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30EFC634-A35D-4B17-A709-BD4894434814}"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<sst xmlns="http://schemas.openxmlformats.org/spreadsheetml/2006/main" count="11244" uniqueCount="2031">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</sst>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44400</v>
      </c>
      <c r="C8" s="65">
        <f>VLOOKUP($A8,'Return Data'!$B$7:$R$2843,4,0)</f>
        <v>1094.2</v>
      </c>
      <c r="D8" s="65">
        <f>VLOOKUP($A8,'Return Data'!$B$7:$R$2843,10,0)</f>
        <v>12.065899999999999</v>
      </c>
      <c r="E8" s="66">
        <f t="shared" ref="E8:E40" si="0">RANK(D8,D$8:D$40,0)</f>
        <v>17</v>
      </c>
      <c r="F8" s="65">
        <f>VLOOKUP($A8,'Return Data'!$B$7:$R$2843,11,0)</f>
        <v>14.9986</v>
      </c>
      <c r="G8" s="66">
        <f t="shared" ref="G8:G40" si="1">RANK(F8,F$8:F$40,0)</f>
        <v>16</v>
      </c>
      <c r="H8" s="65">
        <f>VLOOKUP($A8,'Return Data'!$B$7:$R$2843,12,0)</f>
        <v>35.244999999999997</v>
      </c>
      <c r="I8" s="66">
        <f t="shared" ref="I8:I40" si="2">RANK(H8,H$8:H$40,0)</f>
        <v>14</v>
      </c>
      <c r="J8" s="65">
        <f>VLOOKUP($A8,'Return Data'!$B$7:$R$2843,13,0)</f>
        <v>45.693199999999997</v>
      </c>
      <c r="K8" s="66">
        <f t="shared" ref="K8:K40" si="3">RANK(J8,J$8:J$40,0)</f>
        <v>8</v>
      </c>
      <c r="L8" s="65">
        <f>VLOOKUP($A8,'Return Data'!$B$7:$R$2843,17,0)</f>
        <v>18.1737</v>
      </c>
      <c r="M8" s="66">
        <f t="shared" ref="M8:M17" si="4">RANK(L8,L$8:L$40,0)</f>
        <v>23</v>
      </c>
      <c r="N8" s="65">
        <f>VLOOKUP($A8,'Return Data'!$B$7:$R$2843,14,0)</f>
        <v>11.483000000000001</v>
      </c>
      <c r="O8" s="66">
        <f>RANK(N8,N$8:N$40,0)</f>
        <v>23</v>
      </c>
      <c r="P8" s="65">
        <f>VLOOKUP($A8,'Return Data'!$B$7:$R$2843,15,0)</f>
        <v>11.379899999999999</v>
      </c>
      <c r="Q8" s="66">
        <f>RANK(P8,P$8:P$40,0)</f>
        <v>17</v>
      </c>
      <c r="R8" s="65">
        <f>VLOOKUP($A8,'Return Data'!$B$7:$R$2843,16,0)</f>
        <v>14.281499999999999</v>
      </c>
      <c r="S8" s="67">
        <f t="shared" ref="S8:S40" si="5">RANK(R8,R$8:R$40,0)</f>
        <v>18</v>
      </c>
    </row>
    <row r="9" spans="1:20" x14ac:dyDescent="0.3">
      <c r="A9" s="63" t="s">
        <v>480</v>
      </c>
      <c r="B9" s="64">
        <f>VLOOKUP($A9,'Return Data'!$B$7:$R$2843,3,0)</f>
        <v>44400</v>
      </c>
      <c r="C9" s="65">
        <f>VLOOKUP($A9,'Return Data'!$B$7:$R$2843,4,0)</f>
        <v>15.1</v>
      </c>
      <c r="D9" s="65">
        <f>VLOOKUP($A9,'Return Data'!$B$7:$R$2843,10,0)</f>
        <v>13.023999999999999</v>
      </c>
      <c r="E9" s="66">
        <f t="shared" si="0"/>
        <v>11</v>
      </c>
      <c r="F9" s="65">
        <f>VLOOKUP($A9,'Return Data'!$B$7:$R$2843,11,0)</f>
        <v>11.686400000000001</v>
      </c>
      <c r="G9" s="66">
        <f t="shared" si="1"/>
        <v>26</v>
      </c>
      <c r="H9" s="65">
        <f>VLOOKUP($A9,'Return Data'!$B$7:$R$2843,12,0)</f>
        <v>29.836600000000001</v>
      </c>
      <c r="I9" s="66">
        <f t="shared" si="2"/>
        <v>23</v>
      </c>
      <c r="J9" s="65">
        <f>VLOOKUP($A9,'Return Data'!$B$7:$R$2843,13,0)</f>
        <v>37.522799999999997</v>
      </c>
      <c r="K9" s="66">
        <f t="shared" si="3"/>
        <v>23</v>
      </c>
      <c r="L9" s="65">
        <f>VLOOKUP($A9,'Return Data'!$B$7:$R$2843,17,0)</f>
        <v>21.165099999999999</v>
      </c>
      <c r="M9" s="66">
        <f t="shared" si="4"/>
        <v>9</v>
      </c>
      <c r="N9" s="65"/>
      <c r="O9" s="66"/>
      <c r="P9" s="65"/>
      <c r="Q9" s="66"/>
      <c r="R9" s="65">
        <f>VLOOKUP($A9,'Return Data'!$B$7:$R$2843,16,0)</f>
        <v>14.959199999999999</v>
      </c>
      <c r="S9" s="67">
        <f t="shared" si="5"/>
        <v>14</v>
      </c>
    </row>
    <row r="10" spans="1:20" x14ac:dyDescent="0.3">
      <c r="A10" s="63" t="s">
        <v>483</v>
      </c>
      <c r="B10" s="64">
        <f>VLOOKUP($A10,'Return Data'!$B$7:$R$2843,3,0)</f>
        <v>44400</v>
      </c>
      <c r="C10" s="65">
        <f>VLOOKUP($A10,'Return Data'!$B$7:$R$2843,4,0)</f>
        <v>82.72</v>
      </c>
      <c r="D10" s="65">
        <f>VLOOKUP($A10,'Return Data'!$B$7:$R$2843,10,0)</f>
        <v>12.437099999999999</v>
      </c>
      <c r="E10" s="66">
        <f t="shared" si="0"/>
        <v>13</v>
      </c>
      <c r="F10" s="65">
        <f>VLOOKUP($A10,'Return Data'!$B$7:$R$2843,11,0)</f>
        <v>14.017899999999999</v>
      </c>
      <c r="G10" s="66">
        <f t="shared" si="1"/>
        <v>19</v>
      </c>
      <c r="H10" s="65">
        <f>VLOOKUP($A10,'Return Data'!$B$7:$R$2843,12,0)</f>
        <v>32.521599999999999</v>
      </c>
      <c r="I10" s="66">
        <f t="shared" si="2"/>
        <v>19</v>
      </c>
      <c r="J10" s="65">
        <f>VLOOKUP($A10,'Return Data'!$B$7:$R$2843,13,0)</f>
        <v>41.1845</v>
      </c>
      <c r="K10" s="66">
        <f t="shared" si="3"/>
        <v>16</v>
      </c>
      <c r="L10" s="65">
        <f>VLOOKUP($A10,'Return Data'!$B$7:$R$2843,17,0)</f>
        <v>19.539100000000001</v>
      </c>
      <c r="M10" s="66">
        <f t="shared" si="4"/>
        <v>16</v>
      </c>
      <c r="N10" s="65">
        <f>VLOOKUP($A10,'Return Data'!$B$7:$R$2843,14,0)</f>
        <v>11.7227</v>
      </c>
      <c r="O10" s="66">
        <f t="shared" ref="O10:O17" si="6">RANK(N10,N$8:N$40,0)</f>
        <v>22</v>
      </c>
      <c r="P10" s="65">
        <f>VLOOKUP($A10,'Return Data'!$B$7:$R$2843,15,0)</f>
        <v>11.9754</v>
      </c>
      <c r="Q10" s="66">
        <f>RANK(P10,P$8:P$40,0)</f>
        <v>14</v>
      </c>
      <c r="R10" s="65">
        <f>VLOOKUP($A10,'Return Data'!$B$7:$R$2843,16,0)</f>
        <v>12.485200000000001</v>
      </c>
      <c r="S10" s="67">
        <f t="shared" si="5"/>
        <v>27</v>
      </c>
    </row>
    <row r="11" spans="1:20" x14ac:dyDescent="0.3">
      <c r="A11" s="63" t="s">
        <v>1776</v>
      </c>
      <c r="B11" s="64">
        <f>VLOOKUP($A11,'Return Data'!$B$7:$R$2843,3,0)</f>
        <v>44400</v>
      </c>
      <c r="C11" s="65">
        <f>VLOOKUP($A11,'Return Data'!$B$7:$R$2843,4,0)</f>
        <v>18.956099999999999</v>
      </c>
      <c r="D11" s="65">
        <f>VLOOKUP($A11,'Return Data'!$B$7:$R$2843,10,0)</f>
        <v>14.0299</v>
      </c>
      <c r="E11" s="66">
        <f t="shared" si="0"/>
        <v>4</v>
      </c>
      <c r="F11" s="65">
        <f>VLOOKUP($A11,'Return Data'!$B$7:$R$2843,11,0)</f>
        <v>15.9742</v>
      </c>
      <c r="G11" s="66">
        <f t="shared" si="1"/>
        <v>12</v>
      </c>
      <c r="H11" s="65">
        <f>VLOOKUP($A11,'Return Data'!$B$7:$R$2843,12,0)</f>
        <v>35.424900000000001</v>
      </c>
      <c r="I11" s="66">
        <f t="shared" si="2"/>
        <v>13</v>
      </c>
      <c r="J11" s="65">
        <f>VLOOKUP($A11,'Return Data'!$B$7:$R$2843,13,0)</f>
        <v>39.643900000000002</v>
      </c>
      <c r="K11" s="66">
        <f t="shared" si="3"/>
        <v>17</v>
      </c>
      <c r="L11" s="65">
        <f>VLOOKUP($A11,'Return Data'!$B$7:$R$2843,17,0)</f>
        <v>24.462900000000001</v>
      </c>
      <c r="M11" s="66">
        <f t="shared" si="4"/>
        <v>4</v>
      </c>
      <c r="N11" s="65">
        <f>VLOOKUP($A11,'Return Data'!$B$7:$R$2843,14,0)</f>
        <v>18.478000000000002</v>
      </c>
      <c r="O11" s="66">
        <f t="shared" si="6"/>
        <v>2</v>
      </c>
      <c r="P11" s="65"/>
      <c r="Q11" s="66"/>
      <c r="R11" s="65">
        <f>VLOOKUP($A11,'Return Data'!$B$7:$R$2843,16,0)</f>
        <v>16.052499999999998</v>
      </c>
      <c r="S11" s="67">
        <f t="shared" si="5"/>
        <v>7</v>
      </c>
    </row>
    <row r="12" spans="1:20" x14ac:dyDescent="0.3">
      <c r="A12" s="63" t="s">
        <v>484</v>
      </c>
      <c r="B12" s="64">
        <f>VLOOKUP($A12,'Return Data'!$B$7:$R$2843,3,0)</f>
        <v>44400</v>
      </c>
      <c r="C12" s="65">
        <f>VLOOKUP($A12,'Return Data'!$B$7:$R$2843,4,0)</f>
        <v>22.82</v>
      </c>
      <c r="D12" s="65">
        <f>VLOOKUP($A12,'Return Data'!$B$7:$R$2843,10,0)</f>
        <v>24.835899999999999</v>
      </c>
      <c r="E12" s="66">
        <f t="shared" si="0"/>
        <v>1</v>
      </c>
      <c r="F12" s="65">
        <f>VLOOKUP($A12,'Return Data'!$B$7:$R$2843,11,0)</f>
        <v>38.135599999999997</v>
      </c>
      <c r="G12" s="66">
        <f t="shared" si="1"/>
        <v>1</v>
      </c>
      <c r="H12" s="65">
        <f>VLOOKUP($A12,'Return Data'!$B$7:$R$2843,12,0)</f>
        <v>58.142800000000001</v>
      </c>
      <c r="I12" s="66">
        <f t="shared" si="2"/>
        <v>2</v>
      </c>
      <c r="J12" s="65">
        <f>VLOOKUP($A12,'Return Data'!$B$7:$R$2843,13,0)</f>
        <v>82.56</v>
      </c>
      <c r="K12" s="66">
        <f t="shared" si="3"/>
        <v>1</v>
      </c>
      <c r="L12" s="65">
        <f>VLOOKUP($A12,'Return Data'!$B$7:$R$2843,17,0)</f>
        <v>40.923299999999998</v>
      </c>
      <c r="M12" s="66">
        <f t="shared" si="4"/>
        <v>1</v>
      </c>
      <c r="N12" s="65">
        <f>VLOOKUP($A12,'Return Data'!$B$7:$R$2843,14,0)</f>
        <v>18.406600000000001</v>
      </c>
      <c r="O12" s="66">
        <f t="shared" si="6"/>
        <v>3</v>
      </c>
      <c r="P12" s="65"/>
      <c r="Q12" s="66"/>
      <c r="R12" s="65">
        <f>VLOOKUP($A12,'Return Data'!$B$7:$R$2843,16,0)</f>
        <v>17.898</v>
      </c>
      <c r="S12" s="67">
        <f t="shared" si="5"/>
        <v>3</v>
      </c>
    </row>
    <row r="13" spans="1:20" x14ac:dyDescent="0.3">
      <c r="A13" s="63" t="s">
        <v>486</v>
      </c>
      <c r="B13" s="64">
        <f>VLOOKUP($A13,'Return Data'!$B$7:$R$2843,3,0)</f>
        <v>44400</v>
      </c>
      <c r="C13" s="65">
        <f>VLOOKUP($A13,'Return Data'!$B$7:$R$2843,4,0)</f>
        <v>249.45</v>
      </c>
      <c r="D13" s="65">
        <f>VLOOKUP($A13,'Return Data'!$B$7:$R$2843,10,0)</f>
        <v>11.7057</v>
      </c>
      <c r="E13" s="66">
        <f t="shared" si="0"/>
        <v>20</v>
      </c>
      <c r="F13" s="65">
        <f>VLOOKUP($A13,'Return Data'!$B$7:$R$2843,11,0)</f>
        <v>13.3451</v>
      </c>
      <c r="G13" s="66">
        <f t="shared" si="1"/>
        <v>21</v>
      </c>
      <c r="H13" s="65">
        <f>VLOOKUP($A13,'Return Data'!$B$7:$R$2843,12,0)</f>
        <v>29.699000000000002</v>
      </c>
      <c r="I13" s="66">
        <f t="shared" si="2"/>
        <v>24</v>
      </c>
      <c r="J13" s="65">
        <f>VLOOKUP($A13,'Return Data'!$B$7:$R$2843,13,0)</f>
        <v>37.741599999999998</v>
      </c>
      <c r="K13" s="66">
        <f t="shared" si="3"/>
        <v>21</v>
      </c>
      <c r="L13" s="65">
        <f>VLOOKUP($A13,'Return Data'!$B$7:$R$2843,17,0)</f>
        <v>23.0181</v>
      </c>
      <c r="M13" s="66">
        <f t="shared" si="4"/>
        <v>7</v>
      </c>
      <c r="N13" s="65">
        <f>VLOOKUP($A13,'Return Data'!$B$7:$R$2843,14,0)</f>
        <v>16.3962</v>
      </c>
      <c r="O13" s="66">
        <f t="shared" si="6"/>
        <v>7</v>
      </c>
      <c r="P13" s="65">
        <f>VLOOKUP($A13,'Return Data'!$B$7:$R$2843,15,0)</f>
        <v>15.613300000000001</v>
      </c>
      <c r="Q13" s="66">
        <f>RANK(P13,P$8:P$40,0)</f>
        <v>3</v>
      </c>
      <c r="R13" s="65">
        <f>VLOOKUP($A13,'Return Data'!$B$7:$R$2843,16,0)</f>
        <v>15.6816</v>
      </c>
      <c r="S13" s="67">
        <f t="shared" si="5"/>
        <v>10</v>
      </c>
    </row>
    <row r="14" spans="1:20" x14ac:dyDescent="0.3">
      <c r="A14" s="63" t="s">
        <v>488</v>
      </c>
      <c r="B14" s="64">
        <f>VLOOKUP($A14,'Return Data'!$B$7:$R$2843,3,0)</f>
        <v>44400</v>
      </c>
      <c r="C14" s="65">
        <f>VLOOKUP($A14,'Return Data'!$B$7:$R$2843,4,0)</f>
        <v>243.36699999999999</v>
      </c>
      <c r="D14" s="65">
        <f>VLOOKUP($A14,'Return Data'!$B$7:$R$2843,10,0)</f>
        <v>13.242900000000001</v>
      </c>
      <c r="E14" s="66">
        <f t="shared" si="0"/>
        <v>8</v>
      </c>
      <c r="F14" s="65">
        <f>VLOOKUP($A14,'Return Data'!$B$7:$R$2843,11,0)</f>
        <v>16.061499999999999</v>
      </c>
      <c r="G14" s="66">
        <f t="shared" si="1"/>
        <v>11</v>
      </c>
      <c r="H14" s="65">
        <f>VLOOKUP($A14,'Return Data'!$B$7:$R$2843,12,0)</f>
        <v>36.610199999999999</v>
      </c>
      <c r="I14" s="66">
        <f t="shared" si="2"/>
        <v>10</v>
      </c>
      <c r="J14" s="65">
        <f>VLOOKUP($A14,'Return Data'!$B$7:$R$2843,13,0)</f>
        <v>43.357799999999997</v>
      </c>
      <c r="K14" s="66">
        <f t="shared" si="3"/>
        <v>12</v>
      </c>
      <c r="L14" s="65">
        <f>VLOOKUP($A14,'Return Data'!$B$7:$R$2843,17,0)</f>
        <v>24.3324</v>
      </c>
      <c r="M14" s="66">
        <f t="shared" si="4"/>
        <v>5</v>
      </c>
      <c r="N14" s="65">
        <f>VLOOKUP($A14,'Return Data'!$B$7:$R$2843,14,0)</f>
        <v>16.499700000000001</v>
      </c>
      <c r="O14" s="66">
        <f t="shared" si="6"/>
        <v>5</v>
      </c>
      <c r="P14" s="65">
        <f>VLOOKUP($A14,'Return Data'!$B$7:$R$2843,15,0)</f>
        <v>15.0883</v>
      </c>
      <c r="Q14" s="66">
        <f>RANK(P14,P$8:P$40,0)</f>
        <v>4</v>
      </c>
      <c r="R14" s="65">
        <f>VLOOKUP($A14,'Return Data'!$B$7:$R$2843,16,0)</f>
        <v>15.2323</v>
      </c>
      <c r="S14" s="67">
        <f t="shared" si="5"/>
        <v>11</v>
      </c>
    </row>
    <row r="15" spans="1:20" x14ac:dyDescent="0.3">
      <c r="A15" s="63" t="s">
        <v>490</v>
      </c>
      <c r="B15" s="64">
        <f>VLOOKUP($A15,'Return Data'!$B$7:$R$2843,3,0)</f>
        <v>44400</v>
      </c>
      <c r="C15" s="65">
        <f>VLOOKUP($A15,'Return Data'!$B$7:$R$2843,4,0)</f>
        <v>38.049999999999997</v>
      </c>
      <c r="D15" s="65">
        <f>VLOOKUP($A15,'Return Data'!$B$7:$R$2843,10,0)</f>
        <v>12.907999999999999</v>
      </c>
      <c r="E15" s="66">
        <f t="shared" si="0"/>
        <v>12</v>
      </c>
      <c r="F15" s="65">
        <f>VLOOKUP($A15,'Return Data'!$B$7:$R$2843,11,0)</f>
        <v>15.688700000000001</v>
      </c>
      <c r="G15" s="66">
        <f t="shared" si="1"/>
        <v>14</v>
      </c>
      <c r="H15" s="65">
        <f>VLOOKUP($A15,'Return Data'!$B$7:$R$2843,12,0)</f>
        <v>35.795900000000003</v>
      </c>
      <c r="I15" s="66">
        <f t="shared" si="2"/>
        <v>12</v>
      </c>
      <c r="J15" s="65">
        <f>VLOOKUP($A15,'Return Data'!$B$7:$R$2843,13,0)</f>
        <v>42.189799999999998</v>
      </c>
      <c r="K15" s="66">
        <f t="shared" si="3"/>
        <v>15</v>
      </c>
      <c r="L15" s="65">
        <f>VLOOKUP($A15,'Return Data'!$B$7:$R$2843,17,0)</f>
        <v>20.9421</v>
      </c>
      <c r="M15" s="66">
        <f t="shared" si="4"/>
        <v>10</v>
      </c>
      <c r="N15" s="65">
        <f>VLOOKUP($A15,'Return Data'!$B$7:$R$2843,14,0)</f>
        <v>14.2875</v>
      </c>
      <c r="O15" s="66">
        <f t="shared" si="6"/>
        <v>12</v>
      </c>
      <c r="P15" s="65">
        <f>VLOOKUP($A15,'Return Data'!$B$7:$R$2843,15,0)</f>
        <v>13.140700000000001</v>
      </c>
      <c r="Q15" s="66">
        <f>RANK(P15,P$8:P$40,0)</f>
        <v>11</v>
      </c>
      <c r="R15" s="65">
        <f>VLOOKUP($A15,'Return Data'!$B$7:$R$2843,16,0)</f>
        <v>13.5252</v>
      </c>
      <c r="S15" s="67">
        <f t="shared" si="5"/>
        <v>20</v>
      </c>
    </row>
    <row r="16" spans="1:20" x14ac:dyDescent="0.3">
      <c r="A16" s="63" t="s">
        <v>493</v>
      </c>
      <c r="B16" s="64">
        <f>VLOOKUP($A16,'Return Data'!$B$7:$R$2843,3,0)</f>
        <v>44400</v>
      </c>
      <c r="C16" s="65">
        <f>VLOOKUP($A16,'Return Data'!$B$7:$R$2843,4,0)</f>
        <v>183.33160000000001</v>
      </c>
      <c r="D16" s="65">
        <f>VLOOKUP($A16,'Return Data'!$B$7:$R$2843,10,0)</f>
        <v>11.700900000000001</v>
      </c>
      <c r="E16" s="66">
        <f t="shared" si="0"/>
        <v>21</v>
      </c>
      <c r="F16" s="65">
        <f>VLOOKUP($A16,'Return Data'!$B$7:$R$2843,11,0)</f>
        <v>14.9847</v>
      </c>
      <c r="G16" s="66">
        <f t="shared" si="1"/>
        <v>17</v>
      </c>
      <c r="H16" s="65">
        <f>VLOOKUP($A16,'Return Data'!$B$7:$R$2843,12,0)</f>
        <v>35.110399999999998</v>
      </c>
      <c r="I16" s="66">
        <f t="shared" si="2"/>
        <v>15</v>
      </c>
      <c r="J16" s="65">
        <f>VLOOKUP($A16,'Return Data'!$B$7:$R$2843,13,0)</f>
        <v>44.498800000000003</v>
      </c>
      <c r="K16" s="66">
        <f t="shared" si="3"/>
        <v>10</v>
      </c>
      <c r="L16" s="65">
        <f>VLOOKUP($A16,'Return Data'!$B$7:$R$2843,17,0)</f>
        <v>19.8172</v>
      </c>
      <c r="M16" s="66">
        <f t="shared" si="4"/>
        <v>14</v>
      </c>
      <c r="N16" s="65">
        <f>VLOOKUP($A16,'Return Data'!$B$7:$R$2843,14,0)</f>
        <v>14.5983</v>
      </c>
      <c r="O16" s="66">
        <f t="shared" si="6"/>
        <v>10</v>
      </c>
      <c r="P16" s="65">
        <f>VLOOKUP($A16,'Return Data'!$B$7:$R$2843,15,0)</f>
        <v>12.5183</v>
      </c>
      <c r="Q16" s="66">
        <f>RANK(P16,P$8:P$40,0)</f>
        <v>12</v>
      </c>
      <c r="R16" s="65">
        <f>VLOOKUP($A16,'Return Data'!$B$7:$R$2843,16,0)</f>
        <v>15.0616</v>
      </c>
      <c r="S16" s="67">
        <f t="shared" si="5"/>
        <v>13</v>
      </c>
    </row>
    <row r="17" spans="1:19" x14ac:dyDescent="0.3">
      <c r="A17" s="63" t="s">
        <v>495</v>
      </c>
      <c r="B17" s="64">
        <f>VLOOKUP($A17,'Return Data'!$B$7:$R$2843,3,0)</f>
        <v>44400</v>
      </c>
      <c r="C17" s="65">
        <f>VLOOKUP($A17,'Return Data'!$B$7:$R$2843,4,0)</f>
        <v>79.082999999999998</v>
      </c>
      <c r="D17" s="65">
        <f>VLOOKUP($A17,'Return Data'!$B$7:$R$2843,10,0)</f>
        <v>13.1114</v>
      </c>
      <c r="E17" s="66">
        <f t="shared" si="0"/>
        <v>10</v>
      </c>
      <c r="F17" s="65">
        <f>VLOOKUP($A17,'Return Data'!$B$7:$R$2843,11,0)</f>
        <v>17.158300000000001</v>
      </c>
      <c r="G17" s="66">
        <f t="shared" si="1"/>
        <v>9</v>
      </c>
      <c r="H17" s="65">
        <f>VLOOKUP($A17,'Return Data'!$B$7:$R$2843,12,0)</f>
        <v>37.404200000000003</v>
      </c>
      <c r="I17" s="66">
        <f t="shared" si="2"/>
        <v>6</v>
      </c>
      <c r="J17" s="65">
        <f>VLOOKUP($A17,'Return Data'!$B$7:$R$2843,13,0)</f>
        <v>44.946800000000003</v>
      </c>
      <c r="K17" s="66">
        <f t="shared" si="3"/>
        <v>9</v>
      </c>
      <c r="L17" s="65">
        <f>VLOOKUP($A17,'Return Data'!$B$7:$R$2843,17,0)</f>
        <v>19.2285</v>
      </c>
      <c r="M17" s="66">
        <f t="shared" si="4"/>
        <v>18</v>
      </c>
      <c r="N17" s="65">
        <f>VLOOKUP($A17,'Return Data'!$B$7:$R$2843,14,0)</f>
        <v>14.397399999999999</v>
      </c>
      <c r="O17" s="66">
        <f t="shared" si="6"/>
        <v>11</v>
      </c>
      <c r="P17" s="65">
        <f>VLOOKUP($A17,'Return Data'!$B$7:$R$2843,15,0)</f>
        <v>13.915900000000001</v>
      </c>
      <c r="Q17" s="66">
        <f>RANK(P17,P$8:P$40,0)</f>
        <v>8</v>
      </c>
      <c r="R17" s="65">
        <f>VLOOKUP($A17,'Return Data'!$B$7:$R$2843,16,0)</f>
        <v>16.084700000000002</v>
      </c>
      <c r="S17" s="67">
        <f t="shared" si="5"/>
        <v>6</v>
      </c>
    </row>
    <row r="18" spans="1:19" x14ac:dyDescent="0.3">
      <c r="A18" s="63" t="s">
        <v>496</v>
      </c>
      <c r="B18" s="64">
        <f>VLOOKUP($A18,'Return Data'!$B$7:$R$2843,3,0)</f>
        <v>44400</v>
      </c>
      <c r="C18" s="65">
        <f>VLOOKUP($A18,'Return Data'!$B$7:$R$2843,4,0)</f>
        <v>15.513400000000001</v>
      </c>
      <c r="D18" s="65">
        <f>VLOOKUP($A18,'Return Data'!$B$7:$R$2843,10,0)</f>
        <v>11.2486</v>
      </c>
      <c r="E18" s="66">
        <f t="shared" si="0"/>
        <v>22</v>
      </c>
      <c r="F18" s="65">
        <f>VLOOKUP($A18,'Return Data'!$B$7:$R$2843,11,0)</f>
        <v>11.322100000000001</v>
      </c>
      <c r="G18" s="66">
        <f t="shared" si="1"/>
        <v>27</v>
      </c>
      <c r="H18" s="65">
        <f>VLOOKUP($A18,'Return Data'!$B$7:$R$2843,12,0)</f>
        <v>27.9941</v>
      </c>
      <c r="I18" s="66">
        <f t="shared" si="2"/>
        <v>26</v>
      </c>
      <c r="J18" s="65">
        <f>VLOOKUP($A18,'Return Data'!$B$7:$R$2843,13,0)</f>
        <v>36.093200000000003</v>
      </c>
      <c r="K18" s="66">
        <f t="shared" si="3"/>
        <v>25</v>
      </c>
      <c r="L18" s="65"/>
      <c r="M18" s="66"/>
      <c r="N18" s="65"/>
      <c r="O18" s="66"/>
      <c r="P18" s="65"/>
      <c r="Q18" s="66"/>
      <c r="R18" s="65">
        <f>VLOOKUP($A18,'Return Data'!$B$7:$R$2843,16,0)</f>
        <v>17.290199999999999</v>
      </c>
      <c r="S18" s="67">
        <f t="shared" si="5"/>
        <v>4</v>
      </c>
    </row>
    <row r="19" spans="1:19" x14ac:dyDescent="0.3">
      <c r="A19" s="63" t="s">
        <v>499</v>
      </c>
      <c r="B19" s="64">
        <f>VLOOKUP($A19,'Return Data'!$B$7:$R$2843,3,0)</f>
        <v>44400</v>
      </c>
      <c r="C19" s="65">
        <f>VLOOKUP($A19,'Return Data'!$B$7:$R$2843,4,0)</f>
        <v>206.4</v>
      </c>
      <c r="D19" s="65">
        <f>VLOOKUP($A19,'Return Data'!$B$7:$R$2843,10,0)</f>
        <v>13.3132</v>
      </c>
      <c r="E19" s="66">
        <f t="shared" si="0"/>
        <v>7</v>
      </c>
      <c r="F19" s="65">
        <f>VLOOKUP($A19,'Return Data'!$B$7:$R$2843,11,0)</f>
        <v>21.5548</v>
      </c>
      <c r="G19" s="66">
        <f t="shared" si="1"/>
        <v>3</v>
      </c>
      <c r="H19" s="65">
        <f>VLOOKUP($A19,'Return Data'!$B$7:$R$2843,12,0)</f>
        <v>49.554400000000001</v>
      </c>
      <c r="I19" s="66">
        <f t="shared" si="2"/>
        <v>3</v>
      </c>
      <c r="J19" s="65">
        <f>VLOOKUP($A19,'Return Data'!$B$7:$R$2843,13,0)</f>
        <v>49.068300000000001</v>
      </c>
      <c r="K19" s="66">
        <f t="shared" si="3"/>
        <v>5</v>
      </c>
      <c r="L19" s="65">
        <f>VLOOKUP($A19,'Return Data'!$B$7:$R$2843,17,0)</f>
        <v>19.821300000000001</v>
      </c>
      <c r="M19" s="66">
        <f>RANK(L19,L$8:L$40,0)</f>
        <v>13</v>
      </c>
      <c r="N19" s="65">
        <f>VLOOKUP($A19,'Return Data'!$B$7:$R$2843,14,0)</f>
        <v>15.9381</v>
      </c>
      <c r="O19" s="66">
        <f>RANK(N19,N$8:N$40,0)</f>
        <v>8</v>
      </c>
      <c r="P19" s="65">
        <f>VLOOKUP($A19,'Return Data'!$B$7:$R$2843,15,0)</f>
        <v>14.752599999999999</v>
      </c>
      <c r="Q19" s="66">
        <f>RANK(P19,P$8:P$40,0)</f>
        <v>6</v>
      </c>
      <c r="R19" s="65">
        <f>VLOOKUP($A19,'Return Data'!$B$7:$R$2843,16,0)</f>
        <v>16.416899999999998</v>
      </c>
      <c r="S19" s="67">
        <f t="shared" si="5"/>
        <v>5</v>
      </c>
    </row>
    <row r="20" spans="1:19" x14ac:dyDescent="0.3">
      <c r="A20" s="63" t="s">
        <v>501</v>
      </c>
      <c r="B20" s="64">
        <f>VLOOKUP($A20,'Return Data'!$B$7:$R$2843,3,0)</f>
        <v>44400</v>
      </c>
      <c r="C20" s="65">
        <f>VLOOKUP($A20,'Return Data'!$B$7:$R$2843,4,0)</f>
        <v>15.8371</v>
      </c>
      <c r="D20" s="65">
        <f>VLOOKUP($A20,'Return Data'!$B$7:$R$2843,10,0)</f>
        <v>8.9163999999999994</v>
      </c>
      <c r="E20" s="66">
        <f t="shared" si="0"/>
        <v>30</v>
      </c>
      <c r="F20" s="65">
        <f>VLOOKUP($A20,'Return Data'!$B$7:$R$2843,11,0)</f>
        <v>9.9257000000000009</v>
      </c>
      <c r="G20" s="66">
        <f t="shared" si="1"/>
        <v>30</v>
      </c>
      <c r="H20" s="65">
        <f>VLOOKUP($A20,'Return Data'!$B$7:$R$2843,12,0)</f>
        <v>23.9316</v>
      </c>
      <c r="I20" s="66">
        <f t="shared" si="2"/>
        <v>30</v>
      </c>
      <c r="J20" s="65">
        <f>VLOOKUP($A20,'Return Data'!$B$7:$R$2843,13,0)</f>
        <v>30.567900000000002</v>
      </c>
      <c r="K20" s="66">
        <f t="shared" si="3"/>
        <v>30</v>
      </c>
      <c r="L20" s="65">
        <f>VLOOKUP($A20,'Return Data'!$B$7:$R$2843,17,0)</f>
        <v>17.701599999999999</v>
      </c>
      <c r="M20" s="66">
        <f>RANK(L20,L$8:L$40,0)</f>
        <v>24</v>
      </c>
      <c r="N20" s="65">
        <f>VLOOKUP($A20,'Return Data'!$B$7:$R$2843,14,0)</f>
        <v>8.4901999999999997</v>
      </c>
      <c r="O20" s="66">
        <f>RANK(N20,N$8:N$40,0)</f>
        <v>25</v>
      </c>
      <c r="P20" s="65"/>
      <c r="Q20" s="66"/>
      <c r="R20" s="65">
        <f>VLOOKUP($A20,'Return Data'!$B$7:$R$2843,16,0)</f>
        <v>10.167899999999999</v>
      </c>
      <c r="S20" s="67">
        <f t="shared" si="5"/>
        <v>33</v>
      </c>
    </row>
    <row r="21" spans="1:19" x14ac:dyDescent="0.3">
      <c r="A21" s="63" t="s">
        <v>502</v>
      </c>
      <c r="B21" s="64">
        <f>VLOOKUP($A21,'Return Data'!$B$7:$R$2843,3,0)</f>
        <v>44400</v>
      </c>
      <c r="C21" s="65">
        <f>VLOOKUP($A21,'Return Data'!$B$7:$R$2843,4,0)</f>
        <v>17.260000000000002</v>
      </c>
      <c r="D21" s="65">
        <f>VLOOKUP($A21,'Return Data'!$B$7:$R$2843,10,0)</f>
        <v>14.7606</v>
      </c>
      <c r="E21" s="66">
        <f t="shared" si="0"/>
        <v>3</v>
      </c>
      <c r="F21" s="65">
        <f>VLOOKUP($A21,'Return Data'!$B$7:$R$2843,11,0)</f>
        <v>18.138300000000001</v>
      </c>
      <c r="G21" s="66">
        <f t="shared" si="1"/>
        <v>6</v>
      </c>
      <c r="H21" s="65">
        <f>VLOOKUP($A21,'Return Data'!$B$7:$R$2843,12,0)</f>
        <v>37.0929</v>
      </c>
      <c r="I21" s="66">
        <f t="shared" si="2"/>
        <v>9</v>
      </c>
      <c r="J21" s="65">
        <f>VLOOKUP($A21,'Return Data'!$B$7:$R$2843,13,0)</f>
        <v>51.403500000000001</v>
      </c>
      <c r="K21" s="66">
        <f t="shared" si="3"/>
        <v>3</v>
      </c>
      <c r="L21" s="65">
        <f>VLOOKUP($A21,'Return Data'!$B$7:$R$2843,17,0)</f>
        <v>21.633900000000001</v>
      </c>
      <c r="M21" s="66">
        <f>RANK(L21,L$8:L$40,0)</f>
        <v>8</v>
      </c>
      <c r="N21" s="65">
        <f>VLOOKUP($A21,'Return Data'!$B$7:$R$2843,14,0)</f>
        <v>13.437799999999999</v>
      </c>
      <c r="O21" s="66">
        <f>RANK(N21,N$8:N$40,0)</f>
        <v>14</v>
      </c>
      <c r="P21" s="65"/>
      <c r="Q21" s="66"/>
      <c r="R21" s="65">
        <f>VLOOKUP($A21,'Return Data'!$B$7:$R$2843,16,0)</f>
        <v>12.702299999999999</v>
      </c>
      <c r="S21" s="67">
        <f t="shared" si="5"/>
        <v>24</v>
      </c>
    </row>
    <row r="22" spans="1:19" x14ac:dyDescent="0.3">
      <c r="A22" s="63" t="s">
        <v>504</v>
      </c>
      <c r="B22" s="64">
        <f>VLOOKUP($A22,'Return Data'!$B$7:$R$2843,3,0)</f>
        <v>44400</v>
      </c>
      <c r="C22" s="65">
        <f>VLOOKUP($A22,'Return Data'!$B$7:$R$2843,4,0)</f>
        <v>14.355</v>
      </c>
      <c r="D22" s="65">
        <f>VLOOKUP($A22,'Return Data'!$B$7:$R$2843,10,0)</f>
        <v>7.9672000000000001</v>
      </c>
      <c r="E22" s="66">
        <f t="shared" si="0"/>
        <v>31</v>
      </c>
      <c r="F22" s="65">
        <f>VLOOKUP($A22,'Return Data'!$B$7:$R$2843,11,0)</f>
        <v>10.7186</v>
      </c>
      <c r="G22" s="66">
        <f t="shared" si="1"/>
        <v>29</v>
      </c>
      <c r="H22" s="65">
        <f>VLOOKUP($A22,'Return Data'!$B$7:$R$2843,12,0)</f>
        <v>25.676300000000001</v>
      </c>
      <c r="I22" s="66">
        <f t="shared" si="2"/>
        <v>29</v>
      </c>
      <c r="J22" s="65">
        <f>VLOOKUP($A22,'Return Data'!$B$7:$R$2843,13,0)</f>
        <v>35.047400000000003</v>
      </c>
      <c r="K22" s="66">
        <f t="shared" si="3"/>
        <v>27</v>
      </c>
      <c r="L22" s="65"/>
      <c r="M22" s="66"/>
      <c r="N22" s="65"/>
      <c r="O22" s="66"/>
      <c r="P22" s="65"/>
      <c r="Q22" s="66"/>
      <c r="R22" s="65">
        <f>VLOOKUP($A22,'Return Data'!$B$7:$R$2843,16,0)</f>
        <v>14.8504</v>
      </c>
      <c r="S22" s="67">
        <f t="shared" si="5"/>
        <v>15</v>
      </c>
    </row>
    <row r="23" spans="1:19" x14ac:dyDescent="0.3">
      <c r="A23" s="63" t="s">
        <v>506</v>
      </c>
      <c r="B23" s="64">
        <f>VLOOKUP($A23,'Return Data'!$B$7:$R$2843,3,0)</f>
        <v>44400</v>
      </c>
      <c r="C23" s="65">
        <f>VLOOKUP($A23,'Return Data'!$B$7:$R$2843,4,0)</f>
        <v>14.522500000000001</v>
      </c>
      <c r="D23" s="65">
        <f>VLOOKUP($A23,'Return Data'!$B$7:$R$2843,10,0)</f>
        <v>11.7683</v>
      </c>
      <c r="E23" s="66">
        <f t="shared" si="0"/>
        <v>19</v>
      </c>
      <c r="F23" s="65">
        <f>VLOOKUP($A23,'Return Data'!$B$7:$R$2843,11,0)</f>
        <v>12.213900000000001</v>
      </c>
      <c r="G23" s="66">
        <f t="shared" si="1"/>
        <v>25</v>
      </c>
      <c r="H23" s="65">
        <f>VLOOKUP($A23,'Return Data'!$B$7:$R$2843,12,0)</f>
        <v>27.076000000000001</v>
      </c>
      <c r="I23" s="66">
        <f t="shared" si="2"/>
        <v>27</v>
      </c>
      <c r="J23" s="65">
        <f>VLOOKUP($A23,'Return Data'!$B$7:$R$2843,13,0)</f>
        <v>34.663400000000003</v>
      </c>
      <c r="K23" s="66">
        <f t="shared" si="3"/>
        <v>28</v>
      </c>
      <c r="L23" s="65">
        <f>VLOOKUP($A23,'Return Data'!$B$7:$R$2843,17,0)</f>
        <v>18.470800000000001</v>
      </c>
      <c r="M23" s="66">
        <f>RANK(L23,L$8:L$40,0)</f>
        <v>21</v>
      </c>
      <c r="N23" s="65"/>
      <c r="O23" s="66"/>
      <c r="P23" s="65"/>
      <c r="Q23" s="66"/>
      <c r="R23" s="65">
        <f>VLOOKUP($A23,'Return Data'!$B$7:$R$2843,16,0)</f>
        <v>12.942</v>
      </c>
      <c r="S23" s="67">
        <f t="shared" si="5"/>
        <v>22</v>
      </c>
    </row>
    <row r="24" spans="1:19" x14ac:dyDescent="0.3">
      <c r="A24" s="63" t="s">
        <v>509</v>
      </c>
      <c r="B24" s="64">
        <f>VLOOKUP($A24,'Return Data'!$B$7:$R$2843,3,0)</f>
        <v>44400</v>
      </c>
      <c r="C24" s="65">
        <f>VLOOKUP($A24,'Return Data'!$B$7:$R$2843,4,0)</f>
        <v>69.497299999999996</v>
      </c>
      <c r="D24" s="65">
        <f>VLOOKUP($A24,'Return Data'!$B$7:$R$2843,10,0)</f>
        <v>12.1686</v>
      </c>
      <c r="E24" s="66">
        <f t="shared" si="0"/>
        <v>16</v>
      </c>
      <c r="F24" s="65">
        <f>VLOOKUP($A24,'Return Data'!$B$7:$R$2843,11,0)</f>
        <v>15.478899999999999</v>
      </c>
      <c r="G24" s="66">
        <f t="shared" si="1"/>
        <v>15</v>
      </c>
      <c r="H24" s="65">
        <f>VLOOKUP($A24,'Return Data'!$B$7:$R$2843,12,0)</f>
        <v>36.5901</v>
      </c>
      <c r="I24" s="66">
        <f t="shared" si="2"/>
        <v>11</v>
      </c>
      <c r="J24" s="65">
        <f>VLOOKUP($A24,'Return Data'!$B$7:$R$2843,13,0)</f>
        <v>42.521999999999998</v>
      </c>
      <c r="K24" s="66">
        <f t="shared" si="3"/>
        <v>14</v>
      </c>
      <c r="L24" s="65">
        <f>VLOOKUP($A24,'Return Data'!$B$7:$R$2843,17,0)</f>
        <v>27.4068</v>
      </c>
      <c r="M24" s="66">
        <f>RANK(L24,L$8:L$40,0)</f>
        <v>3</v>
      </c>
      <c r="N24" s="65">
        <f>VLOOKUP($A24,'Return Data'!$B$7:$R$2843,14,0)</f>
        <v>13.1135</v>
      </c>
      <c r="O24" s="66">
        <f>RANK(N24,N$8:N$40,0)</f>
        <v>16</v>
      </c>
      <c r="P24" s="65">
        <f>VLOOKUP($A24,'Return Data'!$B$7:$R$2843,15,0)</f>
        <v>11.2536</v>
      </c>
      <c r="Q24" s="66">
        <f>RANK(P24,P$8:P$40,0)</f>
        <v>18</v>
      </c>
      <c r="R24" s="65">
        <f>VLOOKUP($A24,'Return Data'!$B$7:$R$2843,16,0)</f>
        <v>12.682700000000001</v>
      </c>
      <c r="S24" s="67">
        <f t="shared" si="5"/>
        <v>25</v>
      </c>
    </row>
    <row r="25" spans="1:19" x14ac:dyDescent="0.3">
      <c r="A25" s="63" t="s">
        <v>1834</v>
      </c>
      <c r="B25" s="64">
        <f>VLOOKUP($A25,'Return Data'!$B$7:$R$2843,3,0)</f>
        <v>44400</v>
      </c>
      <c r="C25" s="65">
        <f>VLOOKUP($A25,'Return Data'!$B$7:$R$2843,4,0)</f>
        <v>41.170999999999999</v>
      </c>
      <c r="D25" s="65">
        <f>VLOOKUP($A25,'Return Data'!$B$7:$R$2843,10,0)</f>
        <v>10.458</v>
      </c>
      <c r="E25" s="66">
        <f t="shared" si="0"/>
        <v>27</v>
      </c>
      <c r="F25" s="65">
        <f>VLOOKUP($A25,'Return Data'!$B$7:$R$2843,11,0)</f>
        <v>17.5139</v>
      </c>
      <c r="G25" s="66">
        <f t="shared" si="1"/>
        <v>8</v>
      </c>
      <c r="H25" s="65">
        <f>VLOOKUP($A25,'Return Data'!$B$7:$R$2843,12,0)</f>
        <v>37.209200000000003</v>
      </c>
      <c r="I25" s="66">
        <f t="shared" si="2"/>
        <v>7</v>
      </c>
      <c r="J25" s="65">
        <f>VLOOKUP($A25,'Return Data'!$B$7:$R$2843,13,0)</f>
        <v>49.560400000000001</v>
      </c>
      <c r="K25" s="66">
        <f t="shared" si="3"/>
        <v>4</v>
      </c>
      <c r="L25" s="65">
        <f>VLOOKUP($A25,'Return Data'!$B$7:$R$2843,17,0)</f>
        <v>24.1585</v>
      </c>
      <c r="M25" s="66">
        <f>RANK(L25,L$8:L$40,0)</f>
        <v>6</v>
      </c>
      <c r="N25" s="65">
        <f>VLOOKUP($A25,'Return Data'!$B$7:$R$2843,14,0)</f>
        <v>16.9862</v>
      </c>
      <c r="O25" s="66">
        <f>RANK(N25,N$8:N$40,0)</f>
        <v>4</v>
      </c>
      <c r="P25" s="65">
        <f>VLOOKUP($A25,'Return Data'!$B$7:$R$2843,15,0)</f>
        <v>14.47</v>
      </c>
      <c r="Q25" s="66">
        <f>RANK(P25,P$8:P$40,0)</f>
        <v>7</v>
      </c>
      <c r="R25" s="65">
        <f>VLOOKUP($A25,'Return Data'!$B$7:$R$2843,16,0)</f>
        <v>13.1569</v>
      </c>
      <c r="S25" s="67">
        <f t="shared" si="5"/>
        <v>21</v>
      </c>
    </row>
    <row r="26" spans="1:19" x14ac:dyDescent="0.3">
      <c r="A26" s="63" t="s">
        <v>510</v>
      </c>
      <c r="B26" s="64">
        <f>VLOOKUP($A26,'Return Data'!$B$7:$R$2843,3,0)</f>
        <v>44400</v>
      </c>
      <c r="C26" s="65">
        <f>VLOOKUP($A26,'Return Data'!$B$7:$R$2843,4,0)</f>
        <v>38.384</v>
      </c>
      <c r="D26" s="65">
        <f>VLOOKUP($A26,'Return Data'!$B$7:$R$2843,10,0)</f>
        <v>10.0901</v>
      </c>
      <c r="E26" s="66">
        <f t="shared" si="0"/>
        <v>28</v>
      </c>
      <c r="F26" s="65">
        <f>VLOOKUP($A26,'Return Data'!$B$7:$R$2843,11,0)</f>
        <v>12.9872</v>
      </c>
      <c r="G26" s="66">
        <f t="shared" si="1"/>
        <v>23</v>
      </c>
      <c r="H26" s="65">
        <f>VLOOKUP($A26,'Return Data'!$B$7:$R$2843,12,0)</f>
        <v>28.499199999999998</v>
      </c>
      <c r="I26" s="66">
        <f t="shared" si="2"/>
        <v>25</v>
      </c>
      <c r="J26" s="65">
        <f>VLOOKUP($A26,'Return Data'!$B$7:$R$2843,13,0)</f>
        <v>37.596800000000002</v>
      </c>
      <c r="K26" s="66">
        <f t="shared" si="3"/>
        <v>22</v>
      </c>
      <c r="L26" s="65">
        <f>VLOOKUP($A26,'Return Data'!$B$7:$R$2843,17,0)</f>
        <v>18.383099999999999</v>
      </c>
      <c r="M26" s="66">
        <f>RANK(L26,L$8:L$40,0)</f>
        <v>22</v>
      </c>
      <c r="N26" s="65">
        <f>VLOOKUP($A26,'Return Data'!$B$7:$R$2843,14,0)</f>
        <v>11.728899999999999</v>
      </c>
      <c r="O26" s="66">
        <f>RANK(N26,N$8:N$40,0)</f>
        <v>21</v>
      </c>
      <c r="P26" s="65">
        <f>VLOOKUP($A26,'Return Data'!$B$7:$R$2843,15,0)</f>
        <v>11.9862</v>
      </c>
      <c r="Q26" s="66">
        <f>RANK(P26,P$8:P$40,0)</f>
        <v>13</v>
      </c>
      <c r="R26" s="65">
        <f>VLOOKUP($A26,'Return Data'!$B$7:$R$2843,16,0)</f>
        <v>15.0738</v>
      </c>
      <c r="S26" s="67">
        <f t="shared" si="5"/>
        <v>12</v>
      </c>
    </row>
    <row r="27" spans="1:19" x14ac:dyDescent="0.3">
      <c r="A27" s="63" t="s">
        <v>513</v>
      </c>
      <c r="B27" s="64">
        <f>VLOOKUP($A27,'Return Data'!$B$7:$R$2843,3,0)</f>
        <v>44400</v>
      </c>
      <c r="C27" s="65">
        <f>VLOOKUP($A27,'Return Data'!$B$7:$R$2843,4,0)</f>
        <v>142.26820000000001</v>
      </c>
      <c r="D27" s="65">
        <f>VLOOKUP($A27,'Return Data'!$B$7:$R$2843,10,0)</f>
        <v>9.3363999999999994</v>
      </c>
      <c r="E27" s="66">
        <f t="shared" si="0"/>
        <v>29</v>
      </c>
      <c r="F27" s="65">
        <f>VLOOKUP($A27,'Return Data'!$B$7:$R$2843,11,0)</f>
        <v>8.5975000000000001</v>
      </c>
      <c r="G27" s="66">
        <f t="shared" si="1"/>
        <v>31</v>
      </c>
      <c r="H27" s="65">
        <f>VLOOKUP($A27,'Return Data'!$B$7:$R$2843,12,0)</f>
        <v>23.589200000000002</v>
      </c>
      <c r="I27" s="66">
        <f t="shared" si="2"/>
        <v>32</v>
      </c>
      <c r="J27" s="65">
        <f>VLOOKUP($A27,'Return Data'!$B$7:$R$2843,13,0)</f>
        <v>28.587399999999999</v>
      </c>
      <c r="K27" s="66">
        <f t="shared" si="3"/>
        <v>32</v>
      </c>
      <c r="L27" s="65">
        <f>VLOOKUP($A27,'Return Data'!$B$7:$R$2843,17,0)</f>
        <v>14.8348</v>
      </c>
      <c r="M27" s="66">
        <f>RANK(L27,L$8:L$40,0)</f>
        <v>28</v>
      </c>
      <c r="N27" s="65">
        <f>VLOOKUP($A27,'Return Data'!$B$7:$R$2843,14,0)</f>
        <v>13.1145</v>
      </c>
      <c r="O27" s="66">
        <f>RANK(N27,N$8:N$40,0)</f>
        <v>15</v>
      </c>
      <c r="P27" s="65">
        <f>VLOOKUP($A27,'Return Data'!$B$7:$R$2843,15,0)</f>
        <v>10.4368</v>
      </c>
      <c r="Q27" s="66">
        <f>RANK(P27,P$8:P$40,0)</f>
        <v>21</v>
      </c>
      <c r="R27" s="65">
        <f>VLOOKUP($A27,'Return Data'!$B$7:$R$2843,16,0)</f>
        <v>10.635300000000001</v>
      </c>
      <c r="S27" s="67">
        <f t="shared" si="5"/>
        <v>32</v>
      </c>
    </row>
    <row r="28" spans="1:19" x14ac:dyDescent="0.3">
      <c r="A28" s="63" t="s">
        <v>514</v>
      </c>
      <c r="B28" s="64">
        <f>VLOOKUP($A28,'Return Data'!$B$7:$R$2843,3,0)</f>
        <v>44400</v>
      </c>
      <c r="C28" s="65">
        <f>VLOOKUP($A28,'Return Data'!$B$7:$R$2843,4,0)</f>
        <v>16.191199999999998</v>
      </c>
      <c r="D28" s="65">
        <f>VLOOKUP($A28,'Return Data'!$B$7:$R$2843,10,0)</f>
        <v>13.202999999999999</v>
      </c>
      <c r="E28" s="66">
        <f t="shared" si="0"/>
        <v>9</v>
      </c>
      <c r="F28" s="65">
        <f>VLOOKUP($A28,'Return Data'!$B$7:$R$2843,11,0)</f>
        <v>19.142299999999999</v>
      </c>
      <c r="G28" s="66">
        <f t="shared" si="1"/>
        <v>4</v>
      </c>
      <c r="H28" s="65">
        <f>VLOOKUP($A28,'Return Data'!$B$7:$R$2843,12,0)</f>
        <v>39.779299999999999</v>
      </c>
      <c r="I28" s="66">
        <f t="shared" si="2"/>
        <v>4</v>
      </c>
      <c r="J28" s="65">
        <f>VLOOKUP($A28,'Return Data'!$B$7:$R$2843,13,0)</f>
        <v>47.603299999999997</v>
      </c>
      <c r="K28" s="66">
        <f t="shared" si="3"/>
        <v>6</v>
      </c>
      <c r="L28" s="65"/>
      <c r="M28" s="66"/>
      <c r="N28" s="65"/>
      <c r="O28" s="66"/>
      <c r="P28" s="65"/>
      <c r="Q28" s="66"/>
      <c r="R28" s="65">
        <f>VLOOKUP($A28,'Return Data'!$B$7:$R$2843,16,0)</f>
        <v>27.036300000000001</v>
      </c>
      <c r="S28" s="67">
        <f t="shared" si="5"/>
        <v>1</v>
      </c>
    </row>
    <row r="29" spans="1:19" x14ac:dyDescent="0.3">
      <c r="A29" s="63" t="s">
        <v>517</v>
      </c>
      <c r="B29" s="64">
        <f>VLOOKUP($A29,'Return Data'!$B$7:$R$2843,3,0)</f>
        <v>44400</v>
      </c>
      <c r="C29" s="65">
        <f>VLOOKUP($A29,'Return Data'!$B$7:$R$2843,4,0)</f>
        <v>22.867999999999999</v>
      </c>
      <c r="D29" s="65">
        <f>VLOOKUP($A29,'Return Data'!$B$7:$R$2843,10,0)</f>
        <v>12.412100000000001</v>
      </c>
      <c r="E29" s="66">
        <f t="shared" si="0"/>
        <v>14</v>
      </c>
      <c r="F29" s="65">
        <f>VLOOKUP($A29,'Return Data'!$B$7:$R$2843,11,0)</f>
        <v>13.8391</v>
      </c>
      <c r="G29" s="66">
        <f t="shared" si="1"/>
        <v>20</v>
      </c>
      <c r="H29" s="65">
        <f>VLOOKUP($A29,'Return Data'!$B$7:$R$2843,12,0)</f>
        <v>31.508400000000002</v>
      </c>
      <c r="I29" s="66">
        <f t="shared" si="2"/>
        <v>22</v>
      </c>
      <c r="J29" s="65">
        <f>VLOOKUP($A29,'Return Data'!$B$7:$R$2843,13,0)</f>
        <v>38.342399999999998</v>
      </c>
      <c r="K29" s="66">
        <f t="shared" si="3"/>
        <v>20</v>
      </c>
      <c r="L29" s="65">
        <f>VLOOKUP($A29,'Return Data'!$B$7:$R$2843,17,0)</f>
        <v>20.2561</v>
      </c>
      <c r="M29" s="66">
        <f>RANK(L29,L$8:L$40,0)</f>
        <v>11</v>
      </c>
      <c r="N29" s="65">
        <f>VLOOKUP($A29,'Return Data'!$B$7:$R$2843,14,0)</f>
        <v>16.464300000000001</v>
      </c>
      <c r="O29" s="66">
        <f>RANK(N29,N$8:N$40,0)</f>
        <v>6</v>
      </c>
      <c r="P29" s="65">
        <f>VLOOKUP($A29,'Return Data'!$B$7:$R$2843,15,0)</f>
        <v>15.836499999999999</v>
      </c>
      <c r="Q29" s="66">
        <f>RANK(P29,P$8:P$40,0)</f>
        <v>2</v>
      </c>
      <c r="R29" s="65">
        <f>VLOOKUP($A29,'Return Data'!$B$7:$R$2843,16,0)</f>
        <v>14.8103</v>
      </c>
      <c r="S29" s="67">
        <f t="shared" si="5"/>
        <v>17</v>
      </c>
    </row>
    <row r="30" spans="1:19" x14ac:dyDescent="0.3">
      <c r="A30" s="63" t="s">
        <v>519</v>
      </c>
      <c r="B30" s="64">
        <f>VLOOKUP($A30,'Return Data'!$B$7:$R$2843,3,0)</f>
        <v>44400</v>
      </c>
      <c r="C30" s="65">
        <f>VLOOKUP($A30,'Return Data'!$B$7:$R$2843,4,0)</f>
        <v>15.211</v>
      </c>
      <c r="D30" s="65">
        <f>VLOOKUP($A30,'Return Data'!$B$7:$R$2843,10,0)</f>
        <v>7.7068000000000003</v>
      </c>
      <c r="E30" s="66">
        <f t="shared" si="0"/>
        <v>33</v>
      </c>
      <c r="F30" s="65">
        <f>VLOOKUP($A30,'Return Data'!$B$7:$R$2843,11,0)</f>
        <v>7.5925000000000002</v>
      </c>
      <c r="G30" s="66">
        <f t="shared" si="1"/>
        <v>33</v>
      </c>
      <c r="H30" s="65">
        <f>VLOOKUP($A30,'Return Data'!$B$7:$R$2843,12,0)</f>
        <v>23.498999999999999</v>
      </c>
      <c r="I30" s="66">
        <f t="shared" si="2"/>
        <v>33</v>
      </c>
      <c r="J30" s="65">
        <f>VLOOKUP($A30,'Return Data'!$B$7:$R$2843,13,0)</f>
        <v>29.860900000000001</v>
      </c>
      <c r="K30" s="66">
        <f t="shared" si="3"/>
        <v>31</v>
      </c>
      <c r="L30" s="65"/>
      <c r="M30" s="66"/>
      <c r="N30" s="65"/>
      <c r="O30" s="66"/>
      <c r="P30" s="65"/>
      <c r="Q30" s="66"/>
      <c r="R30" s="65">
        <f>VLOOKUP($A30,'Return Data'!$B$7:$R$2843,16,0)</f>
        <v>15.8101</v>
      </c>
      <c r="S30" s="67">
        <f t="shared" si="5"/>
        <v>9</v>
      </c>
    </row>
    <row r="31" spans="1:19" x14ac:dyDescent="0.3">
      <c r="A31" s="63" t="s">
        <v>2007</v>
      </c>
      <c r="B31" s="64">
        <f>VLOOKUP($A31,'Return Data'!$B$7:$R$2843,3,0)</f>
        <v>44400</v>
      </c>
      <c r="C31" s="65">
        <f>VLOOKUP($A31,'Return Data'!$B$7:$R$2843,4,0)</f>
        <v>13.987</v>
      </c>
      <c r="D31" s="65">
        <f>VLOOKUP($A31,'Return Data'!$B$7:$R$2843,10,0)</f>
        <v>10.549099999999999</v>
      </c>
      <c r="E31" s="66">
        <f t="shared" si="0"/>
        <v>26</v>
      </c>
      <c r="F31" s="65">
        <f>VLOOKUP($A31,'Return Data'!$B$7:$R$2843,11,0)</f>
        <v>11.136699999999999</v>
      </c>
      <c r="G31" s="66">
        <f t="shared" si="1"/>
        <v>28</v>
      </c>
      <c r="H31" s="65">
        <f>VLOOKUP($A31,'Return Data'!$B$7:$R$2843,12,0)</f>
        <v>26.2194</v>
      </c>
      <c r="I31" s="66">
        <f t="shared" si="2"/>
        <v>28</v>
      </c>
      <c r="J31" s="65">
        <f>VLOOKUP($A31,'Return Data'!$B$7:$R$2843,13,0)</f>
        <v>31.799900000000001</v>
      </c>
      <c r="K31" s="66">
        <f t="shared" si="3"/>
        <v>29</v>
      </c>
      <c r="L31" s="65">
        <f>VLOOKUP($A31,'Return Data'!$B$7:$R$2843,17,0)</f>
        <v>15.3949</v>
      </c>
      <c r="M31" s="66">
        <f t="shared" ref="M31:M40" si="7">RANK(L31,L$8:L$40,0)</f>
        <v>27</v>
      </c>
      <c r="N31" s="65"/>
      <c r="O31" s="66"/>
      <c r="P31" s="65"/>
      <c r="Q31" s="66"/>
      <c r="R31" s="65">
        <f>VLOOKUP($A31,'Return Data'!$B$7:$R$2843,16,0)</f>
        <v>10.9368</v>
      </c>
      <c r="S31" s="67">
        <f t="shared" si="5"/>
        <v>31</v>
      </c>
    </row>
    <row r="32" spans="1:19" x14ac:dyDescent="0.3">
      <c r="A32" s="63" t="s">
        <v>522</v>
      </c>
      <c r="B32" s="64">
        <f>VLOOKUP($A32,'Return Data'!$B$7:$R$2843,3,0)</f>
        <v>44400</v>
      </c>
      <c r="C32" s="65">
        <f>VLOOKUP($A32,'Return Data'!$B$7:$R$2843,4,0)</f>
        <v>67.759600000000006</v>
      </c>
      <c r="D32" s="65">
        <f>VLOOKUP($A32,'Return Data'!$B$7:$R$2843,10,0)</f>
        <v>11.217700000000001</v>
      </c>
      <c r="E32" s="66">
        <f t="shared" si="0"/>
        <v>23</v>
      </c>
      <c r="F32" s="65">
        <f>VLOOKUP($A32,'Return Data'!$B$7:$R$2843,11,0)</f>
        <v>17.8889</v>
      </c>
      <c r="G32" s="66">
        <f t="shared" si="1"/>
        <v>7</v>
      </c>
      <c r="H32" s="65">
        <f>VLOOKUP($A32,'Return Data'!$B$7:$R$2843,12,0)</f>
        <v>37.163499999999999</v>
      </c>
      <c r="I32" s="66">
        <f t="shared" si="2"/>
        <v>8</v>
      </c>
      <c r="J32" s="65">
        <f>VLOOKUP($A32,'Return Data'!$B$7:$R$2843,13,0)</f>
        <v>44.3872</v>
      </c>
      <c r="K32" s="66">
        <f t="shared" si="3"/>
        <v>11</v>
      </c>
      <c r="L32" s="65">
        <f>VLOOKUP($A32,'Return Data'!$B$7:$R$2843,17,0)</f>
        <v>9.2832000000000008</v>
      </c>
      <c r="M32" s="66">
        <f t="shared" si="7"/>
        <v>29</v>
      </c>
      <c r="N32" s="65">
        <f>VLOOKUP($A32,'Return Data'!$B$7:$R$2843,14,0)</f>
        <v>5.5170000000000003</v>
      </c>
      <c r="O32" s="66">
        <f t="shared" ref="O32:O40" si="8">RANK(N32,N$8:N$40,0)</f>
        <v>26</v>
      </c>
      <c r="P32" s="65">
        <f>VLOOKUP($A32,'Return Data'!$B$7:$R$2843,15,0)</f>
        <v>8.6616</v>
      </c>
      <c r="Q32" s="66">
        <f t="shared" ref="Q32:Q40" si="9">RANK(P32,P$8:P$40,0)</f>
        <v>22</v>
      </c>
      <c r="R32" s="65">
        <f>VLOOKUP($A32,'Return Data'!$B$7:$R$2843,16,0)</f>
        <v>11.945499999999999</v>
      </c>
      <c r="S32" s="67">
        <f t="shared" si="5"/>
        <v>29</v>
      </c>
    </row>
    <row r="33" spans="1:19" x14ac:dyDescent="0.3">
      <c r="A33" s="63" t="s">
        <v>528</v>
      </c>
      <c r="B33" s="64">
        <f>VLOOKUP($A33,'Return Data'!$B$7:$R$2843,3,0)</f>
        <v>44400</v>
      </c>
      <c r="C33" s="65">
        <f>VLOOKUP($A33,'Return Data'!$B$7:$R$2843,4,0)</f>
        <v>104.29</v>
      </c>
      <c r="D33" s="65">
        <f>VLOOKUP($A33,'Return Data'!$B$7:$R$2843,10,0)</f>
        <v>11.9472</v>
      </c>
      <c r="E33" s="66">
        <f t="shared" si="0"/>
        <v>18</v>
      </c>
      <c r="F33" s="65">
        <f>VLOOKUP($A33,'Return Data'!$B$7:$R$2843,11,0)</f>
        <v>16.707699999999999</v>
      </c>
      <c r="G33" s="66">
        <f t="shared" si="1"/>
        <v>10</v>
      </c>
      <c r="H33" s="65">
        <f>VLOOKUP($A33,'Return Data'!$B$7:$R$2843,12,0)</f>
        <v>34.394300000000001</v>
      </c>
      <c r="I33" s="66">
        <f t="shared" si="2"/>
        <v>16</v>
      </c>
      <c r="J33" s="65">
        <f>VLOOKUP($A33,'Return Data'!$B$7:$R$2843,13,0)</f>
        <v>43.000100000000003</v>
      </c>
      <c r="K33" s="66">
        <f t="shared" si="3"/>
        <v>13</v>
      </c>
      <c r="L33" s="65">
        <f>VLOOKUP($A33,'Return Data'!$B$7:$R$2843,17,0)</f>
        <v>20.072399999999998</v>
      </c>
      <c r="M33" s="66">
        <f t="shared" si="7"/>
        <v>12</v>
      </c>
      <c r="N33" s="65">
        <f>VLOOKUP($A33,'Return Data'!$B$7:$R$2843,14,0)</f>
        <v>12.9033</v>
      </c>
      <c r="O33" s="66">
        <f t="shared" si="8"/>
        <v>17</v>
      </c>
      <c r="P33" s="65">
        <f>VLOOKUP($A33,'Return Data'!$B$7:$R$2843,15,0)</f>
        <v>11.800599999999999</v>
      </c>
      <c r="Q33" s="66">
        <f t="shared" si="9"/>
        <v>16</v>
      </c>
      <c r="R33" s="65">
        <f>VLOOKUP($A33,'Return Data'!$B$7:$R$2843,16,0)</f>
        <v>12.912800000000001</v>
      </c>
      <c r="S33" s="67">
        <f t="shared" si="5"/>
        <v>23</v>
      </c>
    </row>
    <row r="34" spans="1:19" x14ac:dyDescent="0.3">
      <c r="A34" s="63" t="s">
        <v>530</v>
      </c>
      <c r="B34" s="64">
        <f>VLOOKUP($A34,'Return Data'!$B$7:$R$2843,3,0)</f>
        <v>44400</v>
      </c>
      <c r="C34" s="65">
        <f>VLOOKUP($A34,'Return Data'!$B$7:$R$2843,4,0)</f>
        <v>112.35</v>
      </c>
      <c r="D34" s="65">
        <f>VLOOKUP($A34,'Return Data'!$B$7:$R$2843,10,0)</f>
        <v>10.908200000000001</v>
      </c>
      <c r="E34" s="66">
        <f t="shared" si="0"/>
        <v>25</v>
      </c>
      <c r="F34" s="65">
        <f>VLOOKUP($A34,'Return Data'!$B$7:$R$2843,11,0)</f>
        <v>13.3246</v>
      </c>
      <c r="G34" s="66">
        <f t="shared" si="1"/>
        <v>22</v>
      </c>
      <c r="H34" s="65">
        <f>VLOOKUP($A34,'Return Data'!$B$7:$R$2843,12,0)</f>
        <v>31.804300000000001</v>
      </c>
      <c r="I34" s="66">
        <f t="shared" si="2"/>
        <v>20</v>
      </c>
      <c r="J34" s="65">
        <f>VLOOKUP($A34,'Return Data'!$B$7:$R$2843,13,0)</f>
        <v>38.755099999999999</v>
      </c>
      <c r="K34" s="66">
        <f t="shared" si="3"/>
        <v>18</v>
      </c>
      <c r="L34" s="65">
        <f>VLOOKUP($A34,'Return Data'!$B$7:$R$2843,17,0)</f>
        <v>18.9924</v>
      </c>
      <c r="M34" s="66">
        <f t="shared" si="7"/>
        <v>19</v>
      </c>
      <c r="N34" s="65">
        <f>VLOOKUP($A34,'Return Data'!$B$7:$R$2843,14,0)</f>
        <v>12.458</v>
      </c>
      <c r="O34" s="66">
        <f t="shared" si="8"/>
        <v>19</v>
      </c>
      <c r="P34" s="65">
        <f>VLOOKUP($A34,'Return Data'!$B$7:$R$2843,15,0)</f>
        <v>14.7933</v>
      </c>
      <c r="Q34" s="66">
        <f t="shared" si="9"/>
        <v>5</v>
      </c>
      <c r="R34" s="65">
        <f>VLOOKUP($A34,'Return Data'!$B$7:$R$2843,16,0)</f>
        <v>14.8134</v>
      </c>
      <c r="S34" s="67">
        <f t="shared" si="5"/>
        <v>16</v>
      </c>
    </row>
    <row r="35" spans="1:19" x14ac:dyDescent="0.3">
      <c r="A35" s="63" t="s">
        <v>532</v>
      </c>
      <c r="B35" s="64">
        <f>VLOOKUP($A35,'Return Data'!$B$7:$R$2843,3,0)</f>
        <v>44400</v>
      </c>
      <c r="C35" s="65">
        <f>VLOOKUP($A35,'Return Data'!$B$7:$R$2843,4,0)</f>
        <v>268.36959999999999</v>
      </c>
      <c r="D35" s="65">
        <f>VLOOKUP($A35,'Return Data'!$B$7:$R$2843,10,0)</f>
        <v>18.164400000000001</v>
      </c>
      <c r="E35" s="66">
        <f t="shared" si="0"/>
        <v>2</v>
      </c>
      <c r="F35" s="65">
        <f>VLOOKUP($A35,'Return Data'!$B$7:$R$2843,11,0)</f>
        <v>31.634399999999999</v>
      </c>
      <c r="G35" s="66">
        <f t="shared" si="1"/>
        <v>2</v>
      </c>
      <c r="H35" s="65">
        <f>VLOOKUP($A35,'Return Data'!$B$7:$R$2843,12,0)</f>
        <v>60.227800000000002</v>
      </c>
      <c r="I35" s="66">
        <f t="shared" si="2"/>
        <v>1</v>
      </c>
      <c r="J35" s="65">
        <f>VLOOKUP($A35,'Return Data'!$B$7:$R$2843,13,0)</f>
        <v>81.383499999999998</v>
      </c>
      <c r="K35" s="66">
        <f t="shared" si="3"/>
        <v>2</v>
      </c>
      <c r="L35" s="65">
        <f>VLOOKUP($A35,'Return Data'!$B$7:$R$2843,17,0)</f>
        <v>38.448300000000003</v>
      </c>
      <c r="M35" s="66">
        <f t="shared" si="7"/>
        <v>2</v>
      </c>
      <c r="N35" s="65">
        <f>VLOOKUP($A35,'Return Data'!$B$7:$R$2843,14,0)</f>
        <v>27.3612</v>
      </c>
      <c r="O35" s="66">
        <f t="shared" si="8"/>
        <v>1</v>
      </c>
      <c r="P35" s="65">
        <f>VLOOKUP($A35,'Return Data'!$B$7:$R$2843,15,0)</f>
        <v>19.311399999999999</v>
      </c>
      <c r="Q35" s="66">
        <f t="shared" si="9"/>
        <v>1</v>
      </c>
      <c r="R35" s="65">
        <f>VLOOKUP($A35,'Return Data'!$B$7:$R$2843,16,0)</f>
        <v>18.372900000000001</v>
      </c>
      <c r="S35" s="67">
        <f t="shared" si="5"/>
        <v>2</v>
      </c>
    </row>
    <row r="36" spans="1:19" x14ac:dyDescent="0.3">
      <c r="A36" s="63" t="s">
        <v>1838</v>
      </c>
      <c r="B36" s="64">
        <f>VLOOKUP($A36,'Return Data'!$B$7:$R$2843,3,0)</f>
        <v>44400</v>
      </c>
      <c r="C36" s="65">
        <f>VLOOKUP($A36,'Return Data'!$B$7:$R$2843,4,0)</f>
        <v>202.5549</v>
      </c>
      <c r="D36" s="65">
        <f>VLOOKUP($A36,'Return Data'!$B$7:$R$2843,10,0)</f>
        <v>10.9641</v>
      </c>
      <c r="E36" s="66">
        <f t="shared" si="0"/>
        <v>24</v>
      </c>
      <c r="F36" s="65">
        <f>VLOOKUP($A36,'Return Data'!$B$7:$R$2843,11,0)</f>
        <v>12.8553</v>
      </c>
      <c r="G36" s="66">
        <f t="shared" si="1"/>
        <v>24</v>
      </c>
      <c r="H36" s="65">
        <f>VLOOKUP($A36,'Return Data'!$B$7:$R$2843,12,0)</f>
        <v>32.771900000000002</v>
      </c>
      <c r="I36" s="66">
        <f t="shared" si="2"/>
        <v>18</v>
      </c>
      <c r="J36" s="65">
        <f>VLOOKUP($A36,'Return Data'!$B$7:$R$2843,13,0)</f>
        <v>35.872100000000003</v>
      </c>
      <c r="K36" s="66">
        <f t="shared" si="3"/>
        <v>26</v>
      </c>
      <c r="L36" s="65">
        <f>VLOOKUP($A36,'Return Data'!$B$7:$R$2843,17,0)</f>
        <v>18.715</v>
      </c>
      <c r="M36" s="66">
        <f t="shared" si="7"/>
        <v>20</v>
      </c>
      <c r="N36" s="65">
        <f>VLOOKUP($A36,'Return Data'!$B$7:$R$2843,14,0)</f>
        <v>14.874000000000001</v>
      </c>
      <c r="O36" s="66">
        <f t="shared" si="8"/>
        <v>9</v>
      </c>
      <c r="P36" s="65">
        <f>VLOOKUP($A36,'Return Data'!$B$7:$R$2843,15,0)</f>
        <v>13.9009</v>
      </c>
      <c r="Q36" s="66">
        <f t="shared" si="9"/>
        <v>10</v>
      </c>
      <c r="R36" s="65">
        <f>VLOOKUP($A36,'Return Data'!$B$7:$R$2843,16,0)</f>
        <v>16.029299999999999</v>
      </c>
      <c r="S36" s="67">
        <f t="shared" si="5"/>
        <v>8</v>
      </c>
    </row>
    <row r="37" spans="1:19" x14ac:dyDescent="0.3">
      <c r="A37" s="63" t="s">
        <v>533</v>
      </c>
      <c r="B37" s="64">
        <f>VLOOKUP($A37,'Return Data'!$B$7:$R$2843,3,0)</f>
        <v>44400</v>
      </c>
      <c r="C37" s="65">
        <f>VLOOKUP($A37,'Return Data'!$B$7:$R$2843,4,0)</f>
        <v>23.216899999999999</v>
      </c>
      <c r="D37" s="65">
        <f>VLOOKUP($A37,'Return Data'!$B$7:$R$2843,10,0)</f>
        <v>7.9630000000000001</v>
      </c>
      <c r="E37" s="66">
        <f t="shared" si="0"/>
        <v>32</v>
      </c>
      <c r="F37" s="65">
        <f>VLOOKUP($A37,'Return Data'!$B$7:$R$2843,11,0)</f>
        <v>8.0901999999999994</v>
      </c>
      <c r="G37" s="66">
        <f t="shared" si="1"/>
        <v>32</v>
      </c>
      <c r="H37" s="65">
        <f>VLOOKUP($A37,'Return Data'!$B$7:$R$2843,12,0)</f>
        <v>23.702100000000002</v>
      </c>
      <c r="I37" s="66">
        <f t="shared" si="2"/>
        <v>31</v>
      </c>
      <c r="J37" s="65">
        <f>VLOOKUP($A37,'Return Data'!$B$7:$R$2843,13,0)</f>
        <v>28.311299999999999</v>
      </c>
      <c r="K37" s="66">
        <f t="shared" si="3"/>
        <v>33</v>
      </c>
      <c r="L37" s="65">
        <f>VLOOKUP($A37,'Return Data'!$B$7:$R$2843,17,0)</f>
        <v>16.3401</v>
      </c>
      <c r="M37" s="66">
        <f t="shared" si="7"/>
        <v>26</v>
      </c>
      <c r="N37" s="65">
        <f>VLOOKUP($A37,'Return Data'!$B$7:$R$2843,14,0)</f>
        <v>11.3819</v>
      </c>
      <c r="O37" s="66">
        <f t="shared" si="8"/>
        <v>24</v>
      </c>
      <c r="P37" s="65">
        <f>VLOOKUP($A37,'Return Data'!$B$7:$R$2843,15,0)</f>
        <v>11.153</v>
      </c>
      <c r="Q37" s="66">
        <f t="shared" si="9"/>
        <v>19</v>
      </c>
      <c r="R37" s="65">
        <f>VLOOKUP($A37,'Return Data'!$B$7:$R$2843,16,0)</f>
        <v>11.6753</v>
      </c>
      <c r="S37" s="67">
        <f t="shared" si="5"/>
        <v>30</v>
      </c>
    </row>
    <row r="38" spans="1:19" x14ac:dyDescent="0.3">
      <c r="A38" s="63" t="s">
        <v>536</v>
      </c>
      <c r="B38" s="64">
        <f>VLOOKUP($A38,'Return Data'!$B$7:$R$2843,3,0)</f>
        <v>44400</v>
      </c>
      <c r="C38" s="65">
        <f>VLOOKUP($A38,'Return Data'!$B$7:$R$2843,4,0)</f>
        <v>134.5446</v>
      </c>
      <c r="D38" s="65">
        <f>VLOOKUP($A38,'Return Data'!$B$7:$R$2843,10,0)</f>
        <v>13.5481</v>
      </c>
      <c r="E38" s="66">
        <f t="shared" si="0"/>
        <v>6</v>
      </c>
      <c r="F38" s="65">
        <f>VLOOKUP($A38,'Return Data'!$B$7:$R$2843,11,0)</f>
        <v>15.786300000000001</v>
      </c>
      <c r="G38" s="66">
        <f t="shared" si="1"/>
        <v>13</v>
      </c>
      <c r="H38" s="65">
        <f>VLOOKUP($A38,'Return Data'!$B$7:$R$2843,12,0)</f>
        <v>33.324399999999997</v>
      </c>
      <c r="I38" s="66">
        <f t="shared" si="2"/>
        <v>17</v>
      </c>
      <c r="J38" s="65">
        <f>VLOOKUP($A38,'Return Data'!$B$7:$R$2843,13,0)</f>
        <v>38.721200000000003</v>
      </c>
      <c r="K38" s="66">
        <f t="shared" si="3"/>
        <v>19</v>
      </c>
      <c r="L38" s="65">
        <f>VLOOKUP($A38,'Return Data'!$B$7:$R$2843,17,0)</f>
        <v>19.524899999999999</v>
      </c>
      <c r="M38" s="66">
        <f t="shared" si="7"/>
        <v>17</v>
      </c>
      <c r="N38" s="65">
        <f>VLOOKUP($A38,'Return Data'!$B$7:$R$2843,14,0)</f>
        <v>13.856400000000001</v>
      </c>
      <c r="O38" s="66">
        <f t="shared" si="8"/>
        <v>13</v>
      </c>
      <c r="P38" s="65">
        <f>VLOOKUP($A38,'Return Data'!$B$7:$R$2843,15,0)</f>
        <v>13.913</v>
      </c>
      <c r="Q38" s="66">
        <f t="shared" si="9"/>
        <v>9</v>
      </c>
      <c r="R38" s="65">
        <f>VLOOKUP($A38,'Return Data'!$B$7:$R$2843,16,0)</f>
        <v>12.1866</v>
      </c>
      <c r="S38" s="67">
        <f t="shared" si="5"/>
        <v>28</v>
      </c>
    </row>
    <row r="39" spans="1:19" x14ac:dyDescent="0.3">
      <c r="A39" s="63" t="s">
        <v>537</v>
      </c>
      <c r="B39" s="64">
        <f>VLOOKUP($A39,'Return Data'!$B$7:$R$2843,3,0)</f>
        <v>44400</v>
      </c>
      <c r="C39" s="65">
        <f>VLOOKUP($A39,'Return Data'!$B$7:$R$2843,4,0)</f>
        <v>304.66550000000001</v>
      </c>
      <c r="D39" s="65">
        <f>VLOOKUP($A39,'Return Data'!$B$7:$R$2843,10,0)</f>
        <v>12.3637</v>
      </c>
      <c r="E39" s="66">
        <f t="shared" si="0"/>
        <v>15</v>
      </c>
      <c r="F39" s="65">
        <f>VLOOKUP($A39,'Return Data'!$B$7:$R$2843,11,0)</f>
        <v>14.1929</v>
      </c>
      <c r="G39" s="66">
        <f t="shared" si="1"/>
        <v>18</v>
      </c>
      <c r="H39" s="65">
        <f>VLOOKUP($A39,'Return Data'!$B$7:$R$2843,12,0)</f>
        <v>31.5624</v>
      </c>
      <c r="I39" s="66">
        <f t="shared" si="2"/>
        <v>21</v>
      </c>
      <c r="J39" s="65">
        <f>VLOOKUP($A39,'Return Data'!$B$7:$R$2843,13,0)</f>
        <v>37.404299999999999</v>
      </c>
      <c r="K39" s="66">
        <f t="shared" si="3"/>
        <v>24</v>
      </c>
      <c r="L39" s="65">
        <f>VLOOKUP($A39,'Return Data'!$B$7:$R$2843,17,0)</f>
        <v>16.792100000000001</v>
      </c>
      <c r="M39" s="66">
        <f t="shared" si="7"/>
        <v>25</v>
      </c>
      <c r="N39" s="65">
        <f>VLOOKUP($A39,'Return Data'!$B$7:$R$2843,14,0)</f>
        <v>12.367900000000001</v>
      </c>
      <c r="O39" s="66">
        <f t="shared" si="8"/>
        <v>20</v>
      </c>
      <c r="P39" s="65">
        <f>VLOOKUP($A39,'Return Data'!$B$7:$R$2843,15,0)</f>
        <v>10.712300000000001</v>
      </c>
      <c r="Q39" s="66">
        <f t="shared" si="9"/>
        <v>20</v>
      </c>
      <c r="R39" s="65">
        <f>VLOOKUP($A39,'Return Data'!$B$7:$R$2843,16,0)</f>
        <v>14.002800000000001</v>
      </c>
      <c r="S39" s="67">
        <f t="shared" si="5"/>
        <v>19</v>
      </c>
    </row>
    <row r="40" spans="1:19" x14ac:dyDescent="0.3">
      <c r="A40" s="63" t="s">
        <v>539</v>
      </c>
      <c r="B40" s="64">
        <f>VLOOKUP($A40,'Return Data'!$B$7:$R$2843,3,0)</f>
        <v>44400</v>
      </c>
      <c r="C40" s="65">
        <f>VLOOKUP($A40,'Return Data'!$B$7:$R$2843,4,0)</f>
        <v>244.15170000000001</v>
      </c>
      <c r="D40" s="65">
        <f>VLOOKUP($A40,'Return Data'!$B$7:$R$2843,10,0)</f>
        <v>13.832700000000001</v>
      </c>
      <c r="E40" s="66">
        <f t="shared" si="0"/>
        <v>5</v>
      </c>
      <c r="F40" s="65">
        <f>VLOOKUP($A40,'Return Data'!$B$7:$R$2843,11,0)</f>
        <v>18.752199999999998</v>
      </c>
      <c r="G40" s="66">
        <f t="shared" si="1"/>
        <v>5</v>
      </c>
      <c r="H40" s="65">
        <f>VLOOKUP($A40,'Return Data'!$B$7:$R$2843,12,0)</f>
        <v>39.454900000000002</v>
      </c>
      <c r="I40" s="66">
        <f t="shared" si="2"/>
        <v>5</v>
      </c>
      <c r="J40" s="65">
        <f>VLOOKUP($A40,'Return Data'!$B$7:$R$2843,13,0)</f>
        <v>46.4</v>
      </c>
      <c r="K40" s="66">
        <f t="shared" si="3"/>
        <v>7</v>
      </c>
      <c r="L40" s="65">
        <f>VLOOKUP($A40,'Return Data'!$B$7:$R$2843,17,0)</f>
        <v>19.7346</v>
      </c>
      <c r="M40" s="66">
        <f t="shared" si="7"/>
        <v>15</v>
      </c>
      <c r="N40" s="65">
        <f>VLOOKUP($A40,'Return Data'!$B$7:$R$2843,14,0)</f>
        <v>12.7027</v>
      </c>
      <c r="O40" s="66">
        <f t="shared" si="8"/>
        <v>18</v>
      </c>
      <c r="P40" s="65">
        <f>VLOOKUP($A40,'Return Data'!$B$7:$R$2843,15,0)</f>
        <v>11.8725</v>
      </c>
      <c r="Q40" s="66">
        <f t="shared" si="9"/>
        <v>15</v>
      </c>
      <c r="R40" s="65">
        <f>VLOOKUP($A40,'Return Data'!$B$7:$R$2843,16,0)</f>
        <v>12.634399999999999</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12.238460606060606</v>
      </c>
      <c r="E42" s="74"/>
      <c r="F42" s="75">
        <f>AVERAGE(F8:F40)</f>
        <v>15.49833333333333</v>
      </c>
      <c r="G42" s="74"/>
      <c r="H42" s="75">
        <f>AVERAGE(H8:H40)</f>
        <v>34.194403030303036</v>
      </c>
      <c r="I42" s="74"/>
      <c r="J42" s="75">
        <f>AVERAGE(J8:J40)</f>
        <v>42.311842424242428</v>
      </c>
      <c r="K42" s="74"/>
      <c r="L42" s="75">
        <f>AVERAGE(L8:L40)</f>
        <v>20.950593103448274</v>
      </c>
      <c r="M42" s="74"/>
      <c r="N42" s="75">
        <f>AVERAGE(N8:N40)</f>
        <v>14.190973076923077</v>
      </c>
      <c r="O42" s="74"/>
      <c r="P42" s="75">
        <f>AVERAGE(P8:P40)</f>
        <v>13.113004545454546</v>
      </c>
      <c r="Q42" s="74"/>
      <c r="R42" s="75">
        <f>AVERAGE(R8:R40)</f>
        <v>14.555960606060605</v>
      </c>
      <c r="S42" s="76"/>
    </row>
    <row r="43" spans="1:19" x14ac:dyDescent="0.3">
      <c r="A43" s="73" t="s">
        <v>28</v>
      </c>
      <c r="B43" s="74"/>
      <c r="C43" s="74"/>
      <c r="D43" s="75">
        <f>MIN(D8:D40)</f>
        <v>7.7068000000000003</v>
      </c>
      <c r="E43" s="74"/>
      <c r="F43" s="75">
        <f>MIN(F8:F40)</f>
        <v>7.5925000000000002</v>
      </c>
      <c r="G43" s="74"/>
      <c r="H43" s="75">
        <f>MIN(H8:H40)</f>
        <v>23.498999999999999</v>
      </c>
      <c r="I43" s="74"/>
      <c r="J43" s="75">
        <f>MIN(J8:J40)</f>
        <v>28.311299999999999</v>
      </c>
      <c r="K43" s="74"/>
      <c r="L43" s="75">
        <f>MIN(L8:L40)</f>
        <v>9.2832000000000008</v>
      </c>
      <c r="M43" s="74"/>
      <c r="N43" s="75">
        <f>MIN(N8:N40)</f>
        <v>5.5170000000000003</v>
      </c>
      <c r="O43" s="74"/>
      <c r="P43" s="75">
        <f>MIN(P8:P40)</f>
        <v>8.6616</v>
      </c>
      <c r="Q43" s="74"/>
      <c r="R43" s="75">
        <f>MIN(R8:R40)</f>
        <v>10.167899999999999</v>
      </c>
      <c r="S43" s="76"/>
    </row>
    <row r="44" spans="1:19" ht="15" thickBot="1" x14ac:dyDescent="0.35">
      <c r="A44" s="77" t="s">
        <v>29</v>
      </c>
      <c r="B44" s="78"/>
      <c r="C44" s="78"/>
      <c r="D44" s="79">
        <f>MAX(D8:D40)</f>
        <v>24.835899999999999</v>
      </c>
      <c r="E44" s="78"/>
      <c r="F44" s="79">
        <f>MAX(F8:F40)</f>
        <v>38.135599999999997</v>
      </c>
      <c r="G44" s="78"/>
      <c r="H44" s="79">
        <f>MAX(H8:H40)</f>
        <v>60.227800000000002</v>
      </c>
      <c r="I44" s="78"/>
      <c r="J44" s="79">
        <f>MAX(J8:J40)</f>
        <v>82.56</v>
      </c>
      <c r="K44" s="78"/>
      <c r="L44" s="79">
        <f>MAX(L8:L40)</f>
        <v>40.923299999999998</v>
      </c>
      <c r="M44" s="78"/>
      <c r="N44" s="79">
        <f>MAX(N8:N40)</f>
        <v>27.3612</v>
      </c>
      <c r="O44" s="78"/>
      <c r="P44" s="79">
        <f>MAX(P8:P40)</f>
        <v>19.311399999999999</v>
      </c>
      <c r="Q44" s="78"/>
      <c r="R44" s="79">
        <f>MAX(R8:R40)</f>
        <v>27.036300000000001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44400</v>
      </c>
      <c r="C8" s="65">
        <f>VLOOKUP($A8,'Return Data'!$B$7:$R$2843,4,0)</f>
        <v>1007.98</v>
      </c>
      <c r="D8" s="65">
        <f>VLOOKUP($A8,'Return Data'!$B$7:$R$2843,10,0)</f>
        <v>11.83</v>
      </c>
      <c r="E8" s="66">
        <f t="shared" ref="E8:E40" si="0">RANK(D8,D$8:D$40,0)</f>
        <v>17</v>
      </c>
      <c r="F8" s="65">
        <f>VLOOKUP($A8,'Return Data'!$B$7:$R$2843,11,0)</f>
        <v>14.583500000000001</v>
      </c>
      <c r="G8" s="66">
        <f t="shared" ref="G8:G40" si="1">RANK(F8,F$8:F$40,0)</f>
        <v>16</v>
      </c>
      <c r="H8" s="65">
        <f>VLOOKUP($A8,'Return Data'!$B$7:$R$2843,12,0)</f>
        <v>34.483400000000003</v>
      </c>
      <c r="I8" s="66">
        <f t="shared" ref="I8:I40" si="2">RANK(H8,H$8:H$40,0)</f>
        <v>12</v>
      </c>
      <c r="J8" s="65">
        <f>VLOOKUP($A8,'Return Data'!$B$7:$R$2843,13,0)</f>
        <v>44.571300000000001</v>
      </c>
      <c r="K8" s="66">
        <f t="shared" ref="K8:K40" si="3">RANK(J8,J$8:J$40,0)</f>
        <v>8</v>
      </c>
      <c r="L8" s="65">
        <f>VLOOKUP($A8,'Return Data'!$B$7:$R$2843,17,0)</f>
        <v>17.279299999999999</v>
      </c>
      <c r="M8" s="66">
        <f t="shared" ref="M8:M17" si="4">RANK(L8,L$8:L$40,0)</f>
        <v>21</v>
      </c>
      <c r="N8" s="65">
        <f>VLOOKUP($A8,'Return Data'!$B$7:$R$2843,14,0)</f>
        <v>10.5954</v>
      </c>
      <c r="O8" s="66">
        <f>RANK(N8,N$8:N$40,0)</f>
        <v>22</v>
      </c>
      <c r="P8" s="65">
        <f>VLOOKUP($A8,'Return Data'!$B$7:$R$2843,15,0)</f>
        <v>10.2818</v>
      </c>
      <c r="Q8" s="66">
        <f>RANK(P8,P$8:P$40,0)</f>
        <v>17</v>
      </c>
      <c r="R8" s="65">
        <f>VLOOKUP($A8,'Return Data'!$B$7:$R$2843,16,0)</f>
        <v>19.041899999999998</v>
      </c>
      <c r="S8" s="67">
        <f t="shared" ref="S8:S40" si="5">RANK(R8,R$8:R$40,0)</f>
        <v>2</v>
      </c>
    </row>
    <row r="9" spans="1:20" x14ac:dyDescent="0.3">
      <c r="A9" s="63" t="s">
        <v>481</v>
      </c>
      <c r="B9" s="64">
        <f>VLOOKUP($A9,'Return Data'!$B$7:$R$2843,3,0)</f>
        <v>44400</v>
      </c>
      <c r="C9" s="65">
        <f>VLOOKUP($A9,'Return Data'!$B$7:$R$2843,4,0)</f>
        <v>14.45</v>
      </c>
      <c r="D9" s="65">
        <f>VLOOKUP($A9,'Return Data'!$B$7:$R$2843,10,0)</f>
        <v>12.6267</v>
      </c>
      <c r="E9" s="66">
        <f t="shared" si="0"/>
        <v>11</v>
      </c>
      <c r="F9" s="65">
        <f>VLOOKUP($A9,'Return Data'!$B$7:$R$2843,11,0)</f>
        <v>10.8979</v>
      </c>
      <c r="G9" s="66">
        <f t="shared" si="1"/>
        <v>26</v>
      </c>
      <c r="H9" s="65">
        <f>VLOOKUP($A9,'Return Data'!$B$7:$R$2843,12,0)</f>
        <v>28.558700000000002</v>
      </c>
      <c r="I9" s="66">
        <f t="shared" si="2"/>
        <v>24</v>
      </c>
      <c r="J9" s="65">
        <f>VLOOKUP($A9,'Return Data'!$B$7:$R$2843,13,0)</f>
        <v>35.5535</v>
      </c>
      <c r="K9" s="66">
        <f t="shared" si="3"/>
        <v>24</v>
      </c>
      <c r="L9" s="65">
        <f>VLOOKUP($A9,'Return Data'!$B$7:$R$2843,17,0)</f>
        <v>19.523199999999999</v>
      </c>
      <c r="M9" s="66">
        <f t="shared" si="4"/>
        <v>9</v>
      </c>
      <c r="N9" s="65"/>
      <c r="O9" s="66"/>
      <c r="P9" s="65"/>
      <c r="Q9" s="66"/>
      <c r="R9" s="65">
        <f>VLOOKUP($A9,'Return Data'!$B$7:$R$2843,16,0)</f>
        <v>13.2608</v>
      </c>
      <c r="S9" s="67">
        <f t="shared" si="5"/>
        <v>14</v>
      </c>
    </row>
    <row r="10" spans="1:20" x14ac:dyDescent="0.3">
      <c r="A10" s="63" t="s">
        <v>482</v>
      </c>
      <c r="B10" s="64">
        <f>VLOOKUP($A10,'Return Data'!$B$7:$R$2843,3,0)</f>
        <v>44400</v>
      </c>
      <c r="C10" s="65">
        <f>VLOOKUP($A10,'Return Data'!$B$7:$R$2843,4,0)</f>
        <v>75.66</v>
      </c>
      <c r="D10" s="65">
        <f>VLOOKUP($A10,'Return Data'!$B$7:$R$2843,10,0)</f>
        <v>12.2552</v>
      </c>
      <c r="E10" s="66">
        <f t="shared" si="0"/>
        <v>13</v>
      </c>
      <c r="F10" s="65">
        <f>VLOOKUP($A10,'Return Data'!$B$7:$R$2843,11,0)</f>
        <v>13.637700000000001</v>
      </c>
      <c r="G10" s="66">
        <f t="shared" si="1"/>
        <v>19</v>
      </c>
      <c r="H10" s="65">
        <f>VLOOKUP($A10,'Return Data'!$B$7:$R$2843,12,0)</f>
        <v>31.857800000000001</v>
      </c>
      <c r="I10" s="66">
        <f t="shared" si="2"/>
        <v>19</v>
      </c>
      <c r="J10" s="65">
        <f>VLOOKUP($A10,'Return Data'!$B$7:$R$2843,13,0)</f>
        <v>40.267000000000003</v>
      </c>
      <c r="K10" s="66">
        <f t="shared" si="3"/>
        <v>15</v>
      </c>
      <c r="L10" s="65">
        <f>VLOOKUP($A10,'Return Data'!$B$7:$R$2843,17,0)</f>
        <v>18.748200000000001</v>
      </c>
      <c r="M10" s="66">
        <f t="shared" si="4"/>
        <v>13</v>
      </c>
      <c r="N10" s="65">
        <f>VLOOKUP($A10,'Return Data'!$B$7:$R$2843,14,0)</f>
        <v>10.824199999999999</v>
      </c>
      <c r="O10" s="66">
        <f t="shared" ref="O10:O17" si="6">RANK(N10,N$8:N$40,0)</f>
        <v>21</v>
      </c>
      <c r="P10" s="65">
        <f>VLOOKUP($A10,'Return Data'!$B$7:$R$2843,15,0)</f>
        <v>10.761799999999999</v>
      </c>
      <c r="Q10" s="66">
        <f>RANK(P10,P$8:P$40,0)</f>
        <v>15</v>
      </c>
      <c r="R10" s="65">
        <f>VLOOKUP($A10,'Return Data'!$B$7:$R$2843,16,0)</f>
        <v>11.9877</v>
      </c>
      <c r="S10" s="67">
        <f t="shared" si="5"/>
        <v>21</v>
      </c>
    </row>
    <row r="11" spans="1:20" x14ac:dyDescent="0.3">
      <c r="A11" s="63" t="s">
        <v>1777</v>
      </c>
      <c r="B11" s="64">
        <f>VLOOKUP($A11,'Return Data'!$B$7:$R$2843,3,0)</f>
        <v>44400</v>
      </c>
      <c r="C11" s="65">
        <f>VLOOKUP($A11,'Return Data'!$B$7:$R$2843,4,0)</f>
        <v>17.709</v>
      </c>
      <c r="D11" s="65">
        <f>VLOOKUP($A11,'Return Data'!$B$7:$R$2843,10,0)</f>
        <v>13.527200000000001</v>
      </c>
      <c r="E11" s="66">
        <f t="shared" si="0"/>
        <v>5</v>
      </c>
      <c r="F11" s="65">
        <f>VLOOKUP($A11,'Return Data'!$B$7:$R$2843,11,0)</f>
        <v>14.953900000000001</v>
      </c>
      <c r="G11" s="66">
        <f t="shared" si="1"/>
        <v>14</v>
      </c>
      <c r="H11" s="65">
        <f>VLOOKUP($A11,'Return Data'!$B$7:$R$2843,12,0)</f>
        <v>33.714399999999998</v>
      </c>
      <c r="I11" s="66">
        <f t="shared" si="2"/>
        <v>15</v>
      </c>
      <c r="J11" s="65">
        <f>VLOOKUP($A11,'Return Data'!$B$7:$R$2843,13,0)</f>
        <v>37.315300000000001</v>
      </c>
      <c r="K11" s="66">
        <f t="shared" si="3"/>
        <v>17</v>
      </c>
      <c r="L11" s="65">
        <f>VLOOKUP($A11,'Return Data'!$B$7:$R$2843,17,0)</f>
        <v>22.433800000000002</v>
      </c>
      <c r="M11" s="66">
        <f t="shared" si="4"/>
        <v>6</v>
      </c>
      <c r="N11" s="65">
        <f>VLOOKUP($A11,'Return Data'!$B$7:$R$2843,14,0)</f>
        <v>16.629799999999999</v>
      </c>
      <c r="O11" s="66">
        <f t="shared" si="6"/>
        <v>3</v>
      </c>
      <c r="P11" s="65"/>
      <c r="Q11" s="66"/>
      <c r="R11" s="65">
        <f>VLOOKUP($A11,'Return Data'!$B$7:$R$2843,16,0)</f>
        <v>14.2286</v>
      </c>
      <c r="S11" s="67">
        <f t="shared" si="5"/>
        <v>10</v>
      </c>
    </row>
    <row r="12" spans="1:20" x14ac:dyDescent="0.3">
      <c r="A12" s="63" t="s">
        <v>485</v>
      </c>
      <c r="B12" s="64">
        <f>VLOOKUP($A12,'Return Data'!$B$7:$R$2843,3,0)</f>
        <v>44400</v>
      </c>
      <c r="C12" s="65">
        <f>VLOOKUP($A12,'Return Data'!$B$7:$R$2843,4,0)</f>
        <v>21.85</v>
      </c>
      <c r="D12" s="65">
        <f>VLOOKUP($A12,'Return Data'!$B$7:$R$2843,10,0)</f>
        <v>24.572399999999998</v>
      </c>
      <c r="E12" s="66">
        <f t="shared" si="0"/>
        <v>1</v>
      </c>
      <c r="F12" s="65">
        <f>VLOOKUP($A12,'Return Data'!$B$7:$R$2843,11,0)</f>
        <v>37.507899999999999</v>
      </c>
      <c r="G12" s="66">
        <f t="shared" si="1"/>
        <v>1</v>
      </c>
      <c r="H12" s="65">
        <f>VLOOKUP($A12,'Return Data'!$B$7:$R$2843,12,0)</f>
        <v>57.081200000000003</v>
      </c>
      <c r="I12" s="66">
        <f t="shared" si="2"/>
        <v>2</v>
      </c>
      <c r="J12" s="65">
        <f>VLOOKUP($A12,'Return Data'!$B$7:$R$2843,13,0)</f>
        <v>81.027299999999997</v>
      </c>
      <c r="K12" s="66">
        <f t="shared" si="3"/>
        <v>2</v>
      </c>
      <c r="L12" s="65">
        <f>VLOOKUP($A12,'Return Data'!$B$7:$R$2843,17,0)</f>
        <v>39.735199999999999</v>
      </c>
      <c r="M12" s="66">
        <f t="shared" si="4"/>
        <v>1</v>
      </c>
      <c r="N12" s="65">
        <f>VLOOKUP($A12,'Return Data'!$B$7:$R$2843,14,0)</f>
        <v>17.364100000000001</v>
      </c>
      <c r="O12" s="66">
        <f t="shared" si="6"/>
        <v>2</v>
      </c>
      <c r="P12" s="65"/>
      <c r="Q12" s="66"/>
      <c r="R12" s="65">
        <f>VLOOKUP($A12,'Return Data'!$B$7:$R$2843,16,0)</f>
        <v>16.880400000000002</v>
      </c>
      <c r="S12" s="67">
        <f t="shared" si="5"/>
        <v>4</v>
      </c>
    </row>
    <row r="13" spans="1:20" x14ac:dyDescent="0.3">
      <c r="A13" s="63" t="s">
        <v>487</v>
      </c>
      <c r="B13" s="64">
        <f>VLOOKUP($A13,'Return Data'!$B$7:$R$2843,3,0)</f>
        <v>44400</v>
      </c>
      <c r="C13" s="65">
        <f>VLOOKUP($A13,'Return Data'!$B$7:$R$2843,4,0)</f>
        <v>231.04</v>
      </c>
      <c r="D13" s="65">
        <f>VLOOKUP($A13,'Return Data'!$B$7:$R$2843,10,0)</f>
        <v>11.3607</v>
      </c>
      <c r="E13" s="66">
        <f t="shared" si="0"/>
        <v>20</v>
      </c>
      <c r="F13" s="65">
        <f>VLOOKUP($A13,'Return Data'!$B$7:$R$2843,11,0)</f>
        <v>12.6805</v>
      </c>
      <c r="G13" s="66">
        <f t="shared" si="1"/>
        <v>21</v>
      </c>
      <c r="H13" s="65">
        <f>VLOOKUP($A13,'Return Data'!$B$7:$R$2843,12,0)</f>
        <v>28.5627</v>
      </c>
      <c r="I13" s="66">
        <f t="shared" si="2"/>
        <v>23</v>
      </c>
      <c r="J13" s="65">
        <f>VLOOKUP($A13,'Return Data'!$B$7:$R$2843,13,0)</f>
        <v>36.154200000000003</v>
      </c>
      <c r="K13" s="66">
        <f t="shared" si="3"/>
        <v>22</v>
      </c>
      <c r="L13" s="65">
        <f>VLOOKUP($A13,'Return Data'!$B$7:$R$2843,17,0)</f>
        <v>21.590800000000002</v>
      </c>
      <c r="M13" s="66">
        <f t="shared" si="4"/>
        <v>7</v>
      </c>
      <c r="N13" s="65">
        <f>VLOOKUP($A13,'Return Data'!$B$7:$R$2843,14,0)</f>
        <v>15.051600000000001</v>
      </c>
      <c r="O13" s="66">
        <f t="shared" si="6"/>
        <v>7</v>
      </c>
      <c r="P13" s="65">
        <f>VLOOKUP($A13,'Return Data'!$B$7:$R$2843,15,0)</f>
        <v>14.2118</v>
      </c>
      <c r="Q13" s="66">
        <f>RANK(P13,P$8:P$40,0)</f>
        <v>2</v>
      </c>
      <c r="R13" s="65">
        <f>VLOOKUP($A13,'Return Data'!$B$7:$R$2843,16,0)</f>
        <v>11.6516</v>
      </c>
      <c r="S13" s="67">
        <f t="shared" si="5"/>
        <v>24</v>
      </c>
    </row>
    <row r="14" spans="1:20" x14ac:dyDescent="0.3">
      <c r="A14" s="63" t="s">
        <v>489</v>
      </c>
      <c r="B14" s="64">
        <f>VLOOKUP($A14,'Return Data'!$B$7:$R$2843,3,0)</f>
        <v>44400</v>
      </c>
      <c r="C14" s="65">
        <f>VLOOKUP($A14,'Return Data'!$B$7:$R$2843,4,0)</f>
        <v>225.58199999999999</v>
      </c>
      <c r="D14" s="65">
        <f>VLOOKUP($A14,'Return Data'!$B$7:$R$2843,10,0)</f>
        <v>12.953099999999999</v>
      </c>
      <c r="E14" s="66">
        <f t="shared" si="0"/>
        <v>8</v>
      </c>
      <c r="F14" s="65">
        <f>VLOOKUP($A14,'Return Data'!$B$7:$R$2843,11,0)</f>
        <v>15.474600000000001</v>
      </c>
      <c r="G14" s="66">
        <f t="shared" si="1"/>
        <v>11</v>
      </c>
      <c r="H14" s="65">
        <f>VLOOKUP($A14,'Return Data'!$B$7:$R$2843,12,0)</f>
        <v>35.575099999999999</v>
      </c>
      <c r="I14" s="66">
        <f t="shared" si="2"/>
        <v>11</v>
      </c>
      <c r="J14" s="65">
        <f>VLOOKUP($A14,'Return Data'!$B$7:$R$2843,13,0)</f>
        <v>41.909399999999998</v>
      </c>
      <c r="K14" s="66">
        <f t="shared" si="3"/>
        <v>12</v>
      </c>
      <c r="L14" s="65">
        <f>VLOOKUP($A14,'Return Data'!$B$7:$R$2843,17,0)</f>
        <v>23.107399999999998</v>
      </c>
      <c r="M14" s="66">
        <f t="shared" si="4"/>
        <v>4</v>
      </c>
      <c r="N14" s="65">
        <f>VLOOKUP($A14,'Return Data'!$B$7:$R$2843,14,0)</f>
        <v>15.339399999999999</v>
      </c>
      <c r="O14" s="66">
        <f t="shared" si="6"/>
        <v>5</v>
      </c>
      <c r="P14" s="65">
        <f>VLOOKUP($A14,'Return Data'!$B$7:$R$2843,15,0)</f>
        <v>13.8842</v>
      </c>
      <c r="Q14" s="66">
        <f>RANK(P14,P$8:P$40,0)</f>
        <v>4</v>
      </c>
      <c r="R14" s="65">
        <f>VLOOKUP($A14,'Return Data'!$B$7:$R$2843,16,0)</f>
        <v>15.0893</v>
      </c>
      <c r="S14" s="67">
        <f t="shared" si="5"/>
        <v>8</v>
      </c>
    </row>
    <row r="15" spans="1:20" x14ac:dyDescent="0.3">
      <c r="A15" s="63" t="s">
        <v>491</v>
      </c>
      <c r="B15" s="64">
        <f>VLOOKUP($A15,'Return Data'!$B$7:$R$2843,3,0)</f>
        <v>44400</v>
      </c>
      <c r="C15" s="65">
        <f>VLOOKUP($A15,'Return Data'!$B$7:$R$2843,4,0)</f>
        <v>35.479999999999997</v>
      </c>
      <c r="D15" s="65">
        <f>VLOOKUP($A15,'Return Data'!$B$7:$R$2843,10,0)</f>
        <v>12.385199999999999</v>
      </c>
      <c r="E15" s="66">
        <f t="shared" si="0"/>
        <v>12</v>
      </c>
      <c r="F15" s="65">
        <f>VLOOKUP($A15,'Return Data'!$B$7:$R$2843,11,0)</f>
        <v>14.6365</v>
      </c>
      <c r="G15" s="66">
        <f t="shared" si="1"/>
        <v>15</v>
      </c>
      <c r="H15" s="65">
        <f>VLOOKUP($A15,'Return Data'!$B$7:$R$2843,12,0)</f>
        <v>33.987900000000003</v>
      </c>
      <c r="I15" s="66">
        <f t="shared" si="2"/>
        <v>14</v>
      </c>
      <c r="J15" s="65">
        <f>VLOOKUP($A15,'Return Data'!$B$7:$R$2843,13,0)</f>
        <v>39.630099999999999</v>
      </c>
      <c r="K15" s="66">
        <f t="shared" si="3"/>
        <v>16</v>
      </c>
      <c r="L15" s="65">
        <f>VLOOKUP($A15,'Return Data'!$B$7:$R$2843,17,0)</f>
        <v>18.935500000000001</v>
      </c>
      <c r="M15" s="66">
        <f t="shared" si="4"/>
        <v>11</v>
      </c>
      <c r="N15" s="65">
        <f>VLOOKUP($A15,'Return Data'!$B$7:$R$2843,14,0)</f>
        <v>12.561299999999999</v>
      </c>
      <c r="O15" s="66">
        <f t="shared" si="6"/>
        <v>13</v>
      </c>
      <c r="P15" s="65">
        <f>VLOOKUP($A15,'Return Data'!$B$7:$R$2843,15,0)</f>
        <v>11.8447</v>
      </c>
      <c r="Q15" s="66">
        <f>RANK(P15,P$8:P$40,0)</f>
        <v>10</v>
      </c>
      <c r="R15" s="65">
        <f>VLOOKUP($A15,'Return Data'!$B$7:$R$2843,16,0)</f>
        <v>11.1732</v>
      </c>
      <c r="S15" s="67">
        <f t="shared" si="5"/>
        <v>28</v>
      </c>
    </row>
    <row r="16" spans="1:20" x14ac:dyDescent="0.3">
      <c r="A16" s="63" t="s">
        <v>492</v>
      </c>
      <c r="B16" s="64">
        <f>VLOOKUP($A16,'Return Data'!$B$7:$R$2843,3,0)</f>
        <v>44400</v>
      </c>
      <c r="C16" s="65">
        <f>VLOOKUP($A16,'Return Data'!$B$7:$R$2843,4,0)</f>
        <v>167.24520000000001</v>
      </c>
      <c r="D16" s="65">
        <f>VLOOKUP($A16,'Return Data'!$B$7:$R$2843,10,0)</f>
        <v>11.4246</v>
      </c>
      <c r="E16" s="66">
        <f t="shared" si="0"/>
        <v>19</v>
      </c>
      <c r="F16" s="65">
        <f>VLOOKUP($A16,'Return Data'!$B$7:$R$2843,11,0)</f>
        <v>14.412100000000001</v>
      </c>
      <c r="G16" s="66">
        <f t="shared" si="1"/>
        <v>17</v>
      </c>
      <c r="H16" s="65">
        <f>VLOOKUP($A16,'Return Data'!$B$7:$R$2843,12,0)</f>
        <v>34.103700000000003</v>
      </c>
      <c r="I16" s="66">
        <f t="shared" si="2"/>
        <v>13</v>
      </c>
      <c r="J16" s="65">
        <f>VLOOKUP($A16,'Return Data'!$B$7:$R$2843,13,0)</f>
        <v>43.062199999999997</v>
      </c>
      <c r="K16" s="66">
        <f t="shared" si="3"/>
        <v>11</v>
      </c>
      <c r="L16" s="65">
        <f>VLOOKUP($A16,'Return Data'!$B$7:$R$2843,17,0)</f>
        <v>18.612100000000002</v>
      </c>
      <c r="M16" s="66">
        <f t="shared" si="4"/>
        <v>14</v>
      </c>
      <c r="N16" s="65">
        <f>VLOOKUP($A16,'Return Data'!$B$7:$R$2843,14,0)</f>
        <v>13.404199999999999</v>
      </c>
      <c r="O16" s="66">
        <f t="shared" si="6"/>
        <v>11</v>
      </c>
      <c r="P16" s="65">
        <f>VLOOKUP($A16,'Return Data'!$B$7:$R$2843,15,0)</f>
        <v>11.1548</v>
      </c>
      <c r="Q16" s="66">
        <f>RANK(P16,P$8:P$40,0)</f>
        <v>12</v>
      </c>
      <c r="R16" s="65">
        <f>VLOOKUP($A16,'Return Data'!$B$7:$R$2843,16,0)</f>
        <v>13.9071</v>
      </c>
      <c r="S16" s="67">
        <f t="shared" si="5"/>
        <v>12</v>
      </c>
    </row>
    <row r="17" spans="1:19" x14ac:dyDescent="0.3">
      <c r="A17" s="63" t="s">
        <v>494</v>
      </c>
      <c r="B17" s="64">
        <f>VLOOKUP($A17,'Return Data'!$B$7:$R$2843,3,0)</f>
        <v>44400</v>
      </c>
      <c r="C17" s="65">
        <f>VLOOKUP($A17,'Return Data'!$B$7:$R$2843,4,0)</f>
        <v>74.849000000000004</v>
      </c>
      <c r="D17" s="65">
        <f>VLOOKUP($A17,'Return Data'!$B$7:$R$2843,10,0)</f>
        <v>12.9336</v>
      </c>
      <c r="E17" s="66">
        <f t="shared" si="0"/>
        <v>9</v>
      </c>
      <c r="F17" s="65">
        <f>VLOOKUP($A17,'Return Data'!$B$7:$R$2843,11,0)</f>
        <v>16.791</v>
      </c>
      <c r="G17" s="66">
        <f t="shared" si="1"/>
        <v>8</v>
      </c>
      <c r="H17" s="65">
        <f>VLOOKUP($A17,'Return Data'!$B$7:$R$2843,12,0)</f>
        <v>36.768000000000001</v>
      </c>
      <c r="I17" s="66">
        <f t="shared" si="2"/>
        <v>6</v>
      </c>
      <c r="J17" s="65">
        <f>VLOOKUP($A17,'Return Data'!$B$7:$R$2843,13,0)</f>
        <v>44.048400000000001</v>
      </c>
      <c r="K17" s="66">
        <f t="shared" si="3"/>
        <v>9</v>
      </c>
      <c r="L17" s="65">
        <f>VLOOKUP($A17,'Return Data'!$B$7:$R$2843,17,0)</f>
        <v>18.4877</v>
      </c>
      <c r="M17" s="66">
        <f t="shared" si="4"/>
        <v>15</v>
      </c>
      <c r="N17" s="65">
        <f>VLOOKUP($A17,'Return Data'!$B$7:$R$2843,14,0)</f>
        <v>13.5975</v>
      </c>
      <c r="O17" s="66">
        <f t="shared" si="6"/>
        <v>10</v>
      </c>
      <c r="P17" s="65">
        <f>VLOOKUP($A17,'Return Data'!$B$7:$R$2843,15,0)</f>
        <v>11.4274</v>
      </c>
      <c r="Q17" s="66">
        <f>RANK(P17,P$8:P$40,0)</f>
        <v>11</v>
      </c>
      <c r="R17" s="65">
        <f>VLOOKUP($A17,'Return Data'!$B$7:$R$2843,16,0)</f>
        <v>13.138</v>
      </c>
      <c r="S17" s="67">
        <f t="shared" si="5"/>
        <v>15</v>
      </c>
    </row>
    <row r="18" spans="1:19" x14ac:dyDescent="0.3">
      <c r="A18" s="63" t="s">
        <v>497</v>
      </c>
      <c r="B18" s="64">
        <f>VLOOKUP($A18,'Return Data'!$B$7:$R$2843,3,0)</f>
        <v>44400</v>
      </c>
      <c r="C18" s="65">
        <f>VLOOKUP($A18,'Return Data'!$B$7:$R$2843,4,0)</f>
        <v>14.9183</v>
      </c>
      <c r="D18" s="65">
        <f>VLOOKUP($A18,'Return Data'!$B$7:$R$2843,10,0)</f>
        <v>10.8401</v>
      </c>
      <c r="E18" s="66">
        <f t="shared" si="0"/>
        <v>23</v>
      </c>
      <c r="F18" s="65">
        <f>VLOOKUP($A18,'Return Data'!$B$7:$R$2843,11,0)</f>
        <v>10.500999999999999</v>
      </c>
      <c r="G18" s="66">
        <f t="shared" si="1"/>
        <v>27</v>
      </c>
      <c r="H18" s="65">
        <f>VLOOKUP($A18,'Return Data'!$B$7:$R$2843,12,0)</f>
        <v>26.5807</v>
      </c>
      <c r="I18" s="66">
        <f t="shared" si="2"/>
        <v>26</v>
      </c>
      <c r="J18" s="65">
        <f>VLOOKUP($A18,'Return Data'!$B$7:$R$2843,13,0)</f>
        <v>34.0959</v>
      </c>
      <c r="K18" s="66">
        <f t="shared" si="3"/>
        <v>26</v>
      </c>
      <c r="L18" s="65"/>
      <c r="M18" s="66"/>
      <c r="N18" s="65"/>
      <c r="O18" s="66"/>
      <c r="P18" s="65"/>
      <c r="Q18" s="66"/>
      <c r="R18" s="65">
        <f>VLOOKUP($A18,'Return Data'!$B$7:$R$2843,16,0)</f>
        <v>15.6357</v>
      </c>
      <c r="S18" s="67">
        <f t="shared" si="5"/>
        <v>6</v>
      </c>
    </row>
    <row r="19" spans="1:19" x14ac:dyDescent="0.3">
      <c r="A19" s="63" t="s">
        <v>498</v>
      </c>
      <c r="B19" s="64">
        <f>VLOOKUP($A19,'Return Data'!$B$7:$R$2843,3,0)</f>
        <v>44400</v>
      </c>
      <c r="C19" s="65">
        <f>VLOOKUP($A19,'Return Data'!$B$7:$R$2843,4,0)</f>
        <v>190.31</v>
      </c>
      <c r="D19" s="65">
        <f>VLOOKUP($A19,'Return Data'!$B$7:$R$2843,10,0)</f>
        <v>13.178699999999999</v>
      </c>
      <c r="E19" s="66">
        <f t="shared" si="0"/>
        <v>7</v>
      </c>
      <c r="F19" s="65">
        <f>VLOOKUP($A19,'Return Data'!$B$7:$R$2843,11,0)</f>
        <v>21.270600000000002</v>
      </c>
      <c r="G19" s="66">
        <f t="shared" si="1"/>
        <v>3</v>
      </c>
      <c r="H19" s="65">
        <f>VLOOKUP($A19,'Return Data'!$B$7:$R$2843,12,0)</f>
        <v>49.029000000000003</v>
      </c>
      <c r="I19" s="66">
        <f t="shared" si="2"/>
        <v>3</v>
      </c>
      <c r="J19" s="65">
        <f>VLOOKUP($A19,'Return Data'!$B$7:$R$2843,13,0)</f>
        <v>48.343600000000002</v>
      </c>
      <c r="K19" s="66">
        <f t="shared" si="3"/>
        <v>4</v>
      </c>
      <c r="L19" s="65">
        <f>VLOOKUP($A19,'Return Data'!$B$7:$R$2843,17,0)</f>
        <v>19.224499999999999</v>
      </c>
      <c r="M19" s="66">
        <f>RANK(L19,L$8:L$40,0)</f>
        <v>10</v>
      </c>
      <c r="N19" s="65">
        <f>VLOOKUP($A19,'Return Data'!$B$7:$R$2843,14,0)</f>
        <v>15.2164</v>
      </c>
      <c r="O19" s="66">
        <f>RANK(N19,N$8:N$40,0)</f>
        <v>6</v>
      </c>
      <c r="P19" s="65">
        <f>VLOOKUP($A19,'Return Data'!$B$7:$R$2843,15,0)</f>
        <v>13.6913</v>
      </c>
      <c r="Q19" s="66">
        <f>RANK(P19,P$8:P$40,0)</f>
        <v>5</v>
      </c>
      <c r="R19" s="65">
        <f>VLOOKUP($A19,'Return Data'!$B$7:$R$2843,16,0)</f>
        <v>14.5166</v>
      </c>
      <c r="S19" s="67">
        <f t="shared" si="5"/>
        <v>9</v>
      </c>
    </row>
    <row r="20" spans="1:19" x14ac:dyDescent="0.3">
      <c r="A20" s="63" t="s">
        <v>500</v>
      </c>
      <c r="B20" s="64">
        <f>VLOOKUP($A20,'Return Data'!$B$7:$R$2843,3,0)</f>
        <v>44400</v>
      </c>
      <c r="C20" s="65">
        <f>VLOOKUP($A20,'Return Data'!$B$7:$R$2843,4,0)</f>
        <v>14.788500000000001</v>
      </c>
      <c r="D20" s="65">
        <f>VLOOKUP($A20,'Return Data'!$B$7:$R$2843,10,0)</f>
        <v>8.6725999999999992</v>
      </c>
      <c r="E20" s="66">
        <f t="shared" si="0"/>
        <v>30</v>
      </c>
      <c r="F20" s="65">
        <f>VLOOKUP($A20,'Return Data'!$B$7:$R$2843,11,0)</f>
        <v>9.4901</v>
      </c>
      <c r="G20" s="66">
        <f t="shared" si="1"/>
        <v>30</v>
      </c>
      <c r="H20" s="65">
        <f>VLOOKUP($A20,'Return Data'!$B$7:$R$2843,12,0)</f>
        <v>23.184100000000001</v>
      </c>
      <c r="I20" s="66">
        <f t="shared" si="2"/>
        <v>30</v>
      </c>
      <c r="J20" s="65">
        <f>VLOOKUP($A20,'Return Data'!$B$7:$R$2843,13,0)</f>
        <v>29.4954</v>
      </c>
      <c r="K20" s="66">
        <f t="shared" si="3"/>
        <v>29</v>
      </c>
      <c r="L20" s="65">
        <f>VLOOKUP($A20,'Return Data'!$B$7:$R$2843,17,0)</f>
        <v>16.689900000000002</v>
      </c>
      <c r="M20" s="66">
        <f>RANK(L20,L$8:L$40,0)</f>
        <v>23</v>
      </c>
      <c r="N20" s="65">
        <f>VLOOKUP($A20,'Return Data'!$B$7:$R$2843,14,0)</f>
        <v>7.2610000000000001</v>
      </c>
      <c r="O20" s="66">
        <f>RANK(N20,N$8:N$40,0)</f>
        <v>25</v>
      </c>
      <c r="P20" s="65"/>
      <c r="Q20" s="66"/>
      <c r="R20" s="65">
        <f>VLOOKUP($A20,'Return Data'!$B$7:$R$2843,16,0)</f>
        <v>8.5898000000000003</v>
      </c>
      <c r="S20" s="67">
        <f t="shared" si="5"/>
        <v>33</v>
      </c>
    </row>
    <row r="21" spans="1:19" x14ac:dyDescent="0.3">
      <c r="A21" s="63" t="s">
        <v>503</v>
      </c>
      <c r="B21" s="64">
        <f>VLOOKUP($A21,'Return Data'!$B$7:$R$2843,3,0)</f>
        <v>44400</v>
      </c>
      <c r="C21" s="65">
        <f>VLOOKUP($A21,'Return Data'!$B$7:$R$2843,4,0)</f>
        <v>16.09</v>
      </c>
      <c r="D21" s="65">
        <f>VLOOKUP($A21,'Return Data'!$B$7:$R$2843,10,0)</f>
        <v>14.4381</v>
      </c>
      <c r="E21" s="66">
        <f t="shared" si="0"/>
        <v>3</v>
      </c>
      <c r="F21" s="65">
        <f>VLOOKUP($A21,'Return Data'!$B$7:$R$2843,11,0)</f>
        <v>17.4453</v>
      </c>
      <c r="G21" s="66">
        <f t="shared" si="1"/>
        <v>6</v>
      </c>
      <c r="H21" s="65">
        <f>VLOOKUP($A21,'Return Data'!$B$7:$R$2843,12,0)</f>
        <v>35.895299999999999</v>
      </c>
      <c r="I21" s="66">
        <f t="shared" si="2"/>
        <v>8</v>
      </c>
      <c r="J21" s="65">
        <f>VLOOKUP($A21,'Return Data'!$B$7:$R$2843,13,0)</f>
        <v>49.535299999999999</v>
      </c>
      <c r="K21" s="66">
        <f t="shared" si="3"/>
        <v>3</v>
      </c>
      <c r="L21" s="65">
        <f>VLOOKUP($A21,'Return Data'!$B$7:$R$2843,17,0)</f>
        <v>20.043099999999999</v>
      </c>
      <c r="M21" s="66">
        <f>RANK(L21,L$8:L$40,0)</f>
        <v>8</v>
      </c>
      <c r="N21" s="65">
        <f>VLOOKUP($A21,'Return Data'!$B$7:$R$2843,14,0)</f>
        <v>11.9316</v>
      </c>
      <c r="O21" s="66">
        <f>RANK(N21,N$8:N$40,0)</f>
        <v>15</v>
      </c>
      <c r="P21" s="65"/>
      <c r="Q21" s="66"/>
      <c r="R21" s="65">
        <f>VLOOKUP($A21,'Return Data'!$B$7:$R$2843,16,0)</f>
        <v>10.9823</v>
      </c>
      <c r="S21" s="67">
        <f t="shared" si="5"/>
        <v>29</v>
      </c>
    </row>
    <row r="22" spans="1:19" x14ac:dyDescent="0.3">
      <c r="A22" s="63" t="s">
        <v>505</v>
      </c>
      <c r="B22" s="64">
        <f>VLOOKUP($A22,'Return Data'!$B$7:$R$2843,3,0)</f>
        <v>44400</v>
      </c>
      <c r="C22" s="65">
        <f>VLOOKUP($A22,'Return Data'!$B$7:$R$2843,4,0)</f>
        <v>13.6153</v>
      </c>
      <c r="D22" s="65">
        <f>VLOOKUP($A22,'Return Data'!$B$7:$R$2843,10,0)</f>
        <v>7.444</v>
      </c>
      <c r="E22" s="66">
        <f t="shared" si="0"/>
        <v>32</v>
      </c>
      <c r="F22" s="65">
        <f>VLOOKUP($A22,'Return Data'!$B$7:$R$2843,11,0)</f>
        <v>9.6346000000000007</v>
      </c>
      <c r="G22" s="66">
        <f t="shared" si="1"/>
        <v>29</v>
      </c>
      <c r="H22" s="65">
        <f>VLOOKUP($A22,'Return Data'!$B$7:$R$2843,12,0)</f>
        <v>23.824999999999999</v>
      </c>
      <c r="I22" s="66">
        <f t="shared" si="2"/>
        <v>29</v>
      </c>
      <c r="J22" s="65">
        <f>VLOOKUP($A22,'Return Data'!$B$7:$R$2843,13,0)</f>
        <v>32.394300000000001</v>
      </c>
      <c r="K22" s="66">
        <f t="shared" si="3"/>
        <v>28</v>
      </c>
      <c r="L22" s="65"/>
      <c r="M22" s="66"/>
      <c r="N22" s="65"/>
      <c r="O22" s="66"/>
      <c r="P22" s="65"/>
      <c r="Q22" s="66"/>
      <c r="R22" s="65">
        <f>VLOOKUP($A22,'Return Data'!$B$7:$R$2843,16,0)</f>
        <v>12.5466</v>
      </c>
      <c r="S22" s="67">
        <f t="shared" si="5"/>
        <v>20</v>
      </c>
    </row>
    <row r="23" spans="1:19" x14ac:dyDescent="0.3">
      <c r="A23" s="63" t="s">
        <v>507</v>
      </c>
      <c r="B23" s="64">
        <f>VLOOKUP($A23,'Return Data'!$B$7:$R$2843,3,0)</f>
        <v>44400</v>
      </c>
      <c r="C23" s="65">
        <f>VLOOKUP($A23,'Return Data'!$B$7:$R$2843,4,0)</f>
        <v>13.86</v>
      </c>
      <c r="D23" s="65">
        <f>VLOOKUP($A23,'Return Data'!$B$7:$R$2843,10,0)</f>
        <v>11.318099999999999</v>
      </c>
      <c r="E23" s="66">
        <f t="shared" si="0"/>
        <v>21</v>
      </c>
      <c r="F23" s="65">
        <f>VLOOKUP($A23,'Return Data'!$B$7:$R$2843,11,0)</f>
        <v>11.282400000000001</v>
      </c>
      <c r="G23" s="66">
        <f t="shared" si="1"/>
        <v>25</v>
      </c>
      <c r="H23" s="65">
        <f>VLOOKUP($A23,'Return Data'!$B$7:$R$2843,12,0)</f>
        <v>25.499099999999999</v>
      </c>
      <c r="I23" s="66">
        <f t="shared" si="2"/>
        <v>27</v>
      </c>
      <c r="J23" s="65">
        <f>VLOOKUP($A23,'Return Data'!$B$7:$R$2843,13,0)</f>
        <v>32.457900000000002</v>
      </c>
      <c r="K23" s="66">
        <f t="shared" si="3"/>
        <v>27</v>
      </c>
      <c r="L23" s="65">
        <f>VLOOKUP($A23,'Return Data'!$B$7:$R$2843,17,0)</f>
        <v>16.687000000000001</v>
      </c>
      <c r="M23" s="66">
        <f>RANK(L23,L$8:L$40,0)</f>
        <v>24</v>
      </c>
      <c r="N23" s="65"/>
      <c r="O23" s="66"/>
      <c r="P23" s="65"/>
      <c r="Q23" s="66"/>
      <c r="R23" s="65">
        <f>VLOOKUP($A23,'Return Data'!$B$7:$R$2843,16,0)</f>
        <v>11.2349</v>
      </c>
      <c r="S23" s="67">
        <f t="shared" si="5"/>
        <v>27</v>
      </c>
    </row>
    <row r="24" spans="1:19" x14ac:dyDescent="0.3">
      <c r="A24" s="63" t="s">
        <v>508</v>
      </c>
      <c r="B24" s="64">
        <f>VLOOKUP($A24,'Return Data'!$B$7:$R$2843,3,0)</f>
        <v>44400</v>
      </c>
      <c r="C24" s="65">
        <f>VLOOKUP($A24,'Return Data'!$B$7:$R$2843,4,0)</f>
        <v>190.77903665181</v>
      </c>
      <c r="D24" s="65">
        <f>VLOOKUP($A24,'Return Data'!$B$7:$R$2843,10,0)</f>
        <v>11.950699999999999</v>
      </c>
      <c r="E24" s="66">
        <f t="shared" si="0"/>
        <v>16</v>
      </c>
      <c r="F24" s="65">
        <f>VLOOKUP($A24,'Return Data'!$B$7:$R$2843,11,0)</f>
        <v>15.0312</v>
      </c>
      <c r="G24" s="66">
        <f t="shared" si="1"/>
        <v>13</v>
      </c>
      <c r="H24" s="65">
        <f>VLOOKUP($A24,'Return Data'!$B$7:$R$2843,12,0)</f>
        <v>35.796599999999998</v>
      </c>
      <c r="I24" s="66">
        <f t="shared" si="2"/>
        <v>10</v>
      </c>
      <c r="J24" s="65">
        <f>VLOOKUP($A24,'Return Data'!$B$7:$R$2843,13,0)</f>
        <v>41.415500000000002</v>
      </c>
      <c r="K24" s="66">
        <f t="shared" si="3"/>
        <v>13</v>
      </c>
      <c r="L24" s="65">
        <f>VLOOKUP($A24,'Return Data'!$B$7:$R$2843,17,0)</f>
        <v>26.380500000000001</v>
      </c>
      <c r="M24" s="66">
        <f>RANK(L24,L$8:L$40,0)</f>
        <v>3</v>
      </c>
      <c r="N24" s="65">
        <f>VLOOKUP($A24,'Return Data'!$B$7:$R$2843,14,0)</f>
        <v>11.9811</v>
      </c>
      <c r="O24" s="66">
        <f>RANK(N24,N$8:N$40,0)</f>
        <v>14</v>
      </c>
      <c r="P24" s="65">
        <f>VLOOKUP($A24,'Return Data'!$B$7:$R$2843,15,0)</f>
        <v>10.4422</v>
      </c>
      <c r="Q24" s="66">
        <f>RANK(P24,P$8:P$40,0)</f>
        <v>16</v>
      </c>
      <c r="R24" s="65">
        <f>VLOOKUP($A24,'Return Data'!$B$7:$R$2843,16,0)</f>
        <v>11.85</v>
      </c>
      <c r="S24" s="67">
        <f t="shared" si="5"/>
        <v>23</v>
      </c>
    </row>
    <row r="25" spans="1:19" x14ac:dyDescent="0.3">
      <c r="A25" s="63" t="s">
        <v>1833</v>
      </c>
      <c r="B25" s="64">
        <f>VLOOKUP($A25,'Return Data'!$B$7:$R$2843,3,0)</f>
        <v>44400</v>
      </c>
      <c r="C25" s="65">
        <f>VLOOKUP($A25,'Return Data'!$B$7:$R$2843,4,0)</f>
        <v>37.024000000000001</v>
      </c>
      <c r="D25" s="65">
        <f>VLOOKUP($A25,'Return Data'!$B$7:$R$2843,10,0)</f>
        <v>10.085599999999999</v>
      </c>
      <c r="E25" s="66">
        <f t="shared" si="0"/>
        <v>26</v>
      </c>
      <c r="F25" s="65">
        <f>VLOOKUP($A25,'Return Data'!$B$7:$R$2843,11,0)</f>
        <v>16.732399999999998</v>
      </c>
      <c r="G25" s="66">
        <f t="shared" si="1"/>
        <v>9</v>
      </c>
      <c r="H25" s="65">
        <f>VLOOKUP($A25,'Return Data'!$B$7:$R$2843,12,0)</f>
        <v>35.857900000000001</v>
      </c>
      <c r="I25" s="66">
        <f t="shared" si="2"/>
        <v>9</v>
      </c>
      <c r="J25" s="65">
        <f>VLOOKUP($A25,'Return Data'!$B$7:$R$2843,13,0)</f>
        <v>47.617699999999999</v>
      </c>
      <c r="K25" s="66">
        <f t="shared" si="3"/>
        <v>5</v>
      </c>
      <c r="L25" s="65">
        <f>VLOOKUP($A25,'Return Data'!$B$7:$R$2843,17,0)</f>
        <v>22.5687</v>
      </c>
      <c r="M25" s="66">
        <f>RANK(L25,L$8:L$40,0)</f>
        <v>5</v>
      </c>
      <c r="N25" s="65">
        <f>VLOOKUP($A25,'Return Data'!$B$7:$R$2843,14,0)</f>
        <v>15.523400000000001</v>
      </c>
      <c r="O25" s="66">
        <f>RANK(N25,N$8:N$40,0)</f>
        <v>4</v>
      </c>
      <c r="P25" s="65">
        <f>VLOOKUP($A25,'Return Data'!$B$7:$R$2843,15,0)</f>
        <v>12.939</v>
      </c>
      <c r="Q25" s="66">
        <f>RANK(P25,P$8:P$40,0)</f>
        <v>7</v>
      </c>
      <c r="R25" s="65">
        <f>VLOOKUP($A25,'Return Data'!$B$7:$R$2843,16,0)</f>
        <v>11.6197</v>
      </c>
      <c r="S25" s="67">
        <f t="shared" si="5"/>
        <v>25</v>
      </c>
    </row>
    <row r="26" spans="1:19" x14ac:dyDescent="0.3">
      <c r="A26" s="63" t="s">
        <v>511</v>
      </c>
      <c r="B26" s="64">
        <f>VLOOKUP($A26,'Return Data'!$B$7:$R$2843,3,0)</f>
        <v>44400</v>
      </c>
      <c r="C26" s="65">
        <f>VLOOKUP($A26,'Return Data'!$B$7:$R$2843,4,0)</f>
        <v>35.198</v>
      </c>
      <c r="D26" s="65">
        <f>VLOOKUP($A26,'Return Data'!$B$7:$R$2843,10,0)</f>
        <v>9.8084000000000007</v>
      </c>
      <c r="E26" s="66">
        <f t="shared" si="0"/>
        <v>28</v>
      </c>
      <c r="F26" s="65">
        <f>VLOOKUP($A26,'Return Data'!$B$7:$R$2843,11,0)</f>
        <v>12.4213</v>
      </c>
      <c r="G26" s="66">
        <f t="shared" si="1"/>
        <v>24</v>
      </c>
      <c r="H26" s="65">
        <f>VLOOKUP($A26,'Return Data'!$B$7:$R$2843,12,0)</f>
        <v>27.5244</v>
      </c>
      <c r="I26" s="66">
        <f t="shared" si="2"/>
        <v>25</v>
      </c>
      <c r="J26" s="65">
        <f>VLOOKUP($A26,'Return Data'!$B$7:$R$2843,13,0)</f>
        <v>36.188800000000001</v>
      </c>
      <c r="K26" s="66">
        <f t="shared" si="3"/>
        <v>21</v>
      </c>
      <c r="L26" s="65">
        <f>VLOOKUP($A26,'Return Data'!$B$7:$R$2843,17,0)</f>
        <v>17.146999999999998</v>
      </c>
      <c r="M26" s="66">
        <f>RANK(L26,L$8:L$40,0)</f>
        <v>22</v>
      </c>
      <c r="N26" s="65">
        <f>VLOOKUP($A26,'Return Data'!$B$7:$R$2843,14,0)</f>
        <v>10.5824</v>
      </c>
      <c r="O26" s="66">
        <f>RANK(N26,N$8:N$40,0)</f>
        <v>23</v>
      </c>
      <c r="P26" s="65">
        <f>VLOOKUP($A26,'Return Data'!$B$7:$R$2843,15,0)</f>
        <v>10.8154</v>
      </c>
      <c r="Q26" s="66">
        <f>RANK(P26,P$8:P$40,0)</f>
        <v>14</v>
      </c>
      <c r="R26" s="65">
        <f>VLOOKUP($A26,'Return Data'!$B$7:$R$2843,16,0)</f>
        <v>12.7803</v>
      </c>
      <c r="S26" s="67">
        <f t="shared" si="5"/>
        <v>17</v>
      </c>
    </row>
    <row r="27" spans="1:19" x14ac:dyDescent="0.3">
      <c r="A27" s="63" t="s">
        <v>512</v>
      </c>
      <c r="B27" s="64">
        <f>VLOOKUP($A27,'Return Data'!$B$7:$R$2843,3,0)</f>
        <v>44400</v>
      </c>
      <c r="C27" s="65">
        <f>VLOOKUP($A27,'Return Data'!$B$7:$R$2843,4,0)</f>
        <v>130.93289999999999</v>
      </c>
      <c r="D27" s="65">
        <f>VLOOKUP($A27,'Return Data'!$B$7:$R$2843,10,0)</f>
        <v>9.0031999999999996</v>
      </c>
      <c r="E27" s="66">
        <f t="shared" si="0"/>
        <v>29</v>
      </c>
      <c r="F27" s="65">
        <f>VLOOKUP($A27,'Return Data'!$B$7:$R$2843,11,0)</f>
        <v>7.9371</v>
      </c>
      <c r="G27" s="66">
        <f t="shared" si="1"/>
        <v>31</v>
      </c>
      <c r="H27" s="65">
        <f>VLOOKUP($A27,'Return Data'!$B$7:$R$2843,12,0)</f>
        <v>22.4848</v>
      </c>
      <c r="I27" s="66">
        <f t="shared" si="2"/>
        <v>31</v>
      </c>
      <c r="J27" s="65">
        <f>VLOOKUP($A27,'Return Data'!$B$7:$R$2843,13,0)</f>
        <v>27.061699999999998</v>
      </c>
      <c r="K27" s="66">
        <f t="shared" si="3"/>
        <v>32</v>
      </c>
      <c r="L27" s="65">
        <f>VLOOKUP($A27,'Return Data'!$B$7:$R$2843,17,0)</f>
        <v>13.547000000000001</v>
      </c>
      <c r="M27" s="66">
        <f>RANK(L27,L$8:L$40,0)</f>
        <v>27</v>
      </c>
      <c r="N27" s="65">
        <f>VLOOKUP($A27,'Return Data'!$B$7:$R$2843,14,0)</f>
        <v>11.902799999999999</v>
      </c>
      <c r="O27" s="66">
        <f>RANK(N27,N$8:N$40,0)</f>
        <v>17</v>
      </c>
      <c r="P27" s="65">
        <f>VLOOKUP($A27,'Return Data'!$B$7:$R$2843,15,0)</f>
        <v>9.1315000000000008</v>
      </c>
      <c r="Q27" s="66">
        <f>RANK(P27,P$8:P$40,0)</f>
        <v>21</v>
      </c>
      <c r="R27" s="65">
        <f>VLOOKUP($A27,'Return Data'!$B$7:$R$2843,16,0)</f>
        <v>8.7754999999999992</v>
      </c>
      <c r="S27" s="67">
        <f t="shared" si="5"/>
        <v>32</v>
      </c>
    </row>
    <row r="28" spans="1:19" x14ac:dyDescent="0.3">
      <c r="A28" s="63" t="s">
        <v>515</v>
      </c>
      <c r="B28" s="64">
        <f>VLOOKUP($A28,'Return Data'!$B$7:$R$2843,3,0)</f>
        <v>44400</v>
      </c>
      <c r="C28" s="65">
        <f>VLOOKUP($A28,'Return Data'!$B$7:$R$2843,4,0)</f>
        <v>15.5989</v>
      </c>
      <c r="D28" s="65">
        <f>VLOOKUP($A28,'Return Data'!$B$7:$R$2843,10,0)</f>
        <v>12.658300000000001</v>
      </c>
      <c r="E28" s="66">
        <f t="shared" si="0"/>
        <v>10</v>
      </c>
      <c r="F28" s="65">
        <f>VLOOKUP($A28,'Return Data'!$B$7:$R$2843,11,0)</f>
        <v>18.020600000000002</v>
      </c>
      <c r="G28" s="66">
        <f t="shared" si="1"/>
        <v>5</v>
      </c>
      <c r="H28" s="65">
        <f>VLOOKUP($A28,'Return Data'!$B$7:$R$2843,12,0)</f>
        <v>37.840899999999998</v>
      </c>
      <c r="I28" s="66">
        <f t="shared" si="2"/>
        <v>5</v>
      </c>
      <c r="J28" s="65">
        <f>VLOOKUP($A28,'Return Data'!$B$7:$R$2843,13,0)</f>
        <v>44.8917</v>
      </c>
      <c r="K28" s="66">
        <f t="shared" si="3"/>
        <v>7</v>
      </c>
      <c r="L28" s="65"/>
      <c r="M28" s="66"/>
      <c r="N28" s="65"/>
      <c r="O28" s="66"/>
      <c r="P28" s="65"/>
      <c r="Q28" s="66"/>
      <c r="R28" s="65">
        <f>VLOOKUP($A28,'Return Data'!$B$7:$R$2843,16,0)</f>
        <v>24.706800000000001</v>
      </c>
      <c r="S28" s="67">
        <f t="shared" si="5"/>
        <v>1</v>
      </c>
    </row>
    <row r="29" spans="1:19" x14ac:dyDescent="0.3">
      <c r="A29" s="63" t="s">
        <v>518</v>
      </c>
      <c r="B29" s="64">
        <f>VLOOKUP($A29,'Return Data'!$B$7:$R$2843,3,0)</f>
        <v>44400</v>
      </c>
      <c r="C29" s="65">
        <f>VLOOKUP($A29,'Return Data'!$B$7:$R$2843,4,0)</f>
        <v>20.695</v>
      </c>
      <c r="D29" s="65">
        <f>VLOOKUP($A29,'Return Data'!$B$7:$R$2843,10,0)</f>
        <v>12.004099999999999</v>
      </c>
      <c r="E29" s="66">
        <f t="shared" si="0"/>
        <v>15</v>
      </c>
      <c r="F29" s="65">
        <f>VLOOKUP($A29,'Return Data'!$B$7:$R$2843,11,0)</f>
        <v>13.025700000000001</v>
      </c>
      <c r="G29" s="66">
        <f t="shared" si="1"/>
        <v>20</v>
      </c>
      <c r="H29" s="65">
        <f>VLOOKUP($A29,'Return Data'!$B$7:$R$2843,12,0)</f>
        <v>30.083600000000001</v>
      </c>
      <c r="I29" s="66">
        <f t="shared" si="2"/>
        <v>22</v>
      </c>
      <c r="J29" s="65">
        <f>VLOOKUP($A29,'Return Data'!$B$7:$R$2843,13,0)</f>
        <v>36.3307</v>
      </c>
      <c r="K29" s="66">
        <f t="shared" si="3"/>
        <v>20</v>
      </c>
      <c r="L29" s="65">
        <f>VLOOKUP($A29,'Return Data'!$B$7:$R$2843,17,0)</f>
        <v>18.459099999999999</v>
      </c>
      <c r="M29" s="66">
        <f>RANK(L29,L$8:L$40,0)</f>
        <v>16</v>
      </c>
      <c r="N29" s="65">
        <f>VLOOKUP($A29,'Return Data'!$B$7:$R$2843,14,0)</f>
        <v>14.6838</v>
      </c>
      <c r="O29" s="66">
        <f>RANK(N29,N$8:N$40,0)</f>
        <v>8</v>
      </c>
      <c r="P29" s="65">
        <f>VLOOKUP($A29,'Return Data'!$B$7:$R$2843,15,0)</f>
        <v>13.916700000000001</v>
      </c>
      <c r="Q29" s="66">
        <f>RANK(P29,P$8:P$40,0)</f>
        <v>3</v>
      </c>
      <c r="R29" s="65">
        <f>VLOOKUP($A29,'Return Data'!$B$7:$R$2843,16,0)</f>
        <v>12.912100000000001</v>
      </c>
      <c r="S29" s="67">
        <f t="shared" si="5"/>
        <v>16</v>
      </c>
    </row>
    <row r="30" spans="1:19" x14ac:dyDescent="0.3">
      <c r="A30" s="63" t="s">
        <v>520</v>
      </c>
      <c r="B30" s="64">
        <f>VLOOKUP($A30,'Return Data'!$B$7:$R$2843,3,0)</f>
        <v>44400</v>
      </c>
      <c r="C30" s="65">
        <f>VLOOKUP($A30,'Return Data'!$B$7:$R$2843,4,0)</f>
        <v>14.5282</v>
      </c>
      <c r="D30" s="65">
        <f>VLOOKUP($A30,'Return Data'!$B$7:$R$2843,10,0)</f>
        <v>7.2801999999999998</v>
      </c>
      <c r="E30" s="66">
        <f t="shared" si="0"/>
        <v>33</v>
      </c>
      <c r="F30" s="65">
        <f>VLOOKUP($A30,'Return Data'!$B$7:$R$2843,11,0)</f>
        <v>6.7442000000000002</v>
      </c>
      <c r="G30" s="66">
        <f t="shared" si="1"/>
        <v>33</v>
      </c>
      <c r="H30" s="65">
        <f>VLOOKUP($A30,'Return Data'!$B$7:$R$2843,12,0)</f>
        <v>22.0365</v>
      </c>
      <c r="I30" s="66">
        <f t="shared" si="2"/>
        <v>33</v>
      </c>
      <c r="J30" s="65">
        <f>VLOOKUP($A30,'Return Data'!$B$7:$R$2843,13,0)</f>
        <v>27.7362</v>
      </c>
      <c r="K30" s="66">
        <f t="shared" si="3"/>
        <v>31</v>
      </c>
      <c r="L30" s="65"/>
      <c r="M30" s="66"/>
      <c r="N30" s="65"/>
      <c r="O30" s="66"/>
      <c r="P30" s="65"/>
      <c r="Q30" s="66"/>
      <c r="R30" s="65">
        <f>VLOOKUP($A30,'Return Data'!$B$7:$R$2843,16,0)</f>
        <v>13.963699999999999</v>
      </c>
      <c r="S30" s="67">
        <f t="shared" si="5"/>
        <v>11</v>
      </c>
    </row>
    <row r="31" spans="1:19" x14ac:dyDescent="0.3">
      <c r="A31" s="63" t="s">
        <v>2008</v>
      </c>
      <c r="B31" s="64">
        <f>VLOOKUP($A31,'Return Data'!$B$7:$R$2843,3,0)</f>
        <v>44400</v>
      </c>
      <c r="C31" s="65">
        <f>VLOOKUP($A31,'Return Data'!$B$7:$R$2843,4,0)</f>
        <v>13.221299999999999</v>
      </c>
      <c r="D31" s="65">
        <f>VLOOKUP($A31,'Return Data'!$B$7:$R$2843,10,0)</f>
        <v>10.031700000000001</v>
      </c>
      <c r="E31" s="66">
        <f t="shared" si="0"/>
        <v>27</v>
      </c>
      <c r="F31" s="65">
        <f>VLOOKUP($A31,'Return Data'!$B$7:$R$2843,11,0)</f>
        <v>10.107799999999999</v>
      </c>
      <c r="G31" s="66">
        <f t="shared" si="1"/>
        <v>28</v>
      </c>
      <c r="H31" s="65">
        <f>VLOOKUP($A31,'Return Data'!$B$7:$R$2843,12,0)</f>
        <v>24.4604</v>
      </c>
      <c r="I31" s="66">
        <f t="shared" si="2"/>
        <v>28</v>
      </c>
      <c r="J31" s="65">
        <f>VLOOKUP($A31,'Return Data'!$B$7:$R$2843,13,0)</f>
        <v>29.334</v>
      </c>
      <c r="K31" s="66">
        <f t="shared" si="3"/>
        <v>30</v>
      </c>
      <c r="L31" s="65">
        <f>VLOOKUP($A31,'Return Data'!$B$7:$R$2843,17,0)</f>
        <v>13.3607</v>
      </c>
      <c r="M31" s="66">
        <f t="shared" ref="M31:M40" si="7">RANK(L31,L$8:L$40,0)</f>
        <v>28</v>
      </c>
      <c r="N31" s="65"/>
      <c r="O31" s="66"/>
      <c r="P31" s="65"/>
      <c r="Q31" s="66"/>
      <c r="R31" s="65">
        <f>VLOOKUP($A31,'Return Data'!$B$7:$R$2843,16,0)</f>
        <v>9.0216999999999992</v>
      </c>
      <c r="S31" s="67">
        <f t="shared" si="5"/>
        <v>31</v>
      </c>
    </row>
    <row r="32" spans="1:19" x14ac:dyDescent="0.3">
      <c r="A32" s="63" t="s">
        <v>521</v>
      </c>
      <c r="B32" s="64">
        <f>VLOOKUP($A32,'Return Data'!$B$7:$R$2843,3,0)</f>
        <v>44400</v>
      </c>
      <c r="C32" s="65">
        <f>VLOOKUP($A32,'Return Data'!$B$7:$R$2843,4,0)</f>
        <v>62.042700000000004</v>
      </c>
      <c r="D32" s="65">
        <f>VLOOKUP($A32,'Return Data'!$B$7:$R$2843,10,0)</f>
        <v>11.0022</v>
      </c>
      <c r="E32" s="66">
        <f t="shared" si="0"/>
        <v>22</v>
      </c>
      <c r="F32" s="65">
        <f>VLOOKUP($A32,'Return Data'!$B$7:$R$2843,11,0)</f>
        <v>17.407900000000001</v>
      </c>
      <c r="G32" s="66">
        <f t="shared" si="1"/>
        <v>7</v>
      </c>
      <c r="H32" s="65">
        <f>VLOOKUP($A32,'Return Data'!$B$7:$R$2843,12,0)</f>
        <v>36.3444</v>
      </c>
      <c r="I32" s="66">
        <f t="shared" si="2"/>
        <v>7</v>
      </c>
      <c r="J32" s="65">
        <f>VLOOKUP($A32,'Return Data'!$B$7:$R$2843,13,0)</f>
        <v>43.251899999999999</v>
      </c>
      <c r="K32" s="66">
        <f t="shared" si="3"/>
        <v>10</v>
      </c>
      <c r="L32" s="65">
        <f>VLOOKUP($A32,'Return Data'!$B$7:$R$2843,17,0)</f>
        <v>8.4362999999999992</v>
      </c>
      <c r="M32" s="66">
        <f t="shared" si="7"/>
        <v>29</v>
      </c>
      <c r="N32" s="65">
        <f>VLOOKUP($A32,'Return Data'!$B$7:$R$2843,14,0)</f>
        <v>4.6444999999999999</v>
      </c>
      <c r="O32" s="66">
        <f t="shared" ref="O32:O40" si="8">RANK(N32,N$8:N$40,0)</f>
        <v>26</v>
      </c>
      <c r="P32" s="65">
        <f>VLOOKUP($A32,'Return Data'!$B$7:$R$2843,15,0)</f>
        <v>7.4627999999999997</v>
      </c>
      <c r="Q32" s="66">
        <f t="shared" ref="Q32:Q40" si="9">RANK(P32,P$8:P$40,0)</f>
        <v>22</v>
      </c>
      <c r="R32" s="65">
        <f>VLOOKUP($A32,'Return Data'!$B$7:$R$2843,16,0)</f>
        <v>11.9818</v>
      </c>
      <c r="S32" s="67">
        <f t="shared" si="5"/>
        <v>22</v>
      </c>
    </row>
    <row r="33" spans="1:19" x14ac:dyDescent="0.3">
      <c r="A33" s="63" t="s">
        <v>527</v>
      </c>
      <c r="B33" s="64">
        <f>VLOOKUP($A33,'Return Data'!$B$7:$R$2843,3,0)</f>
        <v>44400</v>
      </c>
      <c r="C33" s="65">
        <f>VLOOKUP($A33,'Return Data'!$B$7:$R$2843,4,0)</f>
        <v>93.15</v>
      </c>
      <c r="D33" s="65">
        <f>VLOOKUP($A33,'Return Data'!$B$7:$R$2843,10,0)</f>
        <v>11.4634</v>
      </c>
      <c r="E33" s="66">
        <f t="shared" si="0"/>
        <v>18</v>
      </c>
      <c r="F33" s="65">
        <f>VLOOKUP($A33,'Return Data'!$B$7:$R$2843,11,0)</f>
        <v>15.743</v>
      </c>
      <c r="G33" s="66">
        <f t="shared" si="1"/>
        <v>10</v>
      </c>
      <c r="H33" s="65">
        <f>VLOOKUP($A33,'Return Data'!$B$7:$R$2843,12,0)</f>
        <v>32.7301</v>
      </c>
      <c r="I33" s="66">
        <f t="shared" si="2"/>
        <v>16</v>
      </c>
      <c r="J33" s="65">
        <f>VLOOKUP($A33,'Return Data'!$B$7:$R$2843,13,0)</f>
        <v>40.667499999999997</v>
      </c>
      <c r="K33" s="66">
        <f t="shared" si="3"/>
        <v>14</v>
      </c>
      <c r="L33" s="65">
        <f>VLOOKUP($A33,'Return Data'!$B$7:$R$2843,17,0)</f>
        <v>18.14</v>
      </c>
      <c r="M33" s="66">
        <f t="shared" si="7"/>
        <v>18</v>
      </c>
      <c r="N33" s="65">
        <f>VLOOKUP($A33,'Return Data'!$B$7:$R$2843,14,0)</f>
        <v>11.1639</v>
      </c>
      <c r="O33" s="66">
        <f t="shared" si="8"/>
        <v>18</v>
      </c>
      <c r="P33" s="65">
        <f>VLOOKUP($A33,'Return Data'!$B$7:$R$2843,15,0)</f>
        <v>10.144500000000001</v>
      </c>
      <c r="Q33" s="66">
        <f t="shared" si="9"/>
        <v>18</v>
      </c>
      <c r="R33" s="65">
        <f>VLOOKUP($A33,'Return Data'!$B$7:$R$2843,16,0)</f>
        <v>13.6225</v>
      </c>
      <c r="S33" s="67">
        <f t="shared" si="5"/>
        <v>13</v>
      </c>
    </row>
    <row r="34" spans="1:19" x14ac:dyDescent="0.3">
      <c r="A34" s="63" t="s">
        <v>529</v>
      </c>
      <c r="B34" s="64">
        <f>VLOOKUP($A34,'Return Data'!$B$7:$R$2843,3,0)</f>
        <v>44400</v>
      </c>
      <c r="C34" s="65">
        <f>VLOOKUP($A34,'Return Data'!$B$7:$R$2843,4,0)</f>
        <v>102.74</v>
      </c>
      <c r="D34" s="65">
        <f>VLOOKUP($A34,'Return Data'!$B$7:$R$2843,10,0)</f>
        <v>10.568199999999999</v>
      </c>
      <c r="E34" s="66">
        <f t="shared" si="0"/>
        <v>25</v>
      </c>
      <c r="F34" s="65">
        <f>VLOOKUP($A34,'Return Data'!$B$7:$R$2843,11,0)</f>
        <v>12.6165</v>
      </c>
      <c r="G34" s="66">
        <f t="shared" si="1"/>
        <v>22</v>
      </c>
      <c r="H34" s="65">
        <f>VLOOKUP($A34,'Return Data'!$B$7:$R$2843,12,0)</f>
        <v>30.579599999999999</v>
      </c>
      <c r="I34" s="66">
        <f t="shared" si="2"/>
        <v>21</v>
      </c>
      <c r="J34" s="65">
        <f>VLOOKUP($A34,'Return Data'!$B$7:$R$2843,13,0)</f>
        <v>37.059800000000003</v>
      </c>
      <c r="K34" s="66">
        <f t="shared" si="3"/>
        <v>19</v>
      </c>
      <c r="L34" s="65">
        <f>VLOOKUP($A34,'Return Data'!$B$7:$R$2843,17,0)</f>
        <v>17.5337</v>
      </c>
      <c r="M34" s="66">
        <f t="shared" si="7"/>
        <v>20</v>
      </c>
      <c r="N34" s="65">
        <f>VLOOKUP($A34,'Return Data'!$B$7:$R$2843,14,0)</f>
        <v>11.114000000000001</v>
      </c>
      <c r="O34" s="66">
        <f t="shared" si="8"/>
        <v>19</v>
      </c>
      <c r="P34" s="65">
        <f>VLOOKUP($A34,'Return Data'!$B$7:$R$2843,15,0)</f>
        <v>13.403700000000001</v>
      </c>
      <c r="Q34" s="66">
        <f t="shared" si="9"/>
        <v>6</v>
      </c>
      <c r="R34" s="65">
        <f>VLOOKUP($A34,'Return Data'!$B$7:$R$2843,16,0)</f>
        <v>11.423500000000001</v>
      </c>
      <c r="S34" s="67">
        <f t="shared" si="5"/>
        <v>26</v>
      </c>
    </row>
    <row r="35" spans="1:19" x14ac:dyDescent="0.3">
      <c r="A35" s="63" t="s">
        <v>531</v>
      </c>
      <c r="B35" s="64">
        <f>VLOOKUP($A35,'Return Data'!$B$7:$R$2843,3,0)</f>
        <v>44400</v>
      </c>
      <c r="C35" s="65">
        <f>VLOOKUP($A35,'Return Data'!$B$7:$R$2843,4,0)</f>
        <v>259.51740000000001</v>
      </c>
      <c r="D35" s="65">
        <f>VLOOKUP($A35,'Return Data'!$B$7:$R$2843,10,0)</f>
        <v>18.1709</v>
      </c>
      <c r="E35" s="66">
        <f t="shared" si="0"/>
        <v>2</v>
      </c>
      <c r="F35" s="65">
        <f>VLOOKUP($A35,'Return Data'!$B$7:$R$2843,11,0)</f>
        <v>31.6416</v>
      </c>
      <c r="G35" s="66">
        <f t="shared" si="1"/>
        <v>2</v>
      </c>
      <c r="H35" s="65">
        <f>VLOOKUP($A35,'Return Data'!$B$7:$R$2843,12,0)</f>
        <v>60.1126</v>
      </c>
      <c r="I35" s="66">
        <f t="shared" si="2"/>
        <v>1</v>
      </c>
      <c r="J35" s="65">
        <f>VLOOKUP($A35,'Return Data'!$B$7:$R$2843,13,0)</f>
        <v>81.235600000000005</v>
      </c>
      <c r="K35" s="66">
        <f t="shared" si="3"/>
        <v>1</v>
      </c>
      <c r="L35" s="65">
        <f>VLOOKUP($A35,'Return Data'!$B$7:$R$2843,17,0)</f>
        <v>37.186700000000002</v>
      </c>
      <c r="M35" s="66">
        <f t="shared" si="7"/>
        <v>2</v>
      </c>
      <c r="N35" s="65">
        <f>VLOOKUP($A35,'Return Data'!$B$7:$R$2843,14,0)</f>
        <v>26.290199999999999</v>
      </c>
      <c r="O35" s="66">
        <f t="shared" si="8"/>
        <v>1</v>
      </c>
      <c r="P35" s="65">
        <f>VLOOKUP($A35,'Return Data'!$B$7:$R$2843,15,0)</f>
        <v>18.6111</v>
      </c>
      <c r="Q35" s="66">
        <f t="shared" si="9"/>
        <v>1</v>
      </c>
      <c r="R35" s="65">
        <f>VLOOKUP($A35,'Return Data'!$B$7:$R$2843,16,0)</f>
        <v>17.346800000000002</v>
      </c>
      <c r="S35" s="67">
        <f t="shared" si="5"/>
        <v>3</v>
      </c>
    </row>
    <row r="36" spans="1:19" x14ac:dyDescent="0.3">
      <c r="A36" s="63" t="s">
        <v>1839</v>
      </c>
      <c r="B36" s="64">
        <f>VLOOKUP($A36,'Return Data'!$B$7:$R$2843,3,0)</f>
        <v>44400</v>
      </c>
      <c r="C36" s="65">
        <f>VLOOKUP($A36,'Return Data'!$B$7:$R$2843,4,0)</f>
        <v>447.63070667418901</v>
      </c>
      <c r="D36" s="65">
        <f>VLOOKUP($A36,'Return Data'!$B$7:$R$2843,10,0)</f>
        <v>10.7676</v>
      </c>
      <c r="E36" s="66">
        <f t="shared" si="0"/>
        <v>24</v>
      </c>
      <c r="F36" s="65">
        <f>VLOOKUP($A36,'Return Data'!$B$7:$R$2843,11,0)</f>
        <v>12.4529</v>
      </c>
      <c r="G36" s="66">
        <f t="shared" si="1"/>
        <v>23</v>
      </c>
      <c r="H36" s="65">
        <f>VLOOKUP($A36,'Return Data'!$B$7:$R$2843,12,0)</f>
        <v>32.075600000000001</v>
      </c>
      <c r="I36" s="66">
        <f t="shared" si="2"/>
        <v>18</v>
      </c>
      <c r="J36" s="65">
        <f>VLOOKUP($A36,'Return Data'!$B$7:$R$2843,13,0)</f>
        <v>34.9499</v>
      </c>
      <c r="K36" s="66">
        <f t="shared" si="3"/>
        <v>25</v>
      </c>
      <c r="L36" s="65">
        <f>VLOOKUP($A36,'Return Data'!$B$7:$R$2843,17,0)</f>
        <v>17.9283</v>
      </c>
      <c r="M36" s="66">
        <f t="shared" si="7"/>
        <v>19</v>
      </c>
      <c r="N36" s="65">
        <f>VLOOKUP($A36,'Return Data'!$B$7:$R$2843,14,0)</f>
        <v>14.0802</v>
      </c>
      <c r="O36" s="66">
        <f t="shared" si="8"/>
        <v>9</v>
      </c>
      <c r="P36" s="65">
        <f>VLOOKUP($A36,'Return Data'!$B$7:$R$2843,15,0)</f>
        <v>12.9377</v>
      </c>
      <c r="Q36" s="66">
        <f t="shared" si="9"/>
        <v>8</v>
      </c>
      <c r="R36" s="65">
        <f>VLOOKUP($A36,'Return Data'!$B$7:$R$2843,16,0)</f>
        <v>16.005400000000002</v>
      </c>
      <c r="S36" s="67">
        <f t="shared" si="5"/>
        <v>5</v>
      </c>
    </row>
    <row r="37" spans="1:19" x14ac:dyDescent="0.3">
      <c r="A37" s="63" t="s">
        <v>534</v>
      </c>
      <c r="B37" s="64">
        <f>VLOOKUP($A37,'Return Data'!$B$7:$R$2843,3,0)</f>
        <v>44400</v>
      </c>
      <c r="C37" s="65">
        <f>VLOOKUP($A37,'Return Data'!$B$7:$R$2843,4,0)</f>
        <v>21.614100000000001</v>
      </c>
      <c r="D37" s="65">
        <f>VLOOKUP($A37,'Return Data'!$B$7:$R$2843,10,0)</f>
        <v>7.5557999999999996</v>
      </c>
      <c r="E37" s="66">
        <f t="shared" si="0"/>
        <v>31</v>
      </c>
      <c r="F37" s="65">
        <f>VLOOKUP($A37,'Return Data'!$B$7:$R$2843,11,0)</f>
        <v>7.2793000000000001</v>
      </c>
      <c r="G37" s="66">
        <f t="shared" si="1"/>
        <v>32</v>
      </c>
      <c r="H37" s="65">
        <f>VLOOKUP($A37,'Return Data'!$B$7:$R$2843,12,0)</f>
        <v>22.316700000000001</v>
      </c>
      <c r="I37" s="66">
        <f t="shared" si="2"/>
        <v>32</v>
      </c>
      <c r="J37" s="65">
        <f>VLOOKUP($A37,'Return Data'!$B$7:$R$2843,13,0)</f>
        <v>26.383500000000002</v>
      </c>
      <c r="K37" s="66">
        <f t="shared" si="3"/>
        <v>33</v>
      </c>
      <c r="L37" s="65">
        <f>VLOOKUP($A37,'Return Data'!$B$7:$R$2843,17,0)</f>
        <v>14.594799999999999</v>
      </c>
      <c r="M37" s="66">
        <f t="shared" si="7"/>
        <v>26</v>
      </c>
      <c r="N37" s="65">
        <f>VLOOKUP($A37,'Return Data'!$B$7:$R$2843,14,0)</f>
        <v>9.7720000000000002</v>
      </c>
      <c r="O37" s="66">
        <f t="shared" si="8"/>
        <v>24</v>
      </c>
      <c r="P37" s="65">
        <f>VLOOKUP($A37,'Return Data'!$B$7:$R$2843,15,0)</f>
        <v>9.9077000000000002</v>
      </c>
      <c r="Q37" s="66">
        <f t="shared" si="9"/>
        <v>19</v>
      </c>
      <c r="R37" s="65">
        <f>VLOOKUP($A37,'Return Data'!$B$7:$R$2843,16,0)</f>
        <v>10.635199999999999</v>
      </c>
      <c r="S37" s="67">
        <f t="shared" si="5"/>
        <v>30</v>
      </c>
    </row>
    <row r="38" spans="1:19" x14ac:dyDescent="0.3">
      <c r="A38" s="63" t="s">
        <v>535</v>
      </c>
      <c r="B38" s="64">
        <f>VLOOKUP($A38,'Return Data'!$B$7:$R$2843,3,0)</f>
        <v>44400</v>
      </c>
      <c r="C38" s="65">
        <f>VLOOKUP($A38,'Return Data'!$B$7:$R$2843,4,0)</f>
        <v>124.9669</v>
      </c>
      <c r="D38" s="65">
        <f>VLOOKUP($A38,'Return Data'!$B$7:$R$2843,10,0)</f>
        <v>13.183299999999999</v>
      </c>
      <c r="E38" s="66">
        <f t="shared" si="0"/>
        <v>6</v>
      </c>
      <c r="F38" s="65">
        <f>VLOOKUP($A38,'Return Data'!$B$7:$R$2843,11,0)</f>
        <v>15.0457</v>
      </c>
      <c r="G38" s="66">
        <f t="shared" si="1"/>
        <v>12</v>
      </c>
      <c r="H38" s="65">
        <f>VLOOKUP($A38,'Return Data'!$B$7:$R$2843,12,0)</f>
        <v>32.103200000000001</v>
      </c>
      <c r="I38" s="66">
        <f t="shared" si="2"/>
        <v>17</v>
      </c>
      <c r="J38" s="65">
        <f>VLOOKUP($A38,'Return Data'!$B$7:$R$2843,13,0)</f>
        <v>37.0747</v>
      </c>
      <c r="K38" s="66">
        <f t="shared" si="3"/>
        <v>18</v>
      </c>
      <c r="L38" s="65">
        <f>VLOOKUP($A38,'Return Data'!$B$7:$R$2843,17,0)</f>
        <v>18.244900000000001</v>
      </c>
      <c r="M38" s="66">
        <f t="shared" si="7"/>
        <v>17</v>
      </c>
      <c r="N38" s="65">
        <f>VLOOKUP($A38,'Return Data'!$B$7:$R$2843,14,0)</f>
        <v>12.5802</v>
      </c>
      <c r="O38" s="66">
        <f t="shared" si="8"/>
        <v>12</v>
      </c>
      <c r="P38" s="65">
        <f>VLOOKUP($A38,'Return Data'!$B$7:$R$2843,15,0)</f>
        <v>12.616899999999999</v>
      </c>
      <c r="Q38" s="66">
        <f t="shared" si="9"/>
        <v>9</v>
      </c>
      <c r="R38" s="65">
        <f>VLOOKUP($A38,'Return Data'!$B$7:$R$2843,16,0)</f>
        <v>12.7034</v>
      </c>
      <c r="S38" s="67">
        <f t="shared" si="5"/>
        <v>18</v>
      </c>
    </row>
    <row r="39" spans="1:19" x14ac:dyDescent="0.3">
      <c r="A39" s="63" t="s">
        <v>538</v>
      </c>
      <c r="B39" s="64">
        <f>VLOOKUP($A39,'Return Data'!$B$7:$R$2843,3,0)</f>
        <v>44400</v>
      </c>
      <c r="C39" s="65">
        <f>VLOOKUP($A39,'Return Data'!$B$7:$R$2843,4,0)</f>
        <v>384.02945923654198</v>
      </c>
      <c r="D39" s="65">
        <f>VLOOKUP($A39,'Return Data'!$B$7:$R$2843,10,0)</f>
        <v>12.1107</v>
      </c>
      <c r="E39" s="66">
        <f t="shared" si="0"/>
        <v>14</v>
      </c>
      <c r="F39" s="65">
        <f>VLOOKUP($A39,'Return Data'!$B$7:$R$2843,11,0)</f>
        <v>13.6471</v>
      </c>
      <c r="G39" s="66">
        <f t="shared" si="1"/>
        <v>18</v>
      </c>
      <c r="H39" s="65">
        <f>VLOOKUP($A39,'Return Data'!$B$7:$R$2843,12,0)</f>
        <v>30.591899999999999</v>
      </c>
      <c r="I39" s="66">
        <f t="shared" si="2"/>
        <v>20</v>
      </c>
      <c r="J39" s="65">
        <f>VLOOKUP($A39,'Return Data'!$B$7:$R$2843,13,0)</f>
        <v>36.034799999999997</v>
      </c>
      <c r="K39" s="66">
        <f t="shared" si="3"/>
        <v>23</v>
      </c>
      <c r="L39" s="65">
        <f>VLOOKUP($A39,'Return Data'!$B$7:$R$2843,17,0)</f>
        <v>15.601100000000001</v>
      </c>
      <c r="M39" s="66">
        <f t="shared" si="7"/>
        <v>25</v>
      </c>
      <c r="N39" s="65">
        <f>VLOOKUP($A39,'Return Data'!$B$7:$R$2843,14,0)</f>
        <v>11.1013</v>
      </c>
      <c r="O39" s="66">
        <f t="shared" si="8"/>
        <v>20</v>
      </c>
      <c r="P39" s="65">
        <f>VLOOKUP($A39,'Return Data'!$B$7:$R$2843,15,0)</f>
        <v>9.4033999999999995</v>
      </c>
      <c r="Q39" s="66">
        <f t="shared" si="9"/>
        <v>20</v>
      </c>
      <c r="R39" s="65">
        <f>VLOOKUP($A39,'Return Data'!$B$7:$R$2843,16,0)</f>
        <v>15.183400000000001</v>
      </c>
      <c r="S39" s="67">
        <f t="shared" si="5"/>
        <v>7</v>
      </c>
    </row>
    <row r="40" spans="1:19" x14ac:dyDescent="0.3">
      <c r="A40" s="63" t="s">
        <v>540</v>
      </c>
      <c r="B40" s="64">
        <f>VLOOKUP($A40,'Return Data'!$B$7:$R$2843,3,0)</f>
        <v>44400</v>
      </c>
      <c r="C40" s="65">
        <f>VLOOKUP($A40,'Return Data'!$B$7:$R$2843,4,0)</f>
        <v>238.66518468479501</v>
      </c>
      <c r="D40" s="65">
        <f>VLOOKUP($A40,'Return Data'!$B$7:$R$2843,10,0)</f>
        <v>13.645799999999999</v>
      </c>
      <c r="E40" s="66">
        <f t="shared" si="0"/>
        <v>4</v>
      </c>
      <c r="F40" s="65">
        <f>VLOOKUP($A40,'Return Data'!$B$7:$R$2843,11,0)</f>
        <v>18.3596</v>
      </c>
      <c r="G40" s="66">
        <f t="shared" si="1"/>
        <v>4</v>
      </c>
      <c r="H40" s="65">
        <f>VLOOKUP($A40,'Return Data'!$B$7:$R$2843,12,0)</f>
        <v>38.763800000000003</v>
      </c>
      <c r="I40" s="66">
        <f t="shared" si="2"/>
        <v>4</v>
      </c>
      <c r="J40" s="65">
        <f>VLOOKUP($A40,'Return Data'!$B$7:$R$2843,13,0)</f>
        <v>45.294800000000002</v>
      </c>
      <c r="K40" s="66">
        <f t="shared" si="3"/>
        <v>6</v>
      </c>
      <c r="L40" s="65">
        <f>VLOOKUP($A40,'Return Data'!$B$7:$R$2843,17,0)</f>
        <v>18.838200000000001</v>
      </c>
      <c r="M40" s="66">
        <f t="shared" si="7"/>
        <v>12</v>
      </c>
      <c r="N40" s="65">
        <f>VLOOKUP($A40,'Return Data'!$B$7:$R$2843,14,0)</f>
        <v>11.912800000000001</v>
      </c>
      <c r="O40" s="66">
        <f t="shared" si="8"/>
        <v>16</v>
      </c>
      <c r="P40" s="65">
        <f>VLOOKUP($A40,'Return Data'!$B$7:$R$2843,15,0)</f>
        <v>11.083500000000001</v>
      </c>
      <c r="Q40" s="66">
        <f t="shared" si="9"/>
        <v>13</v>
      </c>
      <c r="R40" s="65">
        <f>VLOOKUP($A40,'Return Data'!$B$7:$R$2843,16,0)</f>
        <v>12.6808</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11.91061818181818</v>
      </c>
      <c r="E42" s="74"/>
      <c r="F42" s="75">
        <f>AVERAGE(F8:F40)</f>
        <v>14.830712121212118</v>
      </c>
      <c r="G42" s="74"/>
      <c r="H42" s="75">
        <f>AVERAGE(H8:H40)</f>
        <v>33.042700000000004</v>
      </c>
      <c r="I42" s="74"/>
      <c r="J42" s="75">
        <f>AVERAGE(J8:J40)</f>
        <v>40.678481818181808</v>
      </c>
      <c r="K42" s="74"/>
      <c r="L42" s="75">
        <f>AVERAGE(L8:L40)</f>
        <v>19.622920689655174</v>
      </c>
      <c r="M42" s="74"/>
      <c r="N42" s="75">
        <f>AVERAGE(N8:N40)</f>
        <v>12.965734615384614</v>
      </c>
      <c r="O42" s="74"/>
      <c r="P42" s="75">
        <f>AVERAGE(P8:P40)</f>
        <v>11.821540909090906</v>
      </c>
      <c r="Q42" s="74"/>
      <c r="R42" s="75">
        <f>AVERAGE(R8:R40)</f>
        <v>13.365972727272728</v>
      </c>
      <c r="S42" s="76"/>
    </row>
    <row r="43" spans="1:19" x14ac:dyDescent="0.3">
      <c r="A43" s="73" t="s">
        <v>28</v>
      </c>
      <c r="B43" s="74"/>
      <c r="C43" s="74"/>
      <c r="D43" s="75">
        <f>MIN(D8:D40)</f>
        <v>7.2801999999999998</v>
      </c>
      <c r="E43" s="74"/>
      <c r="F43" s="75">
        <f>MIN(F8:F40)</f>
        <v>6.7442000000000002</v>
      </c>
      <c r="G43" s="74"/>
      <c r="H43" s="75">
        <f>MIN(H8:H40)</f>
        <v>22.0365</v>
      </c>
      <c r="I43" s="74"/>
      <c r="J43" s="75">
        <f>MIN(J8:J40)</f>
        <v>26.383500000000002</v>
      </c>
      <c r="K43" s="74"/>
      <c r="L43" s="75">
        <f>MIN(L8:L40)</f>
        <v>8.4362999999999992</v>
      </c>
      <c r="M43" s="74"/>
      <c r="N43" s="75">
        <f>MIN(N8:N40)</f>
        <v>4.6444999999999999</v>
      </c>
      <c r="O43" s="74"/>
      <c r="P43" s="75">
        <f>MIN(P8:P40)</f>
        <v>7.4627999999999997</v>
      </c>
      <c r="Q43" s="74"/>
      <c r="R43" s="75">
        <f>MIN(R8:R40)</f>
        <v>8.5898000000000003</v>
      </c>
      <c r="S43" s="76"/>
    </row>
    <row r="44" spans="1:19" ht="15" thickBot="1" x14ac:dyDescent="0.35">
      <c r="A44" s="77" t="s">
        <v>29</v>
      </c>
      <c r="B44" s="78"/>
      <c r="C44" s="78"/>
      <c r="D44" s="79">
        <f>MAX(D8:D40)</f>
        <v>24.572399999999998</v>
      </c>
      <c r="E44" s="78"/>
      <c r="F44" s="79">
        <f>MAX(F8:F40)</f>
        <v>37.507899999999999</v>
      </c>
      <c r="G44" s="78"/>
      <c r="H44" s="79">
        <f>MAX(H8:H40)</f>
        <v>60.1126</v>
      </c>
      <c r="I44" s="78"/>
      <c r="J44" s="79">
        <f>MAX(J8:J40)</f>
        <v>81.235600000000005</v>
      </c>
      <c r="K44" s="78"/>
      <c r="L44" s="79">
        <f>MAX(L8:L40)</f>
        <v>39.735199999999999</v>
      </c>
      <c r="M44" s="78"/>
      <c r="N44" s="79">
        <f>MAX(N8:N40)</f>
        <v>26.290199999999999</v>
      </c>
      <c r="O44" s="78"/>
      <c r="P44" s="79">
        <f>MAX(P8:P40)</f>
        <v>18.6111</v>
      </c>
      <c r="Q44" s="78"/>
      <c r="R44" s="79">
        <f>MAX(R8:R40)</f>
        <v>24.706800000000001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44400</v>
      </c>
      <c r="C8" s="65">
        <f>VLOOKUP($A8,'Return Data'!$B$7:$R$2843,4,0)</f>
        <v>51.866100000000003</v>
      </c>
      <c r="D8" s="65">
        <f>VLOOKUP($A8,'Return Data'!$B$7:$R$2843,10,0)</f>
        <v>18.8247</v>
      </c>
      <c r="E8" s="66">
        <f t="shared" ref="E8:E15" si="0">RANK(D8,D$8:D$31,0)</f>
        <v>8</v>
      </c>
      <c r="F8" s="65">
        <f>VLOOKUP($A8,'Return Data'!$B$7:$R$2843,11,0)</f>
        <v>14.060600000000001</v>
      </c>
      <c r="G8" s="66">
        <f t="shared" ref="G8:G15" si="1">RANK(F8,F$8:F$31,0)</f>
        <v>4</v>
      </c>
      <c r="H8" s="65">
        <f>VLOOKUP($A8,'Return Data'!$B$7:$R$2843,12,0)</f>
        <v>24.662700000000001</v>
      </c>
      <c r="I8" s="66">
        <f t="shared" ref="I8:I15" si="2">RANK(H8,H$8:H$31,0)</f>
        <v>1</v>
      </c>
      <c r="J8" s="65">
        <f>VLOOKUP($A8,'Return Data'!$B$7:$R$2843,13,0)</f>
        <v>22.939800000000002</v>
      </c>
      <c r="K8" s="66">
        <f t="shared" ref="K8:K15" si="3">RANK(J8,J$8:J$31,0)</f>
        <v>1</v>
      </c>
      <c r="L8" s="65">
        <f>VLOOKUP($A8,'Return Data'!$B$7:$R$2843,17,0)</f>
        <v>11.666600000000001</v>
      </c>
      <c r="M8" s="66">
        <f t="shared" ref="M8:M15" si="4">RANK(L8,L$8:L$31,0)</f>
        <v>7</v>
      </c>
      <c r="N8" s="65">
        <f>VLOOKUP($A8,'Return Data'!$B$7:$R$2843,14,0)</f>
        <v>8.3232999999999997</v>
      </c>
      <c r="O8" s="66">
        <f t="shared" ref="O8:O15" si="5">RANK(N8,N$8:N$31,0)</f>
        <v>13</v>
      </c>
      <c r="P8" s="65">
        <f>VLOOKUP($A8,'Return Data'!$B$7:$R$2843,15,0)</f>
        <v>8.9596</v>
      </c>
      <c r="Q8" s="66">
        <f t="shared" ref="Q8:Q15" si="6">RANK(P8,P$8:P$31,0)</f>
        <v>8</v>
      </c>
      <c r="R8" s="65">
        <f>VLOOKUP($A8,'Return Data'!$B$7:$R$2843,16,0)</f>
        <v>11.178000000000001</v>
      </c>
      <c r="S8" s="67">
        <f t="shared" ref="S8:S15" si="7">RANK(R8,R$8:R$31,0)</f>
        <v>1</v>
      </c>
    </row>
    <row r="9" spans="1:20" x14ac:dyDescent="0.3">
      <c r="A9" s="63" t="s">
        <v>1612</v>
      </c>
      <c r="B9" s="64">
        <f>VLOOKUP($A9,'Return Data'!$B$7:$R$2843,3,0)</f>
        <v>44400</v>
      </c>
      <c r="C9" s="65">
        <f>VLOOKUP($A9,'Return Data'!$B$7:$R$2843,4,0)</f>
        <v>26.0229</v>
      </c>
      <c r="D9" s="65">
        <f>VLOOKUP($A9,'Return Data'!$B$7:$R$2843,10,0)</f>
        <v>20.369800000000001</v>
      </c>
      <c r="E9" s="66">
        <f t="shared" si="0"/>
        <v>5</v>
      </c>
      <c r="F9" s="65">
        <f>VLOOKUP($A9,'Return Data'!$B$7:$R$2843,11,0)</f>
        <v>12.7263</v>
      </c>
      <c r="G9" s="66">
        <f t="shared" si="1"/>
        <v>7</v>
      </c>
      <c r="H9" s="65">
        <f>VLOOKUP($A9,'Return Data'!$B$7:$R$2843,12,0)</f>
        <v>17.1694</v>
      </c>
      <c r="I9" s="66">
        <f t="shared" si="2"/>
        <v>6</v>
      </c>
      <c r="J9" s="65">
        <f>VLOOKUP($A9,'Return Data'!$B$7:$R$2843,13,0)</f>
        <v>16.182500000000001</v>
      </c>
      <c r="K9" s="66">
        <f t="shared" si="3"/>
        <v>6</v>
      </c>
      <c r="L9" s="65">
        <f>VLOOKUP($A9,'Return Data'!$B$7:$R$2843,17,0)</f>
        <v>13.4559</v>
      </c>
      <c r="M9" s="66">
        <f t="shared" si="4"/>
        <v>4</v>
      </c>
      <c r="N9" s="65">
        <f>VLOOKUP($A9,'Return Data'!$B$7:$R$2843,14,0)</f>
        <v>8.2914999999999992</v>
      </c>
      <c r="O9" s="66">
        <f t="shared" si="5"/>
        <v>14</v>
      </c>
      <c r="P9" s="65">
        <f>VLOOKUP($A9,'Return Data'!$B$7:$R$2843,15,0)</f>
        <v>8.3812999999999995</v>
      </c>
      <c r="Q9" s="66">
        <f t="shared" si="6"/>
        <v>9</v>
      </c>
      <c r="R9" s="65">
        <f>VLOOKUP($A9,'Return Data'!$B$7:$R$2843,16,0)</f>
        <v>9.7180999999999997</v>
      </c>
      <c r="S9" s="67">
        <f t="shared" si="7"/>
        <v>9</v>
      </c>
    </row>
    <row r="10" spans="1:20" x14ac:dyDescent="0.3">
      <c r="A10" s="63" t="s">
        <v>1613</v>
      </c>
      <c r="B10" s="64">
        <f>VLOOKUP($A10,'Return Data'!$B$7:$R$2843,3,0)</f>
        <v>44400</v>
      </c>
      <c r="C10" s="65">
        <f>VLOOKUP($A10,'Return Data'!$B$7:$R$2843,4,0)</f>
        <v>32.143099999999997</v>
      </c>
      <c r="D10" s="65">
        <f>VLOOKUP($A10,'Return Data'!$B$7:$R$2843,10,0)</f>
        <v>15.193099999999999</v>
      </c>
      <c r="E10" s="66">
        <f t="shared" si="0"/>
        <v>13</v>
      </c>
      <c r="F10" s="65">
        <f>VLOOKUP($A10,'Return Data'!$B$7:$R$2843,11,0)</f>
        <v>5.5574000000000003</v>
      </c>
      <c r="G10" s="66">
        <f t="shared" si="1"/>
        <v>21</v>
      </c>
      <c r="H10" s="65">
        <f>VLOOKUP($A10,'Return Data'!$B$7:$R$2843,12,0)</f>
        <v>9.9210999999999991</v>
      </c>
      <c r="I10" s="66">
        <f t="shared" si="2"/>
        <v>20</v>
      </c>
      <c r="J10" s="65">
        <f>VLOOKUP($A10,'Return Data'!$B$7:$R$2843,13,0)</f>
        <v>8.9514999999999993</v>
      </c>
      <c r="K10" s="66">
        <f t="shared" si="3"/>
        <v>20</v>
      </c>
      <c r="L10" s="65">
        <f>VLOOKUP($A10,'Return Data'!$B$7:$R$2843,17,0)</f>
        <v>10.100899999999999</v>
      </c>
      <c r="M10" s="66">
        <f t="shared" si="4"/>
        <v>12</v>
      </c>
      <c r="N10" s="65">
        <f>VLOOKUP($A10,'Return Data'!$B$7:$R$2843,14,0)</f>
        <v>11.207599999999999</v>
      </c>
      <c r="O10" s="66">
        <f t="shared" si="5"/>
        <v>3</v>
      </c>
      <c r="P10" s="65">
        <f>VLOOKUP($A10,'Return Data'!$B$7:$R$2843,15,0)</f>
        <v>9.2716999999999992</v>
      </c>
      <c r="Q10" s="66">
        <f t="shared" si="6"/>
        <v>5</v>
      </c>
      <c r="R10" s="65">
        <f>VLOOKUP($A10,'Return Data'!$B$7:$R$2843,16,0)</f>
        <v>9.5571000000000002</v>
      </c>
      <c r="S10" s="67">
        <f t="shared" si="7"/>
        <v>11</v>
      </c>
    </row>
    <row r="11" spans="1:20" x14ac:dyDescent="0.3">
      <c r="A11" s="63" t="s">
        <v>1614</v>
      </c>
      <c r="B11" s="64">
        <f>VLOOKUP($A11,'Return Data'!$B$7:$R$2843,3,0)</f>
        <v>44400</v>
      </c>
      <c r="C11" s="65">
        <f>VLOOKUP($A11,'Return Data'!$B$7:$R$2843,4,0)</f>
        <v>38.960900000000002</v>
      </c>
      <c r="D11" s="65">
        <f>VLOOKUP($A11,'Return Data'!$B$7:$R$2843,10,0)</f>
        <v>16.526700000000002</v>
      </c>
      <c r="E11" s="66">
        <f t="shared" si="0"/>
        <v>12</v>
      </c>
      <c r="F11" s="65">
        <f>VLOOKUP($A11,'Return Data'!$B$7:$R$2843,11,0)</f>
        <v>8.5801999999999996</v>
      </c>
      <c r="G11" s="66">
        <f t="shared" si="1"/>
        <v>16</v>
      </c>
      <c r="H11" s="65">
        <f>VLOOKUP($A11,'Return Data'!$B$7:$R$2843,12,0)</f>
        <v>13.0745</v>
      </c>
      <c r="I11" s="66">
        <f t="shared" si="2"/>
        <v>13</v>
      </c>
      <c r="J11" s="65">
        <f>VLOOKUP($A11,'Return Data'!$B$7:$R$2843,13,0)</f>
        <v>11.6035</v>
      </c>
      <c r="K11" s="66">
        <f t="shared" si="3"/>
        <v>16</v>
      </c>
      <c r="L11" s="65">
        <f>VLOOKUP($A11,'Return Data'!$B$7:$R$2843,17,0)</f>
        <v>10.1145</v>
      </c>
      <c r="M11" s="66">
        <f t="shared" si="4"/>
        <v>11</v>
      </c>
      <c r="N11" s="65">
        <f>VLOOKUP($A11,'Return Data'!$B$7:$R$2843,14,0)</f>
        <v>9.4327000000000005</v>
      </c>
      <c r="O11" s="66">
        <f t="shared" si="5"/>
        <v>8</v>
      </c>
      <c r="P11" s="65">
        <f>VLOOKUP($A11,'Return Data'!$B$7:$R$2843,15,0)</f>
        <v>9.3178999999999998</v>
      </c>
      <c r="Q11" s="66">
        <f t="shared" si="6"/>
        <v>4</v>
      </c>
      <c r="R11" s="65">
        <f>VLOOKUP($A11,'Return Data'!$B$7:$R$2843,16,0)</f>
        <v>10.0854</v>
      </c>
      <c r="S11" s="67">
        <f t="shared" si="7"/>
        <v>5</v>
      </c>
    </row>
    <row r="12" spans="1:20" x14ac:dyDescent="0.3">
      <c r="A12" s="63" t="s">
        <v>1615</v>
      </c>
      <c r="B12" s="64">
        <f>VLOOKUP($A12,'Return Data'!$B$7:$R$2843,3,0)</f>
        <v>44400</v>
      </c>
      <c r="C12" s="65">
        <f>VLOOKUP($A12,'Return Data'!$B$7:$R$2843,4,0)</f>
        <v>23.425599999999999</v>
      </c>
      <c r="D12" s="65">
        <f>VLOOKUP($A12,'Return Data'!$B$7:$R$2843,10,0)</f>
        <v>21.425999999999998</v>
      </c>
      <c r="E12" s="66">
        <f t="shared" si="0"/>
        <v>4</v>
      </c>
      <c r="F12" s="65">
        <f>VLOOKUP($A12,'Return Data'!$B$7:$R$2843,11,0)</f>
        <v>10.9565</v>
      </c>
      <c r="G12" s="66">
        <f t="shared" si="1"/>
        <v>9</v>
      </c>
      <c r="H12" s="65">
        <f>VLOOKUP($A12,'Return Data'!$B$7:$R$2843,12,0)</f>
        <v>12.8621</v>
      </c>
      <c r="I12" s="66">
        <f t="shared" si="2"/>
        <v>14</v>
      </c>
      <c r="J12" s="65">
        <f>VLOOKUP($A12,'Return Data'!$B$7:$R$2843,13,0)</f>
        <v>15.0304</v>
      </c>
      <c r="K12" s="66">
        <f t="shared" si="3"/>
        <v>9</v>
      </c>
      <c r="L12" s="65">
        <f>VLOOKUP($A12,'Return Data'!$B$7:$R$2843,17,0)</f>
        <v>11.401400000000001</v>
      </c>
      <c r="M12" s="66">
        <f t="shared" si="4"/>
        <v>8</v>
      </c>
      <c r="N12" s="65">
        <f>VLOOKUP($A12,'Return Data'!$B$7:$R$2843,14,0)</f>
        <v>3.0861999999999998</v>
      </c>
      <c r="O12" s="66">
        <f t="shared" si="5"/>
        <v>20</v>
      </c>
      <c r="P12" s="65">
        <f>VLOOKUP($A12,'Return Data'!$B$7:$R$2843,15,0)</f>
        <v>5.1349</v>
      </c>
      <c r="Q12" s="66">
        <f t="shared" si="6"/>
        <v>19</v>
      </c>
      <c r="R12" s="65">
        <f>VLOOKUP($A12,'Return Data'!$B$7:$R$2843,16,0)</f>
        <v>7.1013999999999999</v>
      </c>
      <c r="S12" s="67">
        <f t="shared" si="7"/>
        <v>20</v>
      </c>
    </row>
    <row r="13" spans="1:20" x14ac:dyDescent="0.3">
      <c r="A13" s="63" t="s">
        <v>1616</v>
      </c>
      <c r="B13" s="64">
        <f>VLOOKUP($A13,'Return Data'!$B$7:$R$2843,3,0)</f>
        <v>44400</v>
      </c>
      <c r="C13" s="65">
        <f>VLOOKUP($A13,'Return Data'!$B$7:$R$2843,4,0)</f>
        <v>79.893199999999993</v>
      </c>
      <c r="D13" s="65">
        <f>VLOOKUP($A13,'Return Data'!$B$7:$R$2843,10,0)</f>
        <v>19.661000000000001</v>
      </c>
      <c r="E13" s="66">
        <f t="shared" si="0"/>
        <v>6</v>
      </c>
      <c r="F13" s="65">
        <f>VLOOKUP($A13,'Return Data'!$B$7:$R$2843,11,0)</f>
        <v>13.365</v>
      </c>
      <c r="G13" s="66">
        <f t="shared" si="1"/>
        <v>6</v>
      </c>
      <c r="H13" s="65">
        <f>VLOOKUP($A13,'Return Data'!$B$7:$R$2843,12,0)</f>
        <v>16.453199999999999</v>
      </c>
      <c r="I13" s="66">
        <f t="shared" si="2"/>
        <v>8</v>
      </c>
      <c r="J13" s="65">
        <f>VLOOKUP($A13,'Return Data'!$B$7:$R$2843,13,0)</f>
        <v>15.7713</v>
      </c>
      <c r="K13" s="66">
        <f t="shared" si="3"/>
        <v>8</v>
      </c>
      <c r="L13" s="65">
        <f>VLOOKUP($A13,'Return Data'!$B$7:$R$2843,17,0)</f>
        <v>14.005100000000001</v>
      </c>
      <c r="M13" s="66">
        <f t="shared" si="4"/>
        <v>2</v>
      </c>
      <c r="N13" s="65">
        <f>VLOOKUP($A13,'Return Data'!$B$7:$R$2843,14,0)</f>
        <v>12.133800000000001</v>
      </c>
      <c r="O13" s="66">
        <f t="shared" si="5"/>
        <v>2</v>
      </c>
      <c r="P13" s="65">
        <f>VLOOKUP($A13,'Return Data'!$B$7:$R$2843,15,0)</f>
        <v>10.156700000000001</v>
      </c>
      <c r="Q13" s="66">
        <f t="shared" si="6"/>
        <v>2</v>
      </c>
      <c r="R13" s="65">
        <f>VLOOKUP($A13,'Return Data'!$B$7:$R$2843,16,0)</f>
        <v>10.473599999999999</v>
      </c>
      <c r="S13" s="67">
        <f t="shared" si="7"/>
        <v>4</v>
      </c>
    </row>
    <row r="14" spans="1:20" x14ac:dyDescent="0.3">
      <c r="A14" s="63" t="s">
        <v>1617</v>
      </c>
      <c r="B14" s="64">
        <f>VLOOKUP($A14,'Return Data'!$B$7:$R$2843,3,0)</f>
        <v>44400</v>
      </c>
      <c r="C14" s="65">
        <f>VLOOKUP($A14,'Return Data'!$B$7:$R$2843,4,0)</f>
        <v>47.072899999999997</v>
      </c>
      <c r="D14" s="65">
        <f>VLOOKUP($A14,'Return Data'!$B$7:$R$2843,10,0)</f>
        <v>19.023499999999999</v>
      </c>
      <c r="E14" s="66">
        <f t="shared" si="0"/>
        <v>7</v>
      </c>
      <c r="F14" s="65">
        <f>VLOOKUP($A14,'Return Data'!$B$7:$R$2843,11,0)</f>
        <v>13.8765</v>
      </c>
      <c r="G14" s="66">
        <f t="shared" si="1"/>
        <v>5</v>
      </c>
      <c r="H14" s="65">
        <f>VLOOKUP($A14,'Return Data'!$B$7:$R$2843,12,0)</f>
        <v>16.729600000000001</v>
      </c>
      <c r="I14" s="66">
        <f t="shared" si="2"/>
        <v>7</v>
      </c>
      <c r="J14" s="65">
        <f>VLOOKUP($A14,'Return Data'!$B$7:$R$2843,13,0)</f>
        <v>15.920299999999999</v>
      </c>
      <c r="K14" s="66">
        <f t="shared" si="3"/>
        <v>7</v>
      </c>
      <c r="L14" s="65">
        <f>VLOOKUP($A14,'Return Data'!$B$7:$R$2843,17,0)</f>
        <v>11.785</v>
      </c>
      <c r="M14" s="66">
        <f t="shared" si="4"/>
        <v>5</v>
      </c>
      <c r="N14" s="65">
        <f>VLOOKUP($A14,'Return Data'!$B$7:$R$2843,14,0)</f>
        <v>7.5106999999999999</v>
      </c>
      <c r="O14" s="66">
        <f t="shared" si="5"/>
        <v>17</v>
      </c>
      <c r="P14" s="65">
        <f>VLOOKUP($A14,'Return Data'!$B$7:$R$2843,15,0)</f>
        <v>7.7469999999999999</v>
      </c>
      <c r="Q14" s="66">
        <f t="shared" si="6"/>
        <v>14</v>
      </c>
      <c r="R14" s="65">
        <f>VLOOKUP($A14,'Return Data'!$B$7:$R$2843,16,0)</f>
        <v>8.8756000000000004</v>
      </c>
      <c r="S14" s="67">
        <f t="shared" si="7"/>
        <v>15</v>
      </c>
    </row>
    <row r="15" spans="1:20" x14ac:dyDescent="0.3">
      <c r="A15" s="63" t="s">
        <v>1618</v>
      </c>
      <c r="B15" s="64">
        <f>VLOOKUP($A15,'Return Data'!$B$7:$R$2843,3,0)</f>
        <v>44400</v>
      </c>
      <c r="C15" s="65">
        <f>VLOOKUP($A15,'Return Data'!$B$7:$R$2843,4,0)</f>
        <v>70.825999999999993</v>
      </c>
      <c r="D15" s="65">
        <f>VLOOKUP($A15,'Return Data'!$B$7:$R$2843,10,0)</f>
        <v>14.4199</v>
      </c>
      <c r="E15" s="66">
        <f t="shared" si="0"/>
        <v>15</v>
      </c>
      <c r="F15" s="65">
        <f>VLOOKUP($A15,'Return Data'!$B$7:$R$2843,11,0)</f>
        <v>10.513199999999999</v>
      </c>
      <c r="G15" s="66">
        <f t="shared" si="1"/>
        <v>12</v>
      </c>
      <c r="H15" s="65">
        <f>VLOOKUP($A15,'Return Data'!$B$7:$R$2843,12,0)</f>
        <v>14.517200000000001</v>
      </c>
      <c r="I15" s="66">
        <f t="shared" si="2"/>
        <v>10</v>
      </c>
      <c r="J15" s="65">
        <f>VLOOKUP($A15,'Return Data'!$B$7:$R$2843,13,0)</f>
        <v>13.515000000000001</v>
      </c>
      <c r="K15" s="66">
        <f t="shared" si="3"/>
        <v>12</v>
      </c>
      <c r="L15" s="65">
        <f>VLOOKUP($A15,'Return Data'!$B$7:$R$2843,17,0)</f>
        <v>9.3961000000000006</v>
      </c>
      <c r="M15" s="66">
        <f t="shared" si="4"/>
        <v>14</v>
      </c>
      <c r="N15" s="65">
        <f>VLOOKUP($A15,'Return Data'!$B$7:$R$2843,14,0)</f>
        <v>8.5458999999999996</v>
      </c>
      <c r="O15" s="66">
        <f t="shared" si="5"/>
        <v>12</v>
      </c>
      <c r="P15" s="65">
        <f>VLOOKUP($A15,'Return Data'!$B$7:$R$2843,15,0)</f>
        <v>7.5423999999999998</v>
      </c>
      <c r="Q15" s="66">
        <f t="shared" si="6"/>
        <v>16</v>
      </c>
      <c r="R15" s="65">
        <f>VLOOKUP($A15,'Return Data'!$B$7:$R$2843,16,0)</f>
        <v>9.5411999999999999</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44400</v>
      </c>
      <c r="C17" s="65">
        <f>VLOOKUP($A17,'Return Data'!$B$7:$R$2843,4,0)</f>
        <v>59.790399999999998</v>
      </c>
      <c r="D17" s="65">
        <f>VLOOKUP($A17,'Return Data'!$B$7:$R$2843,10,0)</f>
        <v>26.485099999999999</v>
      </c>
      <c r="E17" s="66">
        <f t="shared" ref="E17:E26" si="8">RANK(D17,D$8:D$31,0)</f>
        <v>1</v>
      </c>
      <c r="F17" s="65">
        <f>VLOOKUP($A17,'Return Data'!$B$7:$R$2843,11,0)</f>
        <v>17.842300000000002</v>
      </c>
      <c r="G17" s="66">
        <f t="shared" ref="G17:G26" si="9">RANK(F17,F$8:F$31,0)</f>
        <v>1</v>
      </c>
      <c r="H17" s="65">
        <f>VLOOKUP($A17,'Return Data'!$B$7:$R$2843,12,0)</f>
        <v>23.138999999999999</v>
      </c>
      <c r="I17" s="66">
        <f t="shared" ref="I17:I26" si="10">RANK(H17,H$8:H$31,0)</f>
        <v>2</v>
      </c>
      <c r="J17" s="65">
        <f>VLOOKUP($A17,'Return Data'!$B$7:$R$2843,13,0)</f>
        <v>20.236599999999999</v>
      </c>
      <c r="K17" s="66">
        <f t="shared" ref="K17:K26" si="11">RANK(J17,J$8:J$31,0)</f>
        <v>2</v>
      </c>
      <c r="L17" s="65">
        <f>VLOOKUP($A17,'Return Data'!$B$7:$R$2843,17,0)</f>
        <v>11.679500000000001</v>
      </c>
      <c r="M17" s="66">
        <f t="shared" ref="M17:M26" si="12">RANK(L17,L$8:L$31,0)</f>
        <v>6</v>
      </c>
      <c r="N17" s="65">
        <f>VLOOKUP($A17,'Return Data'!$B$7:$R$2843,14,0)</f>
        <v>10.735300000000001</v>
      </c>
      <c r="O17" s="66">
        <f t="shared" ref="O17:O26" si="13">RANK(N17,N$8:N$31,0)</f>
        <v>5</v>
      </c>
      <c r="P17" s="65">
        <f>VLOOKUP($A17,'Return Data'!$B$7:$R$2843,15,0)</f>
        <v>8.9865999999999993</v>
      </c>
      <c r="Q17" s="66">
        <f>RANK(P17,P$8:P$31,0)</f>
        <v>7</v>
      </c>
      <c r="R17" s="65">
        <f>VLOOKUP($A17,'Return Data'!$B$7:$R$2843,16,0)</f>
        <v>9.9825999999999997</v>
      </c>
      <c r="S17" s="67">
        <f t="shared" ref="S17:S26" si="14">RANK(R17,R$8:R$31,0)</f>
        <v>7</v>
      </c>
    </row>
    <row r="18" spans="1:19" x14ac:dyDescent="0.3">
      <c r="A18" s="63" t="s">
        <v>1621</v>
      </c>
      <c r="B18" s="64">
        <f>VLOOKUP($A18,'Return Data'!$B$7:$R$2843,3,0)</f>
        <v>44400</v>
      </c>
      <c r="C18" s="65">
        <f>VLOOKUP($A18,'Return Data'!$B$7:$R$2843,4,0)</f>
        <v>47.6494</v>
      </c>
      <c r="D18" s="65">
        <f>VLOOKUP($A18,'Return Data'!$B$7:$R$2843,10,0)</f>
        <v>17.419899999999998</v>
      </c>
      <c r="E18" s="66">
        <f t="shared" si="8"/>
        <v>10</v>
      </c>
      <c r="F18" s="65">
        <f>VLOOKUP($A18,'Return Data'!$B$7:$R$2843,11,0)</f>
        <v>8.3681999999999999</v>
      </c>
      <c r="G18" s="66">
        <f t="shared" si="9"/>
        <v>17</v>
      </c>
      <c r="H18" s="65">
        <f>VLOOKUP($A18,'Return Data'!$B$7:$R$2843,12,0)</f>
        <v>13.571</v>
      </c>
      <c r="I18" s="66">
        <f t="shared" si="10"/>
        <v>11</v>
      </c>
      <c r="J18" s="65">
        <f>VLOOKUP($A18,'Return Data'!$B$7:$R$2843,13,0)</f>
        <v>13.102499999999999</v>
      </c>
      <c r="K18" s="66">
        <f t="shared" si="11"/>
        <v>13</v>
      </c>
      <c r="L18" s="65">
        <f>VLOOKUP($A18,'Return Data'!$B$7:$R$2843,17,0)</f>
        <v>10.8393</v>
      </c>
      <c r="M18" s="66">
        <f t="shared" si="12"/>
        <v>10</v>
      </c>
      <c r="N18" s="65">
        <f>VLOOKUP($A18,'Return Data'!$B$7:$R$2843,14,0)</f>
        <v>9.9445999999999994</v>
      </c>
      <c r="O18" s="66">
        <f t="shared" si="13"/>
        <v>7</v>
      </c>
      <c r="P18" s="65">
        <f>VLOOKUP($A18,'Return Data'!$B$7:$R$2843,15,0)</f>
        <v>8.2544000000000004</v>
      </c>
      <c r="Q18" s="66">
        <f>RANK(P18,P$8:P$31,0)</f>
        <v>10</v>
      </c>
      <c r="R18" s="65">
        <f>VLOOKUP($A18,'Return Data'!$B$7:$R$2843,16,0)</f>
        <v>9.0547000000000004</v>
      </c>
      <c r="S18" s="67">
        <f t="shared" si="14"/>
        <v>14</v>
      </c>
    </row>
    <row r="19" spans="1:19" x14ac:dyDescent="0.3">
      <c r="A19" s="63" t="s">
        <v>1622</v>
      </c>
      <c r="B19" s="64">
        <f>VLOOKUP($A19,'Return Data'!$B$7:$R$2843,3,0)</f>
        <v>44400</v>
      </c>
      <c r="C19" s="65">
        <f>VLOOKUP($A19,'Return Data'!$B$7:$R$2843,4,0)</f>
        <v>56.130699999999997</v>
      </c>
      <c r="D19" s="65">
        <f>VLOOKUP($A19,'Return Data'!$B$7:$R$2843,10,0)</f>
        <v>13.3527</v>
      </c>
      <c r="E19" s="66">
        <f t="shared" si="8"/>
        <v>18</v>
      </c>
      <c r="F19" s="65">
        <f>VLOOKUP($A19,'Return Data'!$B$7:$R$2843,11,0)</f>
        <v>8.9198000000000004</v>
      </c>
      <c r="G19" s="66">
        <f t="shared" si="9"/>
        <v>15</v>
      </c>
      <c r="H19" s="65">
        <f>VLOOKUP($A19,'Return Data'!$B$7:$R$2843,12,0)</f>
        <v>12.8513</v>
      </c>
      <c r="I19" s="66">
        <f t="shared" si="10"/>
        <v>15</v>
      </c>
      <c r="J19" s="65">
        <f>VLOOKUP($A19,'Return Data'!$B$7:$R$2843,13,0)</f>
        <v>13.528600000000001</v>
      </c>
      <c r="K19" s="66">
        <f t="shared" si="11"/>
        <v>11</v>
      </c>
      <c r="L19" s="65">
        <f>VLOOKUP($A19,'Return Data'!$B$7:$R$2843,17,0)</f>
        <v>11.065200000000001</v>
      </c>
      <c r="M19" s="66">
        <f t="shared" si="12"/>
        <v>9</v>
      </c>
      <c r="N19" s="65">
        <f>VLOOKUP($A19,'Return Data'!$B$7:$R$2843,14,0)</f>
        <v>10.121</v>
      </c>
      <c r="O19" s="66">
        <f t="shared" si="13"/>
        <v>6</v>
      </c>
      <c r="P19" s="65">
        <f>VLOOKUP($A19,'Return Data'!$B$7:$R$2843,15,0)</f>
        <v>10.126099999999999</v>
      </c>
      <c r="Q19" s="66">
        <f>RANK(P19,P$8:P$31,0)</f>
        <v>3</v>
      </c>
      <c r="R19" s="65">
        <f>VLOOKUP($A19,'Return Data'!$B$7:$R$2843,16,0)</f>
        <v>10.977499999999999</v>
      </c>
      <c r="S19" s="67">
        <f t="shared" si="14"/>
        <v>3</v>
      </c>
    </row>
    <row r="20" spans="1:19" x14ac:dyDescent="0.3">
      <c r="A20" s="63" t="s">
        <v>1623</v>
      </c>
      <c r="B20" s="64">
        <f>VLOOKUP($A20,'Return Data'!$B$7:$R$2843,3,0)</f>
        <v>44400</v>
      </c>
      <c r="C20" s="65">
        <f>VLOOKUP($A20,'Return Data'!$B$7:$R$2843,4,0)</f>
        <v>27.2836</v>
      </c>
      <c r="D20" s="65">
        <f>VLOOKUP($A20,'Return Data'!$B$7:$R$2843,10,0)</f>
        <v>13.1783</v>
      </c>
      <c r="E20" s="66">
        <f t="shared" si="8"/>
        <v>19</v>
      </c>
      <c r="F20" s="65">
        <f>VLOOKUP($A20,'Return Data'!$B$7:$R$2843,11,0)</f>
        <v>6.7320000000000002</v>
      </c>
      <c r="G20" s="66">
        <f t="shared" si="9"/>
        <v>19</v>
      </c>
      <c r="H20" s="65">
        <f>VLOOKUP($A20,'Return Data'!$B$7:$R$2843,12,0)</f>
        <v>9.9826999999999995</v>
      </c>
      <c r="I20" s="66">
        <f t="shared" si="10"/>
        <v>19</v>
      </c>
      <c r="J20" s="65">
        <f>VLOOKUP($A20,'Return Data'!$B$7:$R$2843,13,0)</f>
        <v>10.3027</v>
      </c>
      <c r="K20" s="66">
        <f t="shared" si="11"/>
        <v>18</v>
      </c>
      <c r="L20" s="65">
        <f>VLOOKUP($A20,'Return Data'!$B$7:$R$2843,17,0)</f>
        <v>8.8569999999999993</v>
      </c>
      <c r="M20" s="66">
        <f t="shared" si="12"/>
        <v>17</v>
      </c>
      <c r="N20" s="65">
        <f>VLOOKUP($A20,'Return Data'!$B$7:$R$2843,14,0)</f>
        <v>8.2893000000000008</v>
      </c>
      <c r="O20" s="66">
        <f t="shared" si="13"/>
        <v>15</v>
      </c>
      <c r="P20" s="65">
        <f>VLOOKUP($A20,'Return Data'!$B$7:$R$2843,15,0)</f>
        <v>7.8167999999999997</v>
      </c>
      <c r="Q20" s="66">
        <f>RANK(P20,P$8:P$31,0)</f>
        <v>13</v>
      </c>
      <c r="R20" s="65">
        <f>VLOOKUP($A20,'Return Data'!$B$7:$R$2843,16,0)</f>
        <v>9.1317000000000004</v>
      </c>
      <c r="S20" s="67">
        <f t="shared" si="14"/>
        <v>13</v>
      </c>
    </row>
    <row r="21" spans="1:19" x14ac:dyDescent="0.3">
      <c r="A21" s="63" t="s">
        <v>1624</v>
      </c>
      <c r="B21" s="64">
        <f>VLOOKUP($A21,'Return Data'!$B$7:$R$2843,3,0)</f>
        <v>44400</v>
      </c>
      <c r="C21" s="65">
        <f>VLOOKUP($A21,'Return Data'!$B$7:$R$2843,4,0)</f>
        <v>17.088699999999999</v>
      </c>
      <c r="D21" s="65">
        <f>VLOOKUP($A21,'Return Data'!$B$7:$R$2843,10,0)</f>
        <v>10.877599999999999</v>
      </c>
      <c r="E21" s="66">
        <f t="shared" si="8"/>
        <v>22</v>
      </c>
      <c r="F21" s="65">
        <f>VLOOKUP($A21,'Return Data'!$B$7:$R$2843,11,0)</f>
        <v>10.7461</v>
      </c>
      <c r="G21" s="66">
        <f t="shared" si="9"/>
        <v>10</v>
      </c>
      <c r="H21" s="65">
        <f>VLOOKUP($A21,'Return Data'!$B$7:$R$2843,12,0)</f>
        <v>15.249000000000001</v>
      </c>
      <c r="I21" s="66">
        <f t="shared" si="10"/>
        <v>9</v>
      </c>
      <c r="J21" s="65">
        <f>VLOOKUP($A21,'Return Data'!$B$7:$R$2843,13,0)</f>
        <v>13.729100000000001</v>
      </c>
      <c r="K21" s="66">
        <f t="shared" si="11"/>
        <v>10</v>
      </c>
      <c r="L21" s="65">
        <f>VLOOKUP($A21,'Return Data'!$B$7:$R$2843,17,0)</f>
        <v>8.8278999999999996</v>
      </c>
      <c r="M21" s="66">
        <f t="shared" si="12"/>
        <v>18</v>
      </c>
      <c r="N21" s="65">
        <f>VLOOKUP($A21,'Return Data'!$B$7:$R$2843,14,0)</f>
        <v>8.5572999999999997</v>
      </c>
      <c r="O21" s="66">
        <f t="shared" si="13"/>
        <v>11</v>
      </c>
      <c r="P21" s="65"/>
      <c r="Q21" s="66"/>
      <c r="R21" s="65">
        <f>VLOOKUP($A21,'Return Data'!$B$7:$R$2843,16,0)</f>
        <v>9.9594000000000005</v>
      </c>
      <c r="S21" s="67">
        <f t="shared" si="14"/>
        <v>8</v>
      </c>
    </row>
    <row r="22" spans="1:19" x14ac:dyDescent="0.3">
      <c r="A22" s="63" t="s">
        <v>1625</v>
      </c>
      <c r="B22" s="64">
        <f>VLOOKUP($A22,'Return Data'!$B$7:$R$2843,3,0)</f>
        <v>44400</v>
      </c>
      <c r="C22" s="65">
        <f>VLOOKUP($A22,'Return Data'!$B$7:$R$2843,4,0)</f>
        <v>44.754100000000001</v>
      </c>
      <c r="D22" s="65">
        <f>VLOOKUP($A22,'Return Data'!$B$7:$R$2843,10,0)</f>
        <v>23.187100000000001</v>
      </c>
      <c r="E22" s="66">
        <f t="shared" si="8"/>
        <v>2</v>
      </c>
      <c r="F22" s="65">
        <f>VLOOKUP($A22,'Return Data'!$B$7:$R$2843,11,0)</f>
        <v>15.1351</v>
      </c>
      <c r="G22" s="66">
        <f t="shared" si="9"/>
        <v>2</v>
      </c>
      <c r="H22" s="65">
        <f>VLOOKUP($A22,'Return Data'!$B$7:$R$2843,12,0)</f>
        <v>21.206099999999999</v>
      </c>
      <c r="I22" s="66">
        <f t="shared" si="10"/>
        <v>3</v>
      </c>
      <c r="J22" s="65">
        <f>VLOOKUP($A22,'Return Data'!$B$7:$R$2843,13,0)</f>
        <v>20.181999999999999</v>
      </c>
      <c r="K22" s="66">
        <f t="shared" si="11"/>
        <v>3</v>
      </c>
      <c r="L22" s="65">
        <f>VLOOKUP($A22,'Return Data'!$B$7:$R$2843,17,0)</f>
        <v>15.180999999999999</v>
      </c>
      <c r="M22" s="66">
        <f t="shared" si="12"/>
        <v>1</v>
      </c>
      <c r="N22" s="65">
        <f>VLOOKUP($A22,'Return Data'!$B$7:$R$2843,14,0)</f>
        <v>12.692399999999999</v>
      </c>
      <c r="O22" s="66">
        <f t="shared" si="13"/>
        <v>1</v>
      </c>
      <c r="P22" s="65">
        <f>VLOOKUP($A22,'Return Data'!$B$7:$R$2843,15,0)</f>
        <v>10.7316</v>
      </c>
      <c r="Q22" s="66">
        <f>RANK(P22,P$8:P$31,0)</f>
        <v>1</v>
      </c>
      <c r="R22" s="65">
        <f>VLOOKUP($A22,'Return Data'!$B$7:$R$2843,16,0)</f>
        <v>11.076499999999999</v>
      </c>
      <c r="S22" s="67">
        <f t="shared" si="14"/>
        <v>2</v>
      </c>
    </row>
    <row r="23" spans="1:19" x14ac:dyDescent="0.3">
      <c r="A23" s="63" t="s">
        <v>1626</v>
      </c>
      <c r="B23" s="64">
        <f>VLOOKUP($A23,'Return Data'!$B$7:$R$2843,3,0)</f>
        <v>44400</v>
      </c>
      <c r="C23" s="65">
        <f>VLOOKUP($A23,'Return Data'!$B$7:$R$2843,4,0)</f>
        <v>44.3249</v>
      </c>
      <c r="D23" s="65">
        <f>VLOOKUP($A23,'Return Data'!$B$7:$R$2843,10,0)</f>
        <v>16.704599999999999</v>
      </c>
      <c r="E23" s="66">
        <f t="shared" si="8"/>
        <v>11</v>
      </c>
      <c r="F23" s="65">
        <f>VLOOKUP($A23,'Return Data'!$B$7:$R$2843,11,0)</f>
        <v>10.619199999999999</v>
      </c>
      <c r="G23" s="66">
        <f t="shared" si="9"/>
        <v>11</v>
      </c>
      <c r="H23" s="65">
        <f>VLOOKUP($A23,'Return Data'!$B$7:$R$2843,12,0)</f>
        <v>12.7704</v>
      </c>
      <c r="I23" s="66">
        <f t="shared" si="10"/>
        <v>16</v>
      </c>
      <c r="J23" s="65">
        <f>VLOOKUP($A23,'Return Data'!$B$7:$R$2843,13,0)</f>
        <v>12.094900000000001</v>
      </c>
      <c r="K23" s="66">
        <f t="shared" si="11"/>
        <v>15</v>
      </c>
      <c r="L23" s="65">
        <f>VLOOKUP($A23,'Return Data'!$B$7:$R$2843,17,0)</f>
        <v>8.9634999999999998</v>
      </c>
      <c r="M23" s="66">
        <f t="shared" si="12"/>
        <v>16</v>
      </c>
      <c r="N23" s="65">
        <f>VLOOKUP($A23,'Return Data'!$B$7:$R$2843,14,0)</f>
        <v>8.8617000000000008</v>
      </c>
      <c r="O23" s="66">
        <f t="shared" si="13"/>
        <v>9</v>
      </c>
      <c r="P23" s="65">
        <f>VLOOKUP($A23,'Return Data'!$B$7:$R$2843,15,0)</f>
        <v>7.8890000000000002</v>
      </c>
      <c r="Q23" s="66">
        <f>RANK(P23,P$8:P$31,0)</f>
        <v>12</v>
      </c>
      <c r="R23" s="65">
        <f>VLOOKUP($A23,'Return Data'!$B$7:$R$2843,16,0)</f>
        <v>8.2858999999999998</v>
      </c>
      <c r="S23" s="67">
        <f t="shared" si="14"/>
        <v>17</v>
      </c>
    </row>
    <row r="24" spans="1:19" x14ac:dyDescent="0.3">
      <c r="A24" s="63" t="s">
        <v>1627</v>
      </c>
      <c r="B24" s="64">
        <f>VLOOKUP($A24,'Return Data'!$B$7:$R$2843,3,0)</f>
        <v>44400</v>
      </c>
      <c r="C24" s="65">
        <f>VLOOKUP($A24,'Return Data'!$B$7:$R$2843,4,0)</f>
        <v>69.552000000000007</v>
      </c>
      <c r="D24" s="65">
        <f>VLOOKUP($A24,'Return Data'!$B$7:$R$2843,10,0)</f>
        <v>13.755100000000001</v>
      </c>
      <c r="E24" s="66">
        <f t="shared" si="8"/>
        <v>16</v>
      </c>
      <c r="F24" s="65">
        <f>VLOOKUP($A24,'Return Data'!$B$7:$R$2843,11,0)</f>
        <v>6.4282000000000004</v>
      </c>
      <c r="G24" s="66">
        <f t="shared" si="9"/>
        <v>20</v>
      </c>
      <c r="H24" s="65">
        <f>VLOOKUP($A24,'Return Data'!$B$7:$R$2843,12,0)</f>
        <v>9.5382999999999996</v>
      </c>
      <c r="I24" s="66">
        <f t="shared" si="10"/>
        <v>21</v>
      </c>
      <c r="J24" s="65">
        <f>VLOOKUP($A24,'Return Data'!$B$7:$R$2843,13,0)</f>
        <v>8.4436999999999998</v>
      </c>
      <c r="K24" s="66">
        <f t="shared" si="11"/>
        <v>21</v>
      </c>
      <c r="L24" s="65">
        <f>VLOOKUP($A24,'Return Data'!$B$7:$R$2843,17,0)</f>
        <v>9.1847999999999992</v>
      </c>
      <c r="M24" s="66">
        <f t="shared" si="12"/>
        <v>15</v>
      </c>
      <c r="N24" s="65">
        <f>VLOOKUP($A24,'Return Data'!$B$7:$R$2843,14,0)</f>
        <v>8.7943999999999996</v>
      </c>
      <c r="O24" s="66">
        <f t="shared" si="13"/>
        <v>10</v>
      </c>
      <c r="P24" s="65">
        <f>VLOOKUP($A24,'Return Data'!$B$7:$R$2843,15,0)</f>
        <v>7.5648999999999997</v>
      </c>
      <c r="Q24" s="66">
        <f>RANK(P24,P$8:P$31,0)</f>
        <v>15</v>
      </c>
      <c r="R24" s="65">
        <f>VLOOKUP($A24,'Return Data'!$B$7:$R$2843,16,0)</f>
        <v>8.2457999999999991</v>
      </c>
      <c r="S24" s="67">
        <f t="shared" si="14"/>
        <v>18</v>
      </c>
    </row>
    <row r="25" spans="1:19" x14ac:dyDescent="0.3">
      <c r="A25" s="63" t="s">
        <v>2011</v>
      </c>
      <c r="B25" s="64">
        <f>VLOOKUP($A25,'Return Data'!$B$7:$R$2843,3,0)</f>
        <v>44400</v>
      </c>
      <c r="C25" s="65">
        <f>VLOOKUP($A25,'Return Data'!$B$7:$R$2843,4,0)</f>
        <v>24.593</v>
      </c>
      <c r="D25" s="65">
        <f>VLOOKUP($A25,'Return Data'!$B$7:$R$2843,10,0)</f>
        <v>13.0755</v>
      </c>
      <c r="E25" s="66">
        <f t="shared" si="8"/>
        <v>20</v>
      </c>
      <c r="F25" s="65">
        <f>VLOOKUP($A25,'Return Data'!$B$7:$R$2843,11,0)</f>
        <v>7.2382999999999997</v>
      </c>
      <c r="G25" s="66">
        <f t="shared" si="9"/>
        <v>18</v>
      </c>
      <c r="H25" s="65">
        <f>VLOOKUP($A25,'Return Data'!$B$7:$R$2843,12,0)</f>
        <v>11.2759</v>
      </c>
      <c r="I25" s="66">
        <f t="shared" si="10"/>
        <v>18</v>
      </c>
      <c r="J25" s="65">
        <f>VLOOKUP($A25,'Return Data'!$B$7:$R$2843,13,0)</f>
        <v>9.9329999999999998</v>
      </c>
      <c r="K25" s="66">
        <f t="shared" si="11"/>
        <v>19</v>
      </c>
      <c r="L25" s="65">
        <f>VLOOKUP($A25,'Return Data'!$B$7:$R$2843,17,0)</f>
        <v>7.9181999999999997</v>
      </c>
      <c r="M25" s="66">
        <f t="shared" si="12"/>
        <v>20</v>
      </c>
      <c r="N25" s="65">
        <f>VLOOKUP($A25,'Return Data'!$B$7:$R$2843,14,0)</f>
        <v>7.5351999999999997</v>
      </c>
      <c r="O25" s="66">
        <f t="shared" si="13"/>
        <v>16</v>
      </c>
      <c r="P25" s="65">
        <f>VLOOKUP($A25,'Return Data'!$B$7:$R$2843,15,0)</f>
        <v>7.4878</v>
      </c>
      <c r="Q25" s="66">
        <f>RANK(P25,P$8:P$31,0)</f>
        <v>17</v>
      </c>
      <c r="R25" s="65">
        <f>VLOOKUP($A25,'Return Data'!$B$7:$R$2843,16,0)</f>
        <v>8.8131000000000004</v>
      </c>
      <c r="S25" s="67">
        <f t="shared" si="14"/>
        <v>16</v>
      </c>
    </row>
    <row r="26" spans="1:19" x14ac:dyDescent="0.3">
      <c r="A26" s="63" t="s">
        <v>1628</v>
      </c>
      <c r="B26" s="64">
        <f>VLOOKUP($A26,'Return Data'!$B$7:$R$2843,3,0)</f>
        <v>44400</v>
      </c>
      <c r="C26" s="65">
        <f>VLOOKUP($A26,'Return Data'!$B$7:$R$2843,4,0)</f>
        <v>45.398699999999998</v>
      </c>
      <c r="D26" s="65">
        <f>VLOOKUP($A26,'Return Data'!$B$7:$R$2843,10,0)</f>
        <v>13.4712</v>
      </c>
      <c r="E26" s="66">
        <f t="shared" si="8"/>
        <v>17</v>
      </c>
      <c r="F26" s="65">
        <f>VLOOKUP($A26,'Return Data'!$B$7:$R$2843,11,0)</f>
        <v>10.9808</v>
      </c>
      <c r="G26" s="66">
        <f t="shared" si="9"/>
        <v>8</v>
      </c>
      <c r="H26" s="65">
        <f>VLOOKUP($A26,'Return Data'!$B$7:$R$2843,12,0)</f>
        <v>13.177899999999999</v>
      </c>
      <c r="I26" s="66">
        <f t="shared" si="10"/>
        <v>12</v>
      </c>
      <c r="J26" s="65">
        <f>VLOOKUP($A26,'Return Data'!$B$7:$R$2843,13,0)</f>
        <v>12.606</v>
      </c>
      <c r="K26" s="66">
        <f t="shared" si="11"/>
        <v>14</v>
      </c>
      <c r="L26" s="65">
        <f>VLOOKUP($A26,'Return Data'!$B$7:$R$2843,17,0)</f>
        <v>-0.2107</v>
      </c>
      <c r="M26" s="66">
        <f t="shared" si="12"/>
        <v>21</v>
      </c>
      <c r="N26" s="65">
        <f>VLOOKUP($A26,'Return Data'!$B$7:$R$2843,14,0)</f>
        <v>1.4359</v>
      </c>
      <c r="O26" s="66">
        <f t="shared" si="13"/>
        <v>21</v>
      </c>
      <c r="P26" s="65">
        <f>VLOOKUP($A26,'Return Data'!$B$7:$R$2843,15,0)</f>
        <v>4.0553999999999997</v>
      </c>
      <c r="Q26" s="66">
        <f>RANK(P26,P$8:P$31,0)</f>
        <v>20</v>
      </c>
      <c r="R26" s="65">
        <f>VLOOKUP($A26,'Return Data'!$B$7:$R$2843,16,0)</f>
        <v>7.0111999999999997</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44400</v>
      </c>
      <c r="C28" s="65">
        <f>VLOOKUP($A28,'Return Data'!$B$7:$R$2843,4,0)</f>
        <v>54.148299999999999</v>
      </c>
      <c r="D28" s="65">
        <f>VLOOKUP($A28,'Return Data'!$B$7:$R$2843,10,0)</f>
        <v>22.284800000000001</v>
      </c>
      <c r="E28" s="66">
        <f>RANK(D28,D$8:D$31,0)</f>
        <v>3</v>
      </c>
      <c r="F28" s="65">
        <f>VLOOKUP($A28,'Return Data'!$B$7:$R$2843,11,0)</f>
        <v>14.972799999999999</v>
      </c>
      <c r="G28" s="66">
        <f>RANK(F28,F$8:F$31,0)</f>
        <v>3</v>
      </c>
      <c r="H28" s="65">
        <f>VLOOKUP($A28,'Return Data'!$B$7:$R$2843,12,0)</f>
        <v>21.108000000000001</v>
      </c>
      <c r="I28" s="66">
        <f>RANK(H28,H$8:H$31,0)</f>
        <v>4</v>
      </c>
      <c r="J28" s="65">
        <f>VLOOKUP($A28,'Return Data'!$B$7:$R$2843,13,0)</f>
        <v>19.5715</v>
      </c>
      <c r="K28" s="66">
        <f>RANK(J28,J$8:J$31,0)</f>
        <v>4</v>
      </c>
      <c r="L28" s="65">
        <f>VLOOKUP($A28,'Return Data'!$B$7:$R$2843,17,0)</f>
        <v>13.644299999999999</v>
      </c>
      <c r="M28" s="66">
        <f>RANK(L28,L$8:L$31,0)</f>
        <v>3</v>
      </c>
      <c r="N28" s="65">
        <f>VLOOKUP($A28,'Return Data'!$B$7:$R$2843,14,0)</f>
        <v>10.826499999999999</v>
      </c>
      <c r="O28" s="66">
        <f>RANK(N28,N$8:N$31,0)</f>
        <v>4</v>
      </c>
      <c r="P28" s="65">
        <f>VLOOKUP($A28,'Return Data'!$B$7:$R$2843,15,0)</f>
        <v>9.2386999999999997</v>
      </c>
      <c r="Q28" s="66">
        <f>RANK(P28,P$8:P$31,0)</f>
        <v>6</v>
      </c>
      <c r="R28" s="65">
        <f>VLOOKUP($A28,'Return Data'!$B$7:$R$2843,16,0)</f>
        <v>10.069800000000001</v>
      </c>
      <c r="S28" s="67">
        <f>RANK(R28,R$8:R$31,0)</f>
        <v>6</v>
      </c>
    </row>
    <row r="29" spans="1:19" x14ac:dyDescent="0.3">
      <c r="A29" s="63" t="s">
        <v>1631</v>
      </c>
      <c r="B29" s="64">
        <f>VLOOKUP($A29,'Return Data'!$B$7:$R$2843,3,0)</f>
        <v>44400</v>
      </c>
      <c r="C29" s="65">
        <f>VLOOKUP($A29,'Return Data'!$B$7:$R$2843,4,0)</f>
        <v>23.105799999999999</v>
      </c>
      <c r="D29" s="65">
        <f>VLOOKUP($A29,'Return Data'!$B$7:$R$2843,10,0)</f>
        <v>14.4656</v>
      </c>
      <c r="E29" s="66">
        <f>RANK(D29,D$8:D$31,0)</f>
        <v>14</v>
      </c>
      <c r="F29" s="65">
        <f>VLOOKUP($A29,'Return Data'!$B$7:$R$2843,11,0)</f>
        <v>9.6379999999999999</v>
      </c>
      <c r="G29" s="66">
        <f>RANK(F29,F$8:F$31,0)</f>
        <v>14</v>
      </c>
      <c r="H29" s="65">
        <f>VLOOKUP($A29,'Return Data'!$B$7:$R$2843,12,0)</f>
        <v>12.4818</v>
      </c>
      <c r="I29" s="66">
        <f>RANK(H29,H$8:H$31,0)</f>
        <v>17</v>
      </c>
      <c r="J29" s="65">
        <f>VLOOKUP($A29,'Return Data'!$B$7:$R$2843,13,0)</f>
        <v>10.686999999999999</v>
      </c>
      <c r="K29" s="66">
        <f>RANK(J29,J$8:J$31,0)</f>
        <v>17</v>
      </c>
      <c r="L29" s="65">
        <f>VLOOKUP($A29,'Return Data'!$B$7:$R$2843,17,0)</f>
        <v>8.6898</v>
      </c>
      <c r="M29" s="66">
        <f>RANK(L29,L$8:L$31,0)</f>
        <v>19</v>
      </c>
      <c r="N29" s="65">
        <f>VLOOKUP($A29,'Return Data'!$B$7:$R$2843,14,0)</f>
        <v>6.0928000000000004</v>
      </c>
      <c r="O29" s="66">
        <f>RANK(N29,N$8:N$31,0)</f>
        <v>19</v>
      </c>
      <c r="P29" s="65">
        <f>VLOOKUP($A29,'Return Data'!$B$7:$R$2843,15,0)</f>
        <v>6.7237</v>
      </c>
      <c r="Q29" s="66">
        <f>RANK(P29,P$8:P$31,0)</f>
        <v>18</v>
      </c>
      <c r="R29" s="65">
        <f>VLOOKUP($A29,'Return Data'!$B$7:$R$2843,16,0)</f>
        <v>7.9847000000000001</v>
      </c>
      <c r="S29" s="67">
        <f>RANK(R29,R$8:R$31,0)</f>
        <v>19</v>
      </c>
    </row>
    <row r="30" spans="1:19" x14ac:dyDescent="0.3">
      <c r="A30" s="63" t="s">
        <v>1632</v>
      </c>
      <c r="B30" s="64">
        <f>VLOOKUP($A30,'Return Data'!$B$7:$R$2843,3,0)</f>
        <v>44400</v>
      </c>
      <c r="C30" s="65">
        <f>VLOOKUP($A30,'Return Data'!$B$7:$R$2843,4,0)</f>
        <v>0.98119999999999996</v>
      </c>
      <c r="D30" s="65">
        <f>VLOOKUP($A30,'Return Data'!$B$7:$R$2843,10,0)</f>
        <v>11.1335</v>
      </c>
      <c r="E30" s="66">
        <f>RANK(D30,D$8:D$31,0)</f>
        <v>21</v>
      </c>
      <c r="F30" s="65">
        <f>VLOOKUP($A30,'Return Data'!$B$7:$R$2843,11,0)</f>
        <v>-39.782200000000003</v>
      </c>
      <c r="G30" s="66">
        <f>RANK(F30,F$8:F$31,0)</f>
        <v>22</v>
      </c>
      <c r="H30" s="65"/>
      <c r="I30" s="66"/>
      <c r="J30" s="65"/>
      <c r="K30" s="66"/>
      <c r="L30" s="65"/>
      <c r="M30" s="66"/>
      <c r="N30" s="65"/>
      <c r="O30" s="66"/>
      <c r="P30" s="65"/>
      <c r="Q30" s="66"/>
      <c r="R30" s="65">
        <f>VLOOKUP($A30,'Return Data'!$B$7:$R$2843,16,0)</f>
        <v>-9.4291999999999998</v>
      </c>
      <c r="S30" s="67">
        <f>RANK(R30,R$8:R$31,0)</f>
        <v>22</v>
      </c>
    </row>
    <row r="31" spans="1:19" x14ac:dyDescent="0.3">
      <c r="A31" s="63" t="s">
        <v>1633</v>
      </c>
      <c r="B31" s="64">
        <f>VLOOKUP($A31,'Return Data'!$B$7:$R$2843,3,0)</f>
        <v>44400</v>
      </c>
      <c r="C31" s="65">
        <f>VLOOKUP($A31,'Return Data'!$B$7:$R$2843,4,0)</f>
        <v>50.993600000000001</v>
      </c>
      <c r="D31" s="65">
        <f>VLOOKUP($A31,'Return Data'!$B$7:$R$2843,10,0)</f>
        <v>17.921500000000002</v>
      </c>
      <c r="E31" s="66">
        <f>RANK(D31,D$8:D$31,0)</f>
        <v>9</v>
      </c>
      <c r="F31" s="65">
        <f>VLOOKUP($A31,'Return Data'!$B$7:$R$2843,11,0)</f>
        <v>10.024100000000001</v>
      </c>
      <c r="G31" s="66">
        <f>RANK(F31,F$8:F$31,0)</f>
        <v>13</v>
      </c>
      <c r="H31" s="65">
        <f>VLOOKUP($A31,'Return Data'!$B$7:$R$2843,12,0)</f>
        <v>17.931899999999999</v>
      </c>
      <c r="I31" s="66">
        <f>RANK(H31,H$8:H$31,0)</f>
        <v>5</v>
      </c>
      <c r="J31" s="65">
        <f>VLOOKUP($A31,'Return Data'!$B$7:$R$2843,13,0)</f>
        <v>18.372</v>
      </c>
      <c r="K31" s="66">
        <f>RANK(J31,J$8:J$31,0)</f>
        <v>5</v>
      </c>
      <c r="L31" s="65">
        <f>VLOOKUP($A31,'Return Data'!$B$7:$R$2843,17,0)</f>
        <v>9.8589000000000002</v>
      </c>
      <c r="M31" s="66">
        <f>RANK(L31,L$8:L$31,0)</f>
        <v>13</v>
      </c>
      <c r="N31" s="65">
        <f>VLOOKUP($A31,'Return Data'!$B$7:$R$2843,14,0)</f>
        <v>6.8326000000000002</v>
      </c>
      <c r="O31" s="66">
        <f>RANK(N31,N$8:N$31,0)</f>
        <v>18</v>
      </c>
      <c r="P31" s="65">
        <f>VLOOKUP($A31,'Return Data'!$B$7:$R$2843,15,0)</f>
        <v>7.9210000000000003</v>
      </c>
      <c r="Q31" s="66">
        <f>RANK(P31,P$8:P$31,0)</f>
        <v>11</v>
      </c>
      <c r="R31" s="65">
        <f>VLOOKUP($A31,'Return Data'!$B$7:$R$2843,16,0)</f>
        <v>9.6720000000000006</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16.943509090909096</v>
      </c>
      <c r="E33" s="74"/>
      <c r="F33" s="75">
        <f>AVERAGE(F8:F31)</f>
        <v>8.5226545454545466</v>
      </c>
      <c r="G33" s="74"/>
      <c r="H33" s="75">
        <f>AVERAGE(H8:H31)</f>
        <v>15.222528571428571</v>
      </c>
      <c r="I33" s="74"/>
      <c r="J33" s="75">
        <f>AVERAGE(J8:J31)</f>
        <v>14.414471428571428</v>
      </c>
      <c r="K33" s="74"/>
      <c r="L33" s="75">
        <f>AVERAGE(L8:L31)</f>
        <v>10.305914285714286</v>
      </c>
      <c r="M33" s="74"/>
      <c r="N33" s="75">
        <f>AVERAGE(N8:N31)</f>
        <v>8.5357476190476209</v>
      </c>
      <c r="O33" s="74"/>
      <c r="P33" s="75">
        <f>AVERAGE(P8:P31)</f>
        <v>8.1653749999999992</v>
      </c>
      <c r="Q33" s="74"/>
      <c r="R33" s="75">
        <f>AVERAGE(R8:R31)</f>
        <v>8.5166409090909081</v>
      </c>
      <c r="S33" s="76"/>
    </row>
    <row r="34" spans="1:19" x14ac:dyDescent="0.3">
      <c r="A34" s="73" t="s">
        <v>28</v>
      </c>
      <c r="B34" s="74"/>
      <c r="C34" s="74"/>
      <c r="D34" s="75">
        <f>MIN(D8:D31)</f>
        <v>10.877599999999999</v>
      </c>
      <c r="E34" s="74"/>
      <c r="F34" s="75">
        <f>MIN(F8:F31)</f>
        <v>-39.782200000000003</v>
      </c>
      <c r="G34" s="74"/>
      <c r="H34" s="75">
        <f>MIN(H8:H31)</f>
        <v>9.5382999999999996</v>
      </c>
      <c r="I34" s="74"/>
      <c r="J34" s="75">
        <f>MIN(J8:J31)</f>
        <v>8.4436999999999998</v>
      </c>
      <c r="K34" s="74"/>
      <c r="L34" s="75">
        <f>MIN(L8:L31)</f>
        <v>-0.2107</v>
      </c>
      <c r="M34" s="74"/>
      <c r="N34" s="75">
        <f>MIN(N8:N31)</f>
        <v>1.4359</v>
      </c>
      <c r="O34" s="74"/>
      <c r="P34" s="75">
        <f>MIN(P8:P31)</f>
        <v>4.0553999999999997</v>
      </c>
      <c r="Q34" s="74"/>
      <c r="R34" s="75">
        <f>MIN(R8:R31)</f>
        <v>-9.4291999999999998</v>
      </c>
      <c r="S34" s="76"/>
    </row>
    <row r="35" spans="1:19" ht="15" thickBot="1" x14ac:dyDescent="0.35">
      <c r="A35" s="77" t="s">
        <v>29</v>
      </c>
      <c r="B35" s="78"/>
      <c r="C35" s="78"/>
      <c r="D35" s="79">
        <f>MAX(D8:D31)</f>
        <v>26.485099999999999</v>
      </c>
      <c r="E35" s="78"/>
      <c r="F35" s="79">
        <f>MAX(F8:F31)</f>
        <v>17.842300000000002</v>
      </c>
      <c r="G35" s="78"/>
      <c r="H35" s="79">
        <f>MAX(H8:H31)</f>
        <v>24.662700000000001</v>
      </c>
      <c r="I35" s="78"/>
      <c r="J35" s="79">
        <f>MAX(J8:J31)</f>
        <v>22.939800000000002</v>
      </c>
      <c r="K35" s="78"/>
      <c r="L35" s="79">
        <f>MAX(L8:L31)</f>
        <v>15.180999999999999</v>
      </c>
      <c r="M35" s="78"/>
      <c r="N35" s="79">
        <f>MAX(N8:N31)</f>
        <v>12.692399999999999</v>
      </c>
      <c r="O35" s="78"/>
      <c r="P35" s="79">
        <f>MAX(P8:P31)</f>
        <v>10.7316</v>
      </c>
      <c r="Q35" s="78"/>
      <c r="R35" s="79">
        <f>MAX(R8:R31)</f>
        <v>11.178000000000001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44400</v>
      </c>
      <c r="C8" s="65">
        <f>VLOOKUP($A8,'Return Data'!$B$7:$R$2843,4,0)</f>
        <v>48.142899999999997</v>
      </c>
      <c r="D8" s="65">
        <f>VLOOKUP($A8,'Return Data'!$B$7:$R$2843,10,0)</f>
        <v>17.976299999999998</v>
      </c>
      <c r="E8" s="66">
        <f t="shared" ref="E8:E15" si="0">RANK(D8,D$8:D$31,0)</f>
        <v>7</v>
      </c>
      <c r="F8" s="65">
        <f>VLOOKUP($A8,'Return Data'!$B$7:$R$2843,11,0)</f>
        <v>13.179</v>
      </c>
      <c r="G8" s="66">
        <f t="shared" ref="G8:G15" si="1">RANK(F8,F$8:F$31,0)</f>
        <v>4</v>
      </c>
      <c r="H8" s="65">
        <f>VLOOKUP($A8,'Return Data'!$B$7:$R$2843,12,0)</f>
        <v>23.685500000000001</v>
      </c>
      <c r="I8" s="66">
        <f t="shared" ref="I8:I15" si="2">RANK(H8,H$8:H$31,0)</f>
        <v>1</v>
      </c>
      <c r="J8" s="65">
        <f>VLOOKUP($A8,'Return Data'!$B$7:$R$2843,13,0)</f>
        <v>21.924299999999999</v>
      </c>
      <c r="K8" s="66">
        <f t="shared" ref="K8:K15" si="3">RANK(J8,J$8:J$31,0)</f>
        <v>1</v>
      </c>
      <c r="L8" s="65">
        <f>VLOOKUP($A8,'Return Data'!$B$7:$R$2843,17,0)</f>
        <v>10.7591</v>
      </c>
      <c r="M8" s="66">
        <f t="shared" ref="M8:M15" si="4">RANK(L8,L$8:L$31,0)</f>
        <v>6</v>
      </c>
      <c r="N8" s="65">
        <f>VLOOKUP($A8,'Return Data'!$B$7:$R$2843,14,0)</f>
        <v>7.4768999999999997</v>
      </c>
      <c r="O8" s="66">
        <f t="shared" ref="O8:O15" si="5">RANK(N8,N$8:N$31,0)</f>
        <v>12</v>
      </c>
      <c r="P8" s="65">
        <f>VLOOKUP($A8,'Return Data'!$B$7:$R$2843,15,0)</f>
        <v>7.9057000000000004</v>
      </c>
      <c r="Q8" s="66">
        <f t="shared" ref="Q8:Q15" si="6">RANK(P8,P$8:P$31,0)</f>
        <v>7</v>
      </c>
      <c r="R8" s="65">
        <f>VLOOKUP($A8,'Return Data'!$B$7:$R$2843,16,0)</f>
        <v>9.5787999999999993</v>
      </c>
      <c r="S8" s="67">
        <f t="shared" ref="S8:S15" si="7">RANK(R8,R$8:R$31,0)</f>
        <v>3</v>
      </c>
    </row>
    <row r="9" spans="1:20" x14ac:dyDescent="0.3">
      <c r="A9" s="63" t="s">
        <v>1635</v>
      </c>
      <c r="B9" s="64">
        <f>VLOOKUP($A9,'Return Data'!$B$7:$R$2843,3,0)</f>
        <v>44400</v>
      </c>
      <c r="C9" s="65">
        <f>VLOOKUP($A9,'Return Data'!$B$7:$R$2843,4,0)</f>
        <v>23.446899999999999</v>
      </c>
      <c r="D9" s="65">
        <f>VLOOKUP($A9,'Return Data'!$B$7:$R$2843,10,0)</f>
        <v>19.183199999999999</v>
      </c>
      <c r="E9" s="66">
        <f t="shared" si="0"/>
        <v>5</v>
      </c>
      <c r="F9" s="65">
        <f>VLOOKUP($A9,'Return Data'!$B$7:$R$2843,11,0)</f>
        <v>11.5307</v>
      </c>
      <c r="G9" s="66">
        <f t="shared" si="1"/>
        <v>7</v>
      </c>
      <c r="H9" s="65">
        <f>VLOOKUP($A9,'Return Data'!$B$7:$R$2843,12,0)</f>
        <v>15.9077</v>
      </c>
      <c r="I9" s="66">
        <f t="shared" si="2"/>
        <v>6</v>
      </c>
      <c r="J9" s="65">
        <f>VLOOKUP($A9,'Return Data'!$B$7:$R$2843,13,0)</f>
        <v>14.8935</v>
      </c>
      <c r="K9" s="66">
        <f t="shared" si="3"/>
        <v>6</v>
      </c>
      <c r="L9" s="65">
        <f>VLOOKUP($A9,'Return Data'!$B$7:$R$2843,17,0)</f>
        <v>12.296900000000001</v>
      </c>
      <c r="M9" s="66">
        <f t="shared" si="4"/>
        <v>4</v>
      </c>
      <c r="N9" s="65">
        <f>VLOOKUP($A9,'Return Data'!$B$7:$R$2843,14,0)</f>
        <v>7.2182000000000004</v>
      </c>
      <c r="O9" s="66">
        <f t="shared" si="5"/>
        <v>14</v>
      </c>
      <c r="P9" s="65">
        <f>VLOOKUP($A9,'Return Data'!$B$7:$R$2843,15,0)</f>
        <v>7.1891999999999996</v>
      </c>
      <c r="Q9" s="66">
        <f t="shared" si="6"/>
        <v>11</v>
      </c>
      <c r="R9" s="65">
        <f>VLOOKUP($A9,'Return Data'!$B$7:$R$2843,16,0)</f>
        <v>8.0340000000000007</v>
      </c>
      <c r="S9" s="67">
        <f t="shared" si="7"/>
        <v>15</v>
      </c>
    </row>
    <row r="10" spans="1:20" x14ac:dyDescent="0.3">
      <c r="A10" s="63" t="s">
        <v>1636</v>
      </c>
      <c r="B10" s="64">
        <f>VLOOKUP($A10,'Return Data'!$B$7:$R$2843,3,0)</f>
        <v>44400</v>
      </c>
      <c r="C10" s="65">
        <f>VLOOKUP($A10,'Return Data'!$B$7:$R$2843,4,0)</f>
        <v>29.896999999999998</v>
      </c>
      <c r="D10" s="65">
        <f>VLOOKUP($A10,'Return Data'!$B$7:$R$2843,10,0)</f>
        <v>14.326000000000001</v>
      </c>
      <c r="E10" s="66">
        <f t="shared" si="0"/>
        <v>13</v>
      </c>
      <c r="F10" s="65">
        <f>VLOOKUP($A10,'Return Data'!$B$7:$R$2843,11,0)</f>
        <v>4.6711</v>
      </c>
      <c r="G10" s="66">
        <f t="shared" si="1"/>
        <v>21</v>
      </c>
      <c r="H10" s="65">
        <f>VLOOKUP($A10,'Return Data'!$B$7:$R$2843,12,0)</f>
        <v>8.9838000000000005</v>
      </c>
      <c r="I10" s="66">
        <f t="shared" si="2"/>
        <v>20</v>
      </c>
      <c r="J10" s="65">
        <f>VLOOKUP($A10,'Return Data'!$B$7:$R$2843,13,0)</f>
        <v>7.9981</v>
      </c>
      <c r="K10" s="66">
        <f t="shared" si="3"/>
        <v>19</v>
      </c>
      <c r="L10" s="65">
        <f>VLOOKUP($A10,'Return Data'!$B$7:$R$2843,17,0)</f>
        <v>9.1694999999999993</v>
      </c>
      <c r="M10" s="66">
        <f t="shared" si="4"/>
        <v>10</v>
      </c>
      <c r="N10" s="65">
        <f>VLOOKUP($A10,'Return Data'!$B$7:$R$2843,14,0)</f>
        <v>10.297499999999999</v>
      </c>
      <c r="O10" s="66">
        <f t="shared" si="5"/>
        <v>3</v>
      </c>
      <c r="P10" s="65">
        <f>VLOOKUP($A10,'Return Data'!$B$7:$R$2843,15,0)</f>
        <v>8.3474000000000004</v>
      </c>
      <c r="Q10" s="66">
        <f t="shared" si="6"/>
        <v>6</v>
      </c>
      <c r="R10" s="65">
        <f>VLOOKUP($A10,'Return Data'!$B$7:$R$2843,16,0)</f>
        <v>6.7022000000000004</v>
      </c>
      <c r="S10" s="67">
        <f t="shared" si="7"/>
        <v>20</v>
      </c>
    </row>
    <row r="11" spans="1:20" x14ac:dyDescent="0.3">
      <c r="A11" s="63" t="s">
        <v>1637</v>
      </c>
      <c r="B11" s="64">
        <f>VLOOKUP($A11,'Return Data'!$B$7:$R$2843,3,0)</f>
        <v>44400</v>
      </c>
      <c r="C11" s="65">
        <f>VLOOKUP($A11,'Return Data'!$B$7:$R$2843,4,0)</f>
        <v>33.995100000000001</v>
      </c>
      <c r="D11" s="65">
        <f>VLOOKUP($A11,'Return Data'!$B$7:$R$2843,10,0)</f>
        <v>14.661300000000001</v>
      </c>
      <c r="E11" s="66">
        <f t="shared" si="0"/>
        <v>12</v>
      </c>
      <c r="F11" s="65">
        <f>VLOOKUP($A11,'Return Data'!$B$7:$R$2843,11,0)</f>
        <v>6.8009000000000004</v>
      </c>
      <c r="G11" s="66">
        <f t="shared" si="1"/>
        <v>16</v>
      </c>
      <c r="H11" s="65">
        <f>VLOOKUP($A11,'Return Data'!$B$7:$R$2843,12,0)</f>
        <v>11.3103</v>
      </c>
      <c r="I11" s="66">
        <f t="shared" si="2"/>
        <v>17</v>
      </c>
      <c r="J11" s="65">
        <f>VLOOKUP($A11,'Return Data'!$B$7:$R$2843,13,0)</f>
        <v>9.8558000000000003</v>
      </c>
      <c r="K11" s="66">
        <f t="shared" si="3"/>
        <v>17</v>
      </c>
      <c r="L11" s="65">
        <f>VLOOKUP($A11,'Return Data'!$B$7:$R$2843,17,0)</f>
        <v>8.4092000000000002</v>
      </c>
      <c r="M11" s="66">
        <f t="shared" si="4"/>
        <v>14</v>
      </c>
      <c r="N11" s="65">
        <f>VLOOKUP($A11,'Return Data'!$B$7:$R$2843,14,0)</f>
        <v>7.6626000000000003</v>
      </c>
      <c r="O11" s="66">
        <f t="shared" si="5"/>
        <v>11</v>
      </c>
      <c r="P11" s="65">
        <f>VLOOKUP($A11,'Return Data'!$B$7:$R$2843,15,0)</f>
        <v>7.2797999999999998</v>
      </c>
      <c r="Q11" s="66">
        <f t="shared" si="6"/>
        <v>8</v>
      </c>
      <c r="R11" s="65">
        <f>VLOOKUP($A11,'Return Data'!$B$7:$R$2843,16,0)</f>
        <v>7.5362</v>
      </c>
      <c r="S11" s="67">
        <f t="shared" si="7"/>
        <v>16</v>
      </c>
    </row>
    <row r="12" spans="1:20" x14ac:dyDescent="0.3">
      <c r="A12" s="63" t="s">
        <v>1638</v>
      </c>
      <c r="B12" s="64">
        <f>VLOOKUP($A12,'Return Data'!$B$7:$R$2843,3,0)</f>
        <v>44400</v>
      </c>
      <c r="C12" s="65">
        <f>VLOOKUP($A12,'Return Data'!$B$7:$R$2843,4,0)</f>
        <v>22.4619</v>
      </c>
      <c r="D12" s="65">
        <f>VLOOKUP($A12,'Return Data'!$B$7:$R$2843,10,0)</f>
        <v>21.009699999999999</v>
      </c>
      <c r="E12" s="66">
        <f t="shared" si="0"/>
        <v>4</v>
      </c>
      <c r="F12" s="65">
        <f>VLOOKUP($A12,'Return Data'!$B$7:$R$2843,11,0)</f>
        <v>10.3813</v>
      </c>
      <c r="G12" s="66">
        <f t="shared" si="1"/>
        <v>8</v>
      </c>
      <c r="H12" s="65">
        <f>VLOOKUP($A12,'Return Data'!$B$7:$R$2843,12,0)</f>
        <v>12.2217</v>
      </c>
      <c r="I12" s="66">
        <f t="shared" si="2"/>
        <v>12</v>
      </c>
      <c r="J12" s="65">
        <f>VLOOKUP($A12,'Return Data'!$B$7:$R$2843,13,0)</f>
        <v>14.350099999999999</v>
      </c>
      <c r="K12" s="66">
        <f t="shared" si="3"/>
        <v>7</v>
      </c>
      <c r="L12" s="65">
        <f>VLOOKUP($A12,'Return Data'!$B$7:$R$2843,17,0)</f>
        <v>10.7438</v>
      </c>
      <c r="M12" s="66">
        <f t="shared" si="4"/>
        <v>7</v>
      </c>
      <c r="N12" s="65">
        <f>VLOOKUP($A12,'Return Data'!$B$7:$R$2843,14,0)</f>
        <v>2.4826999999999999</v>
      </c>
      <c r="O12" s="66">
        <f t="shared" si="5"/>
        <v>20</v>
      </c>
      <c r="P12" s="65">
        <f>VLOOKUP($A12,'Return Data'!$B$7:$R$2843,15,0)</f>
        <v>4.5030000000000001</v>
      </c>
      <c r="Q12" s="66">
        <f t="shared" si="6"/>
        <v>19</v>
      </c>
      <c r="R12" s="65">
        <f>VLOOKUP($A12,'Return Data'!$B$7:$R$2843,16,0)</f>
        <v>6.7685000000000004</v>
      </c>
      <c r="S12" s="67">
        <f t="shared" si="7"/>
        <v>19</v>
      </c>
    </row>
    <row r="13" spans="1:20" x14ac:dyDescent="0.3">
      <c r="A13" s="63" t="s">
        <v>1639</v>
      </c>
      <c r="B13" s="64">
        <f>VLOOKUP($A13,'Return Data'!$B$7:$R$2843,3,0)</f>
        <v>44400</v>
      </c>
      <c r="C13" s="65">
        <f>VLOOKUP($A13,'Return Data'!$B$7:$R$2843,4,0)</f>
        <v>84.202861827876603</v>
      </c>
      <c r="D13" s="65">
        <f>VLOOKUP($A13,'Return Data'!$B$7:$R$2843,10,0)</f>
        <v>18.331700000000001</v>
      </c>
      <c r="E13" s="66">
        <f t="shared" si="0"/>
        <v>6</v>
      </c>
      <c r="F13" s="65">
        <f>VLOOKUP($A13,'Return Data'!$B$7:$R$2843,11,0)</f>
        <v>11.981400000000001</v>
      </c>
      <c r="G13" s="66">
        <f t="shared" si="1"/>
        <v>6</v>
      </c>
      <c r="H13" s="65">
        <f>VLOOKUP($A13,'Return Data'!$B$7:$R$2843,12,0)</f>
        <v>15.024100000000001</v>
      </c>
      <c r="I13" s="66">
        <f t="shared" si="2"/>
        <v>7</v>
      </c>
      <c r="J13" s="65">
        <f>VLOOKUP($A13,'Return Data'!$B$7:$R$2843,13,0)</f>
        <v>14.341699999999999</v>
      </c>
      <c r="K13" s="66">
        <f t="shared" si="3"/>
        <v>8</v>
      </c>
      <c r="L13" s="65">
        <f>VLOOKUP($A13,'Return Data'!$B$7:$R$2843,17,0)</f>
        <v>12.7166</v>
      </c>
      <c r="M13" s="66">
        <f t="shared" si="4"/>
        <v>3</v>
      </c>
      <c r="N13" s="65">
        <f>VLOOKUP($A13,'Return Data'!$B$7:$R$2843,14,0)</f>
        <v>10.9107</v>
      </c>
      <c r="O13" s="66">
        <f t="shared" si="5"/>
        <v>2</v>
      </c>
      <c r="P13" s="65">
        <f>VLOOKUP($A13,'Return Data'!$B$7:$R$2843,15,0)</f>
        <v>8.9586000000000006</v>
      </c>
      <c r="Q13" s="66">
        <f t="shared" si="6"/>
        <v>3</v>
      </c>
      <c r="R13" s="65">
        <f>VLOOKUP($A13,'Return Data'!$B$7:$R$2843,16,0)</f>
        <v>8.5875000000000004</v>
      </c>
      <c r="S13" s="67">
        <f t="shared" si="7"/>
        <v>8</v>
      </c>
    </row>
    <row r="14" spans="1:20" x14ac:dyDescent="0.3">
      <c r="A14" s="63" t="s">
        <v>1640</v>
      </c>
      <c r="B14" s="64">
        <f>VLOOKUP($A14,'Return Data'!$B$7:$R$2843,3,0)</f>
        <v>44400</v>
      </c>
      <c r="C14" s="65">
        <f>VLOOKUP($A14,'Return Data'!$B$7:$R$2843,4,0)</f>
        <v>43.048299999999998</v>
      </c>
      <c r="D14" s="65">
        <f>VLOOKUP($A14,'Return Data'!$B$7:$R$2843,10,0)</f>
        <v>17.298300000000001</v>
      </c>
      <c r="E14" s="66">
        <f t="shared" si="0"/>
        <v>8</v>
      </c>
      <c r="F14" s="65">
        <f>VLOOKUP($A14,'Return Data'!$B$7:$R$2843,11,0)</f>
        <v>12.0806</v>
      </c>
      <c r="G14" s="66">
        <f t="shared" si="1"/>
        <v>5</v>
      </c>
      <c r="H14" s="65">
        <f>VLOOKUP($A14,'Return Data'!$B$7:$R$2843,12,0)</f>
        <v>14.824299999999999</v>
      </c>
      <c r="I14" s="66">
        <f t="shared" si="2"/>
        <v>8</v>
      </c>
      <c r="J14" s="65">
        <f>VLOOKUP($A14,'Return Data'!$B$7:$R$2843,13,0)</f>
        <v>13.98</v>
      </c>
      <c r="K14" s="66">
        <f t="shared" si="3"/>
        <v>9</v>
      </c>
      <c r="L14" s="65">
        <f>VLOOKUP($A14,'Return Data'!$B$7:$R$2843,17,0)</f>
        <v>9.9627999999999997</v>
      </c>
      <c r="M14" s="66">
        <f t="shared" si="4"/>
        <v>9</v>
      </c>
      <c r="N14" s="65">
        <f>VLOOKUP($A14,'Return Data'!$B$7:$R$2843,14,0)</f>
        <v>5.7310999999999996</v>
      </c>
      <c r="O14" s="66">
        <f t="shared" si="5"/>
        <v>18</v>
      </c>
      <c r="P14" s="65">
        <f>VLOOKUP($A14,'Return Data'!$B$7:$R$2843,15,0)</f>
        <v>6.3239000000000001</v>
      </c>
      <c r="Q14" s="66">
        <f t="shared" si="6"/>
        <v>16</v>
      </c>
      <c r="R14" s="65">
        <f>VLOOKUP($A14,'Return Data'!$B$7:$R$2843,16,0)</f>
        <v>8.8972999999999995</v>
      </c>
      <c r="S14" s="67">
        <f t="shared" si="7"/>
        <v>7</v>
      </c>
    </row>
    <row r="15" spans="1:20" x14ac:dyDescent="0.3">
      <c r="A15" s="63" t="s">
        <v>1641</v>
      </c>
      <c r="B15" s="64">
        <f>VLOOKUP($A15,'Return Data'!$B$7:$R$2843,3,0)</f>
        <v>44400</v>
      </c>
      <c r="C15" s="65">
        <f>VLOOKUP($A15,'Return Data'!$B$7:$R$2843,4,0)</f>
        <v>66.423400000000001</v>
      </c>
      <c r="D15" s="65">
        <f>VLOOKUP($A15,'Return Data'!$B$7:$R$2843,10,0)</f>
        <v>13.6965</v>
      </c>
      <c r="E15" s="66">
        <f t="shared" si="0"/>
        <v>14</v>
      </c>
      <c r="F15" s="65">
        <f>VLOOKUP($A15,'Return Data'!$B$7:$R$2843,11,0)</f>
        <v>9.7783999999999995</v>
      </c>
      <c r="G15" s="66">
        <f t="shared" si="1"/>
        <v>11</v>
      </c>
      <c r="H15" s="65">
        <f>VLOOKUP($A15,'Return Data'!$B$7:$R$2843,12,0)</f>
        <v>13.7164</v>
      </c>
      <c r="I15" s="66">
        <f t="shared" si="2"/>
        <v>9</v>
      </c>
      <c r="J15" s="65">
        <f>VLOOKUP($A15,'Return Data'!$B$7:$R$2843,13,0)</f>
        <v>12.664899999999999</v>
      </c>
      <c r="K15" s="66">
        <f t="shared" si="3"/>
        <v>10</v>
      </c>
      <c r="L15" s="65">
        <f>VLOOKUP($A15,'Return Data'!$B$7:$R$2843,17,0)</f>
        <v>8.5353999999999992</v>
      </c>
      <c r="M15" s="66">
        <f t="shared" si="4"/>
        <v>13</v>
      </c>
      <c r="N15" s="65">
        <f>VLOOKUP($A15,'Return Data'!$B$7:$R$2843,14,0)</f>
        <v>7.7335000000000003</v>
      </c>
      <c r="O15" s="66">
        <f t="shared" si="5"/>
        <v>10</v>
      </c>
      <c r="P15" s="65">
        <f>VLOOKUP($A15,'Return Data'!$B$7:$R$2843,15,0)</f>
        <v>6.7434000000000003</v>
      </c>
      <c r="Q15" s="66">
        <f t="shared" si="6"/>
        <v>14</v>
      </c>
      <c r="R15" s="65">
        <f>VLOOKUP($A15,'Return Data'!$B$7:$R$2843,16,0)</f>
        <v>9.516</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44400</v>
      </c>
      <c r="C17" s="65">
        <f>VLOOKUP($A17,'Return Data'!$B$7:$R$2843,4,0)</f>
        <v>57.342100000000002</v>
      </c>
      <c r="D17" s="65">
        <f>VLOOKUP($A17,'Return Data'!$B$7:$R$2843,10,0)</f>
        <v>26.041699999999999</v>
      </c>
      <c r="E17" s="66">
        <f t="shared" ref="E17:E26" si="8">RANK(D17,D$8:D$31,0)</f>
        <v>1</v>
      </c>
      <c r="F17" s="65">
        <f>VLOOKUP($A17,'Return Data'!$B$7:$R$2843,11,0)</f>
        <v>17.408200000000001</v>
      </c>
      <c r="G17" s="66">
        <f t="shared" ref="G17:G26" si="9">RANK(F17,F$8:F$31,0)</f>
        <v>1</v>
      </c>
      <c r="H17" s="65">
        <f>VLOOKUP($A17,'Return Data'!$B$7:$R$2843,12,0)</f>
        <v>22.6633</v>
      </c>
      <c r="I17" s="66">
        <f t="shared" ref="I17:I26" si="10">RANK(H17,H$8:H$31,0)</f>
        <v>2</v>
      </c>
      <c r="J17" s="65">
        <f>VLOOKUP($A17,'Return Data'!$B$7:$R$2843,13,0)</f>
        <v>19.748899999999999</v>
      </c>
      <c r="K17" s="66">
        <f t="shared" ref="K17:K26" si="11">RANK(J17,J$8:J$31,0)</f>
        <v>2</v>
      </c>
      <c r="L17" s="65">
        <f>VLOOKUP($A17,'Return Data'!$B$7:$R$2843,17,0)</f>
        <v>11.2218</v>
      </c>
      <c r="M17" s="66">
        <f t="shared" ref="M17:M26" si="12">RANK(L17,L$8:L$31,0)</f>
        <v>5</v>
      </c>
      <c r="N17" s="65">
        <f>VLOOKUP($A17,'Return Data'!$B$7:$R$2843,14,0)</f>
        <v>10.253399999999999</v>
      </c>
      <c r="O17" s="66">
        <f t="shared" ref="O17:O26" si="13">RANK(N17,N$8:N$31,0)</f>
        <v>4</v>
      </c>
      <c r="P17" s="65">
        <f>VLOOKUP($A17,'Return Data'!$B$7:$R$2843,15,0)</f>
        <v>8.4286999999999992</v>
      </c>
      <c r="Q17" s="66">
        <f>RANK(P17,P$8:P$31,0)</f>
        <v>4</v>
      </c>
      <c r="R17" s="65">
        <f>VLOOKUP($A17,'Return Data'!$B$7:$R$2843,16,0)</f>
        <v>10.4406</v>
      </c>
      <c r="S17" s="67">
        <f t="shared" ref="S17:S26" si="14">RANK(R17,R$8:R$31,0)</f>
        <v>1</v>
      </c>
    </row>
    <row r="18" spans="1:19" x14ac:dyDescent="0.3">
      <c r="A18" s="63" t="s">
        <v>1644</v>
      </c>
      <c r="B18" s="64">
        <f>VLOOKUP($A18,'Return Data'!$B$7:$R$2843,3,0)</f>
        <v>44400</v>
      </c>
      <c r="C18" s="65">
        <f>VLOOKUP($A18,'Return Data'!$B$7:$R$2843,4,0)</f>
        <v>44.365099999999998</v>
      </c>
      <c r="D18" s="65">
        <f>VLOOKUP($A18,'Return Data'!$B$7:$R$2843,10,0)</f>
        <v>15.7864</v>
      </c>
      <c r="E18" s="66">
        <f t="shared" si="8"/>
        <v>11</v>
      </c>
      <c r="F18" s="65">
        <f>VLOOKUP($A18,'Return Data'!$B$7:$R$2843,11,0)</f>
        <v>6.7119</v>
      </c>
      <c r="G18" s="66">
        <f t="shared" si="9"/>
        <v>17</v>
      </c>
      <c r="H18" s="65">
        <f>VLOOKUP($A18,'Return Data'!$B$7:$R$2843,12,0)</f>
        <v>11.8078</v>
      </c>
      <c r="I18" s="66">
        <f t="shared" si="10"/>
        <v>15</v>
      </c>
      <c r="J18" s="65">
        <f>VLOOKUP($A18,'Return Data'!$B$7:$R$2843,13,0)</f>
        <v>11.244300000000001</v>
      </c>
      <c r="K18" s="66">
        <f t="shared" si="11"/>
        <v>15</v>
      </c>
      <c r="L18" s="65">
        <f>VLOOKUP($A18,'Return Data'!$B$7:$R$2843,17,0)</f>
        <v>8.9382000000000001</v>
      </c>
      <c r="M18" s="66">
        <f t="shared" si="12"/>
        <v>12</v>
      </c>
      <c r="N18" s="65">
        <f>VLOOKUP($A18,'Return Data'!$B$7:$R$2843,14,0)</f>
        <v>8.4244000000000003</v>
      </c>
      <c r="O18" s="66">
        <f t="shared" si="13"/>
        <v>7</v>
      </c>
      <c r="P18" s="65">
        <f>VLOOKUP($A18,'Return Data'!$B$7:$R$2843,15,0)</f>
        <v>7.1271000000000004</v>
      </c>
      <c r="Q18" s="66">
        <f>RANK(P18,P$8:P$31,0)</f>
        <v>12</v>
      </c>
      <c r="R18" s="65">
        <f>VLOOKUP($A18,'Return Data'!$B$7:$R$2843,16,0)</f>
        <v>8.9280000000000008</v>
      </c>
      <c r="S18" s="67">
        <f t="shared" si="14"/>
        <v>6</v>
      </c>
    </row>
    <row r="19" spans="1:19" x14ac:dyDescent="0.3">
      <c r="A19" s="63" t="s">
        <v>1645</v>
      </c>
      <c r="B19" s="64">
        <f>VLOOKUP($A19,'Return Data'!$B$7:$R$2843,3,0)</f>
        <v>44400</v>
      </c>
      <c r="C19" s="65">
        <f>VLOOKUP($A19,'Return Data'!$B$7:$R$2843,4,0)</f>
        <v>52.613900000000001</v>
      </c>
      <c r="D19" s="65">
        <f>VLOOKUP($A19,'Return Data'!$B$7:$R$2843,10,0)</f>
        <v>12.375</v>
      </c>
      <c r="E19" s="66">
        <f t="shared" si="8"/>
        <v>18</v>
      </c>
      <c r="F19" s="65">
        <f>VLOOKUP($A19,'Return Data'!$B$7:$R$2843,11,0)</f>
        <v>7.9523000000000001</v>
      </c>
      <c r="G19" s="66">
        <f t="shared" si="9"/>
        <v>15</v>
      </c>
      <c r="H19" s="65">
        <f>VLOOKUP($A19,'Return Data'!$B$7:$R$2843,12,0)</f>
        <v>11.855499999999999</v>
      </c>
      <c r="I19" s="66">
        <f t="shared" si="10"/>
        <v>14</v>
      </c>
      <c r="J19" s="65">
        <f>VLOOKUP($A19,'Return Data'!$B$7:$R$2843,13,0)</f>
        <v>12.5342</v>
      </c>
      <c r="K19" s="66">
        <f t="shared" si="11"/>
        <v>11</v>
      </c>
      <c r="L19" s="65">
        <f>VLOOKUP($A19,'Return Data'!$B$7:$R$2843,17,0)</f>
        <v>10.2295</v>
      </c>
      <c r="M19" s="66">
        <f t="shared" si="12"/>
        <v>8</v>
      </c>
      <c r="N19" s="65">
        <f>VLOOKUP($A19,'Return Data'!$B$7:$R$2843,14,0)</f>
        <v>9.3340999999999994</v>
      </c>
      <c r="O19" s="66">
        <f t="shared" si="13"/>
        <v>6</v>
      </c>
      <c r="P19" s="65">
        <f>VLOOKUP($A19,'Return Data'!$B$7:$R$2843,15,0)</f>
        <v>9.2809000000000008</v>
      </c>
      <c r="Q19" s="66">
        <f>RANK(P19,P$8:P$31,0)</f>
        <v>2</v>
      </c>
      <c r="R19" s="65">
        <f>VLOOKUP($A19,'Return Data'!$B$7:$R$2843,16,0)</f>
        <v>10.057499999999999</v>
      </c>
      <c r="S19" s="67">
        <f t="shared" si="14"/>
        <v>2</v>
      </c>
    </row>
    <row r="20" spans="1:19" x14ac:dyDescent="0.3">
      <c r="A20" s="63" t="s">
        <v>1646</v>
      </c>
      <c r="B20" s="64">
        <f>VLOOKUP($A20,'Return Data'!$B$7:$R$2843,3,0)</f>
        <v>44400</v>
      </c>
      <c r="C20" s="65">
        <f>VLOOKUP($A20,'Return Data'!$B$7:$R$2843,4,0)</f>
        <v>25.306000000000001</v>
      </c>
      <c r="D20" s="65">
        <f>VLOOKUP($A20,'Return Data'!$B$7:$R$2843,10,0)</f>
        <v>12.2371</v>
      </c>
      <c r="E20" s="66">
        <f t="shared" si="8"/>
        <v>19</v>
      </c>
      <c r="F20" s="65">
        <f>VLOOKUP($A20,'Return Data'!$B$7:$R$2843,11,0)</f>
        <v>5.7824</v>
      </c>
      <c r="G20" s="66">
        <f t="shared" si="9"/>
        <v>18</v>
      </c>
      <c r="H20" s="65">
        <f>VLOOKUP($A20,'Return Data'!$B$7:$R$2843,12,0)</f>
        <v>8.9925999999999995</v>
      </c>
      <c r="I20" s="66">
        <f t="shared" si="10"/>
        <v>19</v>
      </c>
      <c r="J20" s="65">
        <f>VLOOKUP($A20,'Return Data'!$B$7:$R$2843,13,0)</f>
        <v>9.2866999999999997</v>
      </c>
      <c r="K20" s="66">
        <f t="shared" si="11"/>
        <v>18</v>
      </c>
      <c r="L20" s="65">
        <f>VLOOKUP($A20,'Return Data'!$B$7:$R$2843,17,0)</f>
        <v>7.8625999999999996</v>
      </c>
      <c r="M20" s="66">
        <f t="shared" si="12"/>
        <v>17</v>
      </c>
      <c r="N20" s="65">
        <f>VLOOKUP($A20,'Return Data'!$B$7:$R$2843,14,0)</f>
        <v>7.3484999999999996</v>
      </c>
      <c r="O20" s="66">
        <f t="shared" si="13"/>
        <v>13</v>
      </c>
      <c r="P20" s="65">
        <f>VLOOKUP($A20,'Return Data'!$B$7:$R$2843,15,0)</f>
        <v>6.8689</v>
      </c>
      <c r="Q20" s="66">
        <f>RANK(P20,P$8:P$31,0)</f>
        <v>13</v>
      </c>
      <c r="R20" s="65">
        <f>VLOOKUP($A20,'Return Data'!$B$7:$R$2843,16,0)</f>
        <v>8.4746000000000006</v>
      </c>
      <c r="S20" s="67">
        <f t="shared" si="14"/>
        <v>10</v>
      </c>
    </row>
    <row r="21" spans="1:19" x14ac:dyDescent="0.3">
      <c r="A21" s="63" t="s">
        <v>1647</v>
      </c>
      <c r="B21" s="64">
        <f>VLOOKUP($A21,'Return Data'!$B$7:$R$2843,3,0)</f>
        <v>44400</v>
      </c>
      <c r="C21" s="65">
        <f>VLOOKUP($A21,'Return Data'!$B$7:$R$2843,4,0)</f>
        <v>15.6845</v>
      </c>
      <c r="D21" s="65">
        <f>VLOOKUP($A21,'Return Data'!$B$7:$R$2843,10,0)</f>
        <v>9.0825999999999993</v>
      </c>
      <c r="E21" s="66">
        <f t="shared" si="8"/>
        <v>22</v>
      </c>
      <c r="F21" s="65">
        <f>VLOOKUP($A21,'Return Data'!$B$7:$R$2843,11,0)</f>
        <v>8.6288</v>
      </c>
      <c r="G21" s="66">
        <f t="shared" si="9"/>
        <v>14</v>
      </c>
      <c r="H21" s="65">
        <f>VLOOKUP($A21,'Return Data'!$B$7:$R$2843,12,0)</f>
        <v>13.114000000000001</v>
      </c>
      <c r="I21" s="66">
        <f t="shared" si="10"/>
        <v>10</v>
      </c>
      <c r="J21" s="65">
        <f>VLOOKUP($A21,'Return Data'!$B$7:$R$2843,13,0)</f>
        <v>11.605600000000001</v>
      </c>
      <c r="K21" s="66">
        <f t="shared" si="11"/>
        <v>13</v>
      </c>
      <c r="L21" s="65">
        <f>VLOOKUP($A21,'Return Data'!$B$7:$R$2843,17,0)</f>
        <v>6.9497999999999998</v>
      </c>
      <c r="M21" s="66">
        <f t="shared" si="12"/>
        <v>19</v>
      </c>
      <c r="N21" s="65">
        <f>VLOOKUP($A21,'Return Data'!$B$7:$R$2843,14,0)</f>
        <v>6.8718000000000004</v>
      </c>
      <c r="O21" s="66">
        <f t="shared" si="13"/>
        <v>15</v>
      </c>
      <c r="P21" s="65"/>
      <c r="Q21" s="66"/>
      <c r="R21" s="65">
        <f>VLOOKUP($A21,'Return Data'!$B$7:$R$2843,16,0)</f>
        <v>8.3015000000000008</v>
      </c>
      <c r="S21" s="67">
        <f t="shared" si="14"/>
        <v>12</v>
      </c>
    </row>
    <row r="22" spans="1:19" x14ac:dyDescent="0.3">
      <c r="A22" s="63" t="s">
        <v>1648</v>
      </c>
      <c r="B22" s="64">
        <f>VLOOKUP($A22,'Return Data'!$B$7:$R$2843,3,0)</f>
        <v>44400</v>
      </c>
      <c r="C22" s="65">
        <f>VLOOKUP($A22,'Return Data'!$B$7:$R$2843,4,0)</f>
        <v>40.829900000000002</v>
      </c>
      <c r="D22" s="65">
        <f>VLOOKUP($A22,'Return Data'!$B$7:$R$2843,10,0)</f>
        <v>21.787600000000001</v>
      </c>
      <c r="E22" s="66">
        <f t="shared" si="8"/>
        <v>2</v>
      </c>
      <c r="F22" s="65">
        <f>VLOOKUP($A22,'Return Data'!$B$7:$R$2843,11,0)</f>
        <v>13.8148</v>
      </c>
      <c r="G22" s="66">
        <f t="shared" si="9"/>
        <v>3</v>
      </c>
      <c r="H22" s="65">
        <f>VLOOKUP($A22,'Return Data'!$B$7:$R$2843,12,0)</f>
        <v>19.800999999999998</v>
      </c>
      <c r="I22" s="66">
        <f t="shared" si="10"/>
        <v>4</v>
      </c>
      <c r="J22" s="65">
        <f>VLOOKUP($A22,'Return Data'!$B$7:$R$2843,13,0)</f>
        <v>18.737100000000002</v>
      </c>
      <c r="K22" s="66">
        <f t="shared" si="11"/>
        <v>4</v>
      </c>
      <c r="L22" s="65">
        <f>VLOOKUP($A22,'Return Data'!$B$7:$R$2843,17,0)</f>
        <v>13.845000000000001</v>
      </c>
      <c r="M22" s="66">
        <f t="shared" si="12"/>
        <v>1</v>
      </c>
      <c r="N22" s="65">
        <f>VLOOKUP($A22,'Return Data'!$B$7:$R$2843,14,0)</f>
        <v>11.3789</v>
      </c>
      <c r="O22" s="66">
        <f t="shared" si="13"/>
        <v>1</v>
      </c>
      <c r="P22" s="65">
        <f>VLOOKUP($A22,'Return Data'!$B$7:$R$2843,15,0)</f>
        <v>9.3882999999999992</v>
      </c>
      <c r="Q22" s="66">
        <f>RANK(P22,P$8:P$31,0)</f>
        <v>1</v>
      </c>
      <c r="R22" s="65">
        <f>VLOOKUP($A22,'Return Data'!$B$7:$R$2843,16,0)</f>
        <v>8.2959999999999994</v>
      </c>
      <c r="S22" s="67">
        <f t="shared" si="14"/>
        <v>13</v>
      </c>
    </row>
    <row r="23" spans="1:19" x14ac:dyDescent="0.3">
      <c r="A23" s="63" t="s">
        <v>1649</v>
      </c>
      <c r="B23" s="64">
        <f>VLOOKUP($A23,'Return Data'!$B$7:$R$2843,3,0)</f>
        <v>44400</v>
      </c>
      <c r="C23" s="65">
        <f>VLOOKUP($A23,'Return Data'!$B$7:$R$2843,4,0)</f>
        <v>41.875300000000003</v>
      </c>
      <c r="D23" s="65">
        <f>VLOOKUP($A23,'Return Data'!$B$7:$R$2843,10,0)</f>
        <v>16.0855</v>
      </c>
      <c r="E23" s="66">
        <f t="shared" si="8"/>
        <v>10</v>
      </c>
      <c r="F23" s="65">
        <f>VLOOKUP($A23,'Return Data'!$B$7:$R$2843,11,0)</f>
        <v>9.9976000000000003</v>
      </c>
      <c r="G23" s="66">
        <f t="shared" si="9"/>
        <v>10</v>
      </c>
      <c r="H23" s="65">
        <f>VLOOKUP($A23,'Return Data'!$B$7:$R$2843,12,0)</f>
        <v>12.14</v>
      </c>
      <c r="I23" s="66">
        <f t="shared" si="10"/>
        <v>13</v>
      </c>
      <c r="J23" s="65">
        <f>VLOOKUP($A23,'Return Data'!$B$7:$R$2843,13,0)</f>
        <v>11.4659</v>
      </c>
      <c r="K23" s="66">
        <f t="shared" si="11"/>
        <v>14</v>
      </c>
      <c r="L23" s="65">
        <f>VLOOKUP($A23,'Return Data'!$B$7:$R$2843,17,0)</f>
        <v>8.3620000000000001</v>
      </c>
      <c r="M23" s="66">
        <f t="shared" si="12"/>
        <v>15</v>
      </c>
      <c r="N23" s="65">
        <f>VLOOKUP($A23,'Return Data'!$B$7:$R$2843,14,0)</f>
        <v>8.2102000000000004</v>
      </c>
      <c r="O23" s="66">
        <f t="shared" si="13"/>
        <v>8</v>
      </c>
      <c r="P23" s="65">
        <f>VLOOKUP($A23,'Return Data'!$B$7:$R$2843,15,0)</f>
        <v>7.1898</v>
      </c>
      <c r="Q23" s="66">
        <f>RANK(P23,P$8:P$31,0)</f>
        <v>10</v>
      </c>
      <c r="R23" s="65">
        <f>VLOOKUP($A23,'Return Data'!$B$7:$R$2843,16,0)</f>
        <v>6.0431999999999997</v>
      </c>
      <c r="S23" s="67">
        <f t="shared" si="14"/>
        <v>21</v>
      </c>
    </row>
    <row r="24" spans="1:19" x14ac:dyDescent="0.3">
      <c r="A24" s="63" t="s">
        <v>1650</v>
      </c>
      <c r="B24" s="64">
        <f>VLOOKUP($A24,'Return Data'!$B$7:$R$2843,3,0)</f>
        <v>44400</v>
      </c>
      <c r="C24" s="65">
        <f>VLOOKUP($A24,'Return Data'!$B$7:$R$2843,4,0)</f>
        <v>65.117099999999994</v>
      </c>
      <c r="D24" s="65">
        <f>VLOOKUP($A24,'Return Data'!$B$7:$R$2843,10,0)</f>
        <v>12.947100000000001</v>
      </c>
      <c r="E24" s="66">
        <f t="shared" si="8"/>
        <v>16</v>
      </c>
      <c r="F24" s="65">
        <f>VLOOKUP($A24,'Return Data'!$B$7:$R$2843,11,0)</f>
        <v>5.6250999999999998</v>
      </c>
      <c r="G24" s="66">
        <f t="shared" si="9"/>
        <v>19</v>
      </c>
      <c r="H24" s="65">
        <f>VLOOKUP($A24,'Return Data'!$B$7:$R$2843,12,0)</f>
        <v>8.7050000000000001</v>
      </c>
      <c r="I24" s="66">
        <f t="shared" si="10"/>
        <v>21</v>
      </c>
      <c r="J24" s="65">
        <f>VLOOKUP($A24,'Return Data'!$B$7:$R$2843,13,0)</f>
        <v>7.5401999999999996</v>
      </c>
      <c r="K24" s="66">
        <f t="shared" si="11"/>
        <v>21</v>
      </c>
      <c r="L24" s="65">
        <f>VLOOKUP($A24,'Return Data'!$B$7:$R$2843,17,0)</f>
        <v>8.26</v>
      </c>
      <c r="M24" s="66">
        <f t="shared" si="12"/>
        <v>16</v>
      </c>
      <c r="N24" s="65">
        <f>VLOOKUP($A24,'Return Data'!$B$7:$R$2843,14,0)</f>
        <v>7.8451000000000004</v>
      </c>
      <c r="O24" s="66">
        <f t="shared" si="13"/>
        <v>9</v>
      </c>
      <c r="P24" s="65">
        <f>VLOOKUP($A24,'Return Data'!$B$7:$R$2843,15,0)</f>
        <v>6.6403999999999996</v>
      </c>
      <c r="Q24" s="66">
        <f>RANK(P24,P$8:P$31,0)</f>
        <v>15</v>
      </c>
      <c r="R24" s="65">
        <f>VLOOKUP($A24,'Return Data'!$B$7:$R$2843,16,0)</f>
        <v>8.3635999999999999</v>
      </c>
      <c r="S24" s="67">
        <f t="shared" si="14"/>
        <v>11</v>
      </c>
    </row>
    <row r="25" spans="1:19" x14ac:dyDescent="0.3">
      <c r="A25" s="63" t="s">
        <v>2012</v>
      </c>
      <c r="B25" s="64">
        <f>VLOOKUP($A25,'Return Data'!$B$7:$R$2843,3,0)</f>
        <v>44400</v>
      </c>
      <c r="C25" s="65">
        <f>VLOOKUP($A25,'Return Data'!$B$7:$R$2843,4,0)</f>
        <v>21.598500000000001</v>
      </c>
      <c r="D25" s="65">
        <f>VLOOKUP($A25,'Return Data'!$B$7:$R$2843,10,0)</f>
        <v>11.1898</v>
      </c>
      <c r="E25" s="66">
        <f t="shared" si="8"/>
        <v>20</v>
      </c>
      <c r="F25" s="65">
        <f>VLOOKUP($A25,'Return Data'!$B$7:$R$2843,11,0)</f>
        <v>5.4234</v>
      </c>
      <c r="G25" s="66">
        <f t="shared" si="9"/>
        <v>20</v>
      </c>
      <c r="H25" s="65">
        <f>VLOOKUP($A25,'Return Data'!$B$7:$R$2843,12,0)</f>
        <v>9.2911000000000001</v>
      </c>
      <c r="I25" s="66">
        <f t="shared" si="10"/>
        <v>18</v>
      </c>
      <c r="J25" s="65">
        <f>VLOOKUP($A25,'Return Data'!$B$7:$R$2843,13,0)</f>
        <v>7.9164000000000003</v>
      </c>
      <c r="K25" s="66">
        <f t="shared" si="11"/>
        <v>20</v>
      </c>
      <c r="L25" s="65">
        <f>VLOOKUP($A25,'Return Data'!$B$7:$R$2843,17,0)</f>
        <v>6.3326000000000002</v>
      </c>
      <c r="M25" s="66">
        <f t="shared" si="12"/>
        <v>20</v>
      </c>
      <c r="N25" s="65">
        <f>VLOOKUP($A25,'Return Data'!$B$7:$R$2843,14,0)</f>
        <v>5.8098999999999998</v>
      </c>
      <c r="O25" s="66">
        <f t="shared" si="13"/>
        <v>17</v>
      </c>
      <c r="P25" s="65">
        <f>VLOOKUP($A25,'Return Data'!$B$7:$R$2843,15,0)</f>
        <v>5.7416</v>
      </c>
      <c r="Q25" s="66">
        <f>RANK(P25,P$8:P$31,0)</f>
        <v>17</v>
      </c>
      <c r="R25" s="65">
        <f>VLOOKUP($A25,'Return Data'!$B$7:$R$2843,16,0)</f>
        <v>7.2568000000000001</v>
      </c>
      <c r="S25" s="67">
        <f t="shared" si="14"/>
        <v>17</v>
      </c>
    </row>
    <row r="26" spans="1:19" x14ac:dyDescent="0.3">
      <c r="A26" s="63" t="s">
        <v>1651</v>
      </c>
      <c r="B26" s="64">
        <f>VLOOKUP($A26,'Return Data'!$B$7:$R$2843,3,0)</f>
        <v>44400</v>
      </c>
      <c r="C26" s="65">
        <f>VLOOKUP($A26,'Return Data'!$B$7:$R$2843,4,0)</f>
        <v>42.340499999999999</v>
      </c>
      <c r="D26" s="65">
        <f>VLOOKUP($A26,'Return Data'!$B$7:$R$2843,10,0)</f>
        <v>12.825200000000001</v>
      </c>
      <c r="E26" s="66">
        <f t="shared" si="8"/>
        <v>17</v>
      </c>
      <c r="F26" s="65">
        <f>VLOOKUP($A26,'Return Data'!$B$7:$R$2843,11,0)</f>
        <v>10.322900000000001</v>
      </c>
      <c r="G26" s="66">
        <f t="shared" si="9"/>
        <v>9</v>
      </c>
      <c r="H26" s="65">
        <f>VLOOKUP($A26,'Return Data'!$B$7:$R$2843,12,0)</f>
        <v>12.4932</v>
      </c>
      <c r="I26" s="66">
        <f t="shared" si="10"/>
        <v>11</v>
      </c>
      <c r="J26" s="65">
        <f>VLOOKUP($A26,'Return Data'!$B$7:$R$2843,13,0)</f>
        <v>11.9047</v>
      </c>
      <c r="K26" s="66">
        <f t="shared" si="11"/>
        <v>12</v>
      </c>
      <c r="L26" s="65">
        <f>VLOOKUP($A26,'Return Data'!$B$7:$R$2843,17,0)</f>
        <v>-0.85670000000000002</v>
      </c>
      <c r="M26" s="66">
        <f t="shared" si="12"/>
        <v>21</v>
      </c>
      <c r="N26" s="65">
        <f>VLOOKUP($A26,'Return Data'!$B$7:$R$2843,14,0)</f>
        <v>0.69240000000000002</v>
      </c>
      <c r="O26" s="66">
        <f t="shared" si="13"/>
        <v>21</v>
      </c>
      <c r="P26" s="65">
        <f>VLOOKUP($A26,'Return Data'!$B$7:$R$2843,15,0)</f>
        <v>3.2378</v>
      </c>
      <c r="Q26" s="66">
        <f>RANK(P26,P$8:P$31,0)</f>
        <v>20</v>
      </c>
      <c r="R26" s="65">
        <f>VLOOKUP($A26,'Return Data'!$B$7:$R$2843,16,0)</f>
        <v>8.5759000000000007</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44400</v>
      </c>
      <c r="C28" s="65">
        <f>VLOOKUP($A28,'Return Data'!$B$7:$R$2843,4,0)</f>
        <v>50.595100000000002</v>
      </c>
      <c r="D28" s="65">
        <f>VLOOKUP($A28,'Return Data'!$B$7:$R$2843,10,0)</f>
        <v>21.7029</v>
      </c>
      <c r="E28" s="66">
        <f>RANK(D28,D$8:D$31,0)</f>
        <v>3</v>
      </c>
      <c r="F28" s="65">
        <f>VLOOKUP($A28,'Return Data'!$B$7:$R$2843,11,0)</f>
        <v>14.3741</v>
      </c>
      <c r="G28" s="66">
        <f>RANK(F28,F$8:F$31,0)</f>
        <v>2</v>
      </c>
      <c r="H28" s="65">
        <f>VLOOKUP($A28,'Return Data'!$B$7:$R$2843,12,0)</f>
        <v>20.443999999999999</v>
      </c>
      <c r="I28" s="66">
        <f>RANK(H28,H$8:H$31,0)</f>
        <v>3</v>
      </c>
      <c r="J28" s="65">
        <f>VLOOKUP($A28,'Return Data'!$B$7:$R$2843,13,0)</f>
        <v>18.869399999999999</v>
      </c>
      <c r="K28" s="66">
        <f>RANK(J28,J$8:J$31,0)</f>
        <v>3</v>
      </c>
      <c r="L28" s="65">
        <f>VLOOKUP($A28,'Return Data'!$B$7:$R$2843,17,0)</f>
        <v>12.9687</v>
      </c>
      <c r="M28" s="66">
        <f>RANK(L28,L$8:L$31,0)</f>
        <v>2</v>
      </c>
      <c r="N28" s="65">
        <f>VLOOKUP($A28,'Return Data'!$B$7:$R$2843,14,0)</f>
        <v>10.1272</v>
      </c>
      <c r="O28" s="66">
        <f>RANK(N28,N$8:N$31,0)</f>
        <v>5</v>
      </c>
      <c r="P28" s="65">
        <f>VLOOKUP($A28,'Return Data'!$B$7:$R$2843,15,0)</f>
        <v>8.3925999999999998</v>
      </c>
      <c r="Q28" s="66">
        <f>RANK(P28,P$8:P$31,0)</f>
        <v>5</v>
      </c>
      <c r="R28" s="65">
        <f>VLOOKUP($A28,'Return Data'!$B$7:$R$2843,16,0)</f>
        <v>8.2937999999999992</v>
      </c>
      <c r="S28" s="67">
        <f>RANK(R28,R$8:R$31,0)</f>
        <v>14</v>
      </c>
    </row>
    <row r="29" spans="1:19" x14ac:dyDescent="0.3">
      <c r="A29" s="63" t="s">
        <v>1654</v>
      </c>
      <c r="B29" s="64">
        <f>VLOOKUP($A29,'Return Data'!$B$7:$R$2843,3,0)</f>
        <v>44400</v>
      </c>
      <c r="C29" s="65">
        <f>VLOOKUP($A29,'Return Data'!$B$7:$R$2843,4,0)</f>
        <v>21.753299999999999</v>
      </c>
      <c r="D29" s="65">
        <f>VLOOKUP($A29,'Return Data'!$B$7:$R$2843,10,0)</f>
        <v>13.580399999999999</v>
      </c>
      <c r="E29" s="66">
        <f>RANK(D29,D$8:D$31,0)</f>
        <v>15</v>
      </c>
      <c r="F29" s="65">
        <f>VLOOKUP($A29,'Return Data'!$B$7:$R$2843,11,0)</f>
        <v>8.9225999999999992</v>
      </c>
      <c r="G29" s="66">
        <f>RANK(F29,F$8:F$31,0)</f>
        <v>13</v>
      </c>
      <c r="H29" s="65">
        <f>VLOOKUP($A29,'Return Data'!$B$7:$R$2843,12,0)</f>
        <v>11.757099999999999</v>
      </c>
      <c r="I29" s="66">
        <f>RANK(H29,H$8:H$31,0)</f>
        <v>16</v>
      </c>
      <c r="J29" s="65">
        <f>VLOOKUP($A29,'Return Data'!$B$7:$R$2843,13,0)</f>
        <v>9.9078999999999997</v>
      </c>
      <c r="K29" s="66">
        <f>RANK(J29,J$8:J$31,0)</f>
        <v>16</v>
      </c>
      <c r="L29" s="65">
        <f>VLOOKUP($A29,'Return Data'!$B$7:$R$2843,17,0)</f>
        <v>7.8159999999999998</v>
      </c>
      <c r="M29" s="66">
        <f>RANK(L29,L$8:L$31,0)</f>
        <v>18</v>
      </c>
      <c r="N29" s="65">
        <f>VLOOKUP($A29,'Return Data'!$B$7:$R$2843,14,0)</f>
        <v>5.1520999999999999</v>
      </c>
      <c r="O29" s="66">
        <f>RANK(N29,N$8:N$31,0)</f>
        <v>19</v>
      </c>
      <c r="P29" s="65">
        <f>VLOOKUP($A29,'Return Data'!$B$7:$R$2843,15,0)</f>
        <v>5.6821999999999999</v>
      </c>
      <c r="Q29" s="66">
        <f>RANK(P29,P$8:P$31,0)</f>
        <v>18</v>
      </c>
      <c r="R29" s="65">
        <f>VLOOKUP($A29,'Return Data'!$B$7:$R$2843,16,0)</f>
        <v>7.0656999999999996</v>
      </c>
      <c r="S29" s="67">
        <f>RANK(R29,R$8:R$31,0)</f>
        <v>18</v>
      </c>
    </row>
    <row r="30" spans="1:19" x14ac:dyDescent="0.3">
      <c r="A30" s="63" t="s">
        <v>1655</v>
      </c>
      <c r="B30" s="64">
        <f>VLOOKUP($A30,'Return Data'!$B$7:$R$2843,3,0)</f>
        <v>44400</v>
      </c>
      <c r="C30" s="65">
        <f>VLOOKUP($A30,'Return Data'!$B$7:$R$2843,4,0)</f>
        <v>0.93459999999999999</v>
      </c>
      <c r="D30" s="65">
        <f>VLOOKUP($A30,'Return Data'!$B$7:$R$2843,10,0)</f>
        <v>11.16</v>
      </c>
      <c r="E30" s="66">
        <f>RANK(D30,D$8:D$31,0)</f>
        <v>21</v>
      </c>
      <c r="F30" s="65">
        <f>VLOOKUP($A30,'Return Data'!$B$7:$R$2843,11,0)</f>
        <v>-40.171700000000001</v>
      </c>
      <c r="G30" s="66">
        <f>RANK(F30,F$8:F$31,0)</f>
        <v>22</v>
      </c>
      <c r="H30" s="65"/>
      <c r="I30" s="66"/>
      <c r="J30" s="65"/>
      <c r="K30" s="66"/>
      <c r="L30" s="65"/>
      <c r="M30" s="66"/>
      <c r="N30" s="65"/>
      <c r="O30" s="66"/>
      <c r="P30" s="65"/>
      <c r="Q30" s="66"/>
      <c r="R30" s="65">
        <f>VLOOKUP($A30,'Return Data'!$B$7:$R$2843,16,0)</f>
        <v>-9.5813000000000006</v>
      </c>
      <c r="S30" s="67">
        <f>RANK(R30,R$8:R$31,0)</f>
        <v>22</v>
      </c>
    </row>
    <row r="31" spans="1:19" x14ac:dyDescent="0.3">
      <c r="A31" s="63" t="s">
        <v>1656</v>
      </c>
      <c r="B31" s="64">
        <f>VLOOKUP($A31,'Return Data'!$B$7:$R$2843,3,0)</f>
        <v>44400</v>
      </c>
      <c r="C31" s="65">
        <f>VLOOKUP($A31,'Return Data'!$B$7:$R$2843,4,0)</f>
        <v>48.246400000000001</v>
      </c>
      <c r="D31" s="65">
        <f>VLOOKUP($A31,'Return Data'!$B$7:$R$2843,10,0)</f>
        <v>17.295500000000001</v>
      </c>
      <c r="E31" s="66">
        <f>RANK(D31,D$8:D$31,0)</f>
        <v>9</v>
      </c>
      <c r="F31" s="65">
        <f>VLOOKUP($A31,'Return Data'!$B$7:$R$2843,11,0)</f>
        <v>9.3862000000000005</v>
      </c>
      <c r="G31" s="66">
        <f>RANK(F31,F$8:F$31,0)</f>
        <v>12</v>
      </c>
      <c r="H31" s="65">
        <f>VLOOKUP($A31,'Return Data'!$B$7:$R$2843,12,0)</f>
        <v>17.2361</v>
      </c>
      <c r="I31" s="66">
        <f>RANK(H31,H$8:H$31,0)</f>
        <v>5</v>
      </c>
      <c r="J31" s="65">
        <f>VLOOKUP($A31,'Return Data'!$B$7:$R$2843,13,0)</f>
        <v>17.639099999999999</v>
      </c>
      <c r="K31" s="66">
        <f>RANK(J31,J$8:J$31,0)</f>
        <v>5</v>
      </c>
      <c r="L31" s="65">
        <f>VLOOKUP($A31,'Return Data'!$B$7:$R$2843,17,0)</f>
        <v>9.1513000000000009</v>
      </c>
      <c r="M31" s="66">
        <f>RANK(L31,L$8:L$31,0)</f>
        <v>11</v>
      </c>
      <c r="N31" s="65">
        <f>VLOOKUP($A31,'Return Data'!$B$7:$R$2843,14,0)</f>
        <v>6.1359000000000004</v>
      </c>
      <c r="O31" s="66">
        <f>RANK(N31,N$8:N$31,0)</f>
        <v>16</v>
      </c>
      <c r="P31" s="65">
        <f>VLOOKUP($A31,'Return Data'!$B$7:$R$2843,15,0)</f>
        <v>7.1978</v>
      </c>
      <c r="Q31" s="66">
        <f>RANK(P31,P$8:P$31,0)</f>
        <v>9</v>
      </c>
      <c r="R31" s="65">
        <f>VLOOKUP($A31,'Return Data'!$B$7:$R$2843,16,0)</f>
        <v>9.3460000000000001</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15.935445454545457</v>
      </c>
      <c r="E33" s="74"/>
      <c r="F33" s="75">
        <f>AVERAGE(F8:F31)</f>
        <v>7.4809999999999981</v>
      </c>
      <c r="G33" s="74"/>
      <c r="H33" s="75">
        <f>AVERAGE(H8:H31)</f>
        <v>14.094023809523812</v>
      </c>
      <c r="I33" s="74"/>
      <c r="J33" s="75">
        <f>AVERAGE(J8:J31)</f>
        <v>13.257561904761904</v>
      </c>
      <c r="K33" s="74"/>
      <c r="L33" s="75">
        <f>AVERAGE(L8:L31)</f>
        <v>9.2225761904761914</v>
      </c>
      <c r="M33" s="74"/>
      <c r="N33" s="75">
        <f>AVERAGE(N8:N31)</f>
        <v>7.4808142857142848</v>
      </c>
      <c r="O33" s="74"/>
      <c r="P33" s="75">
        <f>AVERAGE(P8:P31)</f>
        <v>7.1213549999999994</v>
      </c>
      <c r="Q33" s="74"/>
      <c r="R33" s="75">
        <f>AVERAGE(R8:R31)</f>
        <v>7.5219272727272735</v>
      </c>
      <c r="S33" s="76"/>
    </row>
    <row r="34" spans="1:19" x14ac:dyDescent="0.3">
      <c r="A34" s="73" t="s">
        <v>28</v>
      </c>
      <c r="B34" s="74"/>
      <c r="C34" s="74"/>
      <c r="D34" s="75">
        <f>MIN(D8:D31)</f>
        <v>9.0825999999999993</v>
      </c>
      <c r="E34" s="74"/>
      <c r="F34" s="75">
        <f>MIN(F8:F31)</f>
        <v>-40.171700000000001</v>
      </c>
      <c r="G34" s="74"/>
      <c r="H34" s="75">
        <f>MIN(H8:H31)</f>
        <v>8.7050000000000001</v>
      </c>
      <c r="I34" s="74"/>
      <c r="J34" s="75">
        <f>MIN(J8:J31)</f>
        <v>7.5401999999999996</v>
      </c>
      <c r="K34" s="74"/>
      <c r="L34" s="75">
        <f>MIN(L8:L31)</f>
        <v>-0.85670000000000002</v>
      </c>
      <c r="M34" s="74"/>
      <c r="N34" s="75">
        <f>MIN(N8:N31)</f>
        <v>0.69240000000000002</v>
      </c>
      <c r="O34" s="74"/>
      <c r="P34" s="75">
        <f>MIN(P8:P31)</f>
        <v>3.2378</v>
      </c>
      <c r="Q34" s="74"/>
      <c r="R34" s="75">
        <f>MIN(R8:R31)</f>
        <v>-9.5813000000000006</v>
      </c>
      <c r="S34" s="76"/>
    </row>
    <row r="35" spans="1:19" ht="15" thickBot="1" x14ac:dyDescent="0.35">
      <c r="A35" s="77" t="s">
        <v>29</v>
      </c>
      <c r="B35" s="78"/>
      <c r="C35" s="78"/>
      <c r="D35" s="79">
        <f>MAX(D8:D31)</f>
        <v>26.041699999999999</v>
      </c>
      <c r="E35" s="78"/>
      <c r="F35" s="79">
        <f>MAX(F8:F31)</f>
        <v>17.408200000000001</v>
      </c>
      <c r="G35" s="78"/>
      <c r="H35" s="79">
        <f>MAX(H8:H31)</f>
        <v>23.685500000000001</v>
      </c>
      <c r="I35" s="78"/>
      <c r="J35" s="79">
        <f>MAX(J8:J31)</f>
        <v>21.924299999999999</v>
      </c>
      <c r="K35" s="78"/>
      <c r="L35" s="79">
        <f>MAX(L8:L31)</f>
        <v>13.845000000000001</v>
      </c>
      <c r="M35" s="78"/>
      <c r="N35" s="79">
        <f>MAX(N8:N31)</f>
        <v>11.3789</v>
      </c>
      <c r="O35" s="78"/>
      <c r="P35" s="79">
        <f>MAX(P8:P31)</f>
        <v>9.3882999999999992</v>
      </c>
      <c r="Q35" s="78"/>
      <c r="R35" s="79">
        <f>MAX(R8:R31)</f>
        <v>10.4406</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44400</v>
      </c>
      <c r="C8" s="65">
        <f>VLOOKUP($A8,'Return Data'!$B$7:$R$2843,4,0)</f>
        <v>18.11</v>
      </c>
      <c r="D8" s="65">
        <f>VLOOKUP($A8,'Return Data'!$B$7:$R$2843,10,0)</f>
        <v>5.7210000000000001</v>
      </c>
      <c r="E8" s="66">
        <f>RANK(D8,D$8:D$32,0)</f>
        <v>14</v>
      </c>
      <c r="F8" s="65">
        <f>VLOOKUP($A8,'Return Data'!$B$7:$R$2843,11,0)</f>
        <v>7.7335000000000003</v>
      </c>
      <c r="G8" s="66">
        <f>RANK(F8,F$8:F$32,0)</f>
        <v>12</v>
      </c>
      <c r="H8" s="65">
        <f>VLOOKUP($A8,'Return Data'!$B$7:$R$2843,12,0)</f>
        <v>18.4434</v>
      </c>
      <c r="I8" s="66">
        <f>RANK(H8,H$8:H$32,0)</f>
        <v>10</v>
      </c>
      <c r="J8" s="65">
        <f>VLOOKUP($A8,'Return Data'!$B$7:$R$2843,13,0)</f>
        <v>24.0411</v>
      </c>
      <c r="K8" s="66">
        <f>RANK(J8,J$8:J$32,0)</f>
        <v>7</v>
      </c>
      <c r="L8" s="65">
        <f>VLOOKUP($A8,'Return Data'!$B$7:$R$2843,17,0)</f>
        <v>13.9594</v>
      </c>
      <c r="M8" s="66">
        <f>RANK(L8,L$8:L$32,0)</f>
        <v>5</v>
      </c>
      <c r="N8" s="65">
        <f>VLOOKUP($A8,'Return Data'!$B$7:$R$2843,14,0)</f>
        <v>9.3421000000000003</v>
      </c>
      <c r="O8" s="66">
        <f>RANK(N8,N$8:N$32,0)</f>
        <v>9</v>
      </c>
      <c r="P8" s="65">
        <f>VLOOKUP($A8,'Return Data'!$B$7:$R$2843,15,0)</f>
        <v>9.4587000000000003</v>
      </c>
      <c r="Q8" s="66">
        <f>RANK(P8,P$8:P$32,0)</f>
        <v>7</v>
      </c>
      <c r="R8" s="65">
        <f>VLOOKUP($A8,'Return Data'!$B$7:$R$2843,16,0)</f>
        <v>9.3344000000000005</v>
      </c>
      <c r="S8" s="67">
        <f>RANK(R8,R$8:R$32,0)</f>
        <v>14</v>
      </c>
    </row>
    <row r="9" spans="1:20" x14ac:dyDescent="0.3">
      <c r="A9" s="63" t="s">
        <v>1662</v>
      </c>
      <c r="B9" s="64">
        <f>VLOOKUP($A9,'Return Data'!$B$7:$R$2843,3,0)</f>
        <v>44400</v>
      </c>
      <c r="C9" s="65">
        <f>VLOOKUP($A9,'Return Data'!$B$7:$R$2843,4,0)</f>
        <v>17.38</v>
      </c>
      <c r="D9" s="65">
        <f>VLOOKUP($A9,'Return Data'!$B$7:$R$2843,10,0)</f>
        <v>7.9503000000000004</v>
      </c>
      <c r="E9" s="66">
        <f t="shared" ref="E9:E32" si="0">RANK(D9,D$8:D$32,0)</f>
        <v>2</v>
      </c>
      <c r="F9" s="65">
        <f>VLOOKUP($A9,'Return Data'!$B$7:$R$2843,11,0)</f>
        <v>8.0174000000000003</v>
      </c>
      <c r="G9" s="66">
        <f t="shared" ref="G9:G32" si="1">RANK(F9,F$8:F$32,0)</f>
        <v>11</v>
      </c>
      <c r="H9" s="65">
        <f>VLOOKUP($A9,'Return Data'!$B$7:$R$2843,12,0)</f>
        <v>18.553899999999999</v>
      </c>
      <c r="I9" s="66">
        <f t="shared" ref="I9:I32" si="2">RANK(H9,H$8:H$32,0)</f>
        <v>9</v>
      </c>
      <c r="J9" s="65">
        <f>VLOOKUP($A9,'Return Data'!$B$7:$R$2843,13,0)</f>
        <v>23.1751</v>
      </c>
      <c r="K9" s="66">
        <f t="shared" ref="K9:K32" si="3">RANK(J9,J$8:J$32,0)</f>
        <v>9</v>
      </c>
      <c r="L9" s="65">
        <f>VLOOKUP($A9,'Return Data'!$B$7:$R$2843,17,0)</f>
        <v>13.908799999999999</v>
      </c>
      <c r="M9" s="66">
        <f t="shared" ref="M9:M32" si="4">RANK(L9,L$8:L$32,0)</f>
        <v>6</v>
      </c>
      <c r="N9" s="65">
        <f>VLOOKUP($A9,'Return Data'!$B$7:$R$2843,14,0)</f>
        <v>10.2097</v>
      </c>
      <c r="O9" s="66">
        <f t="shared" ref="O9:O30" si="5">RANK(N9,N$8:N$32,0)</f>
        <v>6</v>
      </c>
      <c r="P9" s="65">
        <f>VLOOKUP($A9,'Return Data'!$B$7:$R$2843,15,0)</f>
        <v>10.403700000000001</v>
      </c>
      <c r="Q9" s="66">
        <f t="shared" ref="Q9:Q30" si="6">RANK(P9,P$8:P$32,0)</f>
        <v>3</v>
      </c>
      <c r="R9" s="65">
        <f>VLOOKUP($A9,'Return Data'!$B$7:$R$2843,16,0)</f>
        <v>9.7431000000000001</v>
      </c>
      <c r="S9" s="67">
        <f t="shared" ref="S9:S32" si="7">RANK(R9,R$8:R$32,0)</f>
        <v>9</v>
      </c>
    </row>
    <row r="10" spans="1:20" x14ac:dyDescent="0.3">
      <c r="A10" s="63" t="s">
        <v>1663</v>
      </c>
      <c r="B10" s="64">
        <f>VLOOKUP($A10,'Return Data'!$B$7:$R$2843,3,0)</f>
        <v>44400</v>
      </c>
      <c r="C10" s="65">
        <f>VLOOKUP($A10,'Return Data'!$B$7:$R$2843,4,0)</f>
        <v>12.2</v>
      </c>
      <c r="D10" s="65">
        <f>VLOOKUP($A10,'Return Data'!$B$7:$R$2843,10,0)</f>
        <v>2.3490000000000002</v>
      </c>
      <c r="E10" s="66">
        <f t="shared" si="0"/>
        <v>23</v>
      </c>
      <c r="F10" s="65">
        <f>VLOOKUP($A10,'Return Data'!$B$7:$R$2843,11,0)</f>
        <v>3.3898000000000001</v>
      </c>
      <c r="G10" s="66">
        <f t="shared" si="1"/>
        <v>23</v>
      </c>
      <c r="H10" s="65">
        <f>VLOOKUP($A10,'Return Data'!$B$7:$R$2843,12,0)</f>
        <v>6.9238</v>
      </c>
      <c r="I10" s="66">
        <f t="shared" si="2"/>
        <v>23</v>
      </c>
      <c r="J10" s="65">
        <f>VLOOKUP($A10,'Return Data'!$B$7:$R$2843,13,0)</f>
        <v>9.3190000000000008</v>
      </c>
      <c r="K10" s="66">
        <f t="shared" si="3"/>
        <v>23</v>
      </c>
      <c r="L10" s="65"/>
      <c r="M10" s="66"/>
      <c r="N10" s="65"/>
      <c r="O10" s="66"/>
      <c r="P10" s="65"/>
      <c r="Q10" s="66"/>
      <c r="R10" s="65">
        <f>VLOOKUP($A10,'Return Data'!$B$7:$R$2843,16,0)</f>
        <v>10.4687</v>
      </c>
      <c r="S10" s="67">
        <f t="shared" si="7"/>
        <v>5</v>
      </c>
    </row>
    <row r="11" spans="1:20" x14ac:dyDescent="0.3">
      <c r="A11" s="63" t="s">
        <v>1664</v>
      </c>
      <c r="B11" s="64">
        <f>VLOOKUP($A11,'Return Data'!$B$7:$R$2843,3,0)</f>
        <v>44400</v>
      </c>
      <c r="C11" s="65">
        <f>VLOOKUP($A11,'Return Data'!$B$7:$R$2843,4,0)</f>
        <v>16.960999999999999</v>
      </c>
      <c r="D11" s="65">
        <f>VLOOKUP($A11,'Return Data'!$B$7:$R$2843,10,0)</f>
        <v>7.4093</v>
      </c>
      <c r="E11" s="66">
        <f t="shared" si="0"/>
        <v>8</v>
      </c>
      <c r="F11" s="65">
        <f>VLOOKUP($A11,'Return Data'!$B$7:$R$2843,11,0)</f>
        <v>9.8012999999999995</v>
      </c>
      <c r="G11" s="66">
        <f t="shared" si="1"/>
        <v>3</v>
      </c>
      <c r="H11" s="65">
        <f>VLOOKUP($A11,'Return Data'!$B$7:$R$2843,12,0)</f>
        <v>19.401599999999998</v>
      </c>
      <c r="I11" s="66">
        <f t="shared" si="2"/>
        <v>5</v>
      </c>
      <c r="J11" s="65">
        <f>VLOOKUP($A11,'Return Data'!$B$7:$R$2843,13,0)</f>
        <v>25.525500000000001</v>
      </c>
      <c r="K11" s="66">
        <f t="shared" si="3"/>
        <v>5</v>
      </c>
      <c r="L11" s="65">
        <f>VLOOKUP($A11,'Return Data'!$B$7:$R$2843,17,0)</f>
        <v>13.9009</v>
      </c>
      <c r="M11" s="66">
        <f t="shared" si="4"/>
        <v>7</v>
      </c>
      <c r="N11" s="65">
        <f>VLOOKUP($A11,'Return Data'!$B$7:$R$2843,14,0)</f>
        <v>9.9445999999999994</v>
      </c>
      <c r="O11" s="66">
        <f t="shared" si="5"/>
        <v>7</v>
      </c>
      <c r="P11" s="65"/>
      <c r="Q11" s="66"/>
      <c r="R11" s="65">
        <f>VLOOKUP($A11,'Return Data'!$B$7:$R$2843,16,0)</f>
        <v>10.434100000000001</v>
      </c>
      <c r="S11" s="67">
        <f t="shared" si="7"/>
        <v>6</v>
      </c>
    </row>
    <row r="12" spans="1:20" x14ac:dyDescent="0.3">
      <c r="A12" s="63" t="s">
        <v>1665</v>
      </c>
      <c r="B12" s="64">
        <f>VLOOKUP($A12,'Return Data'!$B$7:$R$2843,3,0)</f>
        <v>44400</v>
      </c>
      <c r="C12" s="65">
        <f>VLOOKUP($A12,'Return Data'!$B$7:$R$2843,4,0)</f>
        <v>18.644100000000002</v>
      </c>
      <c r="D12" s="65">
        <f>VLOOKUP($A12,'Return Data'!$B$7:$R$2843,10,0)</f>
        <v>6.1501000000000001</v>
      </c>
      <c r="E12" s="66">
        <f t="shared" si="0"/>
        <v>11</v>
      </c>
      <c r="F12" s="65">
        <f>VLOOKUP($A12,'Return Data'!$B$7:$R$2843,11,0)</f>
        <v>7.5418000000000003</v>
      </c>
      <c r="G12" s="66">
        <f t="shared" si="1"/>
        <v>13</v>
      </c>
      <c r="H12" s="65">
        <f>VLOOKUP($A12,'Return Data'!$B$7:$R$2843,12,0)</f>
        <v>15.55</v>
      </c>
      <c r="I12" s="66">
        <f t="shared" si="2"/>
        <v>15</v>
      </c>
      <c r="J12" s="65">
        <f>VLOOKUP($A12,'Return Data'!$B$7:$R$2843,13,0)</f>
        <v>18.140499999999999</v>
      </c>
      <c r="K12" s="66">
        <f t="shared" si="3"/>
        <v>15</v>
      </c>
      <c r="L12" s="65">
        <f>VLOOKUP($A12,'Return Data'!$B$7:$R$2843,17,0)</f>
        <v>14.0535</v>
      </c>
      <c r="M12" s="66">
        <f t="shared" si="4"/>
        <v>4</v>
      </c>
      <c r="N12" s="65">
        <f>VLOOKUP($A12,'Return Data'!$B$7:$R$2843,14,0)</f>
        <v>10.4208</v>
      </c>
      <c r="O12" s="66">
        <f t="shared" si="5"/>
        <v>5</v>
      </c>
      <c r="P12" s="65">
        <f>VLOOKUP($A12,'Return Data'!$B$7:$R$2843,15,0)</f>
        <v>10.3437</v>
      </c>
      <c r="Q12" s="66">
        <f t="shared" si="6"/>
        <v>4</v>
      </c>
      <c r="R12" s="65">
        <f>VLOOKUP($A12,'Return Data'!$B$7:$R$2843,16,0)</f>
        <v>9.6220999999999997</v>
      </c>
      <c r="S12" s="67">
        <f t="shared" si="7"/>
        <v>11</v>
      </c>
    </row>
    <row r="13" spans="1:20" x14ac:dyDescent="0.3">
      <c r="A13" s="63" t="s">
        <v>1666</v>
      </c>
      <c r="B13" s="64">
        <f>VLOOKUP($A13,'Return Data'!$B$7:$R$2843,3,0)</f>
        <v>44400</v>
      </c>
      <c r="C13" s="65">
        <f>VLOOKUP($A13,'Return Data'!$B$7:$R$2843,4,0)</f>
        <v>12.8878</v>
      </c>
      <c r="D13" s="65">
        <f>VLOOKUP($A13,'Return Data'!$B$7:$R$2843,10,0)</f>
        <v>7.4718</v>
      </c>
      <c r="E13" s="66">
        <f t="shared" si="0"/>
        <v>6</v>
      </c>
      <c r="F13" s="65">
        <f>VLOOKUP($A13,'Return Data'!$B$7:$R$2843,11,0)</f>
        <v>8.7164999999999999</v>
      </c>
      <c r="G13" s="66">
        <f t="shared" si="1"/>
        <v>8</v>
      </c>
      <c r="H13" s="65">
        <f>VLOOKUP($A13,'Return Data'!$B$7:$R$2843,12,0)</f>
        <v>18.758600000000001</v>
      </c>
      <c r="I13" s="66">
        <f t="shared" si="2"/>
        <v>8</v>
      </c>
      <c r="J13" s="65">
        <f>VLOOKUP($A13,'Return Data'!$B$7:$R$2843,13,0)</f>
        <v>23.123200000000001</v>
      </c>
      <c r="K13" s="66">
        <f t="shared" si="3"/>
        <v>10</v>
      </c>
      <c r="L13" s="65">
        <f>VLOOKUP($A13,'Return Data'!$B$7:$R$2843,17,0)</f>
        <v>11.4787</v>
      </c>
      <c r="M13" s="66">
        <f t="shared" si="4"/>
        <v>13</v>
      </c>
      <c r="N13" s="65"/>
      <c r="O13" s="66"/>
      <c r="P13" s="65"/>
      <c r="Q13" s="66"/>
      <c r="R13" s="65">
        <f>VLOOKUP($A13,'Return Data'!$B$7:$R$2843,16,0)</f>
        <v>9.1196999999999999</v>
      </c>
      <c r="S13" s="67">
        <f t="shared" si="7"/>
        <v>17</v>
      </c>
    </row>
    <row r="14" spans="1:20" x14ac:dyDescent="0.3">
      <c r="A14" s="63" t="s">
        <v>1667</v>
      </c>
      <c r="B14" s="64">
        <f>VLOOKUP($A14,'Return Data'!$B$7:$R$2843,3,0)</f>
        <v>44400</v>
      </c>
      <c r="C14" s="65">
        <f>VLOOKUP($A14,'Return Data'!$B$7:$R$2843,4,0)</f>
        <v>49.774999999999999</v>
      </c>
      <c r="D14" s="65">
        <f>VLOOKUP($A14,'Return Data'!$B$7:$R$2843,10,0)</f>
        <v>8.6506000000000007</v>
      </c>
      <c r="E14" s="66">
        <f t="shared" si="0"/>
        <v>1</v>
      </c>
      <c r="F14" s="65">
        <f>VLOOKUP($A14,'Return Data'!$B$7:$R$2843,11,0)</f>
        <v>11.6332</v>
      </c>
      <c r="G14" s="66">
        <f t="shared" si="1"/>
        <v>1</v>
      </c>
      <c r="H14" s="65">
        <f>VLOOKUP($A14,'Return Data'!$B$7:$R$2843,12,0)</f>
        <v>24.117899999999999</v>
      </c>
      <c r="I14" s="66">
        <f t="shared" si="2"/>
        <v>1</v>
      </c>
      <c r="J14" s="65">
        <f>VLOOKUP($A14,'Return Data'!$B$7:$R$2843,13,0)</f>
        <v>27.119700000000002</v>
      </c>
      <c r="K14" s="66">
        <f t="shared" si="3"/>
        <v>2</v>
      </c>
      <c r="L14" s="65">
        <f>VLOOKUP($A14,'Return Data'!$B$7:$R$2843,17,0)</f>
        <v>12.7605</v>
      </c>
      <c r="M14" s="66">
        <f t="shared" si="4"/>
        <v>9</v>
      </c>
      <c r="N14" s="65">
        <f>VLOOKUP($A14,'Return Data'!$B$7:$R$2843,14,0)</f>
        <v>10.710599999999999</v>
      </c>
      <c r="O14" s="66">
        <f t="shared" si="5"/>
        <v>3</v>
      </c>
      <c r="P14" s="65">
        <f>VLOOKUP($A14,'Return Data'!$B$7:$R$2843,15,0)</f>
        <v>11.1563</v>
      </c>
      <c r="Q14" s="66">
        <f t="shared" si="6"/>
        <v>1</v>
      </c>
      <c r="R14" s="65">
        <f>VLOOKUP($A14,'Return Data'!$B$7:$R$2843,16,0)</f>
        <v>10.573499999999999</v>
      </c>
      <c r="S14" s="67">
        <f t="shared" si="7"/>
        <v>4</v>
      </c>
    </row>
    <row r="15" spans="1:20" x14ac:dyDescent="0.3">
      <c r="A15" s="63" t="s">
        <v>1668</v>
      </c>
      <c r="B15" s="64">
        <f>VLOOKUP($A15,'Return Data'!$B$7:$R$2843,3,0)</f>
        <v>44400</v>
      </c>
      <c r="C15" s="65">
        <f>VLOOKUP($A15,'Return Data'!$B$7:$R$2843,4,0)</f>
        <v>17.260000000000002</v>
      </c>
      <c r="D15" s="65">
        <f>VLOOKUP($A15,'Return Data'!$B$7:$R$2843,10,0)</f>
        <v>2.9218999999999999</v>
      </c>
      <c r="E15" s="66">
        <f t="shared" si="0"/>
        <v>22</v>
      </c>
      <c r="F15" s="65">
        <f>VLOOKUP($A15,'Return Data'!$B$7:$R$2843,11,0)</f>
        <v>5.6303999999999998</v>
      </c>
      <c r="G15" s="66">
        <f t="shared" si="1"/>
        <v>17</v>
      </c>
      <c r="H15" s="65">
        <f>VLOOKUP($A15,'Return Data'!$B$7:$R$2843,12,0)</f>
        <v>13.9274</v>
      </c>
      <c r="I15" s="66">
        <f t="shared" si="2"/>
        <v>16</v>
      </c>
      <c r="J15" s="65">
        <f>VLOOKUP($A15,'Return Data'!$B$7:$R$2843,13,0)</f>
        <v>15.606199999999999</v>
      </c>
      <c r="K15" s="66">
        <f t="shared" si="3"/>
        <v>21</v>
      </c>
      <c r="L15" s="65">
        <f>VLOOKUP($A15,'Return Data'!$B$7:$R$2843,17,0)</f>
        <v>8.9025999999999996</v>
      </c>
      <c r="M15" s="66">
        <f t="shared" si="4"/>
        <v>18</v>
      </c>
      <c r="N15" s="65">
        <f>VLOOKUP($A15,'Return Data'!$B$7:$R$2843,14,0)</f>
        <v>8.9585000000000008</v>
      </c>
      <c r="O15" s="66">
        <f t="shared" si="5"/>
        <v>13</v>
      </c>
      <c r="P15" s="65">
        <f>VLOOKUP($A15,'Return Data'!$B$7:$R$2843,15,0)</f>
        <v>8.7733000000000008</v>
      </c>
      <c r="Q15" s="66">
        <f t="shared" si="6"/>
        <v>9</v>
      </c>
      <c r="R15" s="65">
        <f>VLOOKUP($A15,'Return Data'!$B$7:$R$2843,16,0)</f>
        <v>8.5731999999999999</v>
      </c>
      <c r="S15" s="67">
        <f t="shared" si="7"/>
        <v>19</v>
      </c>
    </row>
    <row r="16" spans="1:20" x14ac:dyDescent="0.3">
      <c r="A16" s="63" t="s">
        <v>1669</v>
      </c>
      <c r="B16" s="64">
        <f>VLOOKUP($A16,'Return Data'!$B$7:$R$2843,3,0)</f>
        <v>44400</v>
      </c>
      <c r="C16" s="65">
        <f>VLOOKUP($A16,'Return Data'!$B$7:$R$2843,4,0)</f>
        <v>21.938300000000002</v>
      </c>
      <c r="D16" s="65">
        <f>VLOOKUP($A16,'Return Data'!$B$7:$R$2843,10,0)</f>
        <v>5.4153000000000002</v>
      </c>
      <c r="E16" s="66">
        <f t="shared" si="0"/>
        <v>16</v>
      </c>
      <c r="F16" s="65">
        <f>VLOOKUP($A16,'Return Data'!$B$7:$R$2843,11,0)</f>
        <v>6.5027999999999997</v>
      </c>
      <c r="G16" s="66">
        <f t="shared" si="1"/>
        <v>16</v>
      </c>
      <c r="H16" s="65">
        <f>VLOOKUP($A16,'Return Data'!$B$7:$R$2843,12,0)</f>
        <v>16.0824</v>
      </c>
      <c r="I16" s="66">
        <f t="shared" si="2"/>
        <v>14</v>
      </c>
      <c r="J16" s="65">
        <f>VLOOKUP($A16,'Return Data'!$B$7:$R$2843,13,0)</f>
        <v>20.4574</v>
      </c>
      <c r="K16" s="66">
        <f t="shared" si="3"/>
        <v>13</v>
      </c>
      <c r="L16" s="65">
        <f>VLOOKUP($A16,'Return Data'!$B$7:$R$2843,17,0)</f>
        <v>12.152100000000001</v>
      </c>
      <c r="M16" s="66">
        <f t="shared" si="4"/>
        <v>10</v>
      </c>
      <c r="N16" s="65">
        <f>VLOOKUP($A16,'Return Data'!$B$7:$R$2843,14,0)</f>
        <v>9.2573000000000008</v>
      </c>
      <c r="O16" s="66">
        <f t="shared" si="5"/>
        <v>11</v>
      </c>
      <c r="P16" s="65">
        <f>VLOOKUP($A16,'Return Data'!$B$7:$R$2843,15,0)</f>
        <v>7.5039999999999996</v>
      </c>
      <c r="Q16" s="66">
        <f t="shared" si="6"/>
        <v>12</v>
      </c>
      <c r="R16" s="65">
        <f>VLOOKUP($A16,'Return Data'!$B$7:$R$2843,16,0)</f>
        <v>7.7618</v>
      </c>
      <c r="S16" s="67">
        <f t="shared" si="7"/>
        <v>22</v>
      </c>
    </row>
    <row r="17" spans="1:19" x14ac:dyDescent="0.3">
      <c r="A17" s="63" t="s">
        <v>1670</v>
      </c>
      <c r="B17" s="64">
        <f>VLOOKUP($A17,'Return Data'!$B$7:$R$2843,3,0)</f>
        <v>44400</v>
      </c>
      <c r="C17" s="65">
        <f>VLOOKUP($A17,'Return Data'!$B$7:$R$2843,4,0)</f>
        <v>25.54</v>
      </c>
      <c r="D17" s="65">
        <f>VLOOKUP($A17,'Return Data'!$B$7:$R$2843,10,0)</f>
        <v>4.8440000000000003</v>
      </c>
      <c r="E17" s="66">
        <f t="shared" si="0"/>
        <v>18</v>
      </c>
      <c r="F17" s="65">
        <f>VLOOKUP($A17,'Return Data'!$B$7:$R$2843,11,0)</f>
        <v>5.1894999999999998</v>
      </c>
      <c r="G17" s="66">
        <f t="shared" si="1"/>
        <v>20</v>
      </c>
      <c r="H17" s="65">
        <f>VLOOKUP($A17,'Return Data'!$B$7:$R$2843,12,0)</f>
        <v>12.165100000000001</v>
      </c>
      <c r="I17" s="66">
        <f t="shared" si="2"/>
        <v>20</v>
      </c>
      <c r="J17" s="65">
        <f>VLOOKUP($A17,'Return Data'!$B$7:$R$2843,13,0)</f>
        <v>15.7227</v>
      </c>
      <c r="K17" s="66">
        <f t="shared" si="3"/>
        <v>18</v>
      </c>
      <c r="L17" s="65">
        <f>VLOOKUP($A17,'Return Data'!$B$7:$R$2843,17,0)</f>
        <v>10.3187</v>
      </c>
      <c r="M17" s="66">
        <f t="shared" si="4"/>
        <v>17</v>
      </c>
      <c r="N17" s="65">
        <f>VLOOKUP($A17,'Return Data'!$B$7:$R$2843,14,0)</f>
        <v>8.3935999999999993</v>
      </c>
      <c r="O17" s="66">
        <f t="shared" si="5"/>
        <v>15</v>
      </c>
      <c r="P17" s="65">
        <f>VLOOKUP($A17,'Return Data'!$B$7:$R$2843,15,0)</f>
        <v>7.484</v>
      </c>
      <c r="Q17" s="66">
        <f t="shared" si="6"/>
        <v>13</v>
      </c>
      <c r="R17" s="65">
        <f>VLOOKUP($A17,'Return Data'!$B$7:$R$2843,16,0)</f>
        <v>7.7873000000000001</v>
      </c>
      <c r="S17" s="67">
        <f t="shared" si="7"/>
        <v>21</v>
      </c>
    </row>
    <row r="18" spans="1:19" x14ac:dyDescent="0.3">
      <c r="A18" s="63" t="s">
        <v>1671</v>
      </c>
      <c r="B18" s="64">
        <f>VLOOKUP($A18,'Return Data'!$B$7:$R$2843,3,0)</f>
        <v>44400</v>
      </c>
      <c r="C18" s="65">
        <f>VLOOKUP($A18,'Return Data'!$B$7:$R$2843,4,0)</f>
        <v>12.791499999999999</v>
      </c>
      <c r="D18" s="65">
        <f>VLOOKUP($A18,'Return Data'!$B$7:$R$2843,10,0)</f>
        <v>5.9696999999999996</v>
      </c>
      <c r="E18" s="66">
        <f t="shared" si="0"/>
        <v>13</v>
      </c>
      <c r="F18" s="65">
        <f>VLOOKUP($A18,'Return Data'!$B$7:$R$2843,11,0)</f>
        <v>7.2176999999999998</v>
      </c>
      <c r="G18" s="66">
        <f t="shared" si="1"/>
        <v>14</v>
      </c>
      <c r="H18" s="65">
        <f>VLOOKUP($A18,'Return Data'!$B$7:$R$2843,12,0)</f>
        <v>12.9472</v>
      </c>
      <c r="I18" s="66">
        <f t="shared" si="2"/>
        <v>18</v>
      </c>
      <c r="J18" s="65">
        <f>VLOOKUP($A18,'Return Data'!$B$7:$R$2843,13,0)</f>
        <v>15.7036</v>
      </c>
      <c r="K18" s="66">
        <f t="shared" si="3"/>
        <v>19</v>
      </c>
      <c r="L18" s="65"/>
      <c r="M18" s="66"/>
      <c r="N18" s="65"/>
      <c r="O18" s="66"/>
      <c r="P18" s="65"/>
      <c r="Q18" s="66"/>
      <c r="R18" s="65">
        <f>VLOOKUP($A18,'Return Data'!$B$7:$R$2843,16,0)</f>
        <v>10.894399999999999</v>
      </c>
      <c r="S18" s="67">
        <f t="shared" si="7"/>
        <v>3</v>
      </c>
    </row>
    <row r="19" spans="1:19" x14ac:dyDescent="0.3">
      <c r="A19" s="63" t="s">
        <v>1672</v>
      </c>
      <c r="B19" s="64">
        <f>VLOOKUP($A19,'Return Data'!$B$7:$R$2843,3,0)</f>
        <v>44400</v>
      </c>
      <c r="C19" s="65">
        <f>VLOOKUP($A19,'Return Data'!$B$7:$R$2843,4,0)</f>
        <v>18.4087</v>
      </c>
      <c r="D19" s="65">
        <f>VLOOKUP($A19,'Return Data'!$B$7:$R$2843,10,0)</f>
        <v>5.0503</v>
      </c>
      <c r="E19" s="66">
        <f t="shared" si="0"/>
        <v>17</v>
      </c>
      <c r="F19" s="65">
        <f>VLOOKUP($A19,'Return Data'!$B$7:$R$2843,11,0)</f>
        <v>5.5278</v>
      </c>
      <c r="G19" s="66">
        <f t="shared" si="1"/>
        <v>18</v>
      </c>
      <c r="H19" s="65">
        <f>VLOOKUP($A19,'Return Data'!$B$7:$R$2843,12,0)</f>
        <v>12.821199999999999</v>
      </c>
      <c r="I19" s="66">
        <f t="shared" si="2"/>
        <v>19</v>
      </c>
      <c r="J19" s="65">
        <f>VLOOKUP($A19,'Return Data'!$B$7:$R$2843,13,0)</f>
        <v>16.726500000000001</v>
      </c>
      <c r="K19" s="66">
        <f t="shared" si="3"/>
        <v>17</v>
      </c>
      <c r="L19" s="65">
        <f>VLOOKUP($A19,'Return Data'!$B$7:$R$2843,17,0)</f>
        <v>11.898199999999999</v>
      </c>
      <c r="M19" s="66">
        <f t="shared" si="4"/>
        <v>12</v>
      </c>
      <c r="N19" s="65">
        <f>VLOOKUP($A19,'Return Data'!$B$7:$R$2843,14,0)</f>
        <v>9.3605999999999998</v>
      </c>
      <c r="O19" s="66">
        <f t="shared" si="5"/>
        <v>8</v>
      </c>
      <c r="P19" s="65">
        <f>VLOOKUP($A19,'Return Data'!$B$7:$R$2843,15,0)</f>
        <v>9.6292000000000009</v>
      </c>
      <c r="Q19" s="66">
        <f t="shared" si="6"/>
        <v>6</v>
      </c>
      <c r="R19" s="65">
        <f>VLOOKUP($A19,'Return Data'!$B$7:$R$2843,16,0)</f>
        <v>9.4169</v>
      </c>
      <c r="S19" s="67">
        <f t="shared" si="7"/>
        <v>12</v>
      </c>
    </row>
    <row r="20" spans="1:19" x14ac:dyDescent="0.3">
      <c r="A20" s="63" t="s">
        <v>1673</v>
      </c>
      <c r="B20" s="64">
        <f>VLOOKUP($A20,'Return Data'!$B$7:$R$2843,3,0)</f>
        <v>44400</v>
      </c>
      <c r="C20" s="65">
        <f>VLOOKUP($A20,'Return Data'!$B$7:$R$2843,4,0)</f>
        <v>23.593</v>
      </c>
      <c r="D20" s="65">
        <f>VLOOKUP($A20,'Return Data'!$B$7:$R$2843,10,0)</f>
        <v>7.9474999999999998</v>
      </c>
      <c r="E20" s="66">
        <f t="shared" si="0"/>
        <v>3</v>
      </c>
      <c r="F20" s="65">
        <f>VLOOKUP($A20,'Return Data'!$B$7:$R$2843,11,0)</f>
        <v>10.5214</v>
      </c>
      <c r="G20" s="66">
        <f t="shared" si="1"/>
        <v>2</v>
      </c>
      <c r="H20" s="65">
        <f>VLOOKUP($A20,'Return Data'!$B$7:$R$2843,12,0)</f>
        <v>20.847200000000001</v>
      </c>
      <c r="I20" s="66">
        <f t="shared" si="2"/>
        <v>4</v>
      </c>
      <c r="J20" s="65">
        <f>VLOOKUP($A20,'Return Data'!$B$7:$R$2843,13,0)</f>
        <v>27.467700000000001</v>
      </c>
      <c r="K20" s="66">
        <f t="shared" si="3"/>
        <v>1</v>
      </c>
      <c r="L20" s="65">
        <f>VLOOKUP($A20,'Return Data'!$B$7:$R$2843,17,0)</f>
        <v>13.870200000000001</v>
      </c>
      <c r="M20" s="66">
        <f t="shared" si="4"/>
        <v>8</v>
      </c>
      <c r="N20" s="65">
        <f>VLOOKUP($A20,'Return Data'!$B$7:$R$2843,14,0)</f>
        <v>9.27</v>
      </c>
      <c r="O20" s="66">
        <f t="shared" si="5"/>
        <v>10</v>
      </c>
      <c r="P20" s="65">
        <f>VLOOKUP($A20,'Return Data'!$B$7:$R$2843,15,0)</f>
        <v>8.7678999999999991</v>
      </c>
      <c r="Q20" s="66">
        <f t="shared" si="6"/>
        <v>10</v>
      </c>
      <c r="R20" s="65">
        <f>VLOOKUP($A20,'Return Data'!$B$7:$R$2843,16,0)</f>
        <v>9.2311999999999994</v>
      </c>
      <c r="S20" s="67">
        <f t="shared" si="7"/>
        <v>15</v>
      </c>
    </row>
    <row r="21" spans="1:19" x14ac:dyDescent="0.3">
      <c r="A21" s="63" t="s">
        <v>1674</v>
      </c>
      <c r="B21" s="64">
        <f>VLOOKUP($A21,'Return Data'!$B$7:$R$2843,3,0)</f>
        <v>44400</v>
      </c>
      <c r="C21" s="65">
        <f>VLOOKUP($A21,'Return Data'!$B$7:$R$2843,4,0)</f>
        <v>16.034099999999999</v>
      </c>
      <c r="D21" s="65">
        <f>VLOOKUP($A21,'Return Data'!$B$7:$R$2843,10,0)</f>
        <v>7.5629999999999997</v>
      </c>
      <c r="E21" s="66">
        <f t="shared" si="0"/>
        <v>5</v>
      </c>
      <c r="F21" s="65">
        <f>VLOOKUP($A21,'Return Data'!$B$7:$R$2843,11,0)</f>
        <v>8.8400999999999996</v>
      </c>
      <c r="G21" s="66">
        <f t="shared" si="1"/>
        <v>6</v>
      </c>
      <c r="H21" s="65">
        <f>VLOOKUP($A21,'Return Data'!$B$7:$R$2843,12,0)</f>
        <v>21.468599999999999</v>
      </c>
      <c r="I21" s="66">
        <f t="shared" si="2"/>
        <v>2</v>
      </c>
      <c r="J21" s="65">
        <f>VLOOKUP($A21,'Return Data'!$B$7:$R$2843,13,0)</f>
        <v>26.331299999999999</v>
      </c>
      <c r="K21" s="66">
        <f t="shared" si="3"/>
        <v>3</v>
      </c>
      <c r="L21" s="65">
        <f>VLOOKUP($A21,'Return Data'!$B$7:$R$2843,17,0)</f>
        <v>16.388100000000001</v>
      </c>
      <c r="M21" s="66">
        <f t="shared" si="4"/>
        <v>1</v>
      </c>
      <c r="N21" s="65">
        <f>VLOOKUP($A21,'Return Data'!$B$7:$R$2843,14,0)</f>
        <v>12.8393</v>
      </c>
      <c r="O21" s="66">
        <f t="shared" si="5"/>
        <v>1</v>
      </c>
      <c r="P21" s="65"/>
      <c r="Q21" s="66"/>
      <c r="R21" s="65">
        <f>VLOOKUP($A21,'Return Data'!$B$7:$R$2843,16,0)</f>
        <v>11.129799999999999</v>
      </c>
      <c r="S21" s="67">
        <f t="shared" si="7"/>
        <v>2</v>
      </c>
    </row>
    <row r="22" spans="1:19" x14ac:dyDescent="0.3">
      <c r="A22" s="63" t="s">
        <v>1675</v>
      </c>
      <c r="B22" s="64">
        <f>VLOOKUP($A22,'Return Data'!$B$7:$R$2843,3,0)</f>
        <v>44400</v>
      </c>
      <c r="C22" s="65">
        <f>VLOOKUP($A22,'Return Data'!$B$7:$R$2843,4,0)</f>
        <v>14.401999999999999</v>
      </c>
      <c r="D22" s="65">
        <f>VLOOKUP($A22,'Return Data'!$B$7:$R$2843,10,0)</f>
        <v>7.4375</v>
      </c>
      <c r="E22" s="66">
        <f t="shared" si="0"/>
        <v>7</v>
      </c>
      <c r="F22" s="65">
        <f>VLOOKUP($A22,'Return Data'!$B$7:$R$2843,11,0)</f>
        <v>9.7294999999999998</v>
      </c>
      <c r="G22" s="66">
        <f t="shared" si="1"/>
        <v>4</v>
      </c>
      <c r="H22" s="65">
        <f>VLOOKUP($A22,'Return Data'!$B$7:$R$2843,12,0)</f>
        <v>19.310700000000001</v>
      </c>
      <c r="I22" s="66">
        <f t="shared" si="2"/>
        <v>6</v>
      </c>
      <c r="J22" s="65">
        <f>VLOOKUP($A22,'Return Data'!$B$7:$R$2843,13,0)</f>
        <v>25.858599999999999</v>
      </c>
      <c r="K22" s="66">
        <f t="shared" si="3"/>
        <v>4</v>
      </c>
      <c r="L22" s="65"/>
      <c r="M22" s="66"/>
      <c r="N22" s="65"/>
      <c r="O22" s="66"/>
      <c r="P22" s="65"/>
      <c r="Q22" s="66"/>
      <c r="R22" s="65">
        <f>VLOOKUP($A22,'Return Data'!$B$7:$R$2843,16,0)</f>
        <v>15.061999999999999</v>
      </c>
      <c r="S22" s="67">
        <f t="shared" si="7"/>
        <v>1</v>
      </c>
    </row>
    <row r="23" spans="1:19" x14ac:dyDescent="0.3">
      <c r="A23" s="63" t="s">
        <v>1676</v>
      </c>
      <c r="B23" s="64">
        <f>VLOOKUP($A23,'Return Data'!$B$7:$R$2843,3,0)</f>
        <v>44400</v>
      </c>
      <c r="C23" s="65">
        <f>VLOOKUP($A23,'Return Data'!$B$7:$R$2843,4,0)</f>
        <v>12.708</v>
      </c>
      <c r="D23" s="65">
        <f>VLOOKUP($A23,'Return Data'!$B$7:$R$2843,10,0)</f>
        <v>6.2248999999999999</v>
      </c>
      <c r="E23" s="66">
        <f t="shared" si="0"/>
        <v>10</v>
      </c>
      <c r="F23" s="65">
        <f>VLOOKUP($A23,'Return Data'!$B$7:$R$2843,11,0)</f>
        <v>8.0667000000000009</v>
      </c>
      <c r="G23" s="66">
        <f t="shared" si="1"/>
        <v>10</v>
      </c>
      <c r="H23" s="65">
        <f>VLOOKUP($A23,'Return Data'!$B$7:$R$2843,12,0)</f>
        <v>16.3065</v>
      </c>
      <c r="I23" s="66">
        <f t="shared" si="2"/>
        <v>13</v>
      </c>
      <c r="J23" s="65">
        <f>VLOOKUP($A23,'Return Data'!$B$7:$R$2843,13,0)</f>
        <v>19.0657</v>
      </c>
      <c r="K23" s="66">
        <f t="shared" si="3"/>
        <v>14</v>
      </c>
      <c r="L23" s="65">
        <f>VLOOKUP($A23,'Return Data'!$B$7:$R$2843,17,0)</f>
        <v>-0.93479999999999996</v>
      </c>
      <c r="M23" s="66">
        <f t="shared" si="4"/>
        <v>19</v>
      </c>
      <c r="N23" s="65">
        <f>VLOOKUP($A23,'Return Data'!$B$7:$R$2843,14,0)</f>
        <v>-0.8458</v>
      </c>
      <c r="O23" s="66">
        <f t="shared" si="5"/>
        <v>16</v>
      </c>
      <c r="P23" s="65">
        <f>VLOOKUP($A23,'Return Data'!$B$7:$R$2843,15,0)</f>
        <v>3.3113999999999999</v>
      </c>
      <c r="Q23" s="66">
        <f t="shared" si="6"/>
        <v>14</v>
      </c>
      <c r="R23" s="65">
        <f>VLOOKUP($A23,'Return Data'!$B$7:$R$2843,16,0)</f>
        <v>3.9714</v>
      </c>
      <c r="S23" s="67">
        <f t="shared" si="7"/>
        <v>23</v>
      </c>
    </row>
    <row r="24" spans="1:19" x14ac:dyDescent="0.3">
      <c r="A24" s="63" t="s">
        <v>1677</v>
      </c>
      <c r="B24" s="64">
        <f>VLOOKUP($A24,'Return Data'!$B$7:$R$2843,3,0)</f>
        <v>44400</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44400</v>
      </c>
      <c r="C26" s="65">
        <f>VLOOKUP($A26,'Return Data'!$B$7:$R$2843,4,0)</f>
        <v>42.1325</v>
      </c>
      <c r="D26" s="65">
        <f>VLOOKUP($A26,'Return Data'!$B$7:$R$2843,10,0)</f>
        <v>6.6277999999999997</v>
      </c>
      <c r="E26" s="66">
        <f t="shared" si="0"/>
        <v>9</v>
      </c>
      <c r="F26" s="65">
        <f>VLOOKUP($A26,'Return Data'!$B$7:$R$2843,11,0)</f>
        <v>8.7578999999999994</v>
      </c>
      <c r="G26" s="66">
        <f t="shared" si="1"/>
        <v>7</v>
      </c>
      <c r="H26" s="65">
        <f>VLOOKUP($A26,'Return Data'!$B$7:$R$2843,12,0)</f>
        <v>16.9785</v>
      </c>
      <c r="I26" s="66">
        <f t="shared" si="2"/>
        <v>12</v>
      </c>
      <c r="J26" s="65">
        <f>VLOOKUP($A26,'Return Data'!$B$7:$R$2843,13,0)</f>
        <v>21.212199999999999</v>
      </c>
      <c r="K26" s="66">
        <f t="shared" si="3"/>
        <v>12</v>
      </c>
      <c r="L26" s="65">
        <f>VLOOKUP($A26,'Return Data'!$B$7:$R$2843,17,0)</f>
        <v>10.926500000000001</v>
      </c>
      <c r="M26" s="66">
        <f t="shared" si="4"/>
        <v>14</v>
      </c>
      <c r="N26" s="65">
        <f>VLOOKUP($A26,'Return Data'!$B$7:$R$2843,14,0)</f>
        <v>8.8905999999999992</v>
      </c>
      <c r="O26" s="66">
        <f t="shared" si="5"/>
        <v>14</v>
      </c>
      <c r="P26" s="65">
        <f>VLOOKUP($A26,'Return Data'!$B$7:$R$2843,15,0)</f>
        <v>8.9664000000000001</v>
      </c>
      <c r="Q26" s="66">
        <f t="shared" si="6"/>
        <v>8</v>
      </c>
      <c r="R26" s="65">
        <f>VLOOKUP($A26,'Return Data'!$B$7:$R$2843,16,0)</f>
        <v>9.8138000000000005</v>
      </c>
      <c r="S26" s="67">
        <f t="shared" si="7"/>
        <v>8</v>
      </c>
    </row>
    <row r="27" spans="1:19" x14ac:dyDescent="0.3">
      <c r="A27" s="63" t="s">
        <v>1680</v>
      </c>
      <c r="B27" s="64">
        <f>VLOOKUP($A27,'Return Data'!$B$7:$R$2843,3,0)</f>
        <v>44400</v>
      </c>
      <c r="C27" s="65">
        <f>VLOOKUP($A27,'Return Data'!$B$7:$R$2843,4,0)</f>
        <v>51.069400000000002</v>
      </c>
      <c r="D27" s="65">
        <f>VLOOKUP($A27,'Return Data'!$B$7:$R$2843,10,0)</f>
        <v>7.8922999999999996</v>
      </c>
      <c r="E27" s="66">
        <f t="shared" si="0"/>
        <v>4</v>
      </c>
      <c r="F27" s="65">
        <f>VLOOKUP($A27,'Return Data'!$B$7:$R$2843,11,0)</f>
        <v>9.6409000000000002</v>
      </c>
      <c r="G27" s="66">
        <f t="shared" si="1"/>
        <v>5</v>
      </c>
      <c r="H27" s="65">
        <f>VLOOKUP($A27,'Return Data'!$B$7:$R$2843,12,0)</f>
        <v>20.992599999999999</v>
      </c>
      <c r="I27" s="66">
        <f t="shared" si="2"/>
        <v>3</v>
      </c>
      <c r="J27" s="65">
        <f>VLOOKUP($A27,'Return Data'!$B$7:$R$2843,13,0)</f>
        <v>24.861599999999999</v>
      </c>
      <c r="K27" s="66">
        <f t="shared" si="3"/>
        <v>6</v>
      </c>
      <c r="L27" s="65">
        <f>VLOOKUP($A27,'Return Data'!$B$7:$R$2843,17,0)</f>
        <v>15.634</v>
      </c>
      <c r="M27" s="66">
        <f t="shared" si="4"/>
        <v>2</v>
      </c>
      <c r="N27" s="65">
        <f>VLOOKUP($A27,'Return Data'!$B$7:$R$2843,14,0)</f>
        <v>11.851800000000001</v>
      </c>
      <c r="O27" s="66">
        <f t="shared" si="5"/>
        <v>2</v>
      </c>
      <c r="P27" s="65">
        <f>VLOOKUP($A27,'Return Data'!$B$7:$R$2843,15,0)</f>
        <v>10.798400000000001</v>
      </c>
      <c r="Q27" s="66">
        <f t="shared" si="6"/>
        <v>2</v>
      </c>
      <c r="R27" s="65">
        <f>VLOOKUP($A27,'Return Data'!$B$7:$R$2843,16,0)</f>
        <v>9.1143999999999998</v>
      </c>
      <c r="S27" s="67">
        <f t="shared" si="7"/>
        <v>18</v>
      </c>
    </row>
    <row r="28" spans="1:19" x14ac:dyDescent="0.3">
      <c r="A28" s="63" t="s">
        <v>1681</v>
      </c>
      <c r="B28" s="64">
        <f>VLOOKUP($A28,'Return Data'!$B$7:$R$2843,3,0)</f>
        <v>44400</v>
      </c>
      <c r="C28" s="65">
        <f>VLOOKUP($A28,'Return Data'!$B$7:$R$2843,4,0)</f>
        <v>17.926100000000002</v>
      </c>
      <c r="D28" s="65">
        <f>VLOOKUP($A28,'Return Data'!$B$7:$R$2843,10,0)</f>
        <v>6.0495999999999999</v>
      </c>
      <c r="E28" s="66">
        <f t="shared" si="0"/>
        <v>12</v>
      </c>
      <c r="F28" s="65">
        <f>VLOOKUP($A28,'Return Data'!$B$7:$R$2843,11,0)</f>
        <v>6.9665999999999997</v>
      </c>
      <c r="G28" s="66">
        <f t="shared" si="1"/>
        <v>15</v>
      </c>
      <c r="H28" s="65">
        <f>VLOOKUP($A28,'Return Data'!$B$7:$R$2843,12,0)</f>
        <v>18.8245</v>
      </c>
      <c r="I28" s="66">
        <f t="shared" si="2"/>
        <v>7</v>
      </c>
      <c r="J28" s="65">
        <f>VLOOKUP($A28,'Return Data'!$B$7:$R$2843,13,0)</f>
        <v>23.243200000000002</v>
      </c>
      <c r="K28" s="66">
        <f t="shared" si="3"/>
        <v>8</v>
      </c>
      <c r="L28" s="65">
        <f>VLOOKUP($A28,'Return Data'!$B$7:$R$2843,17,0)</f>
        <v>14.172499999999999</v>
      </c>
      <c r="M28" s="66">
        <f t="shared" si="4"/>
        <v>3</v>
      </c>
      <c r="N28" s="65">
        <f>VLOOKUP($A28,'Return Data'!$B$7:$R$2843,14,0)</f>
        <v>10.5747</v>
      </c>
      <c r="O28" s="66">
        <f t="shared" si="5"/>
        <v>4</v>
      </c>
      <c r="P28" s="65">
        <f>VLOOKUP($A28,'Return Data'!$B$7:$R$2843,15,0)</f>
        <v>9.7015999999999991</v>
      </c>
      <c r="Q28" s="66">
        <f t="shared" si="6"/>
        <v>5</v>
      </c>
      <c r="R28" s="65">
        <f>VLOOKUP($A28,'Return Data'!$B$7:$R$2843,16,0)</f>
        <v>9.9358000000000004</v>
      </c>
      <c r="S28" s="67">
        <f t="shared" si="7"/>
        <v>7</v>
      </c>
    </row>
    <row r="29" spans="1:19" x14ac:dyDescent="0.3">
      <c r="A29" s="63" t="s">
        <v>1682</v>
      </c>
      <c r="B29" s="64">
        <f>VLOOKUP($A29,'Return Data'!$B$7:$R$2843,3,0)</f>
        <v>44400</v>
      </c>
      <c r="C29" s="65">
        <f>VLOOKUP($A29,'Return Data'!$B$7:$R$2843,4,0)</f>
        <v>12.74</v>
      </c>
      <c r="D29" s="65">
        <f>VLOOKUP($A29,'Return Data'!$B$7:$R$2843,10,0)</f>
        <v>4.7930000000000001</v>
      </c>
      <c r="E29" s="66">
        <f t="shared" si="0"/>
        <v>19</v>
      </c>
      <c r="F29" s="65">
        <f>VLOOKUP($A29,'Return Data'!$B$7:$R$2843,11,0)</f>
        <v>4.9363000000000001</v>
      </c>
      <c r="G29" s="66">
        <f t="shared" si="1"/>
        <v>21</v>
      </c>
      <c r="H29" s="65">
        <f>VLOOKUP($A29,'Return Data'!$B$7:$R$2843,12,0)</f>
        <v>12.0364</v>
      </c>
      <c r="I29" s="66">
        <f t="shared" si="2"/>
        <v>21</v>
      </c>
      <c r="J29" s="65">
        <f>VLOOKUP($A29,'Return Data'!$B$7:$R$2843,13,0)</f>
        <v>15.643700000000001</v>
      </c>
      <c r="K29" s="66">
        <f t="shared" si="3"/>
        <v>20</v>
      </c>
      <c r="L29" s="65"/>
      <c r="M29" s="66"/>
      <c r="N29" s="65"/>
      <c r="O29" s="66"/>
      <c r="P29" s="65"/>
      <c r="Q29" s="66"/>
      <c r="R29" s="65">
        <f>VLOOKUP($A29,'Return Data'!$B$7:$R$2843,16,0)</f>
        <v>9.6548999999999996</v>
      </c>
      <c r="S29" s="67">
        <f t="shared" si="7"/>
        <v>10</v>
      </c>
    </row>
    <row r="30" spans="1:19" x14ac:dyDescent="0.3">
      <c r="A30" s="63" t="s">
        <v>1683</v>
      </c>
      <c r="B30" s="64">
        <f>VLOOKUP($A30,'Return Data'!$B$7:$R$2843,3,0)</f>
        <v>44400</v>
      </c>
      <c r="C30" s="65">
        <f>VLOOKUP($A30,'Return Data'!$B$7:$R$2843,4,0)</f>
        <v>42.901499999999999</v>
      </c>
      <c r="D30" s="65">
        <f>VLOOKUP($A30,'Return Data'!$B$7:$R$2843,10,0)</f>
        <v>4.3329000000000004</v>
      </c>
      <c r="E30" s="66">
        <f t="shared" si="0"/>
        <v>20</v>
      </c>
      <c r="F30" s="65">
        <f>VLOOKUP($A30,'Return Data'!$B$7:$R$2843,11,0)</f>
        <v>5.2872000000000003</v>
      </c>
      <c r="G30" s="66">
        <f t="shared" si="1"/>
        <v>19</v>
      </c>
      <c r="H30" s="65">
        <f>VLOOKUP($A30,'Return Data'!$B$7:$R$2843,12,0)</f>
        <v>13.062900000000001</v>
      </c>
      <c r="I30" s="66">
        <f t="shared" si="2"/>
        <v>17</v>
      </c>
      <c r="J30" s="65">
        <f>VLOOKUP($A30,'Return Data'!$B$7:$R$2843,13,0)</f>
        <v>17.312100000000001</v>
      </c>
      <c r="K30" s="66">
        <f t="shared" si="3"/>
        <v>16</v>
      </c>
      <c r="L30" s="65">
        <f>VLOOKUP($A30,'Return Data'!$B$7:$R$2843,17,0)</f>
        <v>10.503399999999999</v>
      </c>
      <c r="M30" s="66">
        <f t="shared" si="4"/>
        <v>16</v>
      </c>
      <c r="N30" s="65">
        <f>VLOOKUP($A30,'Return Data'!$B$7:$R$2843,14,0)</f>
        <v>8.9842999999999993</v>
      </c>
      <c r="O30" s="66">
        <f t="shared" si="5"/>
        <v>12</v>
      </c>
      <c r="P30" s="65">
        <f>VLOOKUP($A30,'Return Data'!$B$7:$R$2843,15,0)</f>
        <v>7.9250999999999996</v>
      </c>
      <c r="Q30" s="66">
        <f t="shared" si="6"/>
        <v>11</v>
      </c>
      <c r="R30" s="65">
        <f>VLOOKUP($A30,'Return Data'!$B$7:$R$2843,16,0)</f>
        <v>8.3483999999999998</v>
      </c>
      <c r="S30" s="67">
        <f t="shared" si="7"/>
        <v>20</v>
      </c>
    </row>
    <row r="31" spans="1:19" x14ac:dyDescent="0.3">
      <c r="A31" s="63" t="s">
        <v>1684</v>
      </c>
      <c r="B31" s="64">
        <f>VLOOKUP($A31,'Return Data'!$B$7:$R$2843,3,0)</f>
        <v>44400</v>
      </c>
      <c r="C31" s="65">
        <f>VLOOKUP($A31,'Return Data'!$B$7:$R$2843,4,0)</f>
        <v>13.04</v>
      </c>
      <c r="D31" s="65">
        <f>VLOOKUP($A31,'Return Data'!$B$7:$R$2843,10,0)</f>
        <v>4.0701999999999998</v>
      </c>
      <c r="E31" s="66">
        <f t="shared" si="0"/>
        <v>21</v>
      </c>
      <c r="F31" s="65">
        <f>VLOOKUP($A31,'Return Data'!$B$7:$R$2843,11,0)</f>
        <v>4.1534000000000004</v>
      </c>
      <c r="G31" s="66">
        <f t="shared" si="1"/>
        <v>22</v>
      </c>
      <c r="H31" s="65">
        <f>VLOOKUP($A31,'Return Data'!$B$7:$R$2843,12,0)</f>
        <v>11.167899999999999</v>
      </c>
      <c r="I31" s="66">
        <f t="shared" si="2"/>
        <v>22</v>
      </c>
      <c r="J31" s="65">
        <f>VLOOKUP($A31,'Return Data'!$B$7:$R$2843,13,0)</f>
        <v>14.4864</v>
      </c>
      <c r="K31" s="66">
        <f t="shared" si="3"/>
        <v>22</v>
      </c>
      <c r="L31" s="65">
        <f>VLOOKUP($A31,'Return Data'!$B$7:$R$2843,17,0)</f>
        <v>10.898199999999999</v>
      </c>
      <c r="M31" s="66">
        <f t="shared" si="4"/>
        <v>15</v>
      </c>
      <c r="N31" s="65"/>
      <c r="O31" s="66"/>
      <c r="P31" s="65"/>
      <c r="Q31" s="66"/>
      <c r="R31" s="65">
        <f>VLOOKUP($A31,'Return Data'!$B$7:$R$2843,16,0)</f>
        <v>9.3945000000000007</v>
      </c>
      <c r="S31" s="67">
        <f t="shared" si="7"/>
        <v>13</v>
      </c>
    </row>
    <row r="32" spans="1:19" x14ac:dyDescent="0.3">
      <c r="A32" s="63" t="s">
        <v>1685</v>
      </c>
      <c r="B32" s="64">
        <f>VLOOKUP($A32,'Return Data'!$B$7:$R$2843,3,0)</f>
        <v>44400</v>
      </c>
      <c r="C32" s="65">
        <f>VLOOKUP($A32,'Return Data'!$B$7:$R$2843,4,0)</f>
        <v>12.895799999999999</v>
      </c>
      <c r="D32" s="65">
        <f>VLOOKUP($A32,'Return Data'!$B$7:$R$2843,10,0)</f>
        <v>5.6886000000000001</v>
      </c>
      <c r="E32" s="66">
        <f t="shared" si="0"/>
        <v>15</v>
      </c>
      <c r="F32" s="65">
        <f>VLOOKUP($A32,'Return Data'!$B$7:$R$2843,11,0)</f>
        <v>8.1781000000000006</v>
      </c>
      <c r="G32" s="66">
        <f t="shared" si="1"/>
        <v>9</v>
      </c>
      <c r="H32" s="65">
        <f>VLOOKUP($A32,'Return Data'!$B$7:$R$2843,12,0)</f>
        <v>18.070699999999999</v>
      </c>
      <c r="I32" s="66">
        <f t="shared" si="2"/>
        <v>11</v>
      </c>
      <c r="J32" s="65">
        <f>VLOOKUP($A32,'Return Data'!$B$7:$R$2843,13,0)</f>
        <v>21.9496</v>
      </c>
      <c r="K32" s="66">
        <f t="shared" si="3"/>
        <v>11</v>
      </c>
      <c r="L32" s="65">
        <f>VLOOKUP($A32,'Return Data'!$B$7:$R$2843,17,0)</f>
        <v>11.9145</v>
      </c>
      <c r="M32" s="66">
        <f t="shared" si="4"/>
        <v>11</v>
      </c>
      <c r="N32" s="65"/>
      <c r="O32" s="66"/>
      <c r="P32" s="65"/>
      <c r="Q32" s="66"/>
      <c r="R32" s="65">
        <f>VLOOKUP($A32,'Return Data'!$B$7:$R$2843,16,0)</f>
        <v>9.1700999999999997</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6.0230695652173925</v>
      </c>
      <c r="E34" s="74"/>
      <c r="F34" s="75">
        <f>AVERAGE(F8:F32)</f>
        <v>7.4773826086956516</v>
      </c>
      <c r="G34" s="74"/>
      <c r="H34" s="75">
        <f>AVERAGE(H8:H32)</f>
        <v>16.467782608695654</v>
      </c>
      <c r="I34" s="74"/>
      <c r="J34" s="75">
        <f>AVERAGE(J8:J32)</f>
        <v>20.525765217391303</v>
      </c>
      <c r="K34" s="74"/>
      <c r="L34" s="75">
        <f>AVERAGE(L8:L32)</f>
        <v>11.931894736842109</v>
      </c>
      <c r="M34" s="74"/>
      <c r="N34" s="75">
        <f>AVERAGE(N8:N32)</f>
        <v>9.2601687500000001</v>
      </c>
      <c r="O34" s="74"/>
      <c r="P34" s="75">
        <f>AVERAGE(P8:P32)</f>
        <v>8.8731214285714284</v>
      </c>
      <c r="Q34" s="74"/>
      <c r="R34" s="75">
        <f>AVERAGE(R8:R32)</f>
        <v>9.5024130434782599</v>
      </c>
      <c r="S34" s="76"/>
    </row>
    <row r="35" spans="1:19" x14ac:dyDescent="0.3">
      <c r="A35" s="73" t="s">
        <v>28</v>
      </c>
      <c r="B35" s="74"/>
      <c r="C35" s="74"/>
      <c r="D35" s="75">
        <f>MIN(D8:D32)</f>
        <v>2.3490000000000002</v>
      </c>
      <c r="E35" s="74"/>
      <c r="F35" s="75">
        <f>MIN(F8:F32)</f>
        <v>3.3898000000000001</v>
      </c>
      <c r="G35" s="74"/>
      <c r="H35" s="75">
        <f>MIN(H8:H32)</f>
        <v>6.9238</v>
      </c>
      <c r="I35" s="74"/>
      <c r="J35" s="75">
        <f>MIN(J8:J32)</f>
        <v>9.3190000000000008</v>
      </c>
      <c r="K35" s="74"/>
      <c r="L35" s="75">
        <f>MIN(L8:L32)</f>
        <v>-0.93479999999999996</v>
      </c>
      <c r="M35" s="74"/>
      <c r="N35" s="75">
        <f>MIN(N8:N32)</f>
        <v>-0.8458</v>
      </c>
      <c r="O35" s="74"/>
      <c r="P35" s="75">
        <f>MIN(P8:P32)</f>
        <v>3.3113999999999999</v>
      </c>
      <c r="Q35" s="74"/>
      <c r="R35" s="75">
        <f>MIN(R8:R32)</f>
        <v>3.9714</v>
      </c>
      <c r="S35" s="76"/>
    </row>
    <row r="36" spans="1:19" ht="15" thickBot="1" x14ac:dyDescent="0.35">
      <c r="A36" s="77" t="s">
        <v>29</v>
      </c>
      <c r="B36" s="78"/>
      <c r="C36" s="78"/>
      <c r="D36" s="79">
        <f>MAX(D8:D32)</f>
        <v>8.6506000000000007</v>
      </c>
      <c r="E36" s="78"/>
      <c r="F36" s="79">
        <f>MAX(F8:F32)</f>
        <v>11.6332</v>
      </c>
      <c r="G36" s="78"/>
      <c r="H36" s="79">
        <f>MAX(H8:H32)</f>
        <v>24.117899999999999</v>
      </c>
      <c r="I36" s="78"/>
      <c r="J36" s="79">
        <f>MAX(J8:J32)</f>
        <v>27.467700000000001</v>
      </c>
      <c r="K36" s="78"/>
      <c r="L36" s="79">
        <f>MAX(L8:L32)</f>
        <v>16.388100000000001</v>
      </c>
      <c r="M36" s="78"/>
      <c r="N36" s="79">
        <f>MAX(N8:N32)</f>
        <v>12.8393</v>
      </c>
      <c r="O36" s="78"/>
      <c r="P36" s="79">
        <f>MAX(P8:P32)</f>
        <v>11.1563</v>
      </c>
      <c r="Q36" s="78"/>
      <c r="R36" s="79">
        <f>MAX(R8:R32)</f>
        <v>15.061999999999999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44400</v>
      </c>
      <c r="C8" s="65">
        <f>VLOOKUP($A8,'Return Data'!$B$7:$R$2843,4,0)</f>
        <v>16.87</v>
      </c>
      <c r="D8" s="65">
        <f>VLOOKUP($A8,'Return Data'!$B$7:$R$2843,10,0)</f>
        <v>5.4375</v>
      </c>
      <c r="E8" s="66">
        <f>RANK(D8,D$8:D$32,0)</f>
        <v>15</v>
      </c>
      <c r="F8" s="65">
        <f>VLOOKUP($A8,'Return Data'!$B$7:$R$2843,11,0)</f>
        <v>7.1791999999999998</v>
      </c>
      <c r="G8" s="66">
        <f>RANK(F8,F$8:F$32,0)</f>
        <v>12</v>
      </c>
      <c r="H8" s="65">
        <f>VLOOKUP($A8,'Return Data'!$B$7:$R$2843,12,0)</f>
        <v>17.561</v>
      </c>
      <c r="I8" s="66">
        <f>RANK(H8,H$8:H$32,0)</f>
        <v>9</v>
      </c>
      <c r="J8" s="65">
        <f>VLOOKUP($A8,'Return Data'!$B$7:$R$2843,13,0)</f>
        <v>22.780200000000001</v>
      </c>
      <c r="K8" s="66">
        <f>RANK(J8,J$8:J$32,0)</f>
        <v>7</v>
      </c>
      <c r="L8" s="65">
        <f>VLOOKUP($A8,'Return Data'!$B$7:$R$2843,17,0)</f>
        <v>12.8604</v>
      </c>
      <c r="M8" s="66">
        <f>RANK(L8,L$8:L$32,0)</f>
        <v>5</v>
      </c>
      <c r="N8" s="65">
        <f>VLOOKUP($A8,'Return Data'!$B$7:$R$2843,14,0)</f>
        <v>8.2947000000000006</v>
      </c>
      <c r="O8" s="66">
        <f>RANK(N8,N$8:N$32,0)</f>
        <v>9</v>
      </c>
      <c r="P8" s="65">
        <f>VLOOKUP($A8,'Return Data'!$B$7:$R$2843,15,0)</f>
        <v>8.2967999999999993</v>
      </c>
      <c r="Q8" s="66">
        <f>RANK(P8,P$8:P$32,0)</f>
        <v>7</v>
      </c>
      <c r="R8" s="65">
        <f>VLOOKUP($A8,'Return Data'!$B$7:$R$2843,16,0)</f>
        <v>8.1753</v>
      </c>
      <c r="S8" s="67">
        <f>RANK(R8,R$8:R$32,0)</f>
        <v>14</v>
      </c>
    </row>
    <row r="9" spans="1:20" x14ac:dyDescent="0.3">
      <c r="A9" s="63" t="s">
        <v>1687</v>
      </c>
      <c r="B9" s="64">
        <f>VLOOKUP($A9,'Return Data'!$B$7:$R$2843,3,0)</f>
        <v>44400</v>
      </c>
      <c r="C9" s="65">
        <f>VLOOKUP($A9,'Return Data'!$B$7:$R$2843,4,0)</f>
        <v>16.16</v>
      </c>
      <c r="D9" s="65">
        <f>VLOOKUP($A9,'Return Data'!$B$7:$R$2843,10,0)</f>
        <v>7.5899000000000001</v>
      </c>
      <c r="E9" s="66">
        <f t="shared" ref="E9:E32" si="0">RANK(D9,D$8:D$32,0)</f>
        <v>3</v>
      </c>
      <c r="F9" s="65">
        <f>VLOOKUP($A9,'Return Data'!$B$7:$R$2843,11,0)</f>
        <v>7.2328999999999999</v>
      </c>
      <c r="G9" s="66">
        <f t="shared" ref="G9:G32" si="1">RANK(F9,F$8:F$32,0)</f>
        <v>11</v>
      </c>
      <c r="H9" s="65">
        <f>VLOOKUP($A9,'Return Data'!$B$7:$R$2843,12,0)</f>
        <v>17.2714</v>
      </c>
      <c r="I9" s="66">
        <f t="shared" ref="I9:I32" si="2">RANK(H9,H$8:H$32,0)</f>
        <v>11</v>
      </c>
      <c r="J9" s="65">
        <f>VLOOKUP($A9,'Return Data'!$B$7:$R$2843,13,0)</f>
        <v>21.412500000000001</v>
      </c>
      <c r="K9" s="66">
        <f t="shared" ref="K9:K32" si="3">RANK(J9,J$8:J$32,0)</f>
        <v>10</v>
      </c>
      <c r="L9" s="65">
        <f>VLOOKUP($A9,'Return Data'!$B$7:$R$2843,17,0)</f>
        <v>12.387</v>
      </c>
      <c r="M9" s="66">
        <f t="shared" ref="M9:M32" si="4">RANK(L9,L$8:L$32,0)</f>
        <v>7</v>
      </c>
      <c r="N9" s="65">
        <f>VLOOKUP($A9,'Return Data'!$B$7:$R$2843,14,0)</f>
        <v>8.8420000000000005</v>
      </c>
      <c r="O9" s="66">
        <f t="shared" ref="O9:O30" si="5">RANK(N9,N$8:N$32,0)</f>
        <v>6</v>
      </c>
      <c r="P9" s="65">
        <f>VLOOKUP($A9,'Return Data'!$B$7:$R$2843,15,0)</f>
        <v>9.0789000000000009</v>
      </c>
      <c r="Q9" s="66">
        <f t="shared" ref="Q9:Q30" si="6">RANK(P9,P$8:P$32,0)</f>
        <v>4</v>
      </c>
      <c r="R9" s="65">
        <f>VLOOKUP($A9,'Return Data'!$B$7:$R$2843,16,0)</f>
        <v>8.4077999999999999</v>
      </c>
      <c r="S9" s="67">
        <f t="shared" ref="S9:S32" si="7">RANK(R9,R$8:R$32,0)</f>
        <v>12</v>
      </c>
    </row>
    <row r="10" spans="1:20" x14ac:dyDescent="0.3">
      <c r="A10" s="63" t="s">
        <v>1688</v>
      </c>
      <c r="B10" s="64">
        <f>VLOOKUP($A10,'Return Data'!$B$7:$R$2843,3,0)</f>
        <v>44400</v>
      </c>
      <c r="C10" s="65">
        <f>VLOOKUP($A10,'Return Data'!$B$7:$R$2843,4,0)</f>
        <v>11.94</v>
      </c>
      <c r="D10" s="65">
        <f>VLOOKUP($A10,'Return Data'!$B$7:$R$2843,10,0)</f>
        <v>2.0512999999999999</v>
      </c>
      <c r="E10" s="66">
        <f t="shared" si="0"/>
        <v>23</v>
      </c>
      <c r="F10" s="65">
        <f>VLOOKUP($A10,'Return Data'!$B$7:$R$2843,11,0)</f>
        <v>2.7538999999999998</v>
      </c>
      <c r="G10" s="66">
        <f t="shared" si="1"/>
        <v>23</v>
      </c>
      <c r="H10" s="65">
        <f>VLOOKUP($A10,'Return Data'!$B$7:$R$2843,12,0)</f>
        <v>6.0391000000000004</v>
      </c>
      <c r="I10" s="66">
        <f t="shared" si="2"/>
        <v>23</v>
      </c>
      <c r="J10" s="65">
        <f>VLOOKUP($A10,'Return Data'!$B$7:$R$2843,13,0)</f>
        <v>8.1522000000000006</v>
      </c>
      <c r="K10" s="66">
        <f t="shared" si="3"/>
        <v>23</v>
      </c>
      <c r="L10" s="65"/>
      <c r="M10" s="66"/>
      <c r="N10" s="65"/>
      <c r="O10" s="66"/>
      <c r="P10" s="65"/>
      <c r="Q10" s="66"/>
      <c r="R10" s="65">
        <f>VLOOKUP($A10,'Return Data'!$B$7:$R$2843,16,0)</f>
        <v>9.2835999999999999</v>
      </c>
      <c r="S10" s="67">
        <f t="shared" si="7"/>
        <v>3</v>
      </c>
    </row>
    <row r="11" spans="1:20" x14ac:dyDescent="0.3">
      <c r="A11" s="63" t="s">
        <v>1689</v>
      </c>
      <c r="B11" s="64">
        <f>VLOOKUP($A11,'Return Data'!$B$7:$R$2843,3,0)</f>
        <v>44400</v>
      </c>
      <c r="C11" s="65">
        <f>VLOOKUP($A11,'Return Data'!$B$7:$R$2843,4,0)</f>
        <v>15.692</v>
      </c>
      <c r="D11" s="65">
        <f>VLOOKUP($A11,'Return Data'!$B$7:$R$2843,10,0)</f>
        <v>6.9812000000000003</v>
      </c>
      <c r="E11" s="66">
        <f t="shared" si="0"/>
        <v>8</v>
      </c>
      <c r="F11" s="65">
        <f>VLOOKUP($A11,'Return Data'!$B$7:$R$2843,11,0)</f>
        <v>8.9344000000000001</v>
      </c>
      <c r="G11" s="66">
        <f t="shared" si="1"/>
        <v>4</v>
      </c>
      <c r="H11" s="65">
        <f>VLOOKUP($A11,'Return Data'!$B$7:$R$2843,12,0)</f>
        <v>18.002700000000001</v>
      </c>
      <c r="I11" s="66">
        <f t="shared" si="2"/>
        <v>7</v>
      </c>
      <c r="J11" s="65">
        <f>VLOOKUP($A11,'Return Data'!$B$7:$R$2843,13,0)</f>
        <v>23.5688</v>
      </c>
      <c r="K11" s="66">
        <f t="shared" si="3"/>
        <v>5</v>
      </c>
      <c r="L11" s="65">
        <f>VLOOKUP($A11,'Return Data'!$B$7:$R$2843,17,0)</f>
        <v>12.164400000000001</v>
      </c>
      <c r="M11" s="66">
        <f t="shared" si="4"/>
        <v>8</v>
      </c>
      <c r="N11" s="65">
        <f>VLOOKUP($A11,'Return Data'!$B$7:$R$2843,14,0)</f>
        <v>8.2705000000000002</v>
      </c>
      <c r="O11" s="66">
        <f t="shared" si="5"/>
        <v>11</v>
      </c>
      <c r="P11" s="65"/>
      <c r="Q11" s="66"/>
      <c r="R11" s="65">
        <f>VLOOKUP($A11,'Return Data'!$B$7:$R$2843,16,0)</f>
        <v>8.8325999999999993</v>
      </c>
      <c r="S11" s="67">
        <f t="shared" si="7"/>
        <v>6</v>
      </c>
    </row>
    <row r="12" spans="1:20" x14ac:dyDescent="0.3">
      <c r="A12" s="63" t="s">
        <v>1690</v>
      </c>
      <c r="B12" s="64">
        <f>VLOOKUP($A12,'Return Data'!$B$7:$R$2843,3,0)</f>
        <v>44400</v>
      </c>
      <c r="C12" s="65">
        <f>VLOOKUP($A12,'Return Data'!$B$7:$R$2843,4,0)</f>
        <v>17.700199999999999</v>
      </c>
      <c r="D12" s="65">
        <f>VLOOKUP($A12,'Return Data'!$B$7:$R$2843,10,0)</f>
        <v>5.8231999999999999</v>
      </c>
      <c r="E12" s="66">
        <f t="shared" si="0"/>
        <v>12</v>
      </c>
      <c r="F12" s="65">
        <f>VLOOKUP($A12,'Return Data'!$B$7:$R$2843,11,0)</f>
        <v>6.9420999999999999</v>
      </c>
      <c r="G12" s="66">
        <f t="shared" si="1"/>
        <v>13</v>
      </c>
      <c r="H12" s="65">
        <f>VLOOKUP($A12,'Return Data'!$B$7:$R$2843,12,0)</f>
        <v>14.618600000000001</v>
      </c>
      <c r="I12" s="66">
        <f t="shared" si="2"/>
        <v>15</v>
      </c>
      <c r="J12" s="65">
        <f>VLOOKUP($A12,'Return Data'!$B$7:$R$2843,13,0)</f>
        <v>16.893999999999998</v>
      </c>
      <c r="K12" s="66">
        <f t="shared" si="3"/>
        <v>15</v>
      </c>
      <c r="L12" s="65">
        <f>VLOOKUP($A12,'Return Data'!$B$7:$R$2843,17,0)</f>
        <v>12.890700000000001</v>
      </c>
      <c r="M12" s="66">
        <f t="shared" si="4"/>
        <v>4</v>
      </c>
      <c r="N12" s="65">
        <f>VLOOKUP($A12,'Return Data'!$B$7:$R$2843,14,0)</f>
        <v>9.2664000000000009</v>
      </c>
      <c r="O12" s="66">
        <f t="shared" si="5"/>
        <v>5</v>
      </c>
      <c r="P12" s="65">
        <f>VLOOKUP($A12,'Return Data'!$B$7:$R$2843,15,0)</f>
        <v>9.3637999999999995</v>
      </c>
      <c r="Q12" s="66">
        <f t="shared" si="6"/>
        <v>3</v>
      </c>
      <c r="R12" s="65">
        <f>VLOOKUP($A12,'Return Data'!$B$7:$R$2843,16,0)</f>
        <v>8.7853999999999992</v>
      </c>
      <c r="S12" s="67">
        <f t="shared" si="7"/>
        <v>7</v>
      </c>
    </row>
    <row r="13" spans="1:20" x14ac:dyDescent="0.3">
      <c r="A13" s="63" t="s">
        <v>1691</v>
      </c>
      <c r="B13" s="64">
        <f>VLOOKUP($A13,'Return Data'!$B$7:$R$2843,3,0)</f>
        <v>44400</v>
      </c>
      <c r="C13" s="65">
        <f>VLOOKUP($A13,'Return Data'!$B$7:$R$2843,4,0)</f>
        <v>12.288600000000001</v>
      </c>
      <c r="D13" s="65">
        <f>VLOOKUP($A13,'Return Data'!$B$7:$R$2843,10,0)</f>
        <v>7.1322000000000001</v>
      </c>
      <c r="E13" s="66">
        <f t="shared" si="0"/>
        <v>6</v>
      </c>
      <c r="F13" s="65">
        <f>VLOOKUP($A13,'Return Data'!$B$7:$R$2843,11,0)</f>
        <v>7.9965000000000002</v>
      </c>
      <c r="G13" s="66">
        <f t="shared" si="1"/>
        <v>6</v>
      </c>
      <c r="H13" s="65">
        <f>VLOOKUP($A13,'Return Data'!$B$7:$R$2843,12,0)</f>
        <v>17.587499999999999</v>
      </c>
      <c r="I13" s="66">
        <f t="shared" si="2"/>
        <v>8</v>
      </c>
      <c r="J13" s="65">
        <f>VLOOKUP($A13,'Return Data'!$B$7:$R$2843,13,0)</f>
        <v>21.536899999999999</v>
      </c>
      <c r="K13" s="66">
        <f t="shared" si="3"/>
        <v>9</v>
      </c>
      <c r="L13" s="65">
        <f>VLOOKUP($A13,'Return Data'!$B$7:$R$2843,17,0)</f>
        <v>9.7434999999999992</v>
      </c>
      <c r="M13" s="66">
        <f t="shared" si="4"/>
        <v>14</v>
      </c>
      <c r="N13" s="65"/>
      <c r="O13" s="66"/>
      <c r="P13" s="65"/>
      <c r="Q13" s="66"/>
      <c r="R13" s="65">
        <f>VLOOKUP($A13,'Return Data'!$B$7:$R$2843,16,0)</f>
        <v>7.3471000000000002</v>
      </c>
      <c r="S13" s="67">
        <f t="shared" si="7"/>
        <v>20</v>
      </c>
    </row>
    <row r="14" spans="1:20" x14ac:dyDescent="0.3">
      <c r="A14" s="63" t="s">
        <v>1692</v>
      </c>
      <c r="B14" s="64">
        <f>VLOOKUP($A14,'Return Data'!$B$7:$R$2843,3,0)</f>
        <v>44400</v>
      </c>
      <c r="C14" s="65">
        <f>VLOOKUP($A14,'Return Data'!$B$7:$R$2843,4,0)</f>
        <v>46.118000000000002</v>
      </c>
      <c r="D14" s="65">
        <f>VLOOKUP($A14,'Return Data'!$B$7:$R$2843,10,0)</f>
        <v>8.4261999999999997</v>
      </c>
      <c r="E14" s="66">
        <f t="shared" si="0"/>
        <v>1</v>
      </c>
      <c r="F14" s="65">
        <f>VLOOKUP($A14,'Return Data'!$B$7:$R$2843,11,0)</f>
        <v>11.194699999999999</v>
      </c>
      <c r="G14" s="66">
        <f t="shared" si="1"/>
        <v>1</v>
      </c>
      <c r="H14" s="65">
        <f>VLOOKUP($A14,'Return Data'!$B$7:$R$2843,12,0)</f>
        <v>23.385999999999999</v>
      </c>
      <c r="I14" s="66">
        <f t="shared" si="2"/>
        <v>1</v>
      </c>
      <c r="J14" s="65">
        <f>VLOOKUP($A14,'Return Data'!$B$7:$R$2843,13,0)</f>
        <v>26.126100000000001</v>
      </c>
      <c r="K14" s="66">
        <f t="shared" si="3"/>
        <v>2</v>
      </c>
      <c r="L14" s="65">
        <f>VLOOKUP($A14,'Return Data'!$B$7:$R$2843,17,0)</f>
        <v>11.923400000000001</v>
      </c>
      <c r="M14" s="66">
        <f t="shared" si="4"/>
        <v>9</v>
      </c>
      <c r="N14" s="65">
        <f>VLOOKUP($A14,'Return Data'!$B$7:$R$2843,14,0)</f>
        <v>9.7391000000000005</v>
      </c>
      <c r="O14" s="66">
        <f t="shared" si="5"/>
        <v>3</v>
      </c>
      <c r="P14" s="65">
        <f>VLOOKUP($A14,'Return Data'!$B$7:$R$2843,15,0)</f>
        <v>9.8834</v>
      </c>
      <c r="Q14" s="66">
        <f t="shared" si="6"/>
        <v>1</v>
      </c>
      <c r="R14" s="65">
        <f>VLOOKUP($A14,'Return Data'!$B$7:$R$2843,16,0)</f>
        <v>9.4916999999999998</v>
      </c>
      <c r="S14" s="67">
        <f t="shared" si="7"/>
        <v>2</v>
      </c>
    </row>
    <row r="15" spans="1:20" x14ac:dyDescent="0.3">
      <c r="A15" s="63" t="s">
        <v>1693</v>
      </c>
      <c r="B15" s="64">
        <f>VLOOKUP($A15,'Return Data'!$B$7:$R$2843,3,0)</f>
        <v>44400</v>
      </c>
      <c r="C15" s="65">
        <f>VLOOKUP($A15,'Return Data'!$B$7:$R$2843,4,0)</f>
        <v>16.41</v>
      </c>
      <c r="D15" s="65">
        <f>VLOOKUP($A15,'Return Data'!$B$7:$R$2843,10,0)</f>
        <v>2.8195000000000001</v>
      </c>
      <c r="E15" s="66">
        <f t="shared" si="0"/>
        <v>22</v>
      </c>
      <c r="F15" s="65">
        <f>VLOOKUP($A15,'Return Data'!$B$7:$R$2843,11,0)</f>
        <v>5.3273000000000001</v>
      </c>
      <c r="G15" s="66">
        <f t="shared" si="1"/>
        <v>17</v>
      </c>
      <c r="H15" s="65">
        <f>VLOOKUP($A15,'Return Data'!$B$7:$R$2843,12,0)</f>
        <v>13.407</v>
      </c>
      <c r="I15" s="66">
        <f t="shared" si="2"/>
        <v>16</v>
      </c>
      <c r="J15" s="65">
        <f>VLOOKUP($A15,'Return Data'!$B$7:$R$2843,13,0)</f>
        <v>14.916</v>
      </c>
      <c r="K15" s="66">
        <f t="shared" si="3"/>
        <v>18</v>
      </c>
      <c r="L15" s="65">
        <f>VLOOKUP($A15,'Return Data'!$B$7:$R$2843,17,0)</f>
        <v>8.2538</v>
      </c>
      <c r="M15" s="66">
        <f t="shared" si="4"/>
        <v>18</v>
      </c>
      <c r="N15" s="65">
        <f>VLOOKUP($A15,'Return Data'!$B$7:$R$2843,14,0)</f>
        <v>8.2888999999999999</v>
      </c>
      <c r="O15" s="66">
        <f t="shared" si="5"/>
        <v>10</v>
      </c>
      <c r="P15" s="65">
        <f>VLOOKUP($A15,'Return Data'!$B$7:$R$2843,15,0)</f>
        <v>8.0070999999999994</v>
      </c>
      <c r="Q15" s="66">
        <f t="shared" si="6"/>
        <v>8</v>
      </c>
      <c r="R15" s="65">
        <f>VLOOKUP($A15,'Return Data'!$B$7:$R$2843,16,0)</f>
        <v>7.75</v>
      </c>
      <c r="S15" s="67">
        <f t="shared" si="7"/>
        <v>19</v>
      </c>
    </row>
    <row r="16" spans="1:20" x14ac:dyDescent="0.3">
      <c r="A16" s="63" t="s">
        <v>1694</v>
      </c>
      <c r="B16" s="64">
        <f>VLOOKUP($A16,'Return Data'!$B$7:$R$2843,3,0)</f>
        <v>44400</v>
      </c>
      <c r="C16" s="65">
        <f>VLOOKUP($A16,'Return Data'!$B$7:$R$2843,4,0)</f>
        <v>20.223500000000001</v>
      </c>
      <c r="D16" s="65">
        <f>VLOOKUP($A16,'Return Data'!$B$7:$R$2843,10,0)</f>
        <v>5.1422999999999996</v>
      </c>
      <c r="E16" s="66">
        <f t="shared" si="0"/>
        <v>16</v>
      </c>
      <c r="F16" s="65">
        <f>VLOOKUP($A16,'Return Data'!$B$7:$R$2843,11,0)</f>
        <v>6.0049000000000001</v>
      </c>
      <c r="G16" s="66">
        <f t="shared" si="1"/>
        <v>16</v>
      </c>
      <c r="H16" s="65">
        <f>VLOOKUP($A16,'Return Data'!$B$7:$R$2843,12,0)</f>
        <v>15.275700000000001</v>
      </c>
      <c r="I16" s="66">
        <f t="shared" si="2"/>
        <v>14</v>
      </c>
      <c r="J16" s="65">
        <f>VLOOKUP($A16,'Return Data'!$B$7:$R$2843,13,0)</f>
        <v>19.2852</v>
      </c>
      <c r="K16" s="66">
        <f t="shared" si="3"/>
        <v>13</v>
      </c>
      <c r="L16" s="65">
        <f>VLOOKUP($A16,'Return Data'!$B$7:$R$2843,17,0)</f>
        <v>11.121600000000001</v>
      </c>
      <c r="M16" s="66">
        <f t="shared" si="4"/>
        <v>10</v>
      </c>
      <c r="N16" s="65">
        <f>VLOOKUP($A16,'Return Data'!$B$7:$R$2843,14,0)</f>
        <v>7.9142999999999999</v>
      </c>
      <c r="O16" s="66">
        <f t="shared" si="5"/>
        <v>12</v>
      </c>
      <c r="P16" s="65">
        <f>VLOOKUP($A16,'Return Data'!$B$7:$R$2843,15,0)</f>
        <v>6.1257999999999999</v>
      </c>
      <c r="Q16" s="66">
        <f t="shared" si="6"/>
        <v>13</v>
      </c>
      <c r="R16" s="65">
        <f>VLOOKUP($A16,'Return Data'!$B$7:$R$2843,16,0)</f>
        <v>7.0157999999999996</v>
      </c>
      <c r="S16" s="67">
        <f t="shared" si="7"/>
        <v>21</v>
      </c>
    </row>
    <row r="17" spans="1:19" x14ac:dyDescent="0.3">
      <c r="A17" s="63" t="s">
        <v>1695</v>
      </c>
      <c r="B17" s="64">
        <f>VLOOKUP($A17,'Return Data'!$B$7:$R$2843,3,0)</f>
        <v>44400</v>
      </c>
      <c r="C17" s="65">
        <f>VLOOKUP($A17,'Return Data'!$B$7:$R$2843,4,0)</f>
        <v>23.94</v>
      </c>
      <c r="D17" s="65">
        <f>VLOOKUP($A17,'Return Data'!$B$7:$R$2843,10,0)</f>
        <v>4.5872000000000002</v>
      </c>
      <c r="E17" s="66">
        <f t="shared" si="0"/>
        <v>18</v>
      </c>
      <c r="F17" s="65">
        <f>VLOOKUP($A17,'Return Data'!$B$7:$R$2843,11,0)</f>
        <v>4.6329000000000002</v>
      </c>
      <c r="G17" s="66">
        <f t="shared" si="1"/>
        <v>20</v>
      </c>
      <c r="H17" s="65">
        <f>VLOOKUP($A17,'Return Data'!$B$7:$R$2843,12,0)</f>
        <v>11.2971</v>
      </c>
      <c r="I17" s="66">
        <f t="shared" si="2"/>
        <v>20</v>
      </c>
      <c r="J17" s="65">
        <f>VLOOKUP($A17,'Return Data'!$B$7:$R$2843,13,0)</f>
        <v>14.545500000000001</v>
      </c>
      <c r="K17" s="66">
        <f t="shared" si="3"/>
        <v>19</v>
      </c>
      <c r="L17" s="65">
        <f>VLOOKUP($A17,'Return Data'!$B$7:$R$2843,17,0)</f>
        <v>9.1761999999999997</v>
      </c>
      <c r="M17" s="66">
        <f t="shared" si="4"/>
        <v>17</v>
      </c>
      <c r="N17" s="65">
        <f>VLOOKUP($A17,'Return Data'!$B$7:$R$2843,14,0)</f>
        <v>7.2723000000000004</v>
      </c>
      <c r="O17" s="66">
        <f t="shared" si="5"/>
        <v>15</v>
      </c>
      <c r="P17" s="65">
        <f>VLOOKUP($A17,'Return Data'!$B$7:$R$2843,15,0)</f>
        <v>6.4505999999999997</v>
      </c>
      <c r="Q17" s="66">
        <f t="shared" si="6"/>
        <v>12</v>
      </c>
      <c r="R17" s="65">
        <f>VLOOKUP($A17,'Return Data'!$B$7:$R$2843,16,0)</f>
        <v>6.8753000000000002</v>
      </c>
      <c r="S17" s="67">
        <f t="shared" si="7"/>
        <v>22</v>
      </c>
    </row>
    <row r="18" spans="1:19" x14ac:dyDescent="0.3">
      <c r="A18" s="63" t="s">
        <v>1696</v>
      </c>
      <c r="B18" s="64">
        <f>VLOOKUP($A18,'Return Data'!$B$7:$R$2843,3,0)</f>
        <v>44400</v>
      </c>
      <c r="C18" s="65">
        <f>VLOOKUP($A18,'Return Data'!$B$7:$R$2843,4,0)</f>
        <v>12.259</v>
      </c>
      <c r="D18" s="65">
        <f>VLOOKUP($A18,'Return Data'!$B$7:$R$2843,10,0)</f>
        <v>5.53</v>
      </c>
      <c r="E18" s="66">
        <f t="shared" si="0"/>
        <v>13</v>
      </c>
      <c r="F18" s="65">
        <f>VLOOKUP($A18,'Return Data'!$B$7:$R$2843,11,0)</f>
        <v>6.3033000000000001</v>
      </c>
      <c r="G18" s="66">
        <f t="shared" si="1"/>
        <v>15</v>
      </c>
      <c r="H18" s="65">
        <f>VLOOKUP($A18,'Return Data'!$B$7:$R$2843,12,0)</f>
        <v>11.507300000000001</v>
      </c>
      <c r="I18" s="66">
        <f t="shared" si="2"/>
        <v>19</v>
      </c>
      <c r="J18" s="65">
        <f>VLOOKUP($A18,'Return Data'!$B$7:$R$2843,13,0)</f>
        <v>13.7357</v>
      </c>
      <c r="K18" s="66">
        <f t="shared" si="3"/>
        <v>22</v>
      </c>
      <c r="L18" s="65"/>
      <c r="M18" s="66"/>
      <c r="N18" s="65"/>
      <c r="O18" s="66"/>
      <c r="P18" s="65"/>
      <c r="Q18" s="66"/>
      <c r="R18" s="65">
        <f>VLOOKUP($A18,'Return Data'!$B$7:$R$2843,16,0)</f>
        <v>8.9314</v>
      </c>
      <c r="S18" s="67">
        <f t="shared" si="7"/>
        <v>5</v>
      </c>
    </row>
    <row r="19" spans="1:19" x14ac:dyDescent="0.3">
      <c r="A19" s="63" t="s">
        <v>1697</v>
      </c>
      <c r="B19" s="64">
        <f>VLOOKUP($A19,'Return Data'!$B$7:$R$2843,3,0)</f>
        <v>44400</v>
      </c>
      <c r="C19" s="65">
        <f>VLOOKUP($A19,'Return Data'!$B$7:$R$2843,4,0)</f>
        <v>17.484300000000001</v>
      </c>
      <c r="D19" s="65">
        <f>VLOOKUP($A19,'Return Data'!$B$7:$R$2843,10,0)</f>
        <v>4.8006000000000002</v>
      </c>
      <c r="E19" s="66">
        <f t="shared" si="0"/>
        <v>17</v>
      </c>
      <c r="F19" s="65">
        <f>VLOOKUP($A19,'Return Data'!$B$7:$R$2843,11,0)</f>
        <v>5.0252999999999997</v>
      </c>
      <c r="G19" s="66">
        <f t="shared" si="1"/>
        <v>18</v>
      </c>
      <c r="H19" s="65">
        <f>VLOOKUP($A19,'Return Data'!$B$7:$R$2843,12,0)</f>
        <v>12.014900000000001</v>
      </c>
      <c r="I19" s="66">
        <f t="shared" si="2"/>
        <v>18</v>
      </c>
      <c r="J19" s="65">
        <f>VLOOKUP($A19,'Return Data'!$B$7:$R$2843,13,0)</f>
        <v>15.615500000000001</v>
      </c>
      <c r="K19" s="66">
        <f t="shared" si="3"/>
        <v>17</v>
      </c>
      <c r="L19" s="65">
        <f>VLOOKUP($A19,'Return Data'!$B$7:$R$2843,17,0)</f>
        <v>10.86</v>
      </c>
      <c r="M19" s="66">
        <f t="shared" si="4"/>
        <v>12</v>
      </c>
      <c r="N19" s="65">
        <f>VLOOKUP($A19,'Return Data'!$B$7:$R$2843,14,0)</f>
        <v>8.4305000000000003</v>
      </c>
      <c r="O19" s="66">
        <f t="shared" si="5"/>
        <v>7</v>
      </c>
      <c r="P19" s="65">
        <f>VLOOKUP($A19,'Return Data'!$B$7:$R$2843,15,0)</f>
        <v>8.7574000000000005</v>
      </c>
      <c r="Q19" s="66">
        <f t="shared" si="6"/>
        <v>5</v>
      </c>
      <c r="R19" s="65">
        <f>VLOOKUP($A19,'Return Data'!$B$7:$R$2843,16,0)</f>
        <v>8.5886999999999993</v>
      </c>
      <c r="S19" s="67">
        <f t="shared" si="7"/>
        <v>9</v>
      </c>
    </row>
    <row r="20" spans="1:19" x14ac:dyDescent="0.3">
      <c r="A20" s="63" t="s">
        <v>1698</v>
      </c>
      <c r="B20" s="64">
        <f>VLOOKUP($A20,'Return Data'!$B$7:$R$2843,3,0)</f>
        <v>44400</v>
      </c>
      <c r="C20" s="65">
        <f>VLOOKUP($A20,'Return Data'!$B$7:$R$2843,4,0)</f>
        <v>22.036000000000001</v>
      </c>
      <c r="D20" s="65">
        <f>VLOOKUP($A20,'Return Data'!$B$7:$R$2843,10,0)</f>
        <v>7.7081</v>
      </c>
      <c r="E20" s="66">
        <f t="shared" si="0"/>
        <v>2</v>
      </c>
      <c r="F20" s="65">
        <f>VLOOKUP($A20,'Return Data'!$B$7:$R$2843,11,0)</f>
        <v>10.0534</v>
      </c>
      <c r="G20" s="66">
        <f t="shared" si="1"/>
        <v>2</v>
      </c>
      <c r="H20" s="65">
        <f>VLOOKUP($A20,'Return Data'!$B$7:$R$2843,12,0)</f>
        <v>20.100300000000001</v>
      </c>
      <c r="I20" s="66">
        <f t="shared" si="2"/>
        <v>2</v>
      </c>
      <c r="J20" s="65">
        <f>VLOOKUP($A20,'Return Data'!$B$7:$R$2843,13,0)</f>
        <v>26.382200000000001</v>
      </c>
      <c r="K20" s="66">
        <f t="shared" si="3"/>
        <v>1</v>
      </c>
      <c r="L20" s="65">
        <f>VLOOKUP($A20,'Return Data'!$B$7:$R$2843,17,0)</f>
        <v>12.848699999999999</v>
      </c>
      <c r="M20" s="66">
        <f t="shared" si="4"/>
        <v>6</v>
      </c>
      <c r="N20" s="65">
        <f>VLOOKUP($A20,'Return Data'!$B$7:$R$2843,14,0)</f>
        <v>8.3003</v>
      </c>
      <c r="O20" s="66">
        <f t="shared" si="5"/>
        <v>8</v>
      </c>
      <c r="P20" s="65">
        <f>VLOOKUP($A20,'Return Data'!$B$7:$R$2843,15,0)</f>
        <v>7.8651999999999997</v>
      </c>
      <c r="Q20" s="66">
        <f t="shared" si="6"/>
        <v>9</v>
      </c>
      <c r="R20" s="65">
        <f>VLOOKUP($A20,'Return Data'!$B$7:$R$2843,16,0)</f>
        <v>8.423</v>
      </c>
      <c r="S20" s="67">
        <f t="shared" si="7"/>
        <v>11</v>
      </c>
    </row>
    <row r="21" spans="1:19" x14ac:dyDescent="0.3">
      <c r="A21" s="63" t="s">
        <v>1699</v>
      </c>
      <c r="B21" s="64">
        <f>VLOOKUP($A21,'Return Data'!$B$7:$R$2843,3,0)</f>
        <v>44400</v>
      </c>
      <c r="C21" s="65">
        <f>VLOOKUP($A21,'Return Data'!$B$7:$R$2843,4,0)</f>
        <v>14.7254</v>
      </c>
      <c r="D21" s="65">
        <f>VLOOKUP($A21,'Return Data'!$B$7:$R$2843,10,0)</f>
        <v>7.0820999999999996</v>
      </c>
      <c r="E21" s="66">
        <f t="shared" si="0"/>
        <v>7</v>
      </c>
      <c r="F21" s="65">
        <f>VLOOKUP($A21,'Return Data'!$B$7:$R$2843,11,0)</f>
        <v>7.9147999999999996</v>
      </c>
      <c r="G21" s="66">
        <f t="shared" si="1"/>
        <v>8</v>
      </c>
      <c r="H21" s="65">
        <f>VLOOKUP($A21,'Return Data'!$B$7:$R$2843,12,0)</f>
        <v>19.9664</v>
      </c>
      <c r="I21" s="66">
        <f t="shared" si="2"/>
        <v>3</v>
      </c>
      <c r="J21" s="65">
        <f>VLOOKUP($A21,'Return Data'!$B$7:$R$2843,13,0)</f>
        <v>24.250299999999999</v>
      </c>
      <c r="K21" s="66">
        <f t="shared" si="3"/>
        <v>4</v>
      </c>
      <c r="L21" s="65">
        <f>VLOOKUP($A21,'Return Data'!$B$7:$R$2843,17,0)</f>
        <v>14.505599999999999</v>
      </c>
      <c r="M21" s="66">
        <f t="shared" si="4"/>
        <v>1</v>
      </c>
      <c r="N21" s="65">
        <f>VLOOKUP($A21,'Return Data'!$B$7:$R$2843,14,0)</f>
        <v>10.931100000000001</v>
      </c>
      <c r="O21" s="66">
        <f t="shared" si="5"/>
        <v>1</v>
      </c>
      <c r="P21" s="65"/>
      <c r="Q21" s="66"/>
      <c r="R21" s="65">
        <f>VLOOKUP($A21,'Return Data'!$B$7:$R$2843,16,0)</f>
        <v>9.0349000000000004</v>
      </c>
      <c r="S21" s="67">
        <f t="shared" si="7"/>
        <v>4</v>
      </c>
    </row>
    <row r="22" spans="1:19" x14ac:dyDescent="0.3">
      <c r="A22" s="63" t="s">
        <v>1700</v>
      </c>
      <c r="B22" s="64">
        <f>VLOOKUP($A22,'Return Data'!$B$7:$R$2843,3,0)</f>
        <v>44400</v>
      </c>
      <c r="C22" s="65">
        <f>VLOOKUP($A22,'Return Data'!$B$7:$R$2843,4,0)</f>
        <v>13.994999999999999</v>
      </c>
      <c r="D22" s="65">
        <f>VLOOKUP($A22,'Return Data'!$B$7:$R$2843,10,0)</f>
        <v>7.1593</v>
      </c>
      <c r="E22" s="66">
        <f t="shared" si="0"/>
        <v>5</v>
      </c>
      <c r="F22" s="65">
        <f>VLOOKUP($A22,'Return Data'!$B$7:$R$2843,11,0)</f>
        <v>9.1738999999999997</v>
      </c>
      <c r="G22" s="66">
        <f t="shared" si="1"/>
        <v>3</v>
      </c>
      <c r="H22" s="65">
        <f>VLOOKUP($A22,'Return Data'!$B$7:$R$2843,12,0)</f>
        <v>18.390999999999998</v>
      </c>
      <c r="I22" s="66">
        <f t="shared" si="2"/>
        <v>5</v>
      </c>
      <c r="J22" s="65">
        <f>VLOOKUP($A22,'Return Data'!$B$7:$R$2843,13,0)</f>
        <v>24.566099999999999</v>
      </c>
      <c r="K22" s="66">
        <f t="shared" si="3"/>
        <v>3</v>
      </c>
      <c r="L22" s="65"/>
      <c r="M22" s="66"/>
      <c r="N22" s="65"/>
      <c r="O22" s="66"/>
      <c r="P22" s="65"/>
      <c r="Q22" s="66"/>
      <c r="R22" s="65">
        <f>VLOOKUP($A22,'Return Data'!$B$7:$R$2843,16,0)</f>
        <v>13.8003</v>
      </c>
      <c r="S22" s="67">
        <f t="shared" si="7"/>
        <v>1</v>
      </c>
    </row>
    <row r="23" spans="1:19" x14ac:dyDescent="0.3">
      <c r="A23" s="63" t="s">
        <v>1701</v>
      </c>
      <c r="B23" s="64">
        <f>VLOOKUP($A23,'Return Data'!$B$7:$R$2843,3,0)</f>
        <v>44400</v>
      </c>
      <c r="C23" s="65">
        <f>VLOOKUP($A23,'Return Data'!$B$7:$R$2843,4,0)</f>
        <v>11.9567</v>
      </c>
      <c r="D23" s="65">
        <f>VLOOKUP($A23,'Return Data'!$B$7:$R$2843,10,0)</f>
        <v>6.0084999999999997</v>
      </c>
      <c r="E23" s="66">
        <f t="shared" si="0"/>
        <v>10</v>
      </c>
      <c r="F23" s="65">
        <f>VLOOKUP($A23,'Return Data'!$B$7:$R$2843,11,0)</f>
        <v>7.6269</v>
      </c>
      <c r="G23" s="66">
        <f t="shared" si="1"/>
        <v>10</v>
      </c>
      <c r="H23" s="65">
        <f>VLOOKUP($A23,'Return Data'!$B$7:$R$2843,12,0)</f>
        <v>15.5985</v>
      </c>
      <c r="I23" s="66">
        <f t="shared" si="2"/>
        <v>13</v>
      </c>
      <c r="J23" s="65">
        <f>VLOOKUP($A23,'Return Data'!$B$7:$R$2843,13,0)</f>
        <v>18.099</v>
      </c>
      <c r="K23" s="66">
        <f t="shared" si="3"/>
        <v>14</v>
      </c>
      <c r="L23" s="65">
        <f>VLOOKUP($A23,'Return Data'!$B$7:$R$2843,17,0)</f>
        <v>-1.7217</v>
      </c>
      <c r="M23" s="66">
        <f t="shared" si="4"/>
        <v>19</v>
      </c>
      <c r="N23" s="65">
        <f>VLOOKUP($A23,'Return Data'!$B$7:$R$2843,14,0)</f>
        <v>-1.6669</v>
      </c>
      <c r="O23" s="66">
        <f t="shared" si="5"/>
        <v>16</v>
      </c>
      <c r="P23" s="65">
        <f>VLOOKUP($A23,'Return Data'!$B$7:$R$2843,15,0)</f>
        <v>2.3134999999999999</v>
      </c>
      <c r="Q23" s="66">
        <f t="shared" si="6"/>
        <v>14</v>
      </c>
      <c r="R23" s="65">
        <f>VLOOKUP($A23,'Return Data'!$B$7:$R$2843,16,0)</f>
        <v>2.9468000000000001</v>
      </c>
      <c r="S23" s="67">
        <f t="shared" si="7"/>
        <v>23</v>
      </c>
    </row>
    <row r="24" spans="1:19" x14ac:dyDescent="0.3">
      <c r="A24" s="63" t="s">
        <v>1702</v>
      </c>
      <c r="B24" s="64">
        <f>VLOOKUP($A24,'Return Data'!$B$7:$R$2843,3,0)</f>
        <v>44400</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44400</v>
      </c>
      <c r="C26" s="65">
        <f>VLOOKUP($A26,'Return Data'!$B$7:$R$2843,4,0)</f>
        <v>38.443800000000003</v>
      </c>
      <c r="D26" s="65">
        <f>VLOOKUP($A26,'Return Data'!$B$7:$R$2843,10,0)</f>
        <v>6.2388000000000003</v>
      </c>
      <c r="E26" s="66">
        <f t="shared" si="0"/>
        <v>9</v>
      </c>
      <c r="F26" s="65">
        <f>VLOOKUP($A26,'Return Data'!$B$7:$R$2843,11,0)</f>
        <v>7.9691000000000001</v>
      </c>
      <c r="G26" s="66">
        <f t="shared" si="1"/>
        <v>7</v>
      </c>
      <c r="H26" s="65">
        <f>VLOOKUP($A26,'Return Data'!$B$7:$R$2843,12,0)</f>
        <v>15.735300000000001</v>
      </c>
      <c r="I26" s="66">
        <f t="shared" si="2"/>
        <v>12</v>
      </c>
      <c r="J26" s="65">
        <f>VLOOKUP($A26,'Return Data'!$B$7:$R$2843,13,0)</f>
        <v>19.545500000000001</v>
      </c>
      <c r="K26" s="66">
        <f t="shared" si="3"/>
        <v>12</v>
      </c>
      <c r="L26" s="65">
        <f>VLOOKUP($A26,'Return Data'!$B$7:$R$2843,17,0)</f>
        <v>9.5831</v>
      </c>
      <c r="M26" s="66">
        <f t="shared" si="4"/>
        <v>15</v>
      </c>
      <c r="N26" s="65">
        <f>VLOOKUP($A26,'Return Data'!$B$7:$R$2843,14,0)</f>
        <v>7.6647999999999996</v>
      </c>
      <c r="O26" s="66">
        <f t="shared" si="5"/>
        <v>14</v>
      </c>
      <c r="P26" s="65">
        <f>VLOOKUP($A26,'Return Data'!$B$7:$R$2843,15,0)</f>
        <v>7.6632999999999996</v>
      </c>
      <c r="Q26" s="66">
        <f t="shared" si="6"/>
        <v>10</v>
      </c>
      <c r="R26" s="65">
        <f>VLOOKUP($A26,'Return Data'!$B$7:$R$2843,16,0)</f>
        <v>8.0111000000000008</v>
      </c>
      <c r="S26" s="67">
        <f t="shared" si="7"/>
        <v>16</v>
      </c>
    </row>
    <row r="27" spans="1:19" x14ac:dyDescent="0.3">
      <c r="A27" s="63" t="s">
        <v>1705</v>
      </c>
      <c r="B27" s="64">
        <f>VLOOKUP($A27,'Return Data'!$B$7:$R$2843,3,0)</f>
        <v>44400</v>
      </c>
      <c r="C27" s="65">
        <f>VLOOKUP($A27,'Return Data'!$B$7:$R$2843,4,0)</f>
        <v>46.976500000000001</v>
      </c>
      <c r="D27" s="65">
        <f>VLOOKUP($A27,'Return Data'!$B$7:$R$2843,10,0)</f>
        <v>7.5092999999999996</v>
      </c>
      <c r="E27" s="66">
        <f t="shared" si="0"/>
        <v>4</v>
      </c>
      <c r="F27" s="65">
        <f>VLOOKUP($A27,'Return Data'!$B$7:$R$2843,11,0)</f>
        <v>8.8431999999999995</v>
      </c>
      <c r="G27" s="66">
        <f t="shared" si="1"/>
        <v>5</v>
      </c>
      <c r="H27" s="65">
        <f>VLOOKUP($A27,'Return Data'!$B$7:$R$2843,12,0)</f>
        <v>19.7332</v>
      </c>
      <c r="I27" s="66">
        <f t="shared" si="2"/>
        <v>4</v>
      </c>
      <c r="J27" s="65">
        <f>VLOOKUP($A27,'Return Data'!$B$7:$R$2843,13,0)</f>
        <v>23.168600000000001</v>
      </c>
      <c r="K27" s="66">
        <f t="shared" si="3"/>
        <v>6</v>
      </c>
      <c r="L27" s="65">
        <f>VLOOKUP($A27,'Return Data'!$B$7:$R$2843,17,0)</f>
        <v>14.1944</v>
      </c>
      <c r="M27" s="66">
        <f t="shared" si="4"/>
        <v>2</v>
      </c>
      <c r="N27" s="65">
        <f>VLOOKUP($A27,'Return Data'!$B$7:$R$2843,14,0)</f>
        <v>10.418900000000001</v>
      </c>
      <c r="O27" s="66">
        <f t="shared" si="5"/>
        <v>2</v>
      </c>
      <c r="P27" s="65">
        <f>VLOOKUP($A27,'Return Data'!$B$7:$R$2843,15,0)</f>
        <v>9.5340000000000007</v>
      </c>
      <c r="Q27" s="66">
        <f t="shared" si="6"/>
        <v>2</v>
      </c>
      <c r="R27" s="65">
        <f>VLOOKUP($A27,'Return Data'!$B$7:$R$2843,16,0)</f>
        <v>8.3999000000000006</v>
      </c>
      <c r="S27" s="67">
        <f t="shared" si="7"/>
        <v>13</v>
      </c>
    </row>
    <row r="28" spans="1:19" x14ac:dyDescent="0.3">
      <c r="A28" s="63" t="s">
        <v>1706</v>
      </c>
      <c r="B28" s="64">
        <f>VLOOKUP($A28,'Return Data'!$B$7:$R$2843,3,0)</f>
        <v>44400</v>
      </c>
      <c r="C28" s="65">
        <f>VLOOKUP($A28,'Return Data'!$B$7:$R$2843,4,0)</f>
        <v>16.604600000000001</v>
      </c>
      <c r="D28" s="65">
        <f>VLOOKUP($A28,'Return Data'!$B$7:$R$2843,10,0)</f>
        <v>5.8804999999999996</v>
      </c>
      <c r="E28" s="66">
        <f t="shared" si="0"/>
        <v>11</v>
      </c>
      <c r="F28" s="65">
        <f>VLOOKUP($A28,'Return Data'!$B$7:$R$2843,11,0)</f>
        <v>6.6113</v>
      </c>
      <c r="G28" s="66">
        <f t="shared" si="1"/>
        <v>14</v>
      </c>
      <c r="H28" s="65">
        <f>VLOOKUP($A28,'Return Data'!$B$7:$R$2843,12,0)</f>
        <v>18.2226</v>
      </c>
      <c r="I28" s="66">
        <f t="shared" si="2"/>
        <v>6</v>
      </c>
      <c r="J28" s="65">
        <f>VLOOKUP($A28,'Return Data'!$B$7:$R$2843,13,0)</f>
        <v>22.407699999999998</v>
      </c>
      <c r="K28" s="66">
        <f t="shared" si="3"/>
        <v>8</v>
      </c>
      <c r="L28" s="65">
        <f>VLOOKUP($A28,'Return Data'!$B$7:$R$2843,17,0)</f>
        <v>13.421099999999999</v>
      </c>
      <c r="M28" s="66">
        <f t="shared" si="4"/>
        <v>3</v>
      </c>
      <c r="N28" s="65">
        <f>VLOOKUP($A28,'Return Data'!$B$7:$R$2843,14,0)</f>
        <v>9.6602999999999994</v>
      </c>
      <c r="O28" s="66">
        <f t="shared" si="5"/>
        <v>4</v>
      </c>
      <c r="P28" s="65">
        <f>VLOOKUP($A28,'Return Data'!$B$7:$R$2843,15,0)</f>
        <v>8.4887999999999995</v>
      </c>
      <c r="Q28" s="66">
        <f t="shared" si="6"/>
        <v>6</v>
      </c>
      <c r="R28" s="65">
        <f>VLOOKUP($A28,'Return Data'!$B$7:$R$2843,16,0)</f>
        <v>8.5779999999999994</v>
      </c>
      <c r="S28" s="67">
        <f t="shared" si="7"/>
        <v>10</v>
      </c>
    </row>
    <row r="29" spans="1:19" x14ac:dyDescent="0.3">
      <c r="A29" s="63" t="s">
        <v>1707</v>
      </c>
      <c r="B29" s="64">
        <f>VLOOKUP($A29,'Return Data'!$B$7:$R$2843,3,0)</f>
        <v>44400</v>
      </c>
      <c r="C29" s="65">
        <f>VLOOKUP($A29,'Return Data'!$B$7:$R$2843,4,0)</f>
        <v>12.1683</v>
      </c>
      <c r="D29" s="65">
        <f>VLOOKUP($A29,'Return Data'!$B$7:$R$2843,10,0)</f>
        <v>4.3459000000000003</v>
      </c>
      <c r="E29" s="66">
        <f t="shared" si="0"/>
        <v>19</v>
      </c>
      <c r="F29" s="65">
        <f>VLOOKUP($A29,'Return Data'!$B$7:$R$2843,11,0)</f>
        <v>4.0514999999999999</v>
      </c>
      <c r="G29" s="66">
        <f t="shared" si="1"/>
        <v>21</v>
      </c>
      <c r="H29" s="65">
        <f>VLOOKUP($A29,'Return Data'!$B$7:$R$2843,12,0)</f>
        <v>10.64</v>
      </c>
      <c r="I29" s="66">
        <f t="shared" si="2"/>
        <v>22</v>
      </c>
      <c r="J29" s="65">
        <f>VLOOKUP($A29,'Return Data'!$B$7:$R$2843,13,0)</f>
        <v>13.756500000000001</v>
      </c>
      <c r="K29" s="66">
        <f t="shared" si="3"/>
        <v>21</v>
      </c>
      <c r="L29" s="65"/>
      <c r="M29" s="66"/>
      <c r="N29" s="65"/>
      <c r="O29" s="66"/>
      <c r="P29" s="65"/>
      <c r="Q29" s="66"/>
      <c r="R29" s="65">
        <f>VLOOKUP($A29,'Return Data'!$B$7:$R$2843,16,0)</f>
        <v>7.7553999999999998</v>
      </c>
      <c r="S29" s="67">
        <f t="shared" si="7"/>
        <v>18</v>
      </c>
    </row>
    <row r="30" spans="1:19" x14ac:dyDescent="0.3">
      <c r="A30" s="63" t="s">
        <v>1708</v>
      </c>
      <c r="B30" s="64">
        <f>VLOOKUP($A30,'Return Data'!$B$7:$R$2843,3,0)</f>
        <v>44400</v>
      </c>
      <c r="C30" s="65">
        <f>VLOOKUP($A30,'Return Data'!$B$7:$R$2843,4,0)</f>
        <v>51.921418721611701</v>
      </c>
      <c r="D30" s="65">
        <f>VLOOKUP($A30,'Return Data'!$B$7:$R$2843,10,0)</f>
        <v>4.0603999999999996</v>
      </c>
      <c r="E30" s="66">
        <f t="shared" si="0"/>
        <v>20</v>
      </c>
      <c r="F30" s="65">
        <f>VLOOKUP($A30,'Return Data'!$B$7:$R$2843,11,0)</f>
        <v>4.7233999999999998</v>
      </c>
      <c r="G30" s="66">
        <f t="shared" si="1"/>
        <v>19</v>
      </c>
      <c r="H30" s="65">
        <f>VLOOKUP($A30,'Return Data'!$B$7:$R$2843,12,0)</f>
        <v>12.138</v>
      </c>
      <c r="I30" s="66">
        <f t="shared" si="2"/>
        <v>17</v>
      </c>
      <c r="J30" s="65">
        <f>VLOOKUP($A30,'Return Data'!$B$7:$R$2843,13,0)</f>
        <v>16.027100000000001</v>
      </c>
      <c r="K30" s="66">
        <f t="shared" si="3"/>
        <v>16</v>
      </c>
      <c r="L30" s="65">
        <f>VLOOKUP($A30,'Return Data'!$B$7:$R$2843,17,0)</f>
        <v>9.3068000000000008</v>
      </c>
      <c r="M30" s="66">
        <f t="shared" si="4"/>
        <v>16</v>
      </c>
      <c r="N30" s="65">
        <f>VLOOKUP($A30,'Return Data'!$B$7:$R$2843,14,0)</f>
        <v>7.8354999999999997</v>
      </c>
      <c r="O30" s="66">
        <f t="shared" si="5"/>
        <v>13</v>
      </c>
      <c r="P30" s="65">
        <f>VLOOKUP($A30,'Return Data'!$B$7:$R$2843,15,0)</f>
        <v>6.7706</v>
      </c>
      <c r="Q30" s="66">
        <f t="shared" si="6"/>
        <v>11</v>
      </c>
      <c r="R30" s="65">
        <f>VLOOKUP($A30,'Return Data'!$B$7:$R$2843,16,0)</f>
        <v>7.8186999999999998</v>
      </c>
      <c r="S30" s="67">
        <f t="shared" si="7"/>
        <v>17</v>
      </c>
    </row>
    <row r="31" spans="1:19" x14ac:dyDescent="0.3">
      <c r="A31" s="63" t="s">
        <v>1709</v>
      </c>
      <c r="B31" s="64">
        <f>VLOOKUP($A31,'Return Data'!$B$7:$R$2843,3,0)</f>
        <v>44400</v>
      </c>
      <c r="C31" s="65">
        <f>VLOOKUP($A31,'Return Data'!$B$7:$R$2843,4,0)</f>
        <v>12.81</v>
      </c>
      <c r="D31" s="65">
        <f>VLOOKUP($A31,'Return Data'!$B$7:$R$2843,10,0)</f>
        <v>3.8929</v>
      </c>
      <c r="E31" s="66">
        <f t="shared" si="0"/>
        <v>21</v>
      </c>
      <c r="F31" s="65">
        <f>VLOOKUP($A31,'Return Data'!$B$7:$R$2843,11,0)</f>
        <v>3.8929</v>
      </c>
      <c r="G31" s="66">
        <f t="shared" si="1"/>
        <v>22</v>
      </c>
      <c r="H31" s="65">
        <f>VLOOKUP($A31,'Return Data'!$B$7:$R$2843,12,0)</f>
        <v>10.7174</v>
      </c>
      <c r="I31" s="66">
        <f t="shared" si="2"/>
        <v>21</v>
      </c>
      <c r="J31" s="65">
        <f>VLOOKUP($A31,'Return Data'!$B$7:$R$2843,13,0)</f>
        <v>13.8667</v>
      </c>
      <c r="K31" s="66">
        <f t="shared" si="3"/>
        <v>20</v>
      </c>
      <c r="L31" s="65">
        <f>VLOOKUP($A31,'Return Data'!$B$7:$R$2843,17,0)</f>
        <v>10.2814</v>
      </c>
      <c r="M31" s="66">
        <f t="shared" si="4"/>
        <v>13</v>
      </c>
      <c r="N31" s="65"/>
      <c r="O31" s="66"/>
      <c r="P31" s="65"/>
      <c r="Q31" s="66"/>
      <c r="R31" s="65">
        <f>VLOOKUP($A31,'Return Data'!$B$7:$R$2843,16,0)</f>
        <v>8.7379999999999995</v>
      </c>
      <c r="S31" s="67">
        <f t="shared" si="7"/>
        <v>8</v>
      </c>
    </row>
    <row r="32" spans="1:19" x14ac:dyDescent="0.3">
      <c r="A32" s="63" t="s">
        <v>1710</v>
      </c>
      <c r="B32" s="64">
        <f>VLOOKUP($A32,'Return Data'!$B$7:$R$2843,3,0)</f>
        <v>44400</v>
      </c>
      <c r="C32" s="65">
        <f>VLOOKUP($A32,'Return Data'!$B$7:$R$2843,4,0)</f>
        <v>12.5497</v>
      </c>
      <c r="D32" s="65">
        <f>VLOOKUP($A32,'Return Data'!$B$7:$R$2843,10,0)</f>
        <v>5.4711999999999996</v>
      </c>
      <c r="E32" s="66">
        <f t="shared" si="0"/>
        <v>14</v>
      </c>
      <c r="F32" s="65">
        <f>VLOOKUP($A32,'Return Data'!$B$7:$R$2843,11,0)</f>
        <v>7.7291999999999996</v>
      </c>
      <c r="G32" s="66">
        <f t="shared" si="1"/>
        <v>9</v>
      </c>
      <c r="H32" s="65">
        <f>VLOOKUP($A32,'Return Data'!$B$7:$R$2843,12,0)</f>
        <v>17.3352</v>
      </c>
      <c r="I32" s="66">
        <f t="shared" si="2"/>
        <v>10</v>
      </c>
      <c r="J32" s="65">
        <f>VLOOKUP($A32,'Return Data'!$B$7:$R$2843,13,0)</f>
        <v>20.927199999999999</v>
      </c>
      <c r="K32" s="66">
        <f t="shared" si="3"/>
        <v>11</v>
      </c>
      <c r="L32" s="65">
        <f>VLOOKUP($A32,'Return Data'!$B$7:$R$2843,17,0)</f>
        <v>11.043100000000001</v>
      </c>
      <c r="M32" s="66">
        <f t="shared" si="4"/>
        <v>11</v>
      </c>
      <c r="N32" s="65"/>
      <c r="O32" s="66"/>
      <c r="P32" s="65"/>
      <c r="Q32" s="66"/>
      <c r="R32" s="65">
        <f>VLOOKUP($A32,'Return Data'!$B$7:$R$2843,16,0)</f>
        <v>8.1502999999999997</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5.7251347826086958</v>
      </c>
      <c r="E34" s="74"/>
      <c r="F34" s="75">
        <f>AVERAGE(F8:F32)</f>
        <v>6.8746521739130433</v>
      </c>
      <c r="G34" s="74"/>
      <c r="H34" s="75">
        <f>AVERAGE(H8:H32)</f>
        <v>15.502008695652171</v>
      </c>
      <c r="I34" s="74"/>
      <c r="J34" s="75">
        <f>AVERAGE(J8:J32)</f>
        <v>19.198500000000003</v>
      </c>
      <c r="K34" s="74"/>
      <c r="L34" s="75">
        <f>AVERAGE(L8:L32)</f>
        <v>10.781236842105264</v>
      </c>
      <c r="M34" s="74"/>
      <c r="N34" s="75">
        <f>AVERAGE(N8:N32)</f>
        <v>8.0914187500000008</v>
      </c>
      <c r="O34" s="74"/>
      <c r="P34" s="75">
        <f>AVERAGE(P8:P32)</f>
        <v>7.757085714285715</v>
      </c>
      <c r="Q34" s="74"/>
      <c r="R34" s="75">
        <f>AVERAGE(R8:R32)</f>
        <v>8.3104826086956525</v>
      </c>
      <c r="S34" s="76"/>
    </row>
    <row r="35" spans="1:19" x14ac:dyDescent="0.3">
      <c r="A35" s="73" t="s">
        <v>28</v>
      </c>
      <c r="B35" s="74"/>
      <c r="C35" s="74"/>
      <c r="D35" s="75">
        <f>MIN(D8:D32)</f>
        <v>2.0512999999999999</v>
      </c>
      <c r="E35" s="74"/>
      <c r="F35" s="75">
        <f>MIN(F8:F32)</f>
        <v>2.7538999999999998</v>
      </c>
      <c r="G35" s="74"/>
      <c r="H35" s="75">
        <f>MIN(H8:H32)</f>
        <v>6.0391000000000004</v>
      </c>
      <c r="I35" s="74"/>
      <c r="J35" s="75">
        <f>MIN(J8:J32)</f>
        <v>8.1522000000000006</v>
      </c>
      <c r="K35" s="74"/>
      <c r="L35" s="75">
        <f>MIN(L8:L32)</f>
        <v>-1.7217</v>
      </c>
      <c r="M35" s="74"/>
      <c r="N35" s="75">
        <f>MIN(N8:N32)</f>
        <v>-1.6669</v>
      </c>
      <c r="O35" s="74"/>
      <c r="P35" s="75">
        <f>MIN(P8:P32)</f>
        <v>2.3134999999999999</v>
      </c>
      <c r="Q35" s="74"/>
      <c r="R35" s="75">
        <f>MIN(R8:R32)</f>
        <v>2.9468000000000001</v>
      </c>
      <c r="S35" s="76"/>
    </row>
    <row r="36" spans="1:19" ht="15" thickBot="1" x14ac:dyDescent="0.35">
      <c r="A36" s="77" t="s">
        <v>29</v>
      </c>
      <c r="B36" s="78"/>
      <c r="C36" s="78"/>
      <c r="D36" s="79">
        <f>MAX(D8:D32)</f>
        <v>8.4261999999999997</v>
      </c>
      <c r="E36" s="78"/>
      <c r="F36" s="79">
        <f>MAX(F8:F32)</f>
        <v>11.194699999999999</v>
      </c>
      <c r="G36" s="78"/>
      <c r="H36" s="79">
        <f>MAX(H8:H32)</f>
        <v>23.385999999999999</v>
      </c>
      <c r="I36" s="78"/>
      <c r="J36" s="79">
        <f>MAX(J8:J32)</f>
        <v>26.382200000000001</v>
      </c>
      <c r="K36" s="78"/>
      <c r="L36" s="79">
        <f>MAX(L8:L32)</f>
        <v>14.505599999999999</v>
      </c>
      <c r="M36" s="78"/>
      <c r="N36" s="79">
        <f>MAX(N8:N32)</f>
        <v>10.931100000000001</v>
      </c>
      <c r="O36" s="78"/>
      <c r="P36" s="79">
        <f>MAX(P8:P32)</f>
        <v>9.8834</v>
      </c>
      <c r="Q36" s="78"/>
      <c r="R36" s="79">
        <f>MAX(R8:R32)</f>
        <v>13.8003</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44400</v>
      </c>
      <c r="C8" s="65">
        <f>VLOOKUP($A8,'Return Data'!$B$7:$R$2843,4,0)</f>
        <v>22.1614</v>
      </c>
      <c r="D8" s="65">
        <f>VLOOKUP($A8,'Return Data'!$B$7:$R$2843,10,0)</f>
        <v>1.2963</v>
      </c>
      <c r="E8" s="66">
        <f t="shared" ref="E8:E34" si="0">RANK(D8,D$8:D$34,0)</f>
        <v>2</v>
      </c>
      <c r="F8" s="65">
        <f>VLOOKUP($A8,'Return Data'!$B$7:$R$2843,11,0)</f>
        <v>2.6414</v>
      </c>
      <c r="G8" s="66">
        <f t="shared" ref="G8:G34" si="1">RANK(F8,F$8:F$34,0)</f>
        <v>2</v>
      </c>
      <c r="H8" s="65">
        <f>VLOOKUP($A8,'Return Data'!$B$7:$R$2843,12,0)</f>
        <v>3.5520999999999998</v>
      </c>
      <c r="I8" s="66">
        <f t="shared" ref="I8:I23" si="2">RANK(H8,H$8:H$34,0)</f>
        <v>3</v>
      </c>
      <c r="J8" s="65">
        <f>VLOOKUP($A8,'Return Data'!$B$7:$R$2843,13,0)</f>
        <v>4.6237000000000004</v>
      </c>
      <c r="K8" s="66">
        <f t="shared" ref="K8:K23" si="3">RANK(J8,J$8:J$34,0)</f>
        <v>6</v>
      </c>
      <c r="L8" s="65">
        <f>VLOOKUP($A8,'Return Data'!$B$7:$R$2843,17,0)</f>
        <v>5.1284999999999998</v>
      </c>
      <c r="M8" s="66">
        <f t="shared" ref="M8:M18" si="4">RANK(L8,L$8:L$34,0)</f>
        <v>8</v>
      </c>
      <c r="N8" s="65">
        <f>VLOOKUP($A8,'Return Data'!$B$7:$R$2843,14,0)</f>
        <v>5.7770000000000001</v>
      </c>
      <c r="O8" s="66">
        <f>RANK(N8,N$8:N$34,0)</f>
        <v>7</v>
      </c>
      <c r="P8" s="65">
        <f>VLOOKUP($A8,'Return Data'!$B$7:$R$2843,15,0)</f>
        <v>6.1212</v>
      </c>
      <c r="Q8" s="66">
        <f>RANK(P8,P$8:P$34,0)</f>
        <v>6</v>
      </c>
      <c r="R8" s="65">
        <f>VLOOKUP($A8,'Return Data'!$B$7:$R$2843,16,0)</f>
        <v>7.1543999999999999</v>
      </c>
      <c r="S8" s="67">
        <f t="shared" ref="S8:S34" si="5">RANK(R8,R$8:R$34,0)</f>
        <v>4</v>
      </c>
    </row>
    <row r="9" spans="1:20" x14ac:dyDescent="0.3">
      <c r="A9" s="63" t="s">
        <v>1712</v>
      </c>
      <c r="B9" s="64">
        <f>VLOOKUP($A9,'Return Data'!$B$7:$R$2843,3,0)</f>
        <v>44400</v>
      </c>
      <c r="C9" s="65">
        <f>VLOOKUP($A9,'Return Data'!$B$7:$R$2843,4,0)</f>
        <v>15.6904</v>
      </c>
      <c r="D9" s="65">
        <f>VLOOKUP($A9,'Return Data'!$B$7:$R$2843,10,0)</f>
        <v>1.1716</v>
      </c>
      <c r="E9" s="66">
        <f t="shared" si="0"/>
        <v>16</v>
      </c>
      <c r="F9" s="65">
        <f>VLOOKUP($A9,'Return Data'!$B$7:$R$2843,11,0)</f>
        <v>2.4178000000000002</v>
      </c>
      <c r="G9" s="66">
        <f t="shared" si="1"/>
        <v>13</v>
      </c>
      <c r="H9" s="65">
        <f>VLOOKUP($A9,'Return Data'!$B$7:$R$2843,12,0)</f>
        <v>3.2989999999999999</v>
      </c>
      <c r="I9" s="66">
        <f t="shared" si="2"/>
        <v>13</v>
      </c>
      <c r="J9" s="65">
        <f>VLOOKUP($A9,'Return Data'!$B$7:$R$2843,13,0)</f>
        <v>4.3598999999999997</v>
      </c>
      <c r="K9" s="66">
        <f t="shared" si="3"/>
        <v>15</v>
      </c>
      <c r="L9" s="65">
        <f>VLOOKUP($A9,'Return Data'!$B$7:$R$2843,17,0)</f>
        <v>5.0780000000000003</v>
      </c>
      <c r="M9" s="66">
        <f t="shared" si="4"/>
        <v>10</v>
      </c>
      <c r="N9" s="65">
        <f>VLOOKUP($A9,'Return Data'!$B$7:$R$2843,14,0)</f>
        <v>5.7521000000000004</v>
      </c>
      <c r="O9" s="66">
        <f>RANK(N9,N$8:N$34,0)</f>
        <v>8</v>
      </c>
      <c r="P9" s="65">
        <f>VLOOKUP($A9,'Return Data'!$B$7:$R$2843,15,0)</f>
        <v>6.2186000000000003</v>
      </c>
      <c r="Q9" s="66">
        <f>RANK(P9,P$8:P$34,0)</f>
        <v>4</v>
      </c>
      <c r="R9" s="65">
        <f>VLOOKUP($A9,'Return Data'!$B$7:$R$2843,16,0)</f>
        <v>6.7008999999999999</v>
      </c>
      <c r="S9" s="67">
        <f t="shared" si="5"/>
        <v>11</v>
      </c>
    </row>
    <row r="10" spans="1:20" x14ac:dyDescent="0.3">
      <c r="A10" s="63" t="s">
        <v>1713</v>
      </c>
      <c r="B10" s="64">
        <f>VLOOKUP($A10,'Return Data'!$B$7:$R$2843,3,0)</f>
        <v>44400</v>
      </c>
      <c r="C10" s="65">
        <f>VLOOKUP($A10,'Return Data'!$B$7:$R$2843,4,0)</f>
        <v>13.199</v>
      </c>
      <c r="D10" s="65">
        <f>VLOOKUP($A10,'Return Data'!$B$7:$R$2843,10,0)</f>
        <v>1.165</v>
      </c>
      <c r="E10" s="66">
        <f t="shared" si="0"/>
        <v>17</v>
      </c>
      <c r="F10" s="65">
        <f>VLOOKUP($A10,'Return Data'!$B$7:$R$2843,11,0)</f>
        <v>2.4687999999999999</v>
      </c>
      <c r="G10" s="66">
        <f t="shared" si="1"/>
        <v>11</v>
      </c>
      <c r="H10" s="65">
        <f>VLOOKUP($A10,'Return Data'!$B$7:$R$2843,12,0)</f>
        <v>3.4567000000000001</v>
      </c>
      <c r="I10" s="66">
        <f t="shared" si="2"/>
        <v>9</v>
      </c>
      <c r="J10" s="65">
        <f>VLOOKUP($A10,'Return Data'!$B$7:$R$2843,13,0)</f>
        <v>4.6044999999999998</v>
      </c>
      <c r="K10" s="66">
        <f t="shared" si="3"/>
        <v>7</v>
      </c>
      <c r="L10" s="65">
        <f>VLOOKUP($A10,'Return Data'!$B$7:$R$2843,17,0)</f>
        <v>5.2782999999999998</v>
      </c>
      <c r="M10" s="66">
        <f t="shared" si="4"/>
        <v>4</v>
      </c>
      <c r="N10" s="65">
        <f>VLOOKUP($A10,'Return Data'!$B$7:$R$2843,14,0)</f>
        <v>5.9248000000000003</v>
      </c>
      <c r="O10" s="66">
        <f>RANK(N10,N$8:N$34,0)</f>
        <v>3</v>
      </c>
      <c r="P10" s="65"/>
      <c r="Q10" s="66"/>
      <c r="R10" s="65">
        <f>VLOOKUP($A10,'Return Data'!$B$7:$R$2843,16,0)</f>
        <v>6.2618999999999998</v>
      </c>
      <c r="S10" s="67">
        <f t="shared" si="5"/>
        <v>16</v>
      </c>
    </row>
    <row r="11" spans="1:20" x14ac:dyDescent="0.3">
      <c r="A11" s="63" t="s">
        <v>1714</v>
      </c>
      <c r="B11" s="64">
        <f>VLOOKUP($A11,'Return Data'!$B$7:$R$2843,3,0)</f>
        <v>44400</v>
      </c>
      <c r="C11" s="65">
        <f>VLOOKUP($A11,'Return Data'!$B$7:$R$2843,4,0)</f>
        <v>11.587300000000001</v>
      </c>
      <c r="D11" s="65">
        <f>VLOOKUP($A11,'Return Data'!$B$7:$R$2843,10,0)</f>
        <v>0.83630000000000004</v>
      </c>
      <c r="E11" s="66">
        <f t="shared" si="0"/>
        <v>26</v>
      </c>
      <c r="F11" s="65">
        <f>VLOOKUP($A11,'Return Data'!$B$7:$R$2843,11,0)</f>
        <v>1.6964999999999999</v>
      </c>
      <c r="G11" s="66">
        <f t="shared" si="1"/>
        <v>26</v>
      </c>
      <c r="H11" s="65">
        <f>VLOOKUP($A11,'Return Data'!$B$7:$R$2843,12,0)</f>
        <v>2.2818000000000001</v>
      </c>
      <c r="I11" s="66">
        <f t="shared" si="2"/>
        <v>24</v>
      </c>
      <c r="J11" s="65">
        <f>VLOOKUP($A11,'Return Data'!$B$7:$R$2843,13,0)</f>
        <v>3.3243</v>
      </c>
      <c r="K11" s="66">
        <f t="shared" si="3"/>
        <v>21</v>
      </c>
      <c r="L11" s="65">
        <f>VLOOKUP($A11,'Return Data'!$B$7:$R$2843,17,0)</f>
        <v>3.9983</v>
      </c>
      <c r="M11" s="66">
        <f t="shared" si="4"/>
        <v>20</v>
      </c>
      <c r="N11" s="65"/>
      <c r="O11" s="66"/>
      <c r="P11" s="65"/>
      <c r="Q11" s="66"/>
      <c r="R11" s="65">
        <f>VLOOKUP($A11,'Return Data'!$B$7:$R$2843,16,0)</f>
        <v>4.8693</v>
      </c>
      <c r="S11" s="67">
        <f t="shared" si="5"/>
        <v>21</v>
      </c>
    </row>
    <row r="12" spans="1:20" x14ac:dyDescent="0.3">
      <c r="A12" s="63" t="s">
        <v>1715</v>
      </c>
      <c r="B12" s="64">
        <f>VLOOKUP($A12,'Return Data'!$B$7:$R$2843,3,0)</f>
        <v>44400</v>
      </c>
      <c r="C12" s="65">
        <f>VLOOKUP($A12,'Return Data'!$B$7:$R$2843,4,0)</f>
        <v>12.175000000000001</v>
      </c>
      <c r="D12" s="65">
        <f>VLOOKUP($A12,'Return Data'!$B$7:$R$2843,10,0)</f>
        <v>1.1717</v>
      </c>
      <c r="E12" s="66">
        <f t="shared" si="0"/>
        <v>15</v>
      </c>
      <c r="F12" s="65">
        <f>VLOOKUP($A12,'Return Data'!$B$7:$R$2843,11,0)</f>
        <v>2.2593999999999999</v>
      </c>
      <c r="G12" s="66">
        <f t="shared" si="1"/>
        <v>18</v>
      </c>
      <c r="H12" s="65">
        <f>VLOOKUP($A12,'Return Data'!$B$7:$R$2843,12,0)</f>
        <v>3.1343000000000001</v>
      </c>
      <c r="I12" s="66">
        <f t="shared" si="2"/>
        <v>16</v>
      </c>
      <c r="J12" s="65">
        <f>VLOOKUP($A12,'Return Data'!$B$7:$R$2843,13,0)</f>
        <v>4.2736999999999998</v>
      </c>
      <c r="K12" s="66">
        <f t="shared" si="3"/>
        <v>16</v>
      </c>
      <c r="L12" s="65">
        <f>VLOOKUP($A12,'Return Data'!$B$7:$R$2843,17,0)</f>
        <v>4.8749000000000002</v>
      </c>
      <c r="M12" s="66">
        <f t="shared" si="4"/>
        <v>14</v>
      </c>
      <c r="N12" s="65">
        <f>VLOOKUP($A12,'Return Data'!$B$7:$R$2843,14,0)</f>
        <v>5.673</v>
      </c>
      <c r="O12" s="66">
        <f t="shared" ref="O12:O18" si="6">RANK(N12,N$8:N$34,0)</f>
        <v>11</v>
      </c>
      <c r="P12" s="65"/>
      <c r="Q12" s="66"/>
      <c r="R12" s="65">
        <f>VLOOKUP($A12,'Return Data'!$B$7:$R$2843,16,0)</f>
        <v>5.7956000000000003</v>
      </c>
      <c r="S12" s="67">
        <f t="shared" si="5"/>
        <v>18</v>
      </c>
    </row>
    <row r="13" spans="1:20" x14ac:dyDescent="0.3">
      <c r="A13" s="63" t="s">
        <v>1716</v>
      </c>
      <c r="B13" s="64">
        <f>VLOOKUP($A13,'Return Data'!$B$7:$R$2843,3,0)</f>
        <v>44400</v>
      </c>
      <c r="C13" s="65">
        <f>VLOOKUP($A13,'Return Data'!$B$7:$R$2843,4,0)</f>
        <v>16.017499999999998</v>
      </c>
      <c r="D13" s="65">
        <f>VLOOKUP($A13,'Return Data'!$B$7:$R$2843,10,0)</f>
        <v>1.2856000000000001</v>
      </c>
      <c r="E13" s="66">
        <f t="shared" si="0"/>
        <v>4</v>
      </c>
      <c r="F13" s="65">
        <f>VLOOKUP($A13,'Return Data'!$B$7:$R$2843,11,0)</f>
        <v>2.5552999999999999</v>
      </c>
      <c r="G13" s="66">
        <f t="shared" si="1"/>
        <v>8</v>
      </c>
      <c r="H13" s="65">
        <f>VLOOKUP($A13,'Return Data'!$B$7:$R$2843,12,0)</f>
        <v>3.4950000000000001</v>
      </c>
      <c r="I13" s="66">
        <f t="shared" si="2"/>
        <v>6</v>
      </c>
      <c r="J13" s="65">
        <f>VLOOKUP($A13,'Return Data'!$B$7:$R$2843,13,0)</f>
        <v>4.6348000000000003</v>
      </c>
      <c r="K13" s="66">
        <f t="shared" si="3"/>
        <v>5</v>
      </c>
      <c r="L13" s="65">
        <f>VLOOKUP($A13,'Return Data'!$B$7:$R$2843,17,0)</f>
        <v>5.3719000000000001</v>
      </c>
      <c r="M13" s="66">
        <f t="shared" si="4"/>
        <v>2</v>
      </c>
      <c r="N13" s="65">
        <f>VLOOKUP($A13,'Return Data'!$B$7:$R$2843,14,0)</f>
        <v>5.9696999999999996</v>
      </c>
      <c r="O13" s="66">
        <f t="shared" si="6"/>
        <v>1</v>
      </c>
      <c r="P13" s="65">
        <f>VLOOKUP($A13,'Return Data'!$B$7:$R$2843,15,0)</f>
        <v>6.3288000000000002</v>
      </c>
      <c r="Q13" s="66">
        <f t="shared" ref="Q13:Q18" si="7">RANK(P13,P$8:P$34,0)</f>
        <v>1</v>
      </c>
      <c r="R13" s="65">
        <f>VLOOKUP($A13,'Return Data'!$B$7:$R$2843,16,0)</f>
        <v>6.8836000000000004</v>
      </c>
      <c r="S13" s="67">
        <f t="shared" si="5"/>
        <v>8</v>
      </c>
    </row>
    <row r="14" spans="1:20" x14ac:dyDescent="0.3">
      <c r="A14" s="63" t="s">
        <v>1717</v>
      </c>
      <c r="B14" s="64">
        <f>VLOOKUP($A14,'Return Data'!$B$7:$R$2843,3,0)</f>
        <v>44400</v>
      </c>
      <c r="C14" s="65">
        <f>VLOOKUP($A14,'Return Data'!$B$7:$R$2843,4,0)</f>
        <v>15.696</v>
      </c>
      <c r="D14" s="65">
        <f>VLOOKUP($A14,'Return Data'!$B$7:$R$2843,10,0)</f>
        <v>1.2709999999999999</v>
      </c>
      <c r="E14" s="66">
        <f t="shared" si="0"/>
        <v>5</v>
      </c>
      <c r="F14" s="65">
        <f>VLOOKUP($A14,'Return Data'!$B$7:$R$2843,11,0)</f>
        <v>2.4878</v>
      </c>
      <c r="G14" s="66">
        <f t="shared" si="1"/>
        <v>10</v>
      </c>
      <c r="H14" s="65">
        <f>VLOOKUP($A14,'Return Data'!$B$7:$R$2843,12,0)</f>
        <v>3.3923999999999999</v>
      </c>
      <c r="I14" s="66">
        <f t="shared" si="2"/>
        <v>10</v>
      </c>
      <c r="J14" s="65">
        <f>VLOOKUP($A14,'Return Data'!$B$7:$R$2843,13,0)</f>
        <v>4.5214999999999996</v>
      </c>
      <c r="K14" s="66">
        <f t="shared" si="3"/>
        <v>10</v>
      </c>
      <c r="L14" s="65">
        <f>VLOOKUP($A14,'Return Data'!$B$7:$R$2843,17,0)</f>
        <v>4.7680999999999996</v>
      </c>
      <c r="M14" s="66">
        <f t="shared" si="4"/>
        <v>16</v>
      </c>
      <c r="N14" s="65">
        <f>VLOOKUP($A14,'Return Data'!$B$7:$R$2843,14,0)</f>
        <v>5.3975999999999997</v>
      </c>
      <c r="O14" s="66">
        <f t="shared" si="6"/>
        <v>14</v>
      </c>
      <c r="P14" s="65">
        <f>VLOOKUP($A14,'Return Data'!$B$7:$R$2843,15,0)</f>
        <v>5.7618</v>
      </c>
      <c r="Q14" s="66">
        <f t="shared" si="7"/>
        <v>13</v>
      </c>
      <c r="R14" s="65">
        <f>VLOOKUP($A14,'Return Data'!$B$7:$R$2843,16,0)</f>
        <v>6.3543000000000003</v>
      </c>
      <c r="S14" s="67">
        <f t="shared" si="5"/>
        <v>14</v>
      </c>
    </row>
    <row r="15" spans="1:20" x14ac:dyDescent="0.3">
      <c r="A15" s="63" t="s">
        <v>1718</v>
      </c>
      <c r="B15" s="64">
        <f>VLOOKUP($A15,'Return Data'!$B$7:$R$2843,3,0)</f>
        <v>44400</v>
      </c>
      <c r="C15" s="65">
        <f>VLOOKUP($A15,'Return Data'!$B$7:$R$2843,4,0)</f>
        <v>28.532599999999999</v>
      </c>
      <c r="D15" s="65">
        <f>VLOOKUP($A15,'Return Data'!$B$7:$R$2843,10,0)</f>
        <v>1.2447999999999999</v>
      </c>
      <c r="E15" s="66">
        <f t="shared" si="0"/>
        <v>10</v>
      </c>
      <c r="F15" s="65">
        <f>VLOOKUP($A15,'Return Data'!$B$7:$R$2843,11,0)</f>
        <v>2.4973999999999998</v>
      </c>
      <c r="G15" s="66">
        <f t="shared" si="1"/>
        <v>9</v>
      </c>
      <c r="H15" s="65">
        <f>VLOOKUP($A15,'Return Data'!$B$7:$R$2843,12,0)</f>
        <v>3.3841999999999999</v>
      </c>
      <c r="I15" s="66">
        <f t="shared" si="2"/>
        <v>11</v>
      </c>
      <c r="J15" s="65">
        <f>VLOOKUP($A15,'Return Data'!$B$7:$R$2843,13,0)</f>
        <v>4.4611000000000001</v>
      </c>
      <c r="K15" s="66">
        <f t="shared" si="3"/>
        <v>12</v>
      </c>
      <c r="L15" s="65">
        <f>VLOOKUP($A15,'Return Data'!$B$7:$R$2843,17,0)</f>
        <v>5.0117000000000003</v>
      </c>
      <c r="M15" s="66">
        <f t="shared" si="4"/>
        <v>11</v>
      </c>
      <c r="N15" s="65">
        <f>VLOOKUP($A15,'Return Data'!$B$7:$R$2843,14,0)</f>
        <v>5.7134</v>
      </c>
      <c r="O15" s="66">
        <f t="shared" si="6"/>
        <v>10</v>
      </c>
      <c r="P15" s="65">
        <f>VLOOKUP($A15,'Return Data'!$B$7:$R$2843,15,0)</f>
        <v>6.1054000000000004</v>
      </c>
      <c r="Q15" s="66">
        <f t="shared" si="7"/>
        <v>7</v>
      </c>
      <c r="R15" s="65">
        <f>VLOOKUP($A15,'Return Data'!$B$7:$R$2843,16,0)</f>
        <v>7.2491000000000003</v>
      </c>
      <c r="S15" s="67">
        <f t="shared" si="5"/>
        <v>2</v>
      </c>
    </row>
    <row r="16" spans="1:20" x14ac:dyDescent="0.3">
      <c r="A16" s="63" t="s">
        <v>1719</v>
      </c>
      <c r="B16" s="64">
        <f>VLOOKUP($A16,'Return Data'!$B$7:$R$2843,3,0)</f>
        <v>44400</v>
      </c>
      <c r="C16" s="65">
        <f>VLOOKUP($A16,'Return Data'!$B$7:$R$2843,4,0)</f>
        <v>27.191199999999998</v>
      </c>
      <c r="D16" s="65">
        <f>VLOOKUP($A16,'Return Data'!$B$7:$R$2843,10,0)</f>
        <v>1.1904999999999999</v>
      </c>
      <c r="E16" s="66">
        <f t="shared" si="0"/>
        <v>14</v>
      </c>
      <c r="F16" s="65">
        <f>VLOOKUP($A16,'Return Data'!$B$7:$R$2843,11,0)</f>
        <v>2.4169999999999998</v>
      </c>
      <c r="G16" s="66">
        <f t="shared" si="1"/>
        <v>14</v>
      </c>
      <c r="H16" s="65">
        <f>VLOOKUP($A16,'Return Data'!$B$7:$R$2843,12,0)</f>
        <v>3.2997999999999998</v>
      </c>
      <c r="I16" s="66">
        <f t="shared" si="2"/>
        <v>12</v>
      </c>
      <c r="J16" s="65">
        <f>VLOOKUP($A16,'Return Data'!$B$7:$R$2843,13,0)</f>
        <v>4.4493999999999998</v>
      </c>
      <c r="K16" s="66">
        <f t="shared" si="3"/>
        <v>13</v>
      </c>
      <c r="L16" s="65">
        <f>VLOOKUP($A16,'Return Data'!$B$7:$R$2843,17,0)</f>
        <v>4.8849999999999998</v>
      </c>
      <c r="M16" s="66">
        <f t="shared" si="4"/>
        <v>13</v>
      </c>
      <c r="N16" s="65">
        <f>VLOOKUP($A16,'Return Data'!$B$7:$R$2843,14,0)</f>
        <v>5.7370000000000001</v>
      </c>
      <c r="O16" s="66">
        <f t="shared" si="6"/>
        <v>9</v>
      </c>
      <c r="P16" s="65">
        <f>VLOOKUP($A16,'Return Data'!$B$7:$R$2843,15,0)</f>
        <v>6.08</v>
      </c>
      <c r="Q16" s="66">
        <f t="shared" si="7"/>
        <v>9</v>
      </c>
      <c r="R16" s="65">
        <f>VLOOKUP($A16,'Return Data'!$B$7:$R$2843,16,0)</f>
        <v>7.1101999999999999</v>
      </c>
      <c r="S16" s="67">
        <f t="shared" si="5"/>
        <v>5</v>
      </c>
    </row>
    <row r="17" spans="1:19" x14ac:dyDescent="0.3">
      <c r="A17" s="63" t="s">
        <v>1720</v>
      </c>
      <c r="B17" s="64">
        <f>VLOOKUP($A17,'Return Data'!$B$7:$R$2843,3,0)</f>
        <v>44400</v>
      </c>
      <c r="C17" s="65">
        <f>VLOOKUP($A17,'Return Data'!$B$7:$R$2843,4,0)</f>
        <v>14.962899999999999</v>
      </c>
      <c r="D17" s="65">
        <f>VLOOKUP($A17,'Return Data'!$B$7:$R$2843,10,0)</f>
        <v>0.871</v>
      </c>
      <c r="E17" s="66">
        <f t="shared" si="0"/>
        <v>25</v>
      </c>
      <c r="F17" s="65">
        <f>VLOOKUP($A17,'Return Data'!$B$7:$R$2843,11,0)</f>
        <v>1.8736999999999999</v>
      </c>
      <c r="G17" s="66">
        <f t="shared" si="1"/>
        <v>22</v>
      </c>
      <c r="H17" s="65">
        <f>VLOOKUP($A17,'Return Data'!$B$7:$R$2843,12,0)</f>
        <v>2.3153000000000001</v>
      </c>
      <c r="I17" s="66">
        <f t="shared" si="2"/>
        <v>23</v>
      </c>
      <c r="J17" s="65">
        <f>VLOOKUP($A17,'Return Data'!$B$7:$R$2843,13,0)</f>
        <v>3.1284000000000001</v>
      </c>
      <c r="K17" s="66">
        <f t="shared" si="3"/>
        <v>23</v>
      </c>
      <c r="L17" s="65">
        <f>VLOOKUP($A17,'Return Data'!$B$7:$R$2843,17,0)</f>
        <v>4.0979999999999999</v>
      </c>
      <c r="M17" s="66">
        <f t="shared" si="4"/>
        <v>19</v>
      </c>
      <c r="N17" s="65">
        <f>VLOOKUP($A17,'Return Data'!$B$7:$R$2843,14,0)</f>
        <v>4.7643000000000004</v>
      </c>
      <c r="O17" s="66">
        <f t="shared" si="6"/>
        <v>16</v>
      </c>
      <c r="P17" s="65">
        <f>VLOOKUP($A17,'Return Data'!$B$7:$R$2843,15,0)</f>
        <v>5.649</v>
      </c>
      <c r="Q17" s="66">
        <f t="shared" si="7"/>
        <v>14</v>
      </c>
      <c r="R17" s="65">
        <f>VLOOKUP($A17,'Return Data'!$B$7:$R$2843,16,0)</f>
        <v>6.2988</v>
      </c>
      <c r="S17" s="67">
        <f t="shared" si="5"/>
        <v>15</v>
      </c>
    </row>
    <row r="18" spans="1:19" x14ac:dyDescent="0.3">
      <c r="A18" s="63" t="s">
        <v>1721</v>
      </c>
      <c r="B18" s="64">
        <f>VLOOKUP($A18,'Return Data'!$B$7:$R$2843,3,0)</f>
        <v>44400</v>
      </c>
      <c r="C18" s="65">
        <f>VLOOKUP($A18,'Return Data'!$B$7:$R$2843,4,0)</f>
        <v>26.431899999999999</v>
      </c>
      <c r="D18" s="65">
        <f>VLOOKUP($A18,'Return Data'!$B$7:$R$2843,10,0)</f>
        <v>1.1995</v>
      </c>
      <c r="E18" s="66">
        <f t="shared" si="0"/>
        <v>13</v>
      </c>
      <c r="F18" s="65">
        <f>VLOOKUP($A18,'Return Data'!$B$7:$R$2843,11,0)</f>
        <v>2.4508000000000001</v>
      </c>
      <c r="G18" s="66">
        <f t="shared" si="1"/>
        <v>12</v>
      </c>
      <c r="H18" s="65">
        <f>VLOOKUP($A18,'Return Data'!$B$7:$R$2843,12,0)</f>
        <v>3.2565</v>
      </c>
      <c r="I18" s="66">
        <f t="shared" si="2"/>
        <v>15</v>
      </c>
      <c r="J18" s="65">
        <f>VLOOKUP($A18,'Return Data'!$B$7:$R$2843,13,0)</f>
        <v>4.3757000000000001</v>
      </c>
      <c r="K18" s="66">
        <f t="shared" si="3"/>
        <v>14</v>
      </c>
      <c r="L18" s="65">
        <f>VLOOKUP($A18,'Return Data'!$B$7:$R$2843,17,0)</f>
        <v>5.1235999999999997</v>
      </c>
      <c r="M18" s="66">
        <f t="shared" si="4"/>
        <v>9</v>
      </c>
      <c r="N18" s="65">
        <f>VLOOKUP($A18,'Return Data'!$B$7:$R$2843,14,0)</f>
        <v>5.6504000000000003</v>
      </c>
      <c r="O18" s="66">
        <f t="shared" si="6"/>
        <v>12</v>
      </c>
      <c r="P18" s="65">
        <f>VLOOKUP($A18,'Return Data'!$B$7:$R$2843,15,0)</f>
        <v>6.0271999999999997</v>
      </c>
      <c r="Q18" s="66">
        <f t="shared" si="7"/>
        <v>10</v>
      </c>
      <c r="R18" s="65">
        <f>VLOOKUP($A18,'Return Data'!$B$7:$R$2843,16,0)</f>
        <v>6.9724000000000004</v>
      </c>
      <c r="S18" s="67">
        <f t="shared" si="5"/>
        <v>6</v>
      </c>
    </row>
    <row r="19" spans="1:19" x14ac:dyDescent="0.3">
      <c r="A19" s="63" t="s">
        <v>1722</v>
      </c>
      <c r="B19" s="64">
        <f>VLOOKUP($A19,'Return Data'!$B$7:$R$2843,3,0)</f>
        <v>44400</v>
      </c>
      <c r="C19" s="65">
        <f>VLOOKUP($A19,'Return Data'!$B$7:$R$2843,4,0)</f>
        <v>10.7744</v>
      </c>
      <c r="D19" s="65">
        <f>VLOOKUP($A19,'Return Data'!$B$7:$R$2843,10,0)</f>
        <v>0.90559999999999996</v>
      </c>
      <c r="E19" s="66">
        <f t="shared" si="0"/>
        <v>24</v>
      </c>
      <c r="F19" s="65">
        <f>VLOOKUP($A19,'Return Data'!$B$7:$R$2843,11,0)</f>
        <v>1.8614999999999999</v>
      </c>
      <c r="G19" s="66">
        <f t="shared" si="1"/>
        <v>23</v>
      </c>
      <c r="H19" s="65">
        <f>VLOOKUP($A19,'Return Data'!$B$7:$R$2843,12,0)</f>
        <v>2.4699</v>
      </c>
      <c r="I19" s="66">
        <f t="shared" si="2"/>
        <v>20</v>
      </c>
      <c r="J19" s="65">
        <f>VLOOKUP($A19,'Return Data'!$B$7:$R$2843,13,0)</f>
        <v>3.4458000000000002</v>
      </c>
      <c r="K19" s="66">
        <f t="shared" si="3"/>
        <v>20</v>
      </c>
      <c r="L19" s="65"/>
      <c r="M19" s="66"/>
      <c r="N19" s="65"/>
      <c r="O19" s="66"/>
      <c r="P19" s="65"/>
      <c r="Q19" s="66"/>
      <c r="R19" s="65">
        <f>VLOOKUP($A19,'Return Data'!$B$7:$R$2843,16,0)</f>
        <v>4.0664999999999996</v>
      </c>
      <c r="S19" s="67">
        <f t="shared" si="5"/>
        <v>24</v>
      </c>
    </row>
    <row r="20" spans="1:19" x14ac:dyDescent="0.3">
      <c r="A20" s="63" t="s">
        <v>1723</v>
      </c>
      <c r="B20" s="64">
        <f>VLOOKUP($A20,'Return Data'!$B$7:$R$2843,3,0)</f>
        <v>44400</v>
      </c>
      <c r="C20" s="65">
        <f>VLOOKUP($A20,'Return Data'!$B$7:$R$2843,4,0)</f>
        <v>27.38</v>
      </c>
      <c r="D20" s="65">
        <f>VLOOKUP($A20,'Return Data'!$B$7:$R$2843,10,0)</f>
        <v>1.0876999999999999</v>
      </c>
      <c r="E20" s="66">
        <f t="shared" si="0"/>
        <v>20</v>
      </c>
      <c r="F20" s="65">
        <f>VLOOKUP($A20,'Return Data'!$B$7:$R$2843,11,0)</f>
        <v>1.7984</v>
      </c>
      <c r="G20" s="66">
        <f t="shared" si="1"/>
        <v>25</v>
      </c>
      <c r="H20" s="65">
        <f>VLOOKUP($A20,'Return Data'!$B$7:$R$2843,12,0)</f>
        <v>2.3540000000000001</v>
      </c>
      <c r="I20" s="66">
        <f t="shared" si="2"/>
        <v>22</v>
      </c>
      <c r="J20" s="65">
        <f>VLOOKUP($A20,'Return Data'!$B$7:$R$2843,13,0)</f>
        <v>3.1362999999999999</v>
      </c>
      <c r="K20" s="66">
        <f t="shared" si="3"/>
        <v>22</v>
      </c>
      <c r="L20" s="65">
        <f>VLOOKUP($A20,'Return Data'!$B$7:$R$2843,17,0)</f>
        <v>3.4567999999999999</v>
      </c>
      <c r="M20" s="66">
        <f>RANK(L20,L$8:L$34,0)</f>
        <v>21</v>
      </c>
      <c r="N20" s="65">
        <f>VLOOKUP($A20,'Return Data'!$B$7:$R$2843,14,0)</f>
        <v>4.4313000000000002</v>
      </c>
      <c r="O20" s="66">
        <f>RANK(N20,N$8:N$34,0)</f>
        <v>17</v>
      </c>
      <c r="P20" s="65">
        <f>VLOOKUP($A20,'Return Data'!$B$7:$R$2843,15,0)</f>
        <v>5.1005000000000003</v>
      </c>
      <c r="Q20" s="66">
        <f>RANK(P20,P$8:P$34,0)</f>
        <v>15</v>
      </c>
      <c r="R20" s="65">
        <f>VLOOKUP($A20,'Return Data'!$B$7:$R$2843,16,0)</f>
        <v>6.5030000000000001</v>
      </c>
      <c r="S20" s="67">
        <f t="shared" si="5"/>
        <v>12</v>
      </c>
    </row>
    <row r="21" spans="1:19" x14ac:dyDescent="0.3">
      <c r="A21" s="63" t="s">
        <v>1724</v>
      </c>
      <c r="B21" s="64">
        <f>VLOOKUP($A21,'Return Data'!$B$7:$R$2843,3,0)</f>
        <v>44400</v>
      </c>
      <c r="C21" s="65">
        <f>VLOOKUP($A21,'Return Data'!$B$7:$R$2843,4,0)</f>
        <v>30.796099999999999</v>
      </c>
      <c r="D21" s="65">
        <f>VLOOKUP($A21,'Return Data'!$B$7:$R$2843,10,0)</f>
        <v>1.2633000000000001</v>
      </c>
      <c r="E21" s="66">
        <f t="shared" si="0"/>
        <v>7</v>
      </c>
      <c r="F21" s="65">
        <f>VLOOKUP($A21,'Return Data'!$B$7:$R$2843,11,0)</f>
        <v>2.5767000000000002</v>
      </c>
      <c r="G21" s="66">
        <f t="shared" si="1"/>
        <v>5</v>
      </c>
      <c r="H21" s="65">
        <f>VLOOKUP($A21,'Return Data'!$B$7:$R$2843,12,0)</f>
        <v>3.5482999999999998</v>
      </c>
      <c r="I21" s="66">
        <f t="shared" si="2"/>
        <v>4</v>
      </c>
      <c r="J21" s="65">
        <f>VLOOKUP($A21,'Return Data'!$B$7:$R$2843,13,0)</f>
        <v>4.7031000000000001</v>
      </c>
      <c r="K21" s="66">
        <f t="shared" si="3"/>
        <v>4</v>
      </c>
      <c r="L21" s="65">
        <f>VLOOKUP($A21,'Return Data'!$B$7:$R$2843,17,0)</f>
        <v>5.1379000000000001</v>
      </c>
      <c r="M21" s="66">
        <f>RANK(L21,L$8:L$34,0)</f>
        <v>6</v>
      </c>
      <c r="N21" s="65">
        <f>VLOOKUP($A21,'Return Data'!$B$7:$R$2843,14,0)</f>
        <v>5.7946999999999997</v>
      </c>
      <c r="O21" s="66">
        <f>RANK(N21,N$8:N$34,0)</f>
        <v>6</v>
      </c>
      <c r="P21" s="65">
        <f>VLOOKUP($A21,'Return Data'!$B$7:$R$2843,15,0)</f>
        <v>6.1448999999999998</v>
      </c>
      <c r="Q21" s="66">
        <f>RANK(P21,P$8:P$34,0)</f>
        <v>5</v>
      </c>
      <c r="R21" s="65">
        <f>VLOOKUP($A21,'Return Data'!$B$7:$R$2843,16,0)</f>
        <v>7.2336</v>
      </c>
      <c r="S21" s="67">
        <f t="shared" si="5"/>
        <v>3</v>
      </c>
    </row>
    <row r="22" spans="1:19" x14ac:dyDescent="0.3">
      <c r="A22" s="63" t="s">
        <v>1725</v>
      </c>
      <c r="B22" s="64">
        <f>VLOOKUP($A22,'Return Data'!$B$7:$R$2843,3,0)</f>
        <v>44400</v>
      </c>
      <c r="C22" s="65">
        <f>VLOOKUP($A22,'Return Data'!$B$7:$R$2843,4,0)</f>
        <v>15.848000000000001</v>
      </c>
      <c r="D22" s="65">
        <f>VLOOKUP($A22,'Return Data'!$B$7:$R$2843,10,0)</f>
        <v>1.2522</v>
      </c>
      <c r="E22" s="66">
        <f t="shared" si="0"/>
        <v>9</v>
      </c>
      <c r="F22" s="65">
        <f>VLOOKUP($A22,'Return Data'!$B$7:$R$2843,11,0)</f>
        <v>2.5760999999999998</v>
      </c>
      <c r="G22" s="66">
        <f t="shared" si="1"/>
        <v>6</v>
      </c>
      <c r="H22" s="65">
        <f>VLOOKUP($A22,'Return Data'!$B$7:$R$2843,12,0)</f>
        <v>3.5139999999999998</v>
      </c>
      <c r="I22" s="66">
        <f t="shared" si="2"/>
        <v>5</v>
      </c>
      <c r="J22" s="65">
        <f>VLOOKUP($A22,'Return Data'!$B$7:$R$2843,13,0)</f>
        <v>4.7939999999999996</v>
      </c>
      <c r="K22" s="66">
        <f t="shared" si="3"/>
        <v>3</v>
      </c>
      <c r="L22" s="65">
        <f>VLOOKUP($A22,'Return Data'!$B$7:$R$2843,17,0)</f>
        <v>5.3471000000000002</v>
      </c>
      <c r="M22" s="66">
        <f>RANK(L22,L$8:L$34,0)</f>
        <v>3</v>
      </c>
      <c r="N22" s="65">
        <f>VLOOKUP($A22,'Return Data'!$B$7:$R$2843,14,0)</f>
        <v>5.8601999999999999</v>
      </c>
      <c r="O22" s="66">
        <f>RANK(N22,N$8:N$34,0)</f>
        <v>4</v>
      </c>
      <c r="P22" s="65">
        <f>VLOOKUP($A22,'Return Data'!$B$7:$R$2843,15,0)</f>
        <v>6.23</v>
      </c>
      <c r="Q22" s="66">
        <f>RANK(P22,P$8:P$34,0)</f>
        <v>3</v>
      </c>
      <c r="R22" s="65">
        <f>VLOOKUP($A22,'Return Data'!$B$7:$R$2843,16,0)</f>
        <v>6.7310999999999996</v>
      </c>
      <c r="S22" s="67">
        <f t="shared" si="5"/>
        <v>10</v>
      </c>
    </row>
    <row r="23" spans="1:19" x14ac:dyDescent="0.3">
      <c r="A23" s="63" t="s">
        <v>1726</v>
      </c>
      <c r="B23" s="64">
        <f>VLOOKUP($A23,'Return Data'!$B$7:$R$2843,3,0)</f>
        <v>44400</v>
      </c>
      <c r="C23" s="65">
        <f>VLOOKUP($A23,'Return Data'!$B$7:$R$2843,4,0)</f>
        <v>11.2879</v>
      </c>
      <c r="D23" s="65">
        <f>VLOOKUP($A23,'Return Data'!$B$7:$R$2843,10,0)</f>
        <v>1.1325000000000001</v>
      </c>
      <c r="E23" s="66">
        <f t="shared" si="0"/>
        <v>19</v>
      </c>
      <c r="F23" s="65">
        <f>VLOOKUP($A23,'Return Data'!$B$7:$R$2843,11,0)</f>
        <v>2.1787999999999998</v>
      </c>
      <c r="G23" s="66">
        <f t="shared" si="1"/>
        <v>19</v>
      </c>
      <c r="H23" s="65">
        <f>VLOOKUP($A23,'Return Data'!$B$7:$R$2843,12,0)</f>
        <v>2.8904000000000001</v>
      </c>
      <c r="I23" s="66">
        <f t="shared" si="2"/>
        <v>19</v>
      </c>
      <c r="J23" s="65">
        <f>VLOOKUP($A23,'Return Data'!$B$7:$R$2843,13,0)</f>
        <v>3.7881999999999998</v>
      </c>
      <c r="K23" s="66">
        <f t="shared" si="3"/>
        <v>19</v>
      </c>
      <c r="L23" s="65">
        <f>VLOOKUP($A23,'Return Data'!$B$7:$R$2843,17,0)</f>
        <v>4.5480999999999998</v>
      </c>
      <c r="M23" s="66">
        <f>RANK(L23,L$8:L$34,0)</f>
        <v>17</v>
      </c>
      <c r="N23" s="65"/>
      <c r="O23" s="66"/>
      <c r="P23" s="65"/>
      <c r="Q23" s="66"/>
      <c r="R23" s="65">
        <f>VLOOKUP($A23,'Return Data'!$B$7:$R$2843,16,0)</f>
        <v>4.9791999999999996</v>
      </c>
      <c r="S23" s="67">
        <f t="shared" si="5"/>
        <v>20</v>
      </c>
    </row>
    <row r="24" spans="1:19" x14ac:dyDescent="0.3">
      <c r="A24" s="63" t="s">
        <v>1727</v>
      </c>
      <c r="B24" s="64">
        <f>VLOOKUP($A24,'Return Data'!$B$7:$R$2843,3,0)</f>
        <v>44400</v>
      </c>
      <c r="C24" s="65">
        <f>VLOOKUP($A24,'Return Data'!$B$7:$R$2843,4,0)</f>
        <v>10.3575</v>
      </c>
      <c r="D24" s="65">
        <f>VLOOKUP($A24,'Return Data'!$B$7:$R$2843,10,0)</f>
        <v>1.0812999999999999</v>
      </c>
      <c r="E24" s="66">
        <f t="shared" si="0"/>
        <v>21</v>
      </c>
      <c r="F24" s="65">
        <f>VLOOKUP($A24,'Return Data'!$B$7:$R$2843,11,0)</f>
        <v>2.1680999999999999</v>
      </c>
      <c r="G24" s="66">
        <f t="shared" si="1"/>
        <v>20</v>
      </c>
      <c r="H24" s="65"/>
      <c r="I24" s="66"/>
      <c r="J24" s="65"/>
      <c r="K24" s="66"/>
      <c r="L24" s="65"/>
      <c r="M24" s="66"/>
      <c r="N24" s="65"/>
      <c r="O24" s="66"/>
      <c r="P24" s="65"/>
      <c r="Q24" s="66"/>
      <c r="R24" s="65">
        <f>VLOOKUP($A24,'Return Data'!$B$7:$R$2843,16,0)</f>
        <v>3.5750000000000002</v>
      </c>
      <c r="S24" s="67">
        <f t="shared" si="5"/>
        <v>26</v>
      </c>
    </row>
    <row r="25" spans="1:19" x14ac:dyDescent="0.3">
      <c r="A25" s="63" t="s">
        <v>1728</v>
      </c>
      <c r="B25" s="64">
        <f>VLOOKUP($A25,'Return Data'!$B$7:$R$2843,3,0)</f>
        <v>44400</v>
      </c>
      <c r="C25" s="65">
        <f>VLOOKUP($A25,'Return Data'!$B$7:$R$2843,4,0)</f>
        <v>10.477</v>
      </c>
      <c r="D25" s="65">
        <f>VLOOKUP($A25,'Return Data'!$B$7:$R$2843,10,0)</f>
        <v>1.2271000000000001</v>
      </c>
      <c r="E25" s="66">
        <f t="shared" si="0"/>
        <v>11</v>
      </c>
      <c r="F25" s="65">
        <f>VLOOKUP($A25,'Return Data'!$B$7:$R$2843,11,0)</f>
        <v>2.4045000000000001</v>
      </c>
      <c r="G25" s="66">
        <f t="shared" si="1"/>
        <v>15</v>
      </c>
      <c r="H25" s="65"/>
      <c r="I25" s="66"/>
      <c r="J25" s="65"/>
      <c r="K25" s="66"/>
      <c r="L25" s="65"/>
      <c r="M25" s="66"/>
      <c r="N25" s="65"/>
      <c r="O25" s="66"/>
      <c r="P25" s="65"/>
      <c r="Q25" s="66"/>
      <c r="R25" s="65">
        <f>VLOOKUP($A25,'Return Data'!$B$7:$R$2843,16,0)</f>
        <v>4.3548</v>
      </c>
      <c r="S25" s="67">
        <f t="shared" si="5"/>
        <v>23</v>
      </c>
    </row>
    <row r="26" spans="1:19" x14ac:dyDescent="0.3">
      <c r="A26" s="63" t="s">
        <v>2009</v>
      </c>
      <c r="B26" s="64">
        <f>VLOOKUP($A26,'Return Data'!$B$7:$R$2843,3,0)</f>
        <v>44399</v>
      </c>
      <c r="C26" s="65">
        <f>VLOOKUP($A26,'Return Data'!$B$7:$R$2843,4,0)</f>
        <v>10.908799999999999</v>
      </c>
      <c r="D26" s="65">
        <f>VLOOKUP($A26,'Return Data'!$B$7:$R$2843,10,0)</f>
        <v>0.35880000000000001</v>
      </c>
      <c r="E26" s="66">
        <f t="shared" si="0"/>
        <v>27</v>
      </c>
      <c r="F26" s="65">
        <f>VLOOKUP($A26,'Return Data'!$B$7:$R$2843,11,0)</f>
        <v>0.75919999999999999</v>
      </c>
      <c r="G26" s="66">
        <f t="shared" si="1"/>
        <v>27</v>
      </c>
      <c r="H26" s="65">
        <f>VLOOKUP($A26,'Return Data'!$B$7:$R$2843,12,0)</f>
        <v>1.1939</v>
      </c>
      <c r="I26" s="66">
        <f t="shared" ref="I26:I34" si="8">RANK(H26,H$8:H$34,0)</f>
        <v>25</v>
      </c>
      <c r="J26" s="65">
        <f>VLOOKUP($A26,'Return Data'!$B$7:$R$2843,13,0)</f>
        <v>1.1020000000000001</v>
      </c>
      <c r="K26" s="66">
        <f t="shared" ref="K26:K34" si="9">RANK(J26,J$8:J$34,0)</f>
        <v>25</v>
      </c>
      <c r="L26" s="65">
        <f>VLOOKUP($A26,'Return Data'!$B$7:$R$2843,17,0)</f>
        <v>1.6041000000000001</v>
      </c>
      <c r="M26" s="66">
        <f>RANK(L26,L$8:L$34,0)</f>
        <v>23</v>
      </c>
      <c r="N26" s="65"/>
      <c r="O26" s="66"/>
      <c r="P26" s="65"/>
      <c r="Q26" s="66"/>
      <c r="R26" s="65">
        <f>VLOOKUP($A26,'Return Data'!$B$7:$R$2843,16,0)</f>
        <v>3.0434999999999999</v>
      </c>
      <c r="S26" s="67">
        <f t="shared" si="5"/>
        <v>27</v>
      </c>
    </row>
    <row r="27" spans="1:19" x14ac:dyDescent="0.3">
      <c r="A27" s="63" t="s">
        <v>1729</v>
      </c>
      <c r="B27" s="64">
        <f>VLOOKUP($A27,'Return Data'!$B$7:$R$2843,3,0)</f>
        <v>44400</v>
      </c>
      <c r="C27" s="65">
        <f>VLOOKUP($A27,'Return Data'!$B$7:$R$2843,4,0)</f>
        <v>22.200600000000001</v>
      </c>
      <c r="D27" s="65">
        <f>VLOOKUP($A27,'Return Data'!$B$7:$R$2843,10,0)</f>
        <v>1.2704</v>
      </c>
      <c r="E27" s="66">
        <f t="shared" si="0"/>
        <v>6</v>
      </c>
      <c r="F27" s="65">
        <f>VLOOKUP($A27,'Return Data'!$B$7:$R$2843,11,0)</f>
        <v>2.5682999999999998</v>
      </c>
      <c r="G27" s="66">
        <f t="shared" si="1"/>
        <v>7</v>
      </c>
      <c r="H27" s="65">
        <f>VLOOKUP($A27,'Return Data'!$B$7:$R$2843,12,0)</f>
        <v>3.4761000000000002</v>
      </c>
      <c r="I27" s="66">
        <f t="shared" si="8"/>
        <v>7</v>
      </c>
      <c r="J27" s="65">
        <f>VLOOKUP($A27,'Return Data'!$B$7:$R$2843,13,0)</f>
        <v>4.5975000000000001</v>
      </c>
      <c r="K27" s="66">
        <f t="shared" si="9"/>
        <v>9</v>
      </c>
      <c r="L27" s="65">
        <f>VLOOKUP($A27,'Return Data'!$B$7:$R$2843,17,0)</f>
        <v>5.1848999999999998</v>
      </c>
      <c r="M27" s="66">
        <f>RANK(L27,L$8:L$34,0)</f>
        <v>5</v>
      </c>
      <c r="N27" s="65">
        <f>VLOOKUP($A27,'Return Data'!$B$7:$R$2843,14,0)</f>
        <v>5.9362000000000004</v>
      </c>
      <c r="O27" s="66">
        <f>RANK(N27,N$8:N$34,0)</f>
        <v>2</v>
      </c>
      <c r="P27" s="65">
        <f>VLOOKUP($A27,'Return Data'!$B$7:$R$2843,15,0)</f>
        <v>6.3179999999999996</v>
      </c>
      <c r="Q27" s="66">
        <f>RANK(P27,P$8:P$34,0)</f>
        <v>2</v>
      </c>
      <c r="R27" s="65">
        <f>VLOOKUP($A27,'Return Data'!$B$7:$R$2843,16,0)</f>
        <v>7.3079000000000001</v>
      </c>
      <c r="S27" s="67">
        <f t="shared" si="5"/>
        <v>1</v>
      </c>
    </row>
    <row r="28" spans="1:19" x14ac:dyDescent="0.3">
      <c r="A28" s="63" t="s">
        <v>1730</v>
      </c>
      <c r="B28" s="64">
        <f>VLOOKUP($A28,'Return Data'!$B$7:$R$2843,3,0)</f>
        <v>44400</v>
      </c>
      <c r="C28" s="65">
        <f>VLOOKUP($A28,'Return Data'!$B$7:$R$2843,4,0)</f>
        <v>15.3889</v>
      </c>
      <c r="D28" s="65">
        <f>VLOOKUP($A28,'Return Data'!$B$7:$R$2843,10,0)</f>
        <v>1.1375999999999999</v>
      </c>
      <c r="E28" s="66">
        <f t="shared" si="0"/>
        <v>18</v>
      </c>
      <c r="F28" s="65">
        <f>VLOOKUP($A28,'Return Data'!$B$7:$R$2843,11,0)</f>
        <v>2.3279999999999998</v>
      </c>
      <c r="G28" s="66">
        <f t="shared" si="1"/>
        <v>17</v>
      </c>
      <c r="H28" s="65">
        <f>VLOOKUP($A28,'Return Data'!$B$7:$R$2843,12,0)</f>
        <v>3.2686999999999999</v>
      </c>
      <c r="I28" s="66">
        <f t="shared" si="8"/>
        <v>14</v>
      </c>
      <c r="J28" s="65">
        <f>VLOOKUP($A28,'Return Data'!$B$7:$R$2843,13,0)</f>
        <v>4.5072000000000001</v>
      </c>
      <c r="K28" s="66">
        <f t="shared" si="9"/>
        <v>11</v>
      </c>
      <c r="L28" s="65">
        <f>VLOOKUP($A28,'Return Data'!$B$7:$R$2843,17,0)</f>
        <v>4.8075000000000001</v>
      </c>
      <c r="M28" s="66">
        <f>RANK(L28,L$8:L$34,0)</f>
        <v>15</v>
      </c>
      <c r="N28" s="65">
        <f>VLOOKUP($A28,'Return Data'!$B$7:$R$2843,14,0)</f>
        <v>5.4073000000000002</v>
      </c>
      <c r="O28" s="66">
        <f>RANK(N28,N$8:N$34,0)</f>
        <v>13</v>
      </c>
      <c r="P28" s="65">
        <f>VLOOKUP($A28,'Return Data'!$B$7:$R$2843,15,0)</f>
        <v>5.8559999999999999</v>
      </c>
      <c r="Q28" s="66">
        <f>RANK(P28,P$8:P$34,0)</f>
        <v>11</v>
      </c>
      <c r="R28" s="65">
        <f>VLOOKUP($A28,'Return Data'!$B$7:$R$2843,16,0)</f>
        <v>6.4372999999999996</v>
      </c>
      <c r="S28" s="67">
        <f t="shared" si="5"/>
        <v>13</v>
      </c>
    </row>
    <row r="29" spans="1:19" x14ac:dyDescent="0.3">
      <c r="A29" s="63" t="s">
        <v>1731</v>
      </c>
      <c r="B29" s="64">
        <f>VLOOKUP($A29,'Return Data'!$B$7:$R$2843,3,0)</f>
        <v>44400</v>
      </c>
      <c r="C29" s="65">
        <f>VLOOKUP($A29,'Return Data'!$B$7:$R$2843,4,0)</f>
        <v>12.0602</v>
      </c>
      <c r="D29" s="65">
        <f>VLOOKUP($A29,'Return Data'!$B$7:$R$2843,10,0)</f>
        <v>0.9577</v>
      </c>
      <c r="E29" s="66">
        <f t="shared" si="0"/>
        <v>23</v>
      </c>
      <c r="F29" s="65">
        <f>VLOOKUP($A29,'Return Data'!$B$7:$R$2843,11,0)</f>
        <v>1.8270999999999999</v>
      </c>
      <c r="G29" s="66">
        <f t="shared" si="1"/>
        <v>24</v>
      </c>
      <c r="H29" s="65">
        <f>VLOOKUP($A29,'Return Data'!$B$7:$R$2843,12,0)</f>
        <v>2.3690000000000002</v>
      </c>
      <c r="I29" s="66">
        <f t="shared" si="8"/>
        <v>21</v>
      </c>
      <c r="J29" s="65">
        <f>VLOOKUP($A29,'Return Data'!$B$7:$R$2843,13,0)</f>
        <v>3.1042000000000001</v>
      </c>
      <c r="K29" s="66">
        <f t="shared" si="9"/>
        <v>24</v>
      </c>
      <c r="L29" s="65">
        <f>VLOOKUP($A29,'Return Data'!$B$7:$R$2843,17,0)</f>
        <v>3.0659999999999998</v>
      </c>
      <c r="M29" s="66">
        <f>RANK(L29,L$8:L$34,0)</f>
        <v>22</v>
      </c>
      <c r="N29" s="65">
        <f>VLOOKUP($A29,'Return Data'!$B$7:$R$2843,14,0)</f>
        <v>1.7652000000000001</v>
      </c>
      <c r="O29" s="66">
        <f>RANK(N29,N$8:N$34,0)</f>
        <v>18</v>
      </c>
      <c r="P29" s="65"/>
      <c r="Q29" s="66"/>
      <c r="R29" s="65">
        <f>VLOOKUP($A29,'Return Data'!$B$7:$R$2843,16,0)</f>
        <v>3.6272000000000002</v>
      </c>
      <c r="S29" s="67">
        <f t="shared" si="5"/>
        <v>25</v>
      </c>
    </row>
    <row r="30" spans="1:19" x14ac:dyDescent="0.3">
      <c r="A30" s="63" t="s">
        <v>1732</v>
      </c>
      <c r="B30" s="64">
        <f>VLOOKUP($A30,'Return Data'!$B$7:$R$2843,3,0)</f>
        <v>44400</v>
      </c>
      <c r="C30" s="65">
        <f>VLOOKUP($A30,'Return Data'!$B$7:$R$2843,4,0)</f>
        <v>27.721399999999999</v>
      </c>
      <c r="D30" s="65">
        <f>VLOOKUP($A30,'Return Data'!$B$7:$R$2843,10,0)</f>
        <v>1.2059</v>
      </c>
      <c r="E30" s="66">
        <f t="shared" si="0"/>
        <v>12</v>
      </c>
      <c r="F30" s="65">
        <f>VLOOKUP($A30,'Return Data'!$B$7:$R$2843,11,0)</f>
        <v>2.3847999999999998</v>
      </c>
      <c r="G30" s="66">
        <f t="shared" si="1"/>
        <v>16</v>
      </c>
      <c r="H30" s="65">
        <f>VLOOKUP($A30,'Return Data'!$B$7:$R$2843,12,0)</f>
        <v>3.1339999999999999</v>
      </c>
      <c r="I30" s="66">
        <f t="shared" si="8"/>
        <v>17</v>
      </c>
      <c r="J30" s="65">
        <f>VLOOKUP($A30,'Return Data'!$B$7:$R$2843,13,0)</f>
        <v>4.0358999999999998</v>
      </c>
      <c r="K30" s="66">
        <f t="shared" si="9"/>
        <v>17</v>
      </c>
      <c r="L30" s="65">
        <f>VLOOKUP($A30,'Return Data'!$B$7:$R$2843,17,0)</f>
        <v>4.4919000000000002</v>
      </c>
      <c r="M30" s="66">
        <f>RANK(L30,L$8:L$34,0)</f>
        <v>18</v>
      </c>
      <c r="N30" s="65">
        <f>VLOOKUP($A30,'Return Data'!$B$7:$R$2843,14,0)</f>
        <v>5.3052000000000001</v>
      </c>
      <c r="O30" s="66">
        <f>RANK(N30,N$8:N$34,0)</f>
        <v>15</v>
      </c>
      <c r="P30" s="65">
        <f>VLOOKUP($A30,'Return Data'!$B$7:$R$2843,15,0)</f>
        <v>5.7953000000000001</v>
      </c>
      <c r="Q30" s="66">
        <f>RANK(P30,P$8:P$34,0)</f>
        <v>12</v>
      </c>
      <c r="R30" s="65">
        <f>VLOOKUP($A30,'Return Data'!$B$7:$R$2843,16,0)</f>
        <v>6.8827999999999996</v>
      </c>
      <c r="S30" s="67">
        <f t="shared" si="5"/>
        <v>9</v>
      </c>
    </row>
    <row r="31" spans="1:19" x14ac:dyDescent="0.3">
      <c r="A31" s="63" t="s">
        <v>1733</v>
      </c>
      <c r="B31" s="64">
        <f>VLOOKUP($A31,'Return Data'!$B$7:$R$2843,3,0)</f>
        <v>44400</v>
      </c>
      <c r="C31" s="65">
        <f>VLOOKUP($A31,'Return Data'!$B$7:$R$2843,4,0)</f>
        <v>10.6858</v>
      </c>
      <c r="D31" s="65">
        <f>VLOOKUP($A31,'Return Data'!$B$7:$R$2843,10,0)</f>
        <v>1.2575000000000001</v>
      </c>
      <c r="E31" s="66">
        <f t="shared" si="0"/>
        <v>8</v>
      </c>
      <c r="F31" s="65">
        <f>VLOOKUP($A31,'Return Data'!$B$7:$R$2843,11,0)</f>
        <v>2.609</v>
      </c>
      <c r="G31" s="66">
        <f t="shared" si="1"/>
        <v>3</v>
      </c>
      <c r="H31" s="65">
        <f>VLOOKUP($A31,'Return Data'!$B$7:$R$2843,12,0)</f>
        <v>3.5948000000000002</v>
      </c>
      <c r="I31" s="66">
        <f t="shared" si="8"/>
        <v>2</v>
      </c>
      <c r="J31" s="65">
        <f>VLOOKUP($A31,'Return Data'!$B$7:$R$2843,13,0)</f>
        <v>5.0769000000000002</v>
      </c>
      <c r="K31" s="66">
        <f t="shared" si="9"/>
        <v>1</v>
      </c>
      <c r="L31" s="65"/>
      <c r="M31" s="66"/>
      <c r="N31" s="65"/>
      <c r="O31" s="66"/>
      <c r="P31" s="65"/>
      <c r="Q31" s="66"/>
      <c r="R31" s="65">
        <f>VLOOKUP($A31,'Return Data'!$B$7:$R$2843,16,0)</f>
        <v>4.6292999999999997</v>
      </c>
      <c r="S31" s="67">
        <f t="shared" si="5"/>
        <v>22</v>
      </c>
    </row>
    <row r="32" spans="1:19" x14ac:dyDescent="0.3">
      <c r="A32" s="63" t="s">
        <v>1734</v>
      </c>
      <c r="B32" s="64">
        <f>VLOOKUP($A32,'Return Data'!$B$7:$R$2843,3,0)</f>
        <v>44400</v>
      </c>
      <c r="C32" s="65">
        <f>VLOOKUP($A32,'Return Data'!$B$7:$R$2843,4,0)</f>
        <v>11.675000000000001</v>
      </c>
      <c r="D32" s="65">
        <f>VLOOKUP($A32,'Return Data'!$B$7:$R$2843,10,0)</f>
        <v>1.3165</v>
      </c>
      <c r="E32" s="66">
        <f t="shared" si="0"/>
        <v>1</v>
      </c>
      <c r="F32" s="65">
        <f>VLOOKUP($A32,'Return Data'!$B$7:$R$2843,11,0)</f>
        <v>2.6798000000000002</v>
      </c>
      <c r="G32" s="66">
        <f t="shared" si="1"/>
        <v>1</v>
      </c>
      <c r="H32" s="65">
        <f>VLOOKUP($A32,'Return Data'!$B$7:$R$2843,12,0)</f>
        <v>3.6736</v>
      </c>
      <c r="I32" s="66">
        <f t="shared" si="8"/>
        <v>1</v>
      </c>
      <c r="J32" s="65">
        <f>VLOOKUP($A32,'Return Data'!$B$7:$R$2843,13,0)</f>
        <v>4.9240000000000004</v>
      </c>
      <c r="K32" s="66">
        <f t="shared" si="9"/>
        <v>2</v>
      </c>
      <c r="L32" s="65">
        <f>VLOOKUP($A32,'Return Data'!$B$7:$R$2843,17,0)</f>
        <v>5.6913999999999998</v>
      </c>
      <c r="M32" s="66">
        <f>RANK(L32,L$8:L$34,0)</f>
        <v>1</v>
      </c>
      <c r="N32" s="65"/>
      <c r="O32" s="66"/>
      <c r="P32" s="65"/>
      <c r="Q32" s="66"/>
      <c r="R32" s="65">
        <f>VLOOKUP($A32,'Return Data'!$B$7:$R$2843,16,0)</f>
        <v>6.1440000000000001</v>
      </c>
      <c r="S32" s="67">
        <f t="shared" si="5"/>
        <v>17</v>
      </c>
    </row>
    <row r="33" spans="1:19" x14ac:dyDescent="0.3">
      <c r="A33" s="63" t="s">
        <v>1735</v>
      </c>
      <c r="B33" s="64">
        <f>VLOOKUP($A33,'Return Data'!$B$7:$R$2843,3,0)</f>
        <v>44400</v>
      </c>
      <c r="C33" s="65">
        <f>VLOOKUP($A33,'Return Data'!$B$7:$R$2843,4,0)</f>
        <v>11.351599999999999</v>
      </c>
      <c r="D33" s="65">
        <f>VLOOKUP($A33,'Return Data'!$B$7:$R$2843,10,0)</f>
        <v>1.0692999999999999</v>
      </c>
      <c r="E33" s="66">
        <f t="shared" si="0"/>
        <v>22</v>
      </c>
      <c r="F33" s="65">
        <f>VLOOKUP($A33,'Return Data'!$B$7:$R$2843,11,0)</f>
        <v>2.1469999999999998</v>
      </c>
      <c r="G33" s="66">
        <f t="shared" si="1"/>
        <v>21</v>
      </c>
      <c r="H33" s="65">
        <f>VLOOKUP($A33,'Return Data'!$B$7:$R$2843,12,0)</f>
        <v>3.01</v>
      </c>
      <c r="I33" s="66">
        <f t="shared" si="8"/>
        <v>18</v>
      </c>
      <c r="J33" s="65">
        <f>VLOOKUP($A33,'Return Data'!$B$7:$R$2843,13,0)</f>
        <v>3.9790000000000001</v>
      </c>
      <c r="K33" s="66">
        <f t="shared" si="9"/>
        <v>18</v>
      </c>
      <c r="L33" s="65">
        <f>VLOOKUP($A33,'Return Data'!$B$7:$R$2843,17,0)</f>
        <v>4.9158999999999997</v>
      </c>
      <c r="M33" s="66">
        <f>RANK(L33,L$8:L$34,0)</f>
        <v>12</v>
      </c>
      <c r="N33" s="65"/>
      <c r="O33" s="66"/>
      <c r="P33" s="65"/>
      <c r="Q33" s="66"/>
      <c r="R33" s="65">
        <f>VLOOKUP($A33,'Return Data'!$B$7:$R$2843,16,0)</f>
        <v>5.3738000000000001</v>
      </c>
      <c r="S33" s="67">
        <f t="shared" si="5"/>
        <v>19</v>
      </c>
    </row>
    <row r="34" spans="1:19" x14ac:dyDescent="0.3">
      <c r="A34" s="63" t="s">
        <v>1736</v>
      </c>
      <c r="B34" s="64">
        <f>VLOOKUP($A34,'Return Data'!$B$7:$R$2843,3,0)</f>
        <v>44400</v>
      </c>
      <c r="C34" s="65">
        <f>VLOOKUP($A34,'Return Data'!$B$7:$R$2843,4,0)</f>
        <v>28.959499999999998</v>
      </c>
      <c r="D34" s="65">
        <f>VLOOKUP($A34,'Return Data'!$B$7:$R$2843,10,0)</f>
        <v>1.286</v>
      </c>
      <c r="E34" s="66">
        <f t="shared" si="0"/>
        <v>3</v>
      </c>
      <c r="F34" s="65">
        <f>VLOOKUP($A34,'Return Data'!$B$7:$R$2843,11,0)</f>
        <v>2.5859000000000001</v>
      </c>
      <c r="G34" s="66">
        <f t="shared" si="1"/>
        <v>4</v>
      </c>
      <c r="H34" s="65">
        <f>VLOOKUP($A34,'Return Data'!$B$7:$R$2843,12,0)</f>
        <v>3.4759000000000002</v>
      </c>
      <c r="I34" s="66">
        <f t="shared" si="8"/>
        <v>8</v>
      </c>
      <c r="J34" s="65">
        <f>VLOOKUP($A34,'Return Data'!$B$7:$R$2843,13,0)</f>
        <v>4.6021000000000001</v>
      </c>
      <c r="K34" s="66">
        <f t="shared" si="9"/>
        <v>8</v>
      </c>
      <c r="L34" s="65">
        <f>VLOOKUP($A34,'Return Data'!$B$7:$R$2843,17,0)</f>
        <v>5.1372</v>
      </c>
      <c r="M34" s="66">
        <f>RANK(L34,L$8:L$34,0)</f>
        <v>7</v>
      </c>
      <c r="N34" s="65">
        <f>VLOOKUP($A34,'Return Data'!$B$7:$R$2843,14,0)</f>
        <v>5.7968999999999999</v>
      </c>
      <c r="O34" s="66">
        <f>RANK(N34,N$8:N$34,0)</f>
        <v>5</v>
      </c>
      <c r="P34" s="65">
        <f>VLOOKUP($A34,'Return Data'!$B$7:$R$2843,15,0)</f>
        <v>6.0964</v>
      </c>
      <c r="Q34" s="66">
        <f>RANK(P34,P$8:P$34,0)</f>
        <v>8</v>
      </c>
      <c r="R34" s="65">
        <f>VLOOKUP($A34,'Return Data'!$B$7:$R$2843,16,0)</f>
        <v>6.8872999999999998</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1.1300999999999999</v>
      </c>
      <c r="E36" s="74"/>
      <c r="F36" s="75">
        <f>AVERAGE(F8:F34)</f>
        <v>2.2673740740740747</v>
      </c>
      <c r="G36" s="74"/>
      <c r="H36" s="75">
        <f>AVERAGE(H8:H34)</f>
        <v>3.0735880000000004</v>
      </c>
      <c r="I36" s="74"/>
      <c r="J36" s="75">
        <f>AVERAGE(J8:J34)</f>
        <v>4.1021279999999987</v>
      </c>
      <c r="K36" s="74"/>
      <c r="L36" s="75">
        <f>AVERAGE(L8:L34)</f>
        <v>4.6523956521739134</v>
      </c>
      <c r="M36" s="74"/>
      <c r="N36" s="75">
        <f>AVERAGE(N8:N34)</f>
        <v>5.3697944444444445</v>
      </c>
      <c r="O36" s="74"/>
      <c r="P36" s="75">
        <f>AVERAGE(P8:P34)</f>
        <v>5.9888733333333324</v>
      </c>
      <c r="Q36" s="74"/>
      <c r="R36" s="75">
        <f>AVERAGE(R8:R34)</f>
        <v>5.9046962962962954</v>
      </c>
      <c r="S36" s="76"/>
    </row>
    <row r="37" spans="1:19" x14ac:dyDescent="0.3">
      <c r="A37" s="73" t="s">
        <v>28</v>
      </c>
      <c r="B37" s="74"/>
      <c r="C37" s="74"/>
      <c r="D37" s="75">
        <f>MIN(D8:D34)</f>
        <v>0.35880000000000001</v>
      </c>
      <c r="E37" s="74"/>
      <c r="F37" s="75">
        <f>MIN(F8:F34)</f>
        <v>0.75919999999999999</v>
      </c>
      <c r="G37" s="74"/>
      <c r="H37" s="75">
        <f>MIN(H8:H34)</f>
        <v>1.1939</v>
      </c>
      <c r="I37" s="74"/>
      <c r="J37" s="75">
        <f>MIN(J8:J34)</f>
        <v>1.1020000000000001</v>
      </c>
      <c r="K37" s="74"/>
      <c r="L37" s="75">
        <f>MIN(L8:L34)</f>
        <v>1.6041000000000001</v>
      </c>
      <c r="M37" s="74"/>
      <c r="N37" s="75">
        <f>MIN(N8:N34)</f>
        <v>1.7652000000000001</v>
      </c>
      <c r="O37" s="74"/>
      <c r="P37" s="75">
        <f>MIN(P8:P34)</f>
        <v>5.1005000000000003</v>
      </c>
      <c r="Q37" s="74"/>
      <c r="R37" s="75">
        <f>MIN(R8:R34)</f>
        <v>3.0434999999999999</v>
      </c>
      <c r="S37" s="76"/>
    </row>
    <row r="38" spans="1:19" ht="15" thickBot="1" x14ac:dyDescent="0.35">
      <c r="A38" s="77" t="s">
        <v>29</v>
      </c>
      <c r="B38" s="78"/>
      <c r="C38" s="78"/>
      <c r="D38" s="79">
        <f>MAX(D8:D34)</f>
        <v>1.3165</v>
      </c>
      <c r="E38" s="78"/>
      <c r="F38" s="79">
        <f>MAX(F8:F34)</f>
        <v>2.6798000000000002</v>
      </c>
      <c r="G38" s="78"/>
      <c r="H38" s="79">
        <f>MAX(H8:H34)</f>
        <v>3.6736</v>
      </c>
      <c r="I38" s="78"/>
      <c r="J38" s="79">
        <f>MAX(J8:J34)</f>
        <v>5.0769000000000002</v>
      </c>
      <c r="K38" s="78"/>
      <c r="L38" s="79">
        <f>MAX(L8:L34)</f>
        <v>5.6913999999999998</v>
      </c>
      <c r="M38" s="78"/>
      <c r="N38" s="79">
        <f>MAX(N8:N34)</f>
        <v>5.9696999999999996</v>
      </c>
      <c r="O38" s="78"/>
      <c r="P38" s="79">
        <f>MAX(P8:P34)</f>
        <v>6.3288000000000002</v>
      </c>
      <c r="Q38" s="78"/>
      <c r="R38" s="79">
        <f>MAX(R8:R34)</f>
        <v>7.3079000000000001</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44400</v>
      </c>
      <c r="C8" s="65">
        <f>VLOOKUP($A8,'Return Data'!$B$7:$R$2843,4,0)</f>
        <v>21.134899999999998</v>
      </c>
      <c r="D8" s="65">
        <f>VLOOKUP($A8,'Return Data'!$B$7:$R$2843,10,0)</f>
        <v>1.1316999999999999</v>
      </c>
      <c r="E8" s="66">
        <f t="shared" ref="E8:E34" si="0">RANK(D8,D$8:D$34,0)</f>
        <v>3</v>
      </c>
      <c r="F8" s="65">
        <f>VLOOKUP($A8,'Return Data'!$B$7:$R$2843,11,0)</f>
        <v>2.3130000000000002</v>
      </c>
      <c r="G8" s="66">
        <f t="shared" ref="G8:G34" si="1">RANK(F8,F$8:F$34,0)</f>
        <v>1</v>
      </c>
      <c r="H8" s="65">
        <f>VLOOKUP($A8,'Return Data'!$B$7:$R$2843,12,0)</f>
        <v>3.0638999999999998</v>
      </c>
      <c r="I8" s="66">
        <f t="shared" ref="I8:I23" si="2">RANK(H8,H$8:H$34,0)</f>
        <v>3</v>
      </c>
      <c r="J8" s="65">
        <f>VLOOKUP($A8,'Return Data'!$B$7:$R$2843,13,0)</f>
        <v>3.9740000000000002</v>
      </c>
      <c r="K8" s="66">
        <f t="shared" ref="K8:K23" si="3">RANK(J8,J$8:J$34,0)</f>
        <v>6</v>
      </c>
      <c r="L8" s="65">
        <f>VLOOKUP($A8,'Return Data'!$B$7:$R$2843,17,0)</f>
        <v>4.4965999999999999</v>
      </c>
      <c r="M8" s="66">
        <f t="shared" ref="M8:M18" si="4">RANK(L8,L$8:L$34,0)</f>
        <v>7</v>
      </c>
      <c r="N8" s="65">
        <f>VLOOKUP($A8,'Return Data'!$B$7:$R$2843,14,0)</f>
        <v>5.1425000000000001</v>
      </c>
      <c r="O8" s="66">
        <f>RANK(N8,N$8:N$34,0)</f>
        <v>7</v>
      </c>
      <c r="P8" s="65">
        <f>VLOOKUP($A8,'Return Data'!$B$7:$R$2843,15,0)</f>
        <v>5.4725999999999999</v>
      </c>
      <c r="Q8" s="66">
        <f>RANK(P8,P$8:P$34,0)</f>
        <v>7</v>
      </c>
      <c r="R8" s="65">
        <f>VLOOKUP($A8,'Return Data'!$B$7:$R$2843,16,0)</f>
        <v>6.4317000000000002</v>
      </c>
      <c r="S8" s="67">
        <f t="shared" ref="S8:S34" si="5">RANK(R8,R$8:R$34,0)</f>
        <v>10</v>
      </c>
    </row>
    <row r="9" spans="1:20" x14ac:dyDescent="0.3">
      <c r="A9" s="63" t="s">
        <v>1738</v>
      </c>
      <c r="B9" s="64">
        <f>VLOOKUP($A9,'Return Data'!$B$7:$R$2843,3,0)</f>
        <v>44400</v>
      </c>
      <c r="C9" s="65">
        <f>VLOOKUP($A9,'Return Data'!$B$7:$R$2843,4,0)</f>
        <v>14.8505</v>
      </c>
      <c r="D9" s="65">
        <f>VLOOKUP($A9,'Return Data'!$B$7:$R$2843,10,0)</f>
        <v>0.98470000000000002</v>
      </c>
      <c r="E9" s="66">
        <f t="shared" si="0"/>
        <v>18</v>
      </c>
      <c r="F9" s="65">
        <f>VLOOKUP($A9,'Return Data'!$B$7:$R$2843,11,0)</f>
        <v>2.0365000000000002</v>
      </c>
      <c r="G9" s="66">
        <f t="shared" si="1"/>
        <v>16</v>
      </c>
      <c r="H9" s="65">
        <f>VLOOKUP($A9,'Return Data'!$B$7:$R$2843,12,0)</f>
        <v>2.7204000000000002</v>
      </c>
      <c r="I9" s="66">
        <f t="shared" si="2"/>
        <v>16</v>
      </c>
      <c r="J9" s="65">
        <f>VLOOKUP($A9,'Return Data'!$B$7:$R$2843,13,0)</f>
        <v>3.5788000000000002</v>
      </c>
      <c r="K9" s="66">
        <f t="shared" si="3"/>
        <v>16</v>
      </c>
      <c r="L9" s="65">
        <f>VLOOKUP($A9,'Return Data'!$B$7:$R$2843,17,0)</f>
        <v>4.3087</v>
      </c>
      <c r="M9" s="66">
        <f t="shared" si="4"/>
        <v>12</v>
      </c>
      <c r="N9" s="65">
        <f>VLOOKUP($A9,'Return Data'!$B$7:$R$2843,14,0)</f>
        <v>4.9766000000000004</v>
      </c>
      <c r="O9" s="66">
        <f>RANK(N9,N$8:N$34,0)</f>
        <v>11</v>
      </c>
      <c r="P9" s="65">
        <f>VLOOKUP($A9,'Return Data'!$B$7:$R$2843,15,0)</f>
        <v>5.4051</v>
      </c>
      <c r="Q9" s="66">
        <f>RANK(P9,P$8:P$34,0)</f>
        <v>8</v>
      </c>
      <c r="R9" s="65">
        <f>VLOOKUP($A9,'Return Data'!$B$7:$R$2843,16,0)</f>
        <v>5.8590999999999998</v>
      </c>
      <c r="S9" s="67">
        <f t="shared" si="5"/>
        <v>13</v>
      </c>
    </row>
    <row r="10" spans="1:20" x14ac:dyDescent="0.3">
      <c r="A10" s="63" t="s">
        <v>1739</v>
      </c>
      <c r="B10" s="64">
        <f>VLOOKUP($A10,'Return Data'!$B$7:$R$2843,3,0)</f>
        <v>44400</v>
      </c>
      <c r="C10" s="65">
        <f>VLOOKUP($A10,'Return Data'!$B$7:$R$2843,4,0)</f>
        <v>12.845000000000001</v>
      </c>
      <c r="D10" s="65">
        <f>VLOOKUP($A10,'Return Data'!$B$7:$R$2843,10,0)</f>
        <v>0.99860000000000004</v>
      </c>
      <c r="E10" s="66">
        <f t="shared" si="0"/>
        <v>16</v>
      </c>
      <c r="F10" s="65">
        <f>VLOOKUP($A10,'Return Data'!$B$7:$R$2843,11,0)</f>
        <v>2.1389999999999998</v>
      </c>
      <c r="G10" s="66">
        <f t="shared" si="1"/>
        <v>12</v>
      </c>
      <c r="H10" s="65">
        <f>VLOOKUP($A10,'Return Data'!$B$7:$R$2843,12,0)</f>
        <v>2.9577</v>
      </c>
      <c r="I10" s="66">
        <f t="shared" si="2"/>
        <v>10</v>
      </c>
      <c r="J10" s="65">
        <f>VLOOKUP($A10,'Return Data'!$B$7:$R$2843,13,0)</f>
        <v>3.9407999999999999</v>
      </c>
      <c r="K10" s="66">
        <f t="shared" si="3"/>
        <v>8</v>
      </c>
      <c r="L10" s="65">
        <f>VLOOKUP($A10,'Return Data'!$B$7:$R$2843,17,0)</f>
        <v>4.6429</v>
      </c>
      <c r="M10" s="66">
        <f t="shared" si="4"/>
        <v>3</v>
      </c>
      <c r="N10" s="65">
        <f>VLOOKUP($A10,'Return Data'!$B$7:$R$2843,14,0)</f>
        <v>5.2995999999999999</v>
      </c>
      <c r="O10" s="66">
        <f>RANK(N10,N$8:N$34,0)</f>
        <v>1</v>
      </c>
      <c r="P10" s="65"/>
      <c r="Q10" s="66"/>
      <c r="R10" s="65">
        <f>VLOOKUP($A10,'Return Data'!$B$7:$R$2843,16,0)</f>
        <v>5.6315999999999997</v>
      </c>
      <c r="S10" s="67">
        <f t="shared" si="5"/>
        <v>16</v>
      </c>
    </row>
    <row r="11" spans="1:20" x14ac:dyDescent="0.3">
      <c r="A11" s="63" t="s">
        <v>1740</v>
      </c>
      <c r="B11" s="64">
        <f>VLOOKUP($A11,'Return Data'!$B$7:$R$2843,3,0)</f>
        <v>44400</v>
      </c>
      <c r="C11" s="65">
        <f>VLOOKUP($A11,'Return Data'!$B$7:$R$2843,4,0)</f>
        <v>11.343500000000001</v>
      </c>
      <c r="D11" s="65">
        <f>VLOOKUP($A11,'Return Data'!$B$7:$R$2843,10,0)</f>
        <v>0.71199999999999997</v>
      </c>
      <c r="E11" s="66">
        <f t="shared" si="0"/>
        <v>25</v>
      </c>
      <c r="F11" s="65">
        <f>VLOOKUP($A11,'Return Data'!$B$7:$R$2843,11,0)</f>
        <v>1.3717999999999999</v>
      </c>
      <c r="G11" s="66">
        <f t="shared" si="1"/>
        <v>26</v>
      </c>
      <c r="H11" s="65">
        <f>VLOOKUP($A11,'Return Data'!$B$7:$R$2843,12,0)</f>
        <v>1.7564</v>
      </c>
      <c r="I11" s="66">
        <f t="shared" si="2"/>
        <v>24</v>
      </c>
      <c r="J11" s="65">
        <f>VLOOKUP($A11,'Return Data'!$B$7:$R$2843,13,0)</f>
        <v>2.593</v>
      </c>
      <c r="K11" s="66">
        <f t="shared" si="3"/>
        <v>23</v>
      </c>
      <c r="L11" s="65">
        <f>VLOOKUP($A11,'Return Data'!$B$7:$R$2843,17,0)</f>
        <v>3.2456</v>
      </c>
      <c r="M11" s="66">
        <f t="shared" si="4"/>
        <v>20</v>
      </c>
      <c r="N11" s="65"/>
      <c r="O11" s="66"/>
      <c r="P11" s="65"/>
      <c r="Q11" s="66"/>
      <c r="R11" s="65">
        <f>VLOOKUP($A11,'Return Data'!$B$7:$R$2843,16,0)</f>
        <v>4.1520999999999999</v>
      </c>
      <c r="S11" s="67">
        <f t="shared" si="5"/>
        <v>21</v>
      </c>
    </row>
    <row r="12" spans="1:20" x14ac:dyDescent="0.3">
      <c r="A12" s="63" t="s">
        <v>1741</v>
      </c>
      <c r="B12" s="64">
        <f>VLOOKUP($A12,'Return Data'!$B$7:$R$2843,3,0)</f>
        <v>44400</v>
      </c>
      <c r="C12" s="65">
        <f>VLOOKUP($A12,'Return Data'!$B$7:$R$2843,4,0)</f>
        <v>11.922000000000001</v>
      </c>
      <c r="D12" s="65">
        <f>VLOOKUP($A12,'Return Data'!$B$7:$R$2843,10,0)</f>
        <v>1.0253000000000001</v>
      </c>
      <c r="E12" s="66">
        <f t="shared" si="0"/>
        <v>14</v>
      </c>
      <c r="F12" s="65">
        <f>VLOOKUP($A12,'Return Data'!$B$7:$R$2843,11,0)</f>
        <v>1.9672000000000001</v>
      </c>
      <c r="G12" s="66">
        <f t="shared" si="1"/>
        <v>19</v>
      </c>
      <c r="H12" s="65">
        <f>VLOOKUP($A12,'Return Data'!$B$7:$R$2843,12,0)</f>
        <v>2.6873</v>
      </c>
      <c r="I12" s="66">
        <f t="shared" si="2"/>
        <v>18</v>
      </c>
      <c r="J12" s="65">
        <f>VLOOKUP($A12,'Return Data'!$B$7:$R$2843,13,0)</f>
        <v>3.6696</v>
      </c>
      <c r="K12" s="66">
        <f t="shared" si="3"/>
        <v>14</v>
      </c>
      <c r="L12" s="65">
        <f>VLOOKUP($A12,'Return Data'!$B$7:$R$2843,17,0)</f>
        <v>4.2618999999999998</v>
      </c>
      <c r="M12" s="66">
        <f t="shared" si="4"/>
        <v>13</v>
      </c>
      <c r="N12" s="65">
        <f>VLOOKUP($A12,'Return Data'!$B$7:$R$2843,14,0)</f>
        <v>5.0486000000000004</v>
      </c>
      <c r="O12" s="66">
        <f t="shared" ref="O12:O18" si="6">RANK(N12,N$8:N$34,0)</f>
        <v>9</v>
      </c>
      <c r="P12" s="65"/>
      <c r="Q12" s="66"/>
      <c r="R12" s="65">
        <f>VLOOKUP($A12,'Return Data'!$B$7:$R$2843,16,0)</f>
        <v>5.1615000000000002</v>
      </c>
      <c r="S12" s="67">
        <f t="shared" si="5"/>
        <v>18</v>
      </c>
    </row>
    <row r="13" spans="1:20" x14ac:dyDescent="0.3">
      <c r="A13" s="63" t="s">
        <v>1742</v>
      </c>
      <c r="B13" s="64">
        <f>VLOOKUP($A13,'Return Data'!$B$7:$R$2843,3,0)</f>
        <v>44400</v>
      </c>
      <c r="C13" s="65">
        <f>VLOOKUP($A13,'Return Data'!$B$7:$R$2843,4,0)</f>
        <v>15.3437</v>
      </c>
      <c r="D13" s="65">
        <f>VLOOKUP($A13,'Return Data'!$B$7:$R$2843,10,0)</f>
        <v>1.0964</v>
      </c>
      <c r="E13" s="66">
        <f t="shared" si="0"/>
        <v>8</v>
      </c>
      <c r="F13" s="65">
        <f>VLOOKUP($A13,'Return Data'!$B$7:$R$2843,11,0)</f>
        <v>2.1837</v>
      </c>
      <c r="G13" s="66">
        <f t="shared" si="1"/>
        <v>10</v>
      </c>
      <c r="H13" s="65">
        <f>VLOOKUP($A13,'Return Data'!$B$7:$R$2843,12,0)</f>
        <v>2.9405000000000001</v>
      </c>
      <c r="I13" s="66">
        <f t="shared" si="2"/>
        <v>11</v>
      </c>
      <c r="J13" s="65">
        <f>VLOOKUP($A13,'Return Data'!$B$7:$R$2843,13,0)</f>
        <v>3.8883999999999999</v>
      </c>
      <c r="K13" s="66">
        <f t="shared" si="3"/>
        <v>11</v>
      </c>
      <c r="L13" s="65">
        <f>VLOOKUP($A13,'Return Data'!$B$7:$R$2843,17,0)</f>
        <v>4.6116000000000001</v>
      </c>
      <c r="M13" s="66">
        <f t="shared" si="4"/>
        <v>4</v>
      </c>
      <c r="N13" s="65">
        <f>VLOOKUP($A13,'Return Data'!$B$7:$R$2843,14,0)</f>
        <v>5.2241999999999997</v>
      </c>
      <c r="O13" s="66">
        <f t="shared" si="6"/>
        <v>5</v>
      </c>
      <c r="P13" s="65">
        <f>VLOOKUP($A13,'Return Data'!$B$7:$R$2843,15,0)</f>
        <v>5.6051000000000002</v>
      </c>
      <c r="Q13" s="66">
        <f t="shared" ref="Q13:Q18" si="7">RANK(P13,P$8:P$34,0)</f>
        <v>4</v>
      </c>
      <c r="R13" s="65">
        <f>VLOOKUP($A13,'Return Data'!$B$7:$R$2843,16,0)</f>
        <v>6.2363999999999997</v>
      </c>
      <c r="S13" s="67">
        <f t="shared" si="5"/>
        <v>11</v>
      </c>
    </row>
    <row r="14" spans="1:20" x14ac:dyDescent="0.3">
      <c r="A14" s="63" t="s">
        <v>1743</v>
      </c>
      <c r="B14" s="64">
        <f>VLOOKUP($A14,'Return Data'!$B$7:$R$2843,3,0)</f>
        <v>44400</v>
      </c>
      <c r="C14" s="65">
        <f>VLOOKUP($A14,'Return Data'!$B$7:$R$2843,4,0)</f>
        <v>24.347999999999999</v>
      </c>
      <c r="D14" s="65">
        <f>VLOOKUP($A14,'Return Data'!$B$7:$R$2843,10,0)</f>
        <v>1.1339999999999999</v>
      </c>
      <c r="E14" s="66">
        <f t="shared" si="0"/>
        <v>2</v>
      </c>
      <c r="F14" s="65">
        <f>VLOOKUP($A14,'Return Data'!$B$7:$R$2843,11,0)</f>
        <v>2.2122999999999999</v>
      </c>
      <c r="G14" s="66">
        <f t="shared" si="1"/>
        <v>9</v>
      </c>
      <c r="H14" s="65">
        <f>VLOOKUP($A14,'Return Data'!$B$7:$R$2843,12,0)</f>
        <v>2.9687999999999999</v>
      </c>
      <c r="I14" s="66">
        <f t="shared" si="2"/>
        <v>8</v>
      </c>
      <c r="J14" s="65">
        <f>VLOOKUP($A14,'Return Data'!$B$7:$R$2843,13,0)</f>
        <v>3.9491000000000001</v>
      </c>
      <c r="K14" s="66">
        <f t="shared" si="3"/>
        <v>7</v>
      </c>
      <c r="L14" s="65">
        <f>VLOOKUP($A14,'Return Data'!$B$7:$R$2843,17,0)</f>
        <v>4.2098000000000004</v>
      </c>
      <c r="M14" s="66">
        <f t="shared" si="4"/>
        <v>15</v>
      </c>
      <c r="N14" s="65">
        <f>VLOOKUP($A14,'Return Data'!$B$7:$R$2843,14,0)</f>
        <v>4.8456999999999999</v>
      </c>
      <c r="O14" s="66">
        <f t="shared" si="6"/>
        <v>13</v>
      </c>
      <c r="P14" s="65">
        <f>VLOOKUP($A14,'Return Data'!$B$7:$R$2843,15,0)</f>
        <v>5.2171000000000003</v>
      </c>
      <c r="Q14" s="66">
        <f t="shared" si="7"/>
        <v>13</v>
      </c>
      <c r="R14" s="65">
        <f>VLOOKUP($A14,'Return Data'!$B$7:$R$2843,16,0)</f>
        <v>6.6813000000000002</v>
      </c>
      <c r="S14" s="67">
        <f t="shared" si="5"/>
        <v>7</v>
      </c>
    </row>
    <row r="15" spans="1:20" x14ac:dyDescent="0.3">
      <c r="A15" s="63" t="s">
        <v>1744</v>
      </c>
      <c r="B15" s="64">
        <f>VLOOKUP($A15,'Return Data'!$B$7:$R$2843,3,0)</f>
        <v>44400</v>
      </c>
      <c r="C15" s="65">
        <f>VLOOKUP($A15,'Return Data'!$B$7:$R$2843,4,0)</f>
        <v>27.213999999999999</v>
      </c>
      <c r="D15" s="65">
        <f>VLOOKUP($A15,'Return Data'!$B$7:$R$2843,10,0)</f>
        <v>1.1109</v>
      </c>
      <c r="E15" s="66">
        <f t="shared" si="0"/>
        <v>6</v>
      </c>
      <c r="F15" s="65">
        <f>VLOOKUP($A15,'Return Data'!$B$7:$R$2843,11,0)</f>
        <v>2.2267999999999999</v>
      </c>
      <c r="G15" s="66">
        <f t="shared" si="1"/>
        <v>7</v>
      </c>
      <c r="H15" s="65">
        <f>VLOOKUP($A15,'Return Data'!$B$7:$R$2843,12,0)</f>
        <v>2.9748999999999999</v>
      </c>
      <c r="I15" s="66">
        <f t="shared" si="2"/>
        <v>7</v>
      </c>
      <c r="J15" s="65">
        <f>VLOOKUP($A15,'Return Data'!$B$7:$R$2843,13,0)</f>
        <v>3.9087000000000001</v>
      </c>
      <c r="K15" s="66">
        <f t="shared" si="3"/>
        <v>9</v>
      </c>
      <c r="L15" s="65">
        <f>VLOOKUP($A15,'Return Data'!$B$7:$R$2843,17,0)</f>
        <v>4.4526000000000003</v>
      </c>
      <c r="M15" s="66">
        <f t="shared" si="4"/>
        <v>9</v>
      </c>
      <c r="N15" s="65">
        <f>VLOOKUP($A15,'Return Data'!$B$7:$R$2843,14,0)</f>
        <v>5.1276000000000002</v>
      </c>
      <c r="O15" s="66">
        <f t="shared" si="6"/>
        <v>8</v>
      </c>
      <c r="P15" s="65">
        <f>VLOOKUP($A15,'Return Data'!$B$7:$R$2843,15,0)</f>
        <v>5.4878</v>
      </c>
      <c r="Q15" s="66">
        <f t="shared" si="7"/>
        <v>6</v>
      </c>
      <c r="R15" s="65">
        <f>VLOOKUP($A15,'Return Data'!$B$7:$R$2843,16,0)</f>
        <v>7.1115000000000004</v>
      </c>
      <c r="S15" s="67">
        <f t="shared" si="5"/>
        <v>2</v>
      </c>
    </row>
    <row r="16" spans="1:20" x14ac:dyDescent="0.3">
      <c r="A16" s="63" t="s">
        <v>1745</v>
      </c>
      <c r="B16" s="64">
        <f>VLOOKUP($A16,'Return Data'!$B$7:$R$2843,3,0)</f>
        <v>44400</v>
      </c>
      <c r="C16" s="65">
        <f>VLOOKUP($A16,'Return Data'!$B$7:$R$2843,4,0)</f>
        <v>25.831800000000001</v>
      </c>
      <c r="D16" s="65">
        <f>VLOOKUP($A16,'Return Data'!$B$7:$R$2843,10,0)</f>
        <v>1.0190999999999999</v>
      </c>
      <c r="E16" s="66">
        <f t="shared" si="0"/>
        <v>15</v>
      </c>
      <c r="F16" s="65">
        <f>VLOOKUP($A16,'Return Data'!$B$7:$R$2843,11,0)</f>
        <v>2.0882999999999998</v>
      </c>
      <c r="G16" s="66">
        <f t="shared" si="1"/>
        <v>14</v>
      </c>
      <c r="H16" s="65">
        <f>VLOOKUP($A16,'Return Data'!$B$7:$R$2843,12,0)</f>
        <v>2.7784</v>
      </c>
      <c r="I16" s="66">
        <f t="shared" si="2"/>
        <v>13</v>
      </c>
      <c r="J16" s="65">
        <f>VLOOKUP($A16,'Return Data'!$B$7:$R$2843,13,0)</f>
        <v>3.7225999999999999</v>
      </c>
      <c r="K16" s="66">
        <f t="shared" si="3"/>
        <v>13</v>
      </c>
      <c r="L16" s="65">
        <f>VLOOKUP($A16,'Return Data'!$B$7:$R$2843,17,0)</f>
        <v>4.1330999999999998</v>
      </c>
      <c r="M16" s="66">
        <f t="shared" si="4"/>
        <v>16</v>
      </c>
      <c r="N16" s="65">
        <f>VLOOKUP($A16,'Return Data'!$B$7:$R$2843,14,0)</f>
        <v>4.9911000000000003</v>
      </c>
      <c r="O16" s="66">
        <f t="shared" si="6"/>
        <v>10</v>
      </c>
      <c r="P16" s="65">
        <f>VLOOKUP($A16,'Return Data'!$B$7:$R$2843,15,0)</f>
        <v>5.3719000000000001</v>
      </c>
      <c r="Q16" s="66">
        <f t="shared" si="7"/>
        <v>9</v>
      </c>
      <c r="R16" s="65">
        <f>VLOOKUP($A16,'Return Data'!$B$7:$R$2843,16,0)</f>
        <v>6.7173999999999996</v>
      </c>
      <c r="S16" s="67">
        <f t="shared" si="5"/>
        <v>6</v>
      </c>
    </row>
    <row r="17" spans="1:19" x14ac:dyDescent="0.3">
      <c r="A17" s="63" t="s">
        <v>1746</v>
      </c>
      <c r="B17" s="64">
        <f>VLOOKUP($A17,'Return Data'!$B$7:$R$2843,3,0)</f>
        <v>44400</v>
      </c>
      <c r="C17" s="65">
        <f>VLOOKUP($A17,'Return Data'!$B$7:$R$2843,4,0)</f>
        <v>14.3803</v>
      </c>
      <c r="D17" s="65">
        <f>VLOOKUP($A17,'Return Data'!$B$7:$R$2843,10,0)</f>
        <v>0.6946</v>
      </c>
      <c r="E17" s="66">
        <f t="shared" si="0"/>
        <v>26</v>
      </c>
      <c r="F17" s="65">
        <f>VLOOKUP($A17,'Return Data'!$B$7:$R$2843,11,0)</f>
        <v>1.5178</v>
      </c>
      <c r="G17" s="66">
        <f t="shared" si="1"/>
        <v>24</v>
      </c>
      <c r="H17" s="65">
        <f>VLOOKUP($A17,'Return Data'!$B$7:$R$2843,12,0)</f>
        <v>1.7807999999999999</v>
      </c>
      <c r="I17" s="66">
        <f t="shared" si="2"/>
        <v>23</v>
      </c>
      <c r="J17" s="65">
        <f>VLOOKUP($A17,'Return Data'!$B$7:$R$2843,13,0)</f>
        <v>2.4085000000000001</v>
      </c>
      <c r="K17" s="66">
        <f t="shared" si="3"/>
        <v>24</v>
      </c>
      <c r="L17" s="65">
        <f>VLOOKUP($A17,'Return Data'!$B$7:$R$2843,17,0)</f>
        <v>3.4291999999999998</v>
      </c>
      <c r="M17" s="66">
        <f t="shared" si="4"/>
        <v>19</v>
      </c>
      <c r="N17" s="65">
        <f>VLOOKUP($A17,'Return Data'!$B$7:$R$2843,14,0)</f>
        <v>4.1390000000000002</v>
      </c>
      <c r="O17" s="66">
        <f t="shared" si="6"/>
        <v>16</v>
      </c>
      <c r="P17" s="65">
        <f>VLOOKUP($A17,'Return Data'!$B$7:$R$2843,15,0)</f>
        <v>5.0358000000000001</v>
      </c>
      <c r="Q17" s="66">
        <f t="shared" si="7"/>
        <v>14</v>
      </c>
      <c r="R17" s="65">
        <f>VLOOKUP($A17,'Return Data'!$B$7:$R$2843,16,0)</f>
        <v>5.6608999999999998</v>
      </c>
      <c r="S17" s="67">
        <f t="shared" si="5"/>
        <v>15</v>
      </c>
    </row>
    <row r="18" spans="1:19" x14ac:dyDescent="0.3">
      <c r="A18" s="63" t="s">
        <v>1747</v>
      </c>
      <c r="B18" s="64">
        <f>VLOOKUP($A18,'Return Data'!$B$7:$R$2843,3,0)</f>
        <v>44400</v>
      </c>
      <c r="C18" s="65">
        <f>VLOOKUP($A18,'Return Data'!$B$7:$R$2843,4,0)</f>
        <v>25.090599999999998</v>
      </c>
      <c r="D18" s="65">
        <f>VLOOKUP($A18,'Return Data'!$B$7:$R$2843,10,0)</f>
        <v>1.0381</v>
      </c>
      <c r="E18" s="66">
        <f t="shared" si="0"/>
        <v>13</v>
      </c>
      <c r="F18" s="65">
        <f>VLOOKUP($A18,'Return Data'!$B$7:$R$2843,11,0)</f>
        <v>2.1084999999999998</v>
      </c>
      <c r="G18" s="66">
        <f t="shared" si="1"/>
        <v>13</v>
      </c>
      <c r="H18" s="65">
        <f>VLOOKUP($A18,'Return Data'!$B$7:$R$2843,12,0)</f>
        <v>2.7309999999999999</v>
      </c>
      <c r="I18" s="66">
        <f t="shared" si="2"/>
        <v>15</v>
      </c>
      <c r="J18" s="65">
        <f>VLOOKUP($A18,'Return Data'!$B$7:$R$2843,13,0)</f>
        <v>3.6587000000000001</v>
      </c>
      <c r="K18" s="66">
        <f t="shared" si="3"/>
        <v>15</v>
      </c>
      <c r="L18" s="65">
        <f>VLOOKUP($A18,'Return Data'!$B$7:$R$2843,17,0)</f>
        <v>4.4207000000000001</v>
      </c>
      <c r="M18" s="66">
        <f t="shared" si="4"/>
        <v>10</v>
      </c>
      <c r="N18" s="65">
        <f>VLOOKUP($A18,'Return Data'!$B$7:$R$2843,14,0)</f>
        <v>4.9688999999999997</v>
      </c>
      <c r="O18" s="66">
        <f t="shared" si="6"/>
        <v>12</v>
      </c>
      <c r="P18" s="65">
        <f>VLOOKUP($A18,'Return Data'!$B$7:$R$2843,15,0)</f>
        <v>5.3651</v>
      </c>
      <c r="Q18" s="66">
        <f t="shared" si="7"/>
        <v>10</v>
      </c>
      <c r="R18" s="65">
        <f>VLOOKUP($A18,'Return Data'!$B$7:$R$2843,16,0)</f>
        <v>6.6726999999999999</v>
      </c>
      <c r="S18" s="67">
        <f t="shared" si="5"/>
        <v>8</v>
      </c>
    </row>
    <row r="19" spans="1:19" x14ac:dyDescent="0.3">
      <c r="A19" s="63" t="s">
        <v>1748</v>
      </c>
      <c r="B19" s="64">
        <f>VLOOKUP($A19,'Return Data'!$B$7:$R$2843,3,0)</f>
        <v>44400</v>
      </c>
      <c r="C19" s="65">
        <f>VLOOKUP($A19,'Return Data'!$B$7:$R$2843,4,0)</f>
        <v>10.6244</v>
      </c>
      <c r="D19" s="65">
        <f>VLOOKUP($A19,'Return Data'!$B$7:$R$2843,10,0)</f>
        <v>0.71760000000000002</v>
      </c>
      <c r="E19" s="66">
        <f t="shared" si="0"/>
        <v>24</v>
      </c>
      <c r="F19" s="65">
        <f>VLOOKUP($A19,'Return Data'!$B$7:$R$2843,11,0)</f>
        <v>1.4823999999999999</v>
      </c>
      <c r="G19" s="66">
        <f t="shared" si="1"/>
        <v>25</v>
      </c>
      <c r="H19" s="65">
        <f>VLOOKUP($A19,'Return Data'!$B$7:$R$2843,12,0)</f>
        <v>1.8979999999999999</v>
      </c>
      <c r="I19" s="66">
        <f t="shared" si="2"/>
        <v>22</v>
      </c>
      <c r="J19" s="65">
        <f>VLOOKUP($A19,'Return Data'!$B$7:$R$2843,13,0)</f>
        <v>2.6739999999999999</v>
      </c>
      <c r="K19" s="66">
        <f t="shared" si="3"/>
        <v>21</v>
      </c>
      <c r="L19" s="65"/>
      <c r="M19" s="66"/>
      <c r="N19" s="65"/>
      <c r="O19" s="66"/>
      <c r="P19" s="65"/>
      <c r="Q19" s="66"/>
      <c r="R19" s="65">
        <f>VLOOKUP($A19,'Return Data'!$B$7:$R$2843,16,0)</f>
        <v>3.2898000000000001</v>
      </c>
      <c r="S19" s="67">
        <f t="shared" si="5"/>
        <v>24</v>
      </c>
    </row>
    <row r="20" spans="1:19" x14ac:dyDescent="0.3">
      <c r="A20" s="63" t="s">
        <v>1749</v>
      </c>
      <c r="B20" s="64">
        <f>VLOOKUP($A20,'Return Data'!$B$7:$R$2843,3,0)</f>
        <v>44400</v>
      </c>
      <c r="C20" s="65">
        <f>VLOOKUP($A20,'Return Data'!$B$7:$R$2843,4,0)</f>
        <v>26.3353</v>
      </c>
      <c r="D20" s="65">
        <f>VLOOKUP($A20,'Return Data'!$B$7:$R$2843,10,0)</f>
        <v>0.98699999999999999</v>
      </c>
      <c r="E20" s="66">
        <f t="shared" si="0"/>
        <v>17</v>
      </c>
      <c r="F20" s="65">
        <f>VLOOKUP($A20,'Return Data'!$B$7:$R$2843,11,0)</f>
        <v>1.5955999999999999</v>
      </c>
      <c r="G20" s="66">
        <f t="shared" si="1"/>
        <v>23</v>
      </c>
      <c r="H20" s="65">
        <f>VLOOKUP($A20,'Return Data'!$B$7:$R$2843,12,0)</f>
        <v>2.0482999999999998</v>
      </c>
      <c r="I20" s="66">
        <f t="shared" si="2"/>
        <v>20</v>
      </c>
      <c r="J20" s="65">
        <f>VLOOKUP($A20,'Return Data'!$B$7:$R$2843,13,0)</f>
        <v>2.7246000000000001</v>
      </c>
      <c r="K20" s="66">
        <f t="shared" si="3"/>
        <v>20</v>
      </c>
      <c r="L20" s="65">
        <f>VLOOKUP($A20,'Return Data'!$B$7:$R$2843,17,0)</f>
        <v>3.0442</v>
      </c>
      <c r="M20" s="66">
        <f>RANK(L20,L$8:L$34,0)</f>
        <v>21</v>
      </c>
      <c r="N20" s="65">
        <f>VLOOKUP($A20,'Return Data'!$B$7:$R$2843,14,0)</f>
        <v>4.0151000000000003</v>
      </c>
      <c r="O20" s="66">
        <f>RANK(N20,N$8:N$34,0)</f>
        <v>17</v>
      </c>
      <c r="P20" s="65">
        <f>VLOOKUP($A20,'Return Data'!$B$7:$R$2843,15,0)</f>
        <v>4.6734999999999998</v>
      </c>
      <c r="Q20" s="66">
        <f>RANK(P20,P$8:P$34,0)</f>
        <v>15</v>
      </c>
      <c r="R20" s="65">
        <f>VLOOKUP($A20,'Return Data'!$B$7:$R$2843,16,0)</f>
        <v>6.6570999999999998</v>
      </c>
      <c r="S20" s="67">
        <f t="shared" si="5"/>
        <v>9</v>
      </c>
    </row>
    <row r="21" spans="1:19" x14ac:dyDescent="0.3">
      <c r="A21" s="63" t="s">
        <v>1750</v>
      </c>
      <c r="B21" s="64">
        <f>VLOOKUP($A21,'Return Data'!$B$7:$R$2843,3,0)</f>
        <v>44400</v>
      </c>
      <c r="C21" s="65">
        <f>VLOOKUP($A21,'Return Data'!$B$7:$R$2843,4,0)</f>
        <v>29.494199999999999</v>
      </c>
      <c r="D21" s="65">
        <f>VLOOKUP($A21,'Return Data'!$B$7:$R$2843,10,0)</f>
        <v>1.119</v>
      </c>
      <c r="E21" s="66">
        <f t="shared" si="0"/>
        <v>5</v>
      </c>
      <c r="F21" s="65">
        <f>VLOOKUP($A21,'Return Data'!$B$7:$R$2843,11,0)</f>
        <v>2.2793999999999999</v>
      </c>
      <c r="G21" s="66">
        <f t="shared" si="1"/>
        <v>4</v>
      </c>
      <c r="H21" s="65">
        <f>VLOOKUP($A21,'Return Data'!$B$7:$R$2843,12,0)</f>
        <v>3.1017000000000001</v>
      </c>
      <c r="I21" s="66">
        <f t="shared" si="2"/>
        <v>1</v>
      </c>
      <c r="J21" s="65">
        <f>VLOOKUP($A21,'Return Data'!$B$7:$R$2843,13,0)</f>
        <v>4.1039000000000003</v>
      </c>
      <c r="K21" s="66">
        <f t="shared" si="3"/>
        <v>4</v>
      </c>
      <c r="L21" s="65">
        <f>VLOOKUP($A21,'Return Data'!$B$7:$R$2843,17,0)</f>
        <v>4.5594999999999999</v>
      </c>
      <c r="M21" s="66">
        <f>RANK(L21,L$8:L$34,0)</f>
        <v>6</v>
      </c>
      <c r="N21" s="65">
        <f>VLOOKUP($A21,'Return Data'!$B$7:$R$2843,14,0)</f>
        <v>5.2371999999999996</v>
      </c>
      <c r="O21" s="66">
        <f>RANK(N21,N$8:N$34,0)</f>
        <v>4</v>
      </c>
      <c r="P21" s="65">
        <f>VLOOKUP($A21,'Return Data'!$B$7:$R$2843,15,0)</f>
        <v>5.6060999999999996</v>
      </c>
      <c r="Q21" s="66">
        <f>RANK(P21,P$8:P$34,0)</f>
        <v>3</v>
      </c>
      <c r="R21" s="65">
        <f>VLOOKUP($A21,'Return Data'!$B$7:$R$2843,16,0)</f>
        <v>7.0739999999999998</v>
      </c>
      <c r="S21" s="67">
        <f t="shared" si="5"/>
        <v>3</v>
      </c>
    </row>
    <row r="22" spans="1:19" x14ac:dyDescent="0.3">
      <c r="A22" s="63" t="s">
        <v>1751</v>
      </c>
      <c r="B22" s="64">
        <f>VLOOKUP($A22,'Return Data'!$B$7:$R$2843,3,0)</f>
        <v>44400</v>
      </c>
      <c r="C22" s="65">
        <f>VLOOKUP($A22,'Return Data'!$B$7:$R$2843,4,0)</f>
        <v>15.199</v>
      </c>
      <c r="D22" s="65">
        <f>VLOOKUP($A22,'Return Data'!$B$7:$R$2843,10,0)</f>
        <v>1.0841000000000001</v>
      </c>
      <c r="E22" s="66">
        <f t="shared" si="0"/>
        <v>10</v>
      </c>
      <c r="F22" s="65">
        <f>VLOOKUP($A22,'Return Data'!$B$7:$R$2843,11,0)</f>
        <v>2.2330999999999999</v>
      </c>
      <c r="G22" s="66">
        <f t="shared" si="1"/>
        <v>6</v>
      </c>
      <c r="H22" s="65">
        <f>VLOOKUP($A22,'Return Data'!$B$7:$R$2843,12,0)</f>
        <v>2.9882</v>
      </c>
      <c r="I22" s="66">
        <f t="shared" si="2"/>
        <v>6</v>
      </c>
      <c r="J22" s="65">
        <f>VLOOKUP($A22,'Return Data'!$B$7:$R$2843,13,0)</f>
        <v>4.1313000000000004</v>
      </c>
      <c r="K22" s="66">
        <f t="shared" si="3"/>
        <v>3</v>
      </c>
      <c r="L22" s="65">
        <f>VLOOKUP($A22,'Return Data'!$B$7:$R$2843,17,0)</f>
        <v>4.7539999999999996</v>
      </c>
      <c r="M22" s="66">
        <f>RANK(L22,L$8:L$34,0)</f>
        <v>2</v>
      </c>
      <c r="N22" s="65">
        <f>VLOOKUP($A22,'Return Data'!$B$7:$R$2843,14,0)</f>
        <v>5.2615999999999996</v>
      </c>
      <c r="O22" s="66">
        <f>RANK(N22,N$8:N$34,0)</f>
        <v>2</v>
      </c>
      <c r="P22" s="65">
        <f>VLOOKUP($A22,'Return Data'!$B$7:$R$2843,15,0)</f>
        <v>5.6124999999999998</v>
      </c>
      <c r="Q22" s="66">
        <f>RANK(P22,P$8:P$34,0)</f>
        <v>2</v>
      </c>
      <c r="R22" s="65">
        <f>VLOOKUP($A22,'Return Data'!$B$7:$R$2843,16,0)</f>
        <v>6.1016000000000004</v>
      </c>
      <c r="S22" s="67">
        <f t="shared" si="5"/>
        <v>12</v>
      </c>
    </row>
    <row r="23" spans="1:19" x14ac:dyDescent="0.3">
      <c r="A23" s="63" t="s">
        <v>1752</v>
      </c>
      <c r="B23" s="64">
        <f>VLOOKUP($A23,'Return Data'!$B$7:$R$2843,3,0)</f>
        <v>44400</v>
      </c>
      <c r="C23" s="65">
        <f>VLOOKUP($A23,'Return Data'!$B$7:$R$2843,4,0)</f>
        <v>11.114000000000001</v>
      </c>
      <c r="D23" s="65">
        <f>VLOOKUP($A23,'Return Data'!$B$7:$R$2843,10,0)</f>
        <v>0.96020000000000005</v>
      </c>
      <c r="E23" s="66">
        <f t="shared" si="0"/>
        <v>21</v>
      </c>
      <c r="F23" s="65">
        <f>VLOOKUP($A23,'Return Data'!$B$7:$R$2843,11,0)</f>
        <v>1.8633</v>
      </c>
      <c r="G23" s="66">
        <f t="shared" si="1"/>
        <v>20</v>
      </c>
      <c r="H23" s="65">
        <f>VLOOKUP($A23,'Return Data'!$B$7:$R$2843,12,0)</f>
        <v>2.4302999999999999</v>
      </c>
      <c r="I23" s="66">
        <f t="shared" si="2"/>
        <v>19</v>
      </c>
      <c r="J23" s="65">
        <f>VLOOKUP($A23,'Return Data'!$B$7:$R$2843,13,0)</f>
        <v>3.1797</v>
      </c>
      <c r="K23" s="66">
        <f t="shared" si="3"/>
        <v>19</v>
      </c>
      <c r="L23" s="65">
        <f>VLOOKUP($A23,'Return Data'!$B$7:$R$2843,17,0)</f>
        <v>3.9056999999999999</v>
      </c>
      <c r="M23" s="66">
        <f>RANK(L23,L$8:L$34,0)</f>
        <v>18</v>
      </c>
      <c r="N23" s="65"/>
      <c r="O23" s="66"/>
      <c r="P23" s="65"/>
      <c r="Q23" s="66"/>
      <c r="R23" s="65">
        <f>VLOOKUP($A23,'Return Data'!$B$7:$R$2843,16,0)</f>
        <v>4.3273999999999999</v>
      </c>
      <c r="S23" s="67">
        <f t="shared" si="5"/>
        <v>20</v>
      </c>
    </row>
    <row r="24" spans="1:19" x14ac:dyDescent="0.3">
      <c r="A24" s="63" t="s">
        <v>1753</v>
      </c>
      <c r="B24" s="64">
        <f>VLOOKUP($A24,'Return Data'!$B$7:$R$2843,3,0)</f>
        <v>44400</v>
      </c>
      <c r="C24" s="65">
        <f>VLOOKUP($A24,'Return Data'!$B$7:$R$2843,4,0)</f>
        <v>10.2774</v>
      </c>
      <c r="D24" s="65">
        <f>VLOOKUP($A24,'Return Data'!$B$7:$R$2843,10,0)</f>
        <v>0.86760000000000004</v>
      </c>
      <c r="E24" s="66">
        <f t="shared" si="0"/>
        <v>22</v>
      </c>
      <c r="F24" s="65">
        <f>VLOOKUP($A24,'Return Data'!$B$7:$R$2843,11,0)</f>
        <v>1.7373000000000001</v>
      </c>
      <c r="G24" s="66">
        <f t="shared" si="1"/>
        <v>21</v>
      </c>
      <c r="H24" s="65"/>
      <c r="I24" s="66"/>
      <c r="J24" s="65"/>
      <c r="K24" s="66"/>
      <c r="L24" s="65"/>
      <c r="M24" s="66"/>
      <c r="N24" s="65"/>
      <c r="O24" s="66"/>
      <c r="P24" s="65"/>
      <c r="Q24" s="66"/>
      <c r="R24" s="65">
        <f>VLOOKUP($A24,'Return Data'!$B$7:$R$2843,16,0)</f>
        <v>2.774</v>
      </c>
      <c r="S24" s="67">
        <f t="shared" si="5"/>
        <v>26</v>
      </c>
    </row>
    <row r="25" spans="1:19" x14ac:dyDescent="0.3">
      <c r="A25" s="63" t="s">
        <v>1754</v>
      </c>
      <c r="B25" s="64">
        <f>VLOOKUP($A25,'Return Data'!$B$7:$R$2843,3,0)</f>
        <v>44400</v>
      </c>
      <c r="C25" s="65">
        <f>VLOOKUP($A25,'Return Data'!$B$7:$R$2843,4,0)</f>
        <v>10.4</v>
      </c>
      <c r="D25" s="65">
        <f>VLOOKUP($A25,'Return Data'!$B$7:$R$2843,10,0)</f>
        <v>1.069</v>
      </c>
      <c r="E25" s="66">
        <f t="shared" si="0"/>
        <v>12</v>
      </c>
      <c r="F25" s="65">
        <f>VLOOKUP($A25,'Return Data'!$B$7:$R$2843,11,0)</f>
        <v>2.0709</v>
      </c>
      <c r="G25" s="66">
        <f t="shared" si="1"/>
        <v>15</v>
      </c>
      <c r="H25" s="65"/>
      <c r="I25" s="66"/>
      <c r="J25" s="65"/>
      <c r="K25" s="66"/>
      <c r="L25" s="65"/>
      <c r="M25" s="66"/>
      <c r="N25" s="65"/>
      <c r="O25" s="66"/>
      <c r="P25" s="65"/>
      <c r="Q25" s="66"/>
      <c r="R25" s="65">
        <f>VLOOKUP($A25,'Return Data'!$B$7:$R$2843,16,0)</f>
        <v>3.653</v>
      </c>
      <c r="S25" s="67">
        <f t="shared" si="5"/>
        <v>23</v>
      </c>
    </row>
    <row r="26" spans="1:19" x14ac:dyDescent="0.3">
      <c r="A26" s="63" t="s">
        <v>2010</v>
      </c>
      <c r="B26" s="64">
        <f>VLOOKUP($A26,'Return Data'!$B$7:$R$2843,3,0)</f>
        <v>44399</v>
      </c>
      <c r="C26" s="65">
        <f>VLOOKUP($A26,'Return Data'!$B$7:$R$2843,4,0)</f>
        <v>10.7143</v>
      </c>
      <c r="D26" s="65">
        <f>VLOOKUP($A26,'Return Data'!$B$7:$R$2843,10,0)</f>
        <v>0.17949999999999999</v>
      </c>
      <c r="E26" s="66">
        <f t="shared" si="0"/>
        <v>27</v>
      </c>
      <c r="F26" s="65">
        <f>VLOOKUP($A26,'Return Data'!$B$7:$R$2843,11,0)</f>
        <v>0.39169999999999999</v>
      </c>
      <c r="G26" s="66">
        <f t="shared" si="1"/>
        <v>27</v>
      </c>
      <c r="H26" s="65">
        <f>VLOOKUP($A26,'Return Data'!$B$7:$R$2843,12,0)</f>
        <v>0.62739999999999996</v>
      </c>
      <c r="I26" s="66">
        <f t="shared" ref="I26:I34" si="8">RANK(H26,H$8:H$34,0)</f>
        <v>25</v>
      </c>
      <c r="J26" s="65">
        <f>VLOOKUP($A26,'Return Data'!$B$7:$R$2843,13,0)</f>
        <v>0.37940000000000002</v>
      </c>
      <c r="K26" s="66">
        <f t="shared" ref="K26:K34" si="9">RANK(J26,J$8:J$34,0)</f>
        <v>25</v>
      </c>
      <c r="L26" s="65">
        <f>VLOOKUP($A26,'Return Data'!$B$7:$R$2843,17,0)</f>
        <v>1.0268999999999999</v>
      </c>
      <c r="M26" s="66">
        <f>RANK(L26,L$8:L$34,0)</f>
        <v>23</v>
      </c>
      <c r="N26" s="65"/>
      <c r="O26" s="66"/>
      <c r="P26" s="65"/>
      <c r="Q26" s="66"/>
      <c r="R26" s="65">
        <f>VLOOKUP($A26,'Return Data'!$B$7:$R$2843,16,0)</f>
        <v>2.4064999999999999</v>
      </c>
      <c r="S26" s="67">
        <f t="shared" si="5"/>
        <v>27</v>
      </c>
    </row>
    <row r="27" spans="1:19" x14ac:dyDescent="0.3">
      <c r="A27" s="63" t="s">
        <v>1755</v>
      </c>
      <c r="B27" s="64">
        <f>VLOOKUP($A27,'Return Data'!$B$7:$R$2843,3,0)</f>
        <v>44400</v>
      </c>
      <c r="C27" s="65">
        <f>VLOOKUP($A27,'Return Data'!$B$7:$R$2843,4,0)</f>
        <v>21.140499999999999</v>
      </c>
      <c r="D27" s="65">
        <f>VLOOKUP($A27,'Return Data'!$B$7:$R$2843,10,0)</f>
        <v>1.1013999999999999</v>
      </c>
      <c r="E27" s="66">
        <f t="shared" si="0"/>
        <v>7</v>
      </c>
      <c r="F27" s="65">
        <f>VLOOKUP($A27,'Return Data'!$B$7:$R$2843,11,0)</f>
        <v>2.2263000000000002</v>
      </c>
      <c r="G27" s="66">
        <f t="shared" si="1"/>
        <v>8</v>
      </c>
      <c r="H27" s="65">
        <f>VLOOKUP($A27,'Return Data'!$B$7:$R$2843,12,0)</f>
        <v>2.9586999999999999</v>
      </c>
      <c r="I27" s="66">
        <f t="shared" si="8"/>
        <v>9</v>
      </c>
      <c r="J27" s="65">
        <f>VLOOKUP($A27,'Return Data'!$B$7:$R$2843,13,0)</f>
        <v>3.8973</v>
      </c>
      <c r="K27" s="66">
        <f t="shared" si="9"/>
        <v>10</v>
      </c>
      <c r="L27" s="65">
        <f>VLOOKUP($A27,'Return Data'!$B$7:$R$2843,17,0)</f>
        <v>4.4710000000000001</v>
      </c>
      <c r="M27" s="66">
        <f>RANK(L27,L$8:L$34,0)</f>
        <v>8</v>
      </c>
      <c r="N27" s="65">
        <f>VLOOKUP($A27,'Return Data'!$B$7:$R$2843,14,0)</f>
        <v>5.2141000000000002</v>
      </c>
      <c r="O27" s="66">
        <f>RANK(N27,N$8:N$34,0)</f>
        <v>6</v>
      </c>
      <c r="P27" s="65">
        <f>VLOOKUP($A27,'Return Data'!$B$7:$R$2843,15,0)</f>
        <v>5.6262999999999996</v>
      </c>
      <c r="Q27" s="66">
        <f>RANK(P27,P$8:P$34,0)</f>
        <v>1</v>
      </c>
      <c r="R27" s="65">
        <f>VLOOKUP($A27,'Return Data'!$B$7:$R$2843,16,0)</f>
        <v>7.1905999999999999</v>
      </c>
      <c r="S27" s="67">
        <f t="shared" si="5"/>
        <v>1</v>
      </c>
    </row>
    <row r="28" spans="1:19" x14ac:dyDescent="0.3">
      <c r="A28" s="63" t="s">
        <v>1756</v>
      </c>
      <c r="B28" s="64">
        <f>VLOOKUP($A28,'Return Data'!$B$7:$R$2843,3,0)</f>
        <v>44400</v>
      </c>
      <c r="C28" s="65">
        <f>VLOOKUP($A28,'Return Data'!$B$7:$R$2843,4,0)</f>
        <v>14.798</v>
      </c>
      <c r="D28" s="65">
        <f>VLOOKUP($A28,'Return Data'!$B$7:$R$2843,10,0)</f>
        <v>0.97509999999999997</v>
      </c>
      <c r="E28" s="66">
        <f t="shared" si="0"/>
        <v>20</v>
      </c>
      <c r="F28" s="65">
        <f>VLOOKUP($A28,'Return Data'!$B$7:$R$2843,11,0)</f>
        <v>2.0017</v>
      </c>
      <c r="G28" s="66">
        <f t="shared" si="1"/>
        <v>17</v>
      </c>
      <c r="H28" s="65">
        <f>VLOOKUP($A28,'Return Data'!$B$7:$R$2843,12,0)</f>
        <v>2.7753000000000001</v>
      </c>
      <c r="I28" s="66">
        <f t="shared" si="8"/>
        <v>14</v>
      </c>
      <c r="J28" s="65">
        <f>VLOOKUP($A28,'Return Data'!$B$7:$R$2843,13,0)</f>
        <v>3.8433999999999999</v>
      </c>
      <c r="K28" s="66">
        <f t="shared" si="9"/>
        <v>12</v>
      </c>
      <c r="L28" s="65">
        <f>VLOOKUP($A28,'Return Data'!$B$7:$R$2843,17,0)</f>
        <v>4.2140000000000004</v>
      </c>
      <c r="M28" s="66">
        <f>RANK(L28,L$8:L$34,0)</f>
        <v>14</v>
      </c>
      <c r="N28" s="65">
        <f>VLOOKUP($A28,'Return Data'!$B$7:$R$2843,14,0)</f>
        <v>4.8036000000000003</v>
      </c>
      <c r="O28" s="66">
        <f>RANK(N28,N$8:N$34,0)</f>
        <v>14</v>
      </c>
      <c r="P28" s="65">
        <f>VLOOKUP($A28,'Return Data'!$B$7:$R$2843,15,0)</f>
        <v>5.2535999999999996</v>
      </c>
      <c r="Q28" s="66">
        <f>RANK(P28,P$8:P$34,0)</f>
        <v>12</v>
      </c>
      <c r="R28" s="65">
        <f>VLOOKUP($A28,'Return Data'!$B$7:$R$2843,16,0)</f>
        <v>5.8358999999999996</v>
      </c>
      <c r="S28" s="67">
        <f t="shared" si="5"/>
        <v>14</v>
      </c>
    </row>
    <row r="29" spans="1:19" x14ac:dyDescent="0.3">
      <c r="A29" s="63" t="s">
        <v>1757</v>
      </c>
      <c r="B29" s="64">
        <f>VLOOKUP($A29,'Return Data'!$B$7:$R$2843,3,0)</f>
        <v>44400</v>
      </c>
      <c r="C29" s="65">
        <f>VLOOKUP($A29,'Return Data'!$B$7:$R$2843,4,0)</f>
        <v>11.718</v>
      </c>
      <c r="D29" s="65">
        <f>VLOOKUP($A29,'Return Data'!$B$7:$R$2843,10,0)</f>
        <v>0.84940000000000004</v>
      </c>
      <c r="E29" s="66">
        <f t="shared" si="0"/>
        <v>23</v>
      </c>
      <c r="F29" s="65">
        <f>VLOOKUP($A29,'Return Data'!$B$7:$R$2843,11,0)</f>
        <v>1.6103000000000001</v>
      </c>
      <c r="G29" s="66">
        <f t="shared" si="1"/>
        <v>22</v>
      </c>
      <c r="H29" s="65">
        <f>VLOOKUP($A29,'Return Data'!$B$7:$R$2843,12,0)</f>
        <v>2.0428999999999999</v>
      </c>
      <c r="I29" s="66">
        <f t="shared" si="8"/>
        <v>21</v>
      </c>
      <c r="J29" s="65">
        <f>VLOOKUP($A29,'Return Data'!$B$7:$R$2843,13,0)</f>
        <v>2.6642999999999999</v>
      </c>
      <c r="K29" s="66">
        <f t="shared" si="9"/>
        <v>22</v>
      </c>
      <c r="L29" s="65">
        <f>VLOOKUP($A29,'Return Data'!$B$7:$R$2843,17,0)</f>
        <v>2.6135999999999999</v>
      </c>
      <c r="M29" s="66">
        <f>RANK(L29,L$8:L$34,0)</f>
        <v>22</v>
      </c>
      <c r="N29" s="65">
        <f>VLOOKUP($A29,'Return Data'!$B$7:$R$2843,14,0)</f>
        <v>1.3055000000000001</v>
      </c>
      <c r="O29" s="66">
        <f>RANK(N29,N$8:N$34,0)</f>
        <v>18</v>
      </c>
      <c r="P29" s="65"/>
      <c r="Q29" s="66"/>
      <c r="R29" s="65">
        <f>VLOOKUP($A29,'Return Data'!$B$7:$R$2843,16,0)</f>
        <v>3.0613999999999999</v>
      </c>
      <c r="S29" s="67">
        <f t="shared" si="5"/>
        <v>25</v>
      </c>
    </row>
    <row r="30" spans="1:19" x14ac:dyDescent="0.3">
      <c r="A30" s="63" t="s">
        <v>1758</v>
      </c>
      <c r="B30" s="64">
        <f>VLOOKUP($A30,'Return Data'!$B$7:$R$2843,3,0)</f>
        <v>44400</v>
      </c>
      <c r="C30" s="65">
        <f>VLOOKUP($A30,'Return Data'!$B$7:$R$2843,4,0)</f>
        <v>26.588899999999999</v>
      </c>
      <c r="D30" s="65">
        <f>VLOOKUP($A30,'Return Data'!$B$7:$R$2843,10,0)</f>
        <v>1.0923</v>
      </c>
      <c r="E30" s="66">
        <f t="shared" si="0"/>
        <v>9</v>
      </c>
      <c r="F30" s="65">
        <f>VLOOKUP($A30,'Return Data'!$B$7:$R$2843,11,0)</f>
        <v>2.1549999999999998</v>
      </c>
      <c r="G30" s="66">
        <f t="shared" si="1"/>
        <v>11</v>
      </c>
      <c r="H30" s="65">
        <f>VLOOKUP($A30,'Return Data'!$B$7:$R$2843,12,0)</f>
        <v>2.7879999999999998</v>
      </c>
      <c r="I30" s="66">
        <f t="shared" si="8"/>
        <v>12</v>
      </c>
      <c r="J30" s="65">
        <f>VLOOKUP($A30,'Return Data'!$B$7:$R$2843,13,0)</f>
        <v>3.5691999999999999</v>
      </c>
      <c r="K30" s="66">
        <f t="shared" si="9"/>
        <v>17</v>
      </c>
      <c r="L30" s="65">
        <f>VLOOKUP($A30,'Return Data'!$B$7:$R$2843,17,0)</f>
        <v>4.0240999999999998</v>
      </c>
      <c r="M30" s="66">
        <f>RANK(L30,L$8:L$34,0)</f>
        <v>17</v>
      </c>
      <c r="N30" s="65">
        <f>VLOOKUP($A30,'Return Data'!$B$7:$R$2843,14,0)</f>
        <v>4.798</v>
      </c>
      <c r="O30" s="66">
        <f>RANK(N30,N$8:N$34,0)</f>
        <v>15</v>
      </c>
      <c r="P30" s="65">
        <f>VLOOKUP($A30,'Return Data'!$B$7:$R$2843,15,0)</f>
        <v>5.2693000000000003</v>
      </c>
      <c r="Q30" s="66">
        <f>RANK(P30,P$8:P$34,0)</f>
        <v>11</v>
      </c>
      <c r="R30" s="65">
        <f>VLOOKUP($A30,'Return Data'!$B$7:$R$2843,16,0)</f>
        <v>6.8647999999999998</v>
      </c>
      <c r="S30" s="67">
        <f t="shared" si="5"/>
        <v>5</v>
      </c>
    </row>
    <row r="31" spans="1:19" x14ac:dyDescent="0.3">
      <c r="A31" s="63" t="s">
        <v>1759</v>
      </c>
      <c r="B31" s="64">
        <f>VLOOKUP($A31,'Return Data'!$B$7:$R$2843,3,0)</f>
        <v>44400</v>
      </c>
      <c r="C31" s="65">
        <f>VLOOKUP($A31,'Return Data'!$B$7:$R$2843,4,0)</f>
        <v>10.5779</v>
      </c>
      <c r="D31" s="65">
        <f>VLOOKUP($A31,'Return Data'!$B$7:$R$2843,10,0)</f>
        <v>1.0759000000000001</v>
      </c>
      <c r="E31" s="66">
        <f t="shared" si="0"/>
        <v>11</v>
      </c>
      <c r="F31" s="65">
        <f>VLOOKUP($A31,'Return Data'!$B$7:$R$2843,11,0)</f>
        <v>2.2423999999999999</v>
      </c>
      <c r="G31" s="66">
        <f t="shared" si="1"/>
        <v>5</v>
      </c>
      <c r="H31" s="65">
        <f>VLOOKUP($A31,'Return Data'!$B$7:$R$2843,12,0)</f>
        <v>3.0411999999999999</v>
      </c>
      <c r="I31" s="66">
        <f t="shared" si="8"/>
        <v>5</v>
      </c>
      <c r="J31" s="65">
        <f>VLOOKUP($A31,'Return Data'!$B$7:$R$2843,13,0)</f>
        <v>4.3360000000000003</v>
      </c>
      <c r="K31" s="66">
        <f t="shared" si="9"/>
        <v>1</v>
      </c>
      <c r="L31" s="65"/>
      <c r="M31" s="66"/>
      <c r="N31" s="65"/>
      <c r="O31" s="66"/>
      <c r="P31" s="65"/>
      <c r="Q31" s="66"/>
      <c r="R31" s="65">
        <f>VLOOKUP($A31,'Return Data'!$B$7:$R$2843,16,0)</f>
        <v>3.9074</v>
      </c>
      <c r="S31" s="67">
        <f t="shared" si="5"/>
        <v>22</v>
      </c>
    </row>
    <row r="32" spans="1:19" x14ac:dyDescent="0.3">
      <c r="A32" s="63" t="s">
        <v>1760</v>
      </c>
      <c r="B32" s="64">
        <f>VLOOKUP($A32,'Return Data'!$B$7:$R$2843,3,0)</f>
        <v>44400</v>
      </c>
      <c r="C32" s="65">
        <f>VLOOKUP($A32,'Return Data'!$B$7:$R$2843,4,0)</f>
        <v>11.448700000000001</v>
      </c>
      <c r="D32" s="65">
        <f>VLOOKUP($A32,'Return Data'!$B$7:$R$2843,10,0)</f>
        <v>1.1216999999999999</v>
      </c>
      <c r="E32" s="66">
        <f t="shared" si="0"/>
        <v>4</v>
      </c>
      <c r="F32" s="65">
        <f>VLOOKUP($A32,'Return Data'!$B$7:$R$2843,11,0)</f>
        <v>2.2863000000000002</v>
      </c>
      <c r="G32" s="66">
        <f t="shared" si="1"/>
        <v>3</v>
      </c>
      <c r="H32" s="65">
        <f>VLOOKUP($A32,'Return Data'!$B$7:$R$2843,12,0)</f>
        <v>3.0857000000000001</v>
      </c>
      <c r="I32" s="66">
        <f t="shared" si="8"/>
        <v>2</v>
      </c>
      <c r="J32" s="65">
        <f>VLOOKUP($A32,'Return Data'!$B$7:$R$2843,13,0)</f>
        <v>4.1330999999999998</v>
      </c>
      <c r="K32" s="66">
        <f t="shared" si="9"/>
        <v>2</v>
      </c>
      <c r="L32" s="65">
        <f>VLOOKUP($A32,'Return Data'!$B$7:$R$2843,17,0)</f>
        <v>4.8750999999999998</v>
      </c>
      <c r="M32" s="66">
        <f>RANK(L32,L$8:L$34,0)</f>
        <v>1</v>
      </c>
      <c r="N32" s="65"/>
      <c r="O32" s="66"/>
      <c r="P32" s="65"/>
      <c r="Q32" s="66"/>
      <c r="R32" s="65">
        <f>VLOOKUP($A32,'Return Data'!$B$7:$R$2843,16,0)</f>
        <v>5.3470000000000004</v>
      </c>
      <c r="S32" s="67">
        <f t="shared" si="5"/>
        <v>17</v>
      </c>
    </row>
    <row r="33" spans="1:19" x14ac:dyDescent="0.3">
      <c r="A33" s="63" t="s">
        <v>1761</v>
      </c>
      <c r="B33" s="64">
        <f>VLOOKUP($A33,'Return Data'!$B$7:$R$2843,3,0)</f>
        <v>44400</v>
      </c>
      <c r="C33" s="65">
        <f>VLOOKUP($A33,'Return Data'!$B$7:$R$2843,4,0)</f>
        <v>11.2197</v>
      </c>
      <c r="D33" s="65">
        <f>VLOOKUP($A33,'Return Data'!$B$7:$R$2843,10,0)</f>
        <v>0.98009999999999997</v>
      </c>
      <c r="E33" s="66">
        <f t="shared" si="0"/>
        <v>19</v>
      </c>
      <c r="F33" s="65">
        <f>VLOOKUP($A33,'Return Data'!$B$7:$R$2843,11,0)</f>
        <v>1.9805999999999999</v>
      </c>
      <c r="G33" s="66">
        <f t="shared" si="1"/>
        <v>18</v>
      </c>
      <c r="H33" s="65">
        <f>VLOOKUP($A33,'Return Data'!$B$7:$R$2843,12,0)</f>
        <v>2.6974999999999998</v>
      </c>
      <c r="I33" s="66">
        <f t="shared" si="8"/>
        <v>17</v>
      </c>
      <c r="J33" s="65">
        <f>VLOOKUP($A33,'Return Data'!$B$7:$R$2843,13,0)</f>
        <v>3.5095000000000001</v>
      </c>
      <c r="K33" s="66">
        <f t="shared" si="9"/>
        <v>18</v>
      </c>
      <c r="L33" s="65">
        <f>VLOOKUP($A33,'Return Data'!$B$7:$R$2843,17,0)</f>
        <v>4.4059999999999997</v>
      </c>
      <c r="M33" s="66">
        <f>RANK(L33,L$8:L$34,0)</f>
        <v>11</v>
      </c>
      <c r="N33" s="65"/>
      <c r="O33" s="66"/>
      <c r="P33" s="65"/>
      <c r="Q33" s="66"/>
      <c r="R33" s="65">
        <f>VLOOKUP($A33,'Return Data'!$B$7:$R$2843,16,0)</f>
        <v>4.8666</v>
      </c>
      <c r="S33" s="67">
        <f t="shared" si="5"/>
        <v>19</v>
      </c>
    </row>
    <row r="34" spans="1:19" x14ac:dyDescent="0.3">
      <c r="A34" s="63" t="s">
        <v>1762</v>
      </c>
      <c r="B34" s="64">
        <f>VLOOKUP($A34,'Return Data'!$B$7:$R$2843,3,0)</f>
        <v>44400</v>
      </c>
      <c r="C34" s="65">
        <f>VLOOKUP($A34,'Return Data'!$B$7:$R$2843,4,0)</f>
        <v>27.8064</v>
      </c>
      <c r="D34" s="65">
        <f>VLOOKUP($A34,'Return Data'!$B$7:$R$2843,10,0)</f>
        <v>1.1420999999999999</v>
      </c>
      <c r="E34" s="66">
        <f t="shared" si="0"/>
        <v>1</v>
      </c>
      <c r="F34" s="65">
        <f>VLOOKUP($A34,'Return Data'!$B$7:$R$2843,11,0)</f>
        <v>2.2949000000000002</v>
      </c>
      <c r="G34" s="66">
        <f t="shared" si="1"/>
        <v>2</v>
      </c>
      <c r="H34" s="65">
        <f>VLOOKUP($A34,'Return Data'!$B$7:$R$2843,12,0)</f>
        <v>3.0419999999999998</v>
      </c>
      <c r="I34" s="66">
        <f t="shared" si="8"/>
        <v>4</v>
      </c>
      <c r="J34" s="65">
        <f>VLOOKUP($A34,'Return Data'!$B$7:$R$2843,13,0)</f>
        <v>4.0148999999999999</v>
      </c>
      <c r="K34" s="66">
        <f t="shared" si="9"/>
        <v>5</v>
      </c>
      <c r="L34" s="65">
        <f>VLOOKUP($A34,'Return Data'!$B$7:$R$2843,17,0)</f>
        <v>4.5707000000000004</v>
      </c>
      <c r="M34" s="66">
        <f>RANK(L34,L$8:L$34,0)</f>
        <v>5</v>
      </c>
      <c r="N34" s="65">
        <f>VLOOKUP($A34,'Return Data'!$B$7:$R$2843,14,0)</f>
        <v>5.2468000000000004</v>
      </c>
      <c r="O34" s="66">
        <f>RANK(N34,N$8:N$34,0)</f>
        <v>3</v>
      </c>
      <c r="P34" s="65">
        <f>VLOOKUP($A34,'Return Data'!$B$7:$R$2843,15,0)</f>
        <v>5.5563000000000002</v>
      </c>
      <c r="Q34" s="66">
        <f>RANK(P34,P$8:P$34,0)</f>
        <v>5</v>
      </c>
      <c r="R34" s="65">
        <f>VLOOKUP($A34,'Return Data'!$B$7:$R$2843,16,0)</f>
        <v>7.0185000000000004</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0.97286666666666677</v>
      </c>
      <c r="E36" s="74"/>
      <c r="F36" s="75">
        <f>AVERAGE(F8:F34)</f>
        <v>1.9487444444444448</v>
      </c>
      <c r="G36" s="74"/>
      <c r="H36" s="75">
        <f>AVERAGE(H8:H34)</f>
        <v>2.5954120000000001</v>
      </c>
      <c r="I36" s="74"/>
      <c r="J36" s="75">
        <f>AVERAGE(J8:J34)</f>
        <v>3.4581119999999999</v>
      </c>
      <c r="K36" s="74"/>
      <c r="L36" s="75">
        <f>AVERAGE(L8:L34)</f>
        <v>4.0294565217391316</v>
      </c>
      <c r="M36" s="74"/>
      <c r="N36" s="75">
        <f>AVERAGE(N8:N34)</f>
        <v>4.7580944444444446</v>
      </c>
      <c r="O36" s="74"/>
      <c r="P36" s="75">
        <f>AVERAGE(P8:P34)</f>
        <v>5.3705400000000001</v>
      </c>
      <c r="Q36" s="74"/>
      <c r="R36" s="75">
        <f>AVERAGE(R8:R34)</f>
        <v>5.4330296296296297</v>
      </c>
      <c r="S36" s="76"/>
    </row>
    <row r="37" spans="1:19" x14ac:dyDescent="0.3">
      <c r="A37" s="73" t="s">
        <v>28</v>
      </c>
      <c r="B37" s="74"/>
      <c r="C37" s="74"/>
      <c r="D37" s="75">
        <f>MIN(D8:D34)</f>
        <v>0.17949999999999999</v>
      </c>
      <c r="E37" s="74"/>
      <c r="F37" s="75">
        <f>MIN(F8:F34)</f>
        <v>0.39169999999999999</v>
      </c>
      <c r="G37" s="74"/>
      <c r="H37" s="75">
        <f>MIN(H8:H34)</f>
        <v>0.62739999999999996</v>
      </c>
      <c r="I37" s="74"/>
      <c r="J37" s="75">
        <f>MIN(J8:J34)</f>
        <v>0.37940000000000002</v>
      </c>
      <c r="K37" s="74"/>
      <c r="L37" s="75">
        <f>MIN(L8:L34)</f>
        <v>1.0268999999999999</v>
      </c>
      <c r="M37" s="74"/>
      <c r="N37" s="75">
        <f>MIN(N8:N34)</f>
        <v>1.3055000000000001</v>
      </c>
      <c r="O37" s="74"/>
      <c r="P37" s="75">
        <f>MIN(P8:P34)</f>
        <v>4.6734999999999998</v>
      </c>
      <c r="Q37" s="74"/>
      <c r="R37" s="75">
        <f>MIN(R8:R34)</f>
        <v>2.4064999999999999</v>
      </c>
      <c r="S37" s="76"/>
    </row>
    <row r="38" spans="1:19" ht="15" thickBot="1" x14ac:dyDescent="0.35">
      <c r="A38" s="77" t="s">
        <v>29</v>
      </c>
      <c r="B38" s="78"/>
      <c r="C38" s="78"/>
      <c r="D38" s="79">
        <f>MAX(D8:D34)</f>
        <v>1.1420999999999999</v>
      </c>
      <c r="E38" s="78"/>
      <c r="F38" s="79">
        <f>MAX(F8:F34)</f>
        <v>2.3130000000000002</v>
      </c>
      <c r="G38" s="78"/>
      <c r="H38" s="79">
        <f>MAX(H8:H34)</f>
        <v>3.1017000000000001</v>
      </c>
      <c r="I38" s="78"/>
      <c r="J38" s="79">
        <f>MAX(J8:J34)</f>
        <v>4.3360000000000003</v>
      </c>
      <c r="K38" s="78"/>
      <c r="L38" s="79">
        <f>MAX(L8:L34)</f>
        <v>4.8750999999999998</v>
      </c>
      <c r="M38" s="78"/>
      <c r="N38" s="79">
        <f>MAX(N8:N34)</f>
        <v>5.2995999999999999</v>
      </c>
      <c r="O38" s="78"/>
      <c r="P38" s="79">
        <f>MAX(P8:P34)</f>
        <v>5.6262999999999996</v>
      </c>
      <c r="Q38" s="78"/>
      <c r="R38" s="79">
        <f>MAX(R8:R34)</f>
        <v>7.1905999999999999</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44400</v>
      </c>
      <c r="C8" s="65">
        <f>VLOOKUP($A8,'Return Data'!$B$7:$R$2843,4,0)</f>
        <v>79.91</v>
      </c>
      <c r="D8" s="65">
        <f>VLOOKUP($A8,'Return Data'!$B$7:$R$2843,10,0)</f>
        <v>16.673999999999999</v>
      </c>
      <c r="E8" s="66">
        <f>RANK(D8,D$8:D$10,0)</f>
        <v>2</v>
      </c>
      <c r="F8" s="65">
        <f>VLOOKUP($A8,'Return Data'!$B$7:$R$2843,11,0)</f>
        <v>17.566600000000001</v>
      </c>
      <c r="G8" s="66">
        <f>RANK(F8,F$8:F$10,0)</f>
        <v>3</v>
      </c>
      <c r="H8" s="65">
        <f>VLOOKUP($A8,'Return Data'!$B$7:$R$2843,12,0)</f>
        <v>41.258600000000001</v>
      </c>
      <c r="I8" s="66">
        <f>RANK(H8,H$8:H$10,0)</f>
        <v>3</v>
      </c>
      <c r="J8" s="65">
        <f>VLOOKUP($A8,'Return Data'!$B$7:$R$2843,13,0)</f>
        <v>48.393700000000003</v>
      </c>
      <c r="K8" s="66">
        <f>RANK(J8,J$8:J$10,0)</f>
        <v>3</v>
      </c>
      <c r="L8" s="65">
        <f>VLOOKUP($A8,'Return Data'!$B$7:$R$2843,17,0)</f>
        <v>26.417300000000001</v>
      </c>
      <c r="M8" s="66">
        <f>RANK(L8,L$8:L$10,0)</f>
        <v>2</v>
      </c>
      <c r="N8" s="65">
        <f>VLOOKUP($A8,'Return Data'!$B$7:$R$2843,14,0)</f>
        <v>16.329599999999999</v>
      </c>
      <c r="O8" s="66">
        <f>RANK(N8,N$8:N$10,0)</f>
        <v>2</v>
      </c>
      <c r="P8" s="65">
        <f>VLOOKUP($A8,'Return Data'!$B$7:$R$2843,15,0)</f>
        <v>18.3598</v>
      </c>
      <c r="Q8" s="66">
        <f>RANK(P8,P$8:P$10,0)</f>
        <v>1</v>
      </c>
      <c r="R8" s="65">
        <f>VLOOKUP($A8,'Return Data'!$B$7:$R$2843,16,0)</f>
        <v>19.424900000000001</v>
      </c>
      <c r="S8" s="67">
        <f>RANK(R8,R$8:R$10,0)</f>
        <v>1</v>
      </c>
    </row>
    <row r="9" spans="1:20" x14ac:dyDescent="0.3">
      <c r="A9" s="63" t="s">
        <v>608</v>
      </c>
      <c r="B9" s="64">
        <f>VLOOKUP($A9,'Return Data'!$B$7:$R$2843,3,0)</f>
        <v>44400</v>
      </c>
      <c r="C9" s="65">
        <f>VLOOKUP($A9,'Return Data'!$B$7:$R$2843,4,0)</f>
        <v>86.367000000000004</v>
      </c>
      <c r="D9" s="65">
        <f>VLOOKUP($A9,'Return Data'!$B$7:$R$2843,10,0)</f>
        <v>14.41</v>
      </c>
      <c r="E9" s="66">
        <f>RANK(D9,D$8:D$10,0)</f>
        <v>3</v>
      </c>
      <c r="F9" s="65">
        <f>VLOOKUP($A9,'Return Data'!$B$7:$R$2843,11,0)</f>
        <v>18.570799999999998</v>
      </c>
      <c r="G9" s="66">
        <f>RANK(F9,F$8:F$10,0)</f>
        <v>2</v>
      </c>
      <c r="H9" s="65">
        <f>VLOOKUP($A9,'Return Data'!$B$7:$R$2843,12,0)</f>
        <v>42.668100000000003</v>
      </c>
      <c r="I9" s="66">
        <f>RANK(H9,H$8:H$10,0)</f>
        <v>2</v>
      </c>
      <c r="J9" s="65">
        <f>VLOOKUP($A9,'Return Data'!$B$7:$R$2843,13,0)</f>
        <v>52.964799999999997</v>
      </c>
      <c r="K9" s="66">
        <f>RANK(J9,J$8:J$10,0)</f>
        <v>2</v>
      </c>
      <c r="L9" s="65">
        <f>VLOOKUP($A9,'Return Data'!$B$7:$R$2843,17,0)</f>
        <v>24.821999999999999</v>
      </c>
      <c r="M9" s="66">
        <f>RANK(L9,L$8:L$10,0)</f>
        <v>3</v>
      </c>
      <c r="N9" s="65">
        <f>VLOOKUP($A9,'Return Data'!$B$7:$R$2843,14,0)</f>
        <v>16.256900000000002</v>
      </c>
      <c r="O9" s="66">
        <f>RANK(N9,N$8:N$10,0)</f>
        <v>3</v>
      </c>
      <c r="P9" s="65">
        <f>VLOOKUP($A9,'Return Data'!$B$7:$R$2843,15,0)</f>
        <v>17.708200000000001</v>
      </c>
      <c r="Q9" s="66">
        <f>RANK(P9,P$8:P$10,0)</f>
        <v>2</v>
      </c>
      <c r="R9" s="65">
        <f>VLOOKUP($A9,'Return Data'!$B$7:$R$2843,16,0)</f>
        <v>16.4557</v>
      </c>
      <c r="S9" s="67">
        <f>RANK(R9,R$8:R$10,0)</f>
        <v>2</v>
      </c>
    </row>
    <row r="10" spans="1:20" x14ac:dyDescent="0.3">
      <c r="A10" s="63" t="s">
        <v>1856</v>
      </c>
      <c r="B10" s="64">
        <f>VLOOKUP($A10,'Return Data'!$B$7:$R$2843,3,0)</f>
        <v>44400</v>
      </c>
      <c r="C10" s="65">
        <f>VLOOKUP($A10,'Return Data'!$B$7:$R$2843,4,0)</f>
        <v>190.73490000000001</v>
      </c>
      <c r="D10" s="65">
        <f>VLOOKUP($A10,'Return Data'!$B$7:$R$2843,10,0)</f>
        <v>20.5258</v>
      </c>
      <c r="E10" s="66">
        <f>RANK(D10,D$8:D$10,0)</f>
        <v>1</v>
      </c>
      <c r="F10" s="65">
        <f>VLOOKUP($A10,'Return Data'!$B$7:$R$2843,11,0)</f>
        <v>27.965499999999999</v>
      </c>
      <c r="G10" s="66">
        <f>RANK(F10,F$8:F$10,0)</f>
        <v>1</v>
      </c>
      <c r="H10" s="65">
        <f>VLOOKUP($A10,'Return Data'!$B$7:$R$2843,12,0)</f>
        <v>66.8643</v>
      </c>
      <c r="I10" s="66">
        <f>RANK(H10,H$8:H$10,0)</f>
        <v>1</v>
      </c>
      <c r="J10" s="65">
        <f>VLOOKUP($A10,'Return Data'!$B$7:$R$2843,13,0)</f>
        <v>84.538600000000002</v>
      </c>
      <c r="K10" s="66">
        <f>RANK(J10,J$8:J$10,0)</f>
        <v>1</v>
      </c>
      <c r="L10" s="65">
        <f>VLOOKUP($A10,'Return Data'!$B$7:$R$2843,17,0)</f>
        <v>33.889899999999997</v>
      </c>
      <c r="M10" s="66">
        <f>RANK(L10,L$8:L$10,0)</f>
        <v>1</v>
      </c>
      <c r="N10" s="65">
        <f>VLOOKUP($A10,'Return Data'!$B$7:$R$2843,14,0)</f>
        <v>19.6675</v>
      </c>
      <c r="O10" s="66">
        <f>RANK(N10,N$8:N$10,0)</f>
        <v>1</v>
      </c>
      <c r="P10" s="65">
        <f>VLOOKUP($A10,'Return Data'!$B$7:$R$2843,15,0)</f>
        <v>15.2155</v>
      </c>
      <c r="Q10" s="66">
        <f>RANK(P10,P$8:P$10,0)</f>
        <v>3</v>
      </c>
      <c r="R10" s="65">
        <f>VLOOKUP($A10,'Return Data'!$B$7:$R$2843,16,0)</f>
        <v>14.6678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17.203266666666668</v>
      </c>
      <c r="E12" s="74"/>
      <c r="F12" s="75">
        <f>AVERAGE(F8:F10)</f>
        <v>21.367633333333334</v>
      </c>
      <c r="G12" s="74"/>
      <c r="H12" s="75">
        <f>AVERAGE(H8:H10)</f>
        <v>50.263666666666666</v>
      </c>
      <c r="I12" s="74"/>
      <c r="J12" s="75">
        <f>AVERAGE(J8:J10)</f>
        <v>61.965699999999998</v>
      </c>
      <c r="K12" s="74"/>
      <c r="L12" s="75">
        <f>AVERAGE(L8:L10)</f>
        <v>28.3764</v>
      </c>
      <c r="M12" s="74"/>
      <c r="N12" s="75">
        <f>AVERAGE(N8:N10)</f>
        <v>17.418000000000003</v>
      </c>
      <c r="O12" s="74"/>
      <c r="P12" s="75">
        <f>AVERAGE(P8:P10)</f>
        <v>17.0945</v>
      </c>
      <c r="Q12" s="74"/>
      <c r="R12" s="75">
        <f>AVERAGE(R8:R10)</f>
        <v>16.849466666666668</v>
      </c>
      <c r="S12" s="76"/>
    </row>
    <row r="13" spans="1:20" x14ac:dyDescent="0.3">
      <c r="A13" s="73" t="s">
        <v>28</v>
      </c>
      <c r="B13" s="74"/>
      <c r="C13" s="74"/>
      <c r="D13" s="75">
        <f>MIN(D8:D10)</f>
        <v>14.41</v>
      </c>
      <c r="E13" s="74"/>
      <c r="F13" s="75">
        <f>MIN(F8:F10)</f>
        <v>17.566600000000001</v>
      </c>
      <c r="G13" s="74"/>
      <c r="H13" s="75">
        <f>MIN(H8:H10)</f>
        <v>41.258600000000001</v>
      </c>
      <c r="I13" s="74"/>
      <c r="J13" s="75">
        <f>MIN(J8:J10)</f>
        <v>48.393700000000003</v>
      </c>
      <c r="K13" s="74"/>
      <c r="L13" s="75">
        <f>MIN(L8:L10)</f>
        <v>24.821999999999999</v>
      </c>
      <c r="M13" s="74"/>
      <c r="N13" s="75">
        <f>MIN(N8:N10)</f>
        <v>16.256900000000002</v>
      </c>
      <c r="O13" s="74"/>
      <c r="P13" s="75">
        <f>MIN(P8:P10)</f>
        <v>15.2155</v>
      </c>
      <c r="Q13" s="74"/>
      <c r="R13" s="75">
        <f>MIN(R8:R10)</f>
        <v>14.6678</v>
      </c>
      <c r="S13" s="76"/>
    </row>
    <row r="14" spans="1:20" ht="15" thickBot="1" x14ac:dyDescent="0.35">
      <c r="A14" s="77" t="s">
        <v>29</v>
      </c>
      <c r="B14" s="78"/>
      <c r="C14" s="78"/>
      <c r="D14" s="79">
        <f>MAX(D8:D10)</f>
        <v>20.5258</v>
      </c>
      <c r="E14" s="78"/>
      <c r="F14" s="79">
        <f>MAX(F8:F10)</f>
        <v>27.965499999999999</v>
      </c>
      <c r="G14" s="78"/>
      <c r="H14" s="79">
        <f>MAX(H8:H10)</f>
        <v>66.8643</v>
      </c>
      <c r="I14" s="78"/>
      <c r="J14" s="79">
        <f>MAX(J8:J10)</f>
        <v>84.538600000000002</v>
      </c>
      <c r="K14" s="78"/>
      <c r="L14" s="79">
        <f>MAX(L8:L10)</f>
        <v>33.889899999999997</v>
      </c>
      <c r="M14" s="78"/>
      <c r="N14" s="79">
        <f>MAX(N8:N10)</f>
        <v>19.6675</v>
      </c>
      <c r="O14" s="78"/>
      <c r="P14" s="79">
        <f>MAX(P8:P10)</f>
        <v>18.3598</v>
      </c>
      <c r="Q14" s="78"/>
      <c r="R14" s="79">
        <f>MAX(R8:R10)</f>
        <v>19.424900000000001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44400</v>
      </c>
      <c r="C8" s="65">
        <f>VLOOKUP($A8,'Return Data'!$B$7:$R$2843,4,0)</f>
        <v>71.44</v>
      </c>
      <c r="D8" s="65">
        <f>VLOOKUP($A8,'Return Data'!$B$7:$R$2843,10,0)</f>
        <v>16.276</v>
      </c>
      <c r="E8" s="66">
        <f>RANK(D8,D$8:D$10,0)</f>
        <v>2</v>
      </c>
      <c r="F8" s="65">
        <f>VLOOKUP($A8,'Return Data'!$B$7:$R$2843,11,0)</f>
        <v>16.770199999999999</v>
      </c>
      <c r="G8" s="66">
        <f>RANK(F8,F$8:F$10,0)</f>
        <v>3</v>
      </c>
      <c r="H8" s="65">
        <f>VLOOKUP($A8,'Return Data'!$B$7:$R$2843,12,0)</f>
        <v>39.831699999999998</v>
      </c>
      <c r="I8" s="66">
        <f>RANK(H8,H$8:H$10,0)</f>
        <v>3</v>
      </c>
      <c r="J8" s="65">
        <f>VLOOKUP($A8,'Return Data'!$B$7:$R$2843,13,0)</f>
        <v>46.423400000000001</v>
      </c>
      <c r="K8" s="66">
        <f>RANK(J8,J$8:J$10,0)</f>
        <v>3</v>
      </c>
      <c r="L8" s="65">
        <f>VLOOKUP($A8,'Return Data'!$B$7:$R$2843,17,0)</f>
        <v>24.895900000000001</v>
      </c>
      <c r="M8" s="66">
        <f>RANK(L8,L$8:L$10,0)</f>
        <v>2</v>
      </c>
      <c r="N8" s="65">
        <f>VLOOKUP($A8,'Return Data'!$B$7:$R$2843,14,0)</f>
        <v>14.9552</v>
      </c>
      <c r="O8" s="66">
        <f>RANK(N8,N$8:N$10,0)</f>
        <v>2</v>
      </c>
      <c r="P8" s="65">
        <f>VLOOKUP($A8,'Return Data'!$B$7:$R$2843,15,0)</f>
        <v>16.754999999999999</v>
      </c>
      <c r="Q8" s="66">
        <f>RANK(P8,P$8:P$10,0)</f>
        <v>1</v>
      </c>
      <c r="R8" s="65">
        <f>VLOOKUP($A8,'Return Data'!$B$7:$R$2843,16,0)</f>
        <v>14.7479</v>
      </c>
      <c r="S8" s="67">
        <f>RANK(R8,R$8:R$10,0)</f>
        <v>2</v>
      </c>
    </row>
    <row r="9" spans="1:20" x14ac:dyDescent="0.3">
      <c r="A9" s="63" t="s">
        <v>607</v>
      </c>
      <c r="B9" s="64">
        <f>VLOOKUP($A9,'Return Data'!$B$7:$R$2843,3,0)</f>
        <v>44400</v>
      </c>
      <c r="C9" s="65">
        <f>VLOOKUP($A9,'Return Data'!$B$7:$R$2843,4,0)</f>
        <v>77.286000000000001</v>
      </c>
      <c r="D9" s="65">
        <f>VLOOKUP($A9,'Return Data'!$B$7:$R$2843,10,0)</f>
        <v>14.0181</v>
      </c>
      <c r="E9" s="66">
        <f>RANK(D9,D$8:D$10,0)</f>
        <v>3</v>
      </c>
      <c r="F9" s="65">
        <f>VLOOKUP($A9,'Return Data'!$B$7:$R$2843,11,0)</f>
        <v>17.7727</v>
      </c>
      <c r="G9" s="66">
        <f>RANK(F9,F$8:F$10,0)</f>
        <v>2</v>
      </c>
      <c r="H9" s="65">
        <f>VLOOKUP($A9,'Return Data'!$B$7:$R$2843,12,0)</f>
        <v>41.241599999999998</v>
      </c>
      <c r="I9" s="66">
        <f>RANK(H9,H$8:H$10,0)</f>
        <v>2</v>
      </c>
      <c r="J9" s="65">
        <f>VLOOKUP($A9,'Return Data'!$B$7:$R$2843,13,0)</f>
        <v>50.919699999999999</v>
      </c>
      <c r="K9" s="66">
        <f>RANK(J9,J$8:J$10,0)</f>
        <v>2</v>
      </c>
      <c r="L9" s="65">
        <f>VLOOKUP($A9,'Return Data'!$B$7:$R$2843,17,0)</f>
        <v>23.138200000000001</v>
      </c>
      <c r="M9" s="66">
        <f>RANK(L9,L$8:L$10,0)</f>
        <v>3</v>
      </c>
      <c r="N9" s="65">
        <f>VLOOKUP($A9,'Return Data'!$B$7:$R$2843,14,0)</f>
        <v>14.6943</v>
      </c>
      <c r="O9" s="66">
        <f>RANK(N9,N$8:N$10,0)</f>
        <v>3</v>
      </c>
      <c r="P9" s="65">
        <f>VLOOKUP($A9,'Return Data'!$B$7:$R$2843,15,0)</f>
        <v>16.037800000000001</v>
      </c>
      <c r="Q9" s="66">
        <f>RANK(P9,P$8:P$10,0)</f>
        <v>2</v>
      </c>
      <c r="R9" s="65">
        <f>VLOOKUP($A9,'Return Data'!$B$7:$R$2843,16,0)</f>
        <v>13.6335</v>
      </c>
      <c r="S9" s="67">
        <f>RANK(R9,R$8:R$10,0)</f>
        <v>3</v>
      </c>
    </row>
    <row r="10" spans="1:20" x14ac:dyDescent="0.3">
      <c r="A10" s="63" t="s">
        <v>1857</v>
      </c>
      <c r="B10" s="64">
        <f>VLOOKUP($A10,'Return Data'!$B$7:$R$2843,3,0)</f>
        <v>44400</v>
      </c>
      <c r="C10" s="65">
        <f>VLOOKUP($A10,'Return Data'!$B$7:$R$2843,4,0)</f>
        <v>457.53345462073298</v>
      </c>
      <c r="D10" s="65">
        <f>VLOOKUP($A10,'Return Data'!$B$7:$R$2843,10,0)</f>
        <v>20.311699999999998</v>
      </c>
      <c r="E10" s="66">
        <f>RANK(D10,D$8:D$10,0)</f>
        <v>1</v>
      </c>
      <c r="F10" s="65">
        <f>VLOOKUP($A10,'Return Data'!$B$7:$R$2843,11,0)</f>
        <v>27.532599999999999</v>
      </c>
      <c r="G10" s="66">
        <f>RANK(F10,F$8:F$10,0)</f>
        <v>1</v>
      </c>
      <c r="H10" s="65">
        <f>VLOOKUP($A10,'Return Data'!$B$7:$R$2843,12,0)</f>
        <v>66.050299999999993</v>
      </c>
      <c r="I10" s="66">
        <f>RANK(H10,H$8:H$10,0)</f>
        <v>1</v>
      </c>
      <c r="J10" s="65">
        <f>VLOOKUP($A10,'Return Data'!$B$7:$R$2843,13,0)</f>
        <v>83.357699999999994</v>
      </c>
      <c r="K10" s="66">
        <f>RANK(J10,J$8:J$10,0)</f>
        <v>1</v>
      </c>
      <c r="L10" s="65">
        <f>VLOOKUP($A10,'Return Data'!$B$7:$R$2843,17,0)</f>
        <v>33.073500000000003</v>
      </c>
      <c r="M10" s="66">
        <f>RANK(L10,L$8:L$10,0)</f>
        <v>1</v>
      </c>
      <c r="N10" s="65">
        <f>VLOOKUP($A10,'Return Data'!$B$7:$R$2843,14,0)</f>
        <v>18.924900000000001</v>
      </c>
      <c r="O10" s="66">
        <f>RANK(N10,N$8:N$10,0)</f>
        <v>1</v>
      </c>
      <c r="P10" s="65">
        <f>VLOOKUP($A10,'Return Data'!$B$7:$R$2843,15,0)</f>
        <v>14.4834</v>
      </c>
      <c r="Q10" s="66">
        <f>RANK(P10,P$8:P$10,0)</f>
        <v>3</v>
      </c>
      <c r="R10" s="65">
        <f>VLOOKUP($A10,'Return Data'!$B$7:$R$2843,16,0)</f>
        <v>18.4331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16.868600000000001</v>
      </c>
      <c r="E12" s="74"/>
      <c r="F12" s="75">
        <f>AVERAGE(F8:F10)</f>
        <v>20.691833333333335</v>
      </c>
      <c r="G12" s="74"/>
      <c r="H12" s="75">
        <f>AVERAGE(H8:H10)</f>
        <v>49.041199999999996</v>
      </c>
      <c r="I12" s="74"/>
      <c r="J12" s="75">
        <f>AVERAGE(J8:J10)</f>
        <v>60.233599999999996</v>
      </c>
      <c r="K12" s="74"/>
      <c r="L12" s="75">
        <f>AVERAGE(L8:L10)</f>
        <v>27.035866666666667</v>
      </c>
      <c r="M12" s="74"/>
      <c r="N12" s="75">
        <f>AVERAGE(N8:N10)</f>
        <v>16.191466666666667</v>
      </c>
      <c r="O12" s="74"/>
      <c r="P12" s="75">
        <f>AVERAGE(P8:P10)</f>
        <v>15.758733333333334</v>
      </c>
      <c r="Q12" s="74"/>
      <c r="R12" s="75">
        <f>AVERAGE(R8:R10)</f>
        <v>15.604833333333332</v>
      </c>
      <c r="S12" s="76"/>
    </row>
    <row r="13" spans="1:20" x14ac:dyDescent="0.3">
      <c r="A13" s="73" t="s">
        <v>28</v>
      </c>
      <c r="B13" s="74"/>
      <c r="C13" s="74"/>
      <c r="D13" s="75">
        <f>MIN(D8:D10)</f>
        <v>14.0181</v>
      </c>
      <c r="E13" s="74"/>
      <c r="F13" s="75">
        <f>MIN(F8:F10)</f>
        <v>16.770199999999999</v>
      </c>
      <c r="G13" s="74"/>
      <c r="H13" s="75">
        <f>MIN(H8:H10)</f>
        <v>39.831699999999998</v>
      </c>
      <c r="I13" s="74"/>
      <c r="J13" s="75">
        <f>MIN(J8:J10)</f>
        <v>46.423400000000001</v>
      </c>
      <c r="K13" s="74"/>
      <c r="L13" s="75">
        <f>MIN(L8:L10)</f>
        <v>23.138200000000001</v>
      </c>
      <c r="M13" s="74"/>
      <c r="N13" s="75">
        <f>MIN(N8:N10)</f>
        <v>14.6943</v>
      </c>
      <c r="O13" s="74"/>
      <c r="P13" s="75">
        <f>MIN(P8:P10)</f>
        <v>14.4834</v>
      </c>
      <c r="Q13" s="74"/>
      <c r="R13" s="75">
        <f>MIN(R8:R10)</f>
        <v>13.6335</v>
      </c>
      <c r="S13" s="76"/>
    </row>
    <row r="14" spans="1:20" ht="15" thickBot="1" x14ac:dyDescent="0.35">
      <c r="A14" s="77" t="s">
        <v>29</v>
      </c>
      <c r="B14" s="78"/>
      <c r="C14" s="78"/>
      <c r="D14" s="79">
        <f>MAX(D8:D10)</f>
        <v>20.311699999999998</v>
      </c>
      <c r="E14" s="78"/>
      <c r="F14" s="79">
        <f>MAX(F8:F10)</f>
        <v>27.532599999999999</v>
      </c>
      <c r="G14" s="78"/>
      <c r="H14" s="79">
        <f>MAX(H8:H10)</f>
        <v>66.050299999999993</v>
      </c>
      <c r="I14" s="78"/>
      <c r="J14" s="79">
        <f>MAX(J8:J10)</f>
        <v>83.357699999999994</v>
      </c>
      <c r="K14" s="78"/>
      <c r="L14" s="79">
        <f>MAX(L8:L10)</f>
        <v>33.073500000000003</v>
      </c>
      <c r="M14" s="78"/>
      <c r="N14" s="79">
        <f>MAX(N8:N10)</f>
        <v>18.924900000000001</v>
      </c>
      <c r="O14" s="78"/>
      <c r="P14" s="79">
        <f>MAX(P8:P10)</f>
        <v>16.754999999999999</v>
      </c>
      <c r="Q14" s="78"/>
      <c r="R14" s="79">
        <f>MAX(R8:R10)</f>
        <v>18.4331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44400</v>
      </c>
      <c r="C8" s="65">
        <f>VLOOKUP($A8,'Return Data'!$B$7:$R$2843,4,0)</f>
        <v>75.225999999999999</v>
      </c>
      <c r="D8" s="65">
        <f>VLOOKUP($A8,'Return Data'!$B$7:$R$2843,10,0)</f>
        <v>16.6997</v>
      </c>
      <c r="E8" s="66">
        <f>RANK(D8,D$8:D$23,0)</f>
        <v>6</v>
      </c>
      <c r="F8" s="65">
        <f>VLOOKUP($A8,'Return Data'!$B$7:$R$2843,11,0)</f>
        <v>25.576499999999999</v>
      </c>
      <c r="G8" s="66">
        <f>RANK(F8,F$8:F$23,0)</f>
        <v>3</v>
      </c>
      <c r="H8" s="65">
        <f>VLOOKUP($A8,'Return Data'!$B$7:$R$2843,12,0)</f>
        <v>53.815300000000001</v>
      </c>
      <c r="I8" s="66">
        <f>RANK(H8,H$8:H$23,0)</f>
        <v>3</v>
      </c>
      <c r="J8" s="65">
        <f>VLOOKUP($A8,'Return Data'!$B$7:$R$2843,13,0)</f>
        <v>72.268000000000001</v>
      </c>
      <c r="K8" s="66">
        <f>RANK(J8,J$8:J$23,0)</f>
        <v>3</v>
      </c>
      <c r="L8" s="65">
        <f>VLOOKUP($A8,'Return Data'!$B$7:$R$2843,17,0)</f>
        <v>22.235600000000002</v>
      </c>
      <c r="M8" s="66">
        <f>RANK(L8,L$8:L$23,0)</f>
        <v>9</v>
      </c>
      <c r="N8" s="65">
        <f>VLOOKUP($A8,'Return Data'!$B$7:$R$2843,14,0)</f>
        <v>9.2978000000000005</v>
      </c>
      <c r="O8" s="66">
        <f>RANK(N8,N$8:N$23,0)</f>
        <v>12</v>
      </c>
      <c r="P8" s="65">
        <f>VLOOKUP($A8,'Return Data'!$B$7:$R$2843,15,0)</f>
        <v>11.105700000000001</v>
      </c>
      <c r="Q8" s="66">
        <f>RANK(P8,P$8:P$23,0)</f>
        <v>10</v>
      </c>
      <c r="R8" s="65">
        <f>VLOOKUP($A8,'Return Data'!$B$7:$R$2843,16,0)</f>
        <v>17.848700000000001</v>
      </c>
      <c r="S8" s="67">
        <f>RANK(R8,R$8:R$23,0)</f>
        <v>3</v>
      </c>
    </row>
    <row r="9" spans="1:19" s="68" customFormat="1" x14ac:dyDescent="0.3">
      <c r="A9" s="63" t="s">
        <v>12</v>
      </c>
      <c r="B9" s="64">
        <f>VLOOKUP($A9,'Return Data'!$B$7:$R$2843,3,0)</f>
        <v>44400</v>
      </c>
      <c r="C9" s="65">
        <f>VLOOKUP($A9,'Return Data'!$B$7:$R$2843,4,0)</f>
        <v>426.649</v>
      </c>
      <c r="D9" s="65">
        <f>VLOOKUP($A9,'Return Data'!$B$7:$R$2843,10,0)</f>
        <v>16.805299999999999</v>
      </c>
      <c r="E9" s="66">
        <f t="shared" ref="E9:E23" si="0">RANK(D9,D$8:D$23,0)</f>
        <v>5</v>
      </c>
      <c r="F9" s="65">
        <f>VLOOKUP($A9,'Return Data'!$B$7:$R$2843,11,0)</f>
        <v>19.1311</v>
      </c>
      <c r="G9" s="66">
        <f t="shared" ref="G9:I9" si="1">RANK(F9,F$8:F$23,0)</f>
        <v>9</v>
      </c>
      <c r="H9" s="65">
        <f>VLOOKUP($A9,'Return Data'!$B$7:$R$2843,12,0)</f>
        <v>42.932400000000001</v>
      </c>
      <c r="I9" s="66">
        <f t="shared" si="1"/>
        <v>9</v>
      </c>
      <c r="J9" s="65">
        <f>VLOOKUP($A9,'Return Data'!$B$7:$R$2843,13,0)</f>
        <v>54.536499999999997</v>
      </c>
      <c r="K9" s="66">
        <f t="shared" ref="K9:K23" si="2">RANK(J9,J$8:J$23,0)</f>
        <v>9</v>
      </c>
      <c r="L9" s="65">
        <f>VLOOKUP($A9,'Return Data'!$B$7:$R$2843,17,0)</f>
        <v>20.4953</v>
      </c>
      <c r="M9" s="66">
        <f t="shared" ref="M9:M23" si="3">RANK(L9,L$8:L$23,0)</f>
        <v>13</v>
      </c>
      <c r="N9" s="65">
        <f>VLOOKUP($A9,'Return Data'!$B$7:$R$2843,14,0)</f>
        <v>11.7281</v>
      </c>
      <c r="O9" s="66">
        <f t="shared" ref="O9:O23" si="4">RANK(N9,N$8:N$23,0)</f>
        <v>9</v>
      </c>
      <c r="P9" s="65">
        <f>VLOOKUP($A9,'Return Data'!$B$7:$R$2843,15,0)</f>
        <v>14.107699999999999</v>
      </c>
      <c r="Q9" s="66">
        <f t="shared" ref="Q9:Q23" si="5">RANK(P9,P$8:P$23,0)</f>
        <v>7</v>
      </c>
      <c r="R9" s="65">
        <f>VLOOKUP($A9,'Return Data'!$B$7:$R$2843,16,0)</f>
        <v>16.332899999999999</v>
      </c>
      <c r="S9" s="67">
        <f t="shared" ref="S9:S23" si="6">RANK(R9,R$8:R$23,0)</f>
        <v>7</v>
      </c>
    </row>
    <row r="10" spans="1:19" s="68" customFormat="1" x14ac:dyDescent="0.3">
      <c r="A10" s="63" t="s">
        <v>13</v>
      </c>
      <c r="B10" s="64">
        <f>VLOOKUP($A10,'Return Data'!$B$7:$R$2843,3,0)</f>
        <v>44400</v>
      </c>
      <c r="C10" s="65">
        <f>VLOOKUP($A10,'Return Data'!$B$7:$R$2843,4,0)</f>
        <v>234.37</v>
      </c>
      <c r="D10" s="65">
        <f>VLOOKUP($A10,'Return Data'!$B$7:$R$2843,10,0)</f>
        <v>13.5679</v>
      </c>
      <c r="E10" s="66">
        <f t="shared" si="0"/>
        <v>12</v>
      </c>
      <c r="F10" s="65">
        <f>VLOOKUP($A10,'Return Data'!$B$7:$R$2843,11,0)</f>
        <v>19.870100000000001</v>
      </c>
      <c r="G10" s="66">
        <f t="shared" ref="G10:I10" si="7">RANK(F10,F$8:F$23,0)</f>
        <v>8</v>
      </c>
      <c r="H10" s="65">
        <f>VLOOKUP($A10,'Return Data'!$B$7:$R$2843,12,0)</f>
        <v>45.372799999999998</v>
      </c>
      <c r="I10" s="66">
        <f t="shared" si="7"/>
        <v>7</v>
      </c>
      <c r="J10" s="65">
        <f>VLOOKUP($A10,'Return Data'!$B$7:$R$2843,13,0)</f>
        <v>53.584499999999998</v>
      </c>
      <c r="K10" s="66">
        <f t="shared" si="2"/>
        <v>11</v>
      </c>
      <c r="L10" s="65">
        <f>VLOOKUP($A10,'Return Data'!$B$7:$R$2843,17,0)</f>
        <v>24.345300000000002</v>
      </c>
      <c r="M10" s="66">
        <f t="shared" si="3"/>
        <v>6</v>
      </c>
      <c r="N10" s="65">
        <f>VLOOKUP($A10,'Return Data'!$B$7:$R$2843,14,0)</f>
        <v>15.414</v>
      </c>
      <c r="O10" s="66">
        <f t="shared" si="4"/>
        <v>4</v>
      </c>
      <c r="P10" s="65">
        <f>VLOOKUP($A10,'Return Data'!$B$7:$R$2843,15,0)</f>
        <v>13.074999999999999</v>
      </c>
      <c r="Q10" s="66">
        <f t="shared" si="5"/>
        <v>9</v>
      </c>
      <c r="R10" s="65">
        <f>VLOOKUP($A10,'Return Data'!$B$7:$R$2843,16,0)</f>
        <v>17.706700000000001</v>
      </c>
      <c r="S10" s="67">
        <f t="shared" si="6"/>
        <v>4</v>
      </c>
    </row>
    <row r="11" spans="1:19" s="68" customFormat="1" x14ac:dyDescent="0.3">
      <c r="A11" s="63" t="s">
        <v>14</v>
      </c>
      <c r="B11" s="64">
        <f>VLOOKUP($A11,'Return Data'!$B$7:$R$2843,3,0)</f>
        <v>44400</v>
      </c>
      <c r="C11" s="65">
        <f>VLOOKUP($A11,'Return Data'!$B$7:$R$2843,4,0)</f>
        <v>15.15</v>
      </c>
      <c r="D11" s="65">
        <f>VLOOKUP($A11,'Return Data'!$B$7:$R$2843,10,0)</f>
        <v>15.209099999999999</v>
      </c>
      <c r="E11" s="66">
        <f t="shared" si="0"/>
        <v>10</v>
      </c>
      <c r="F11" s="65">
        <f>VLOOKUP($A11,'Return Data'!$B$7:$R$2843,11,0)</f>
        <v>21.589099999999998</v>
      </c>
      <c r="G11" s="66">
        <f t="shared" ref="G11:I11" si="8">RANK(F11,F$8:F$23,0)</f>
        <v>6</v>
      </c>
      <c r="H11" s="65">
        <f>VLOOKUP($A11,'Return Data'!$B$7:$R$2843,12,0)</f>
        <v>41.721200000000003</v>
      </c>
      <c r="I11" s="66">
        <f t="shared" si="8"/>
        <v>10</v>
      </c>
      <c r="J11" s="65">
        <f>VLOOKUP($A11,'Return Data'!$B$7:$R$2843,13,0)</f>
        <v>53.807099999999998</v>
      </c>
      <c r="K11" s="66">
        <f t="shared" si="2"/>
        <v>10</v>
      </c>
      <c r="L11" s="65">
        <f>VLOOKUP($A11,'Return Data'!$B$7:$R$2843,17,0)</f>
        <v>21.247599999999998</v>
      </c>
      <c r="M11" s="66">
        <f t="shared" si="3"/>
        <v>11</v>
      </c>
      <c r="N11" s="65"/>
      <c r="O11" s="66"/>
      <c r="P11" s="65"/>
      <c r="Q11" s="66"/>
      <c r="R11" s="65">
        <f>VLOOKUP($A11,'Return Data'!$B$7:$R$2843,16,0)</f>
        <v>15.2545</v>
      </c>
      <c r="S11" s="67">
        <f t="shared" si="6"/>
        <v>10</v>
      </c>
    </row>
    <row r="12" spans="1:19" s="68" customFormat="1" x14ac:dyDescent="0.3">
      <c r="A12" s="63" t="s">
        <v>15</v>
      </c>
      <c r="B12" s="64">
        <f>VLOOKUP($A12,'Return Data'!$B$7:$R$2843,3,0)</f>
        <v>44400</v>
      </c>
      <c r="C12" s="65">
        <f>VLOOKUP($A12,'Return Data'!$B$7:$R$2843,4,0)</f>
        <v>86.13</v>
      </c>
      <c r="D12" s="65">
        <f>VLOOKUP($A12,'Return Data'!$B$7:$R$2843,10,0)</f>
        <v>21.4467</v>
      </c>
      <c r="E12" s="66">
        <f t="shared" si="0"/>
        <v>1</v>
      </c>
      <c r="F12" s="65">
        <f>VLOOKUP($A12,'Return Data'!$B$7:$R$2843,11,0)</f>
        <v>40.208399999999997</v>
      </c>
      <c r="G12" s="66">
        <f t="shared" ref="G12:I12" si="9">RANK(F12,F$8:F$23,0)</f>
        <v>1</v>
      </c>
      <c r="H12" s="65">
        <f>VLOOKUP($A12,'Return Data'!$B$7:$R$2843,12,0)</f>
        <v>74.281700000000001</v>
      </c>
      <c r="I12" s="66">
        <f t="shared" si="9"/>
        <v>1</v>
      </c>
      <c r="J12" s="65">
        <f>VLOOKUP($A12,'Return Data'!$B$7:$R$2843,13,0)</f>
        <v>100.95659999999999</v>
      </c>
      <c r="K12" s="66">
        <f t="shared" si="2"/>
        <v>1</v>
      </c>
      <c r="L12" s="65">
        <f>VLOOKUP($A12,'Return Data'!$B$7:$R$2843,17,0)</f>
        <v>31.5014</v>
      </c>
      <c r="M12" s="66">
        <f t="shared" si="3"/>
        <v>1</v>
      </c>
      <c r="N12" s="65">
        <f>VLOOKUP($A12,'Return Data'!$B$7:$R$2843,14,0)</f>
        <v>15.9422</v>
      </c>
      <c r="O12" s="66">
        <f t="shared" si="4"/>
        <v>3</v>
      </c>
      <c r="P12" s="65">
        <f>VLOOKUP($A12,'Return Data'!$B$7:$R$2843,15,0)</f>
        <v>17.561</v>
      </c>
      <c r="Q12" s="66">
        <f t="shared" si="5"/>
        <v>1</v>
      </c>
      <c r="R12" s="65">
        <f>VLOOKUP($A12,'Return Data'!$B$7:$R$2843,16,0)</f>
        <v>17.349900000000002</v>
      </c>
      <c r="S12" s="67">
        <f t="shared" si="6"/>
        <v>5</v>
      </c>
    </row>
    <row r="13" spans="1:19" s="68" customFormat="1" x14ac:dyDescent="0.3">
      <c r="A13" s="63" t="s">
        <v>16</v>
      </c>
      <c r="B13" s="64">
        <f>VLOOKUP($A13,'Return Data'!$B$7:$R$2843,3,0)</f>
        <v>44400</v>
      </c>
      <c r="C13" s="65">
        <f>VLOOKUP($A13,'Return Data'!$B$7:$R$2843,4,0)</f>
        <v>17.7836</v>
      </c>
      <c r="D13" s="65">
        <f>VLOOKUP($A13,'Return Data'!$B$7:$R$2843,10,0)</f>
        <v>13.8748</v>
      </c>
      <c r="E13" s="66">
        <f t="shared" si="0"/>
        <v>11</v>
      </c>
      <c r="F13" s="65">
        <f>VLOOKUP($A13,'Return Data'!$B$7:$R$2843,11,0)</f>
        <v>18.822700000000001</v>
      </c>
      <c r="G13" s="66">
        <f t="shared" ref="G13:I13" si="10">RANK(F13,F$8:F$23,0)</f>
        <v>10</v>
      </c>
      <c r="H13" s="65">
        <f>VLOOKUP($A13,'Return Data'!$B$7:$R$2843,12,0)</f>
        <v>40.771000000000001</v>
      </c>
      <c r="I13" s="66">
        <f t="shared" si="10"/>
        <v>11</v>
      </c>
      <c r="J13" s="65">
        <f>VLOOKUP($A13,'Return Data'!$B$7:$R$2843,13,0)</f>
        <v>51.169699999999999</v>
      </c>
      <c r="K13" s="66">
        <f t="shared" si="2"/>
        <v>12</v>
      </c>
      <c r="L13" s="65">
        <f>VLOOKUP($A13,'Return Data'!$B$7:$R$2843,17,0)</f>
        <v>22.065999999999999</v>
      </c>
      <c r="M13" s="66">
        <f t="shared" si="3"/>
        <v>10</v>
      </c>
      <c r="N13" s="65">
        <f>VLOOKUP($A13,'Return Data'!$B$7:$R$2843,14,0)</f>
        <v>10.8177</v>
      </c>
      <c r="O13" s="66">
        <f t="shared" si="4"/>
        <v>10</v>
      </c>
      <c r="P13" s="65">
        <f>VLOOKUP($A13,'Return Data'!$B$7:$R$2843,15,0)</f>
        <v>10.353300000000001</v>
      </c>
      <c r="Q13" s="66">
        <f t="shared" si="5"/>
        <v>12</v>
      </c>
      <c r="R13" s="65">
        <f>VLOOKUP($A13,'Return Data'!$B$7:$R$2843,16,0)</f>
        <v>10.287000000000001</v>
      </c>
      <c r="S13" s="67">
        <f t="shared" si="6"/>
        <v>16</v>
      </c>
    </row>
    <row r="14" spans="1:19" s="68" customFormat="1" x14ac:dyDescent="0.3">
      <c r="A14" s="63" t="s">
        <v>17</v>
      </c>
      <c r="B14" s="64">
        <f>VLOOKUP($A14,'Return Data'!$B$7:$R$2843,3,0)</f>
        <v>44400</v>
      </c>
      <c r="C14" s="65">
        <f>VLOOKUP($A14,'Return Data'!$B$7:$R$2843,4,0)</f>
        <v>50.954999999999998</v>
      </c>
      <c r="D14" s="65">
        <f>VLOOKUP($A14,'Return Data'!$B$7:$R$2843,10,0)</f>
        <v>16.123799999999999</v>
      </c>
      <c r="E14" s="66">
        <f t="shared" si="0"/>
        <v>7</v>
      </c>
      <c r="F14" s="65">
        <f>VLOOKUP($A14,'Return Data'!$B$7:$R$2843,11,0)</f>
        <v>19.980499999999999</v>
      </c>
      <c r="G14" s="66">
        <f t="shared" ref="G14:I14" si="11">RANK(F14,F$8:F$23,0)</f>
        <v>7</v>
      </c>
      <c r="H14" s="65">
        <f>VLOOKUP($A14,'Return Data'!$B$7:$R$2843,12,0)</f>
        <v>48.8093</v>
      </c>
      <c r="I14" s="66">
        <f t="shared" si="11"/>
        <v>5</v>
      </c>
      <c r="J14" s="65">
        <f>VLOOKUP($A14,'Return Data'!$B$7:$R$2843,13,0)</f>
        <v>55.806199999999997</v>
      </c>
      <c r="K14" s="66">
        <f t="shared" si="2"/>
        <v>7</v>
      </c>
      <c r="L14" s="65">
        <f>VLOOKUP($A14,'Return Data'!$B$7:$R$2843,17,0)</f>
        <v>25.609300000000001</v>
      </c>
      <c r="M14" s="66">
        <f t="shared" si="3"/>
        <v>4</v>
      </c>
      <c r="N14" s="65">
        <f>VLOOKUP($A14,'Return Data'!$B$7:$R$2843,14,0)</f>
        <v>14.3857</v>
      </c>
      <c r="O14" s="66">
        <f t="shared" si="4"/>
        <v>6</v>
      </c>
      <c r="P14" s="65">
        <f>VLOOKUP($A14,'Return Data'!$B$7:$R$2843,15,0)</f>
        <v>15.675800000000001</v>
      </c>
      <c r="Q14" s="66">
        <f t="shared" si="5"/>
        <v>3</v>
      </c>
      <c r="R14" s="65">
        <f>VLOOKUP($A14,'Return Data'!$B$7:$R$2843,16,0)</f>
        <v>15.8253</v>
      </c>
      <c r="S14" s="67">
        <f t="shared" si="6"/>
        <v>8</v>
      </c>
    </row>
    <row r="15" spans="1:19" s="68" customFormat="1" x14ac:dyDescent="0.3">
      <c r="A15" s="63" t="s">
        <v>18</v>
      </c>
      <c r="B15" s="64">
        <f>VLOOKUP($A15,'Return Data'!$B$7:$R$2843,3,0)</f>
        <v>44400</v>
      </c>
      <c r="C15" s="65">
        <f>VLOOKUP($A15,'Return Data'!$B$7:$R$2843,4,0)</f>
        <v>56.722999999999999</v>
      </c>
      <c r="D15" s="65">
        <f>VLOOKUP($A15,'Return Data'!$B$7:$R$2843,10,0)</f>
        <v>17.7852</v>
      </c>
      <c r="E15" s="66">
        <f t="shared" si="0"/>
        <v>4</v>
      </c>
      <c r="F15" s="65">
        <f>VLOOKUP($A15,'Return Data'!$B$7:$R$2843,11,0)</f>
        <v>23.860199999999999</v>
      </c>
      <c r="G15" s="66">
        <f t="shared" ref="G15:I15" si="12">RANK(F15,F$8:F$23,0)</f>
        <v>5</v>
      </c>
      <c r="H15" s="65">
        <f>VLOOKUP($A15,'Return Data'!$B$7:$R$2843,12,0)</f>
        <v>48.202399999999997</v>
      </c>
      <c r="I15" s="66">
        <f t="shared" si="12"/>
        <v>6</v>
      </c>
      <c r="J15" s="65">
        <f>VLOOKUP($A15,'Return Data'!$B$7:$R$2843,13,0)</f>
        <v>61.659300000000002</v>
      </c>
      <c r="K15" s="66">
        <f t="shared" si="2"/>
        <v>5</v>
      </c>
      <c r="L15" s="65">
        <f>VLOOKUP($A15,'Return Data'!$B$7:$R$2843,17,0)</f>
        <v>24.5611</v>
      </c>
      <c r="M15" s="66">
        <f t="shared" si="3"/>
        <v>5</v>
      </c>
      <c r="N15" s="65">
        <f>VLOOKUP($A15,'Return Data'!$B$7:$R$2843,14,0)</f>
        <v>15.3078</v>
      </c>
      <c r="O15" s="66">
        <f t="shared" si="4"/>
        <v>5</v>
      </c>
      <c r="P15" s="65">
        <f>VLOOKUP($A15,'Return Data'!$B$7:$R$2843,15,0)</f>
        <v>15.057</v>
      </c>
      <c r="Q15" s="66">
        <f t="shared" si="5"/>
        <v>4</v>
      </c>
      <c r="R15" s="65">
        <f>VLOOKUP($A15,'Return Data'!$B$7:$R$2843,16,0)</f>
        <v>19.570699999999999</v>
      </c>
      <c r="S15" s="67">
        <f t="shared" si="6"/>
        <v>1</v>
      </c>
    </row>
    <row r="16" spans="1:19" s="68" customFormat="1" x14ac:dyDescent="0.3">
      <c r="A16" s="63" t="s">
        <v>19</v>
      </c>
      <c r="B16" s="64">
        <f>VLOOKUP($A16,'Return Data'!$B$7:$R$2843,3,0)</f>
        <v>44400</v>
      </c>
      <c r="C16" s="65">
        <f>VLOOKUP($A16,'Return Data'!$B$7:$R$2843,4,0)</f>
        <v>120.5167</v>
      </c>
      <c r="D16" s="65">
        <f>VLOOKUP($A16,'Return Data'!$B$7:$R$2843,10,0)</f>
        <v>19.841999999999999</v>
      </c>
      <c r="E16" s="66">
        <f t="shared" si="0"/>
        <v>2</v>
      </c>
      <c r="F16" s="65">
        <f>VLOOKUP($A16,'Return Data'!$B$7:$R$2843,11,0)</f>
        <v>25.901</v>
      </c>
      <c r="G16" s="66">
        <f t="shared" ref="G16:I16" si="13">RANK(F16,F$8:F$23,0)</f>
        <v>2</v>
      </c>
      <c r="H16" s="65">
        <f>VLOOKUP($A16,'Return Data'!$B$7:$R$2843,12,0)</f>
        <v>53.13</v>
      </c>
      <c r="I16" s="66">
        <f t="shared" si="13"/>
        <v>4</v>
      </c>
      <c r="J16" s="65">
        <f>VLOOKUP($A16,'Return Data'!$B$7:$R$2843,13,0)</f>
        <v>64.989400000000003</v>
      </c>
      <c r="K16" s="66">
        <f t="shared" si="2"/>
        <v>4</v>
      </c>
      <c r="L16" s="65">
        <f>VLOOKUP($A16,'Return Data'!$B$7:$R$2843,17,0)</f>
        <v>26.500499999999999</v>
      </c>
      <c r="M16" s="66">
        <f t="shared" si="3"/>
        <v>3</v>
      </c>
      <c r="N16" s="65">
        <f>VLOOKUP($A16,'Return Data'!$B$7:$R$2843,14,0)</f>
        <v>17.4512</v>
      </c>
      <c r="O16" s="66">
        <f t="shared" si="4"/>
        <v>1</v>
      </c>
      <c r="P16" s="65">
        <f>VLOOKUP($A16,'Return Data'!$B$7:$R$2843,15,0)</f>
        <v>16.121500000000001</v>
      </c>
      <c r="Q16" s="66">
        <f t="shared" si="5"/>
        <v>2</v>
      </c>
      <c r="R16" s="65">
        <f>VLOOKUP($A16,'Return Data'!$B$7:$R$2843,16,0)</f>
        <v>15.7986</v>
      </c>
      <c r="S16" s="67">
        <f t="shared" si="6"/>
        <v>9</v>
      </c>
    </row>
    <row r="17" spans="1:19" s="68" customFormat="1" x14ac:dyDescent="0.3">
      <c r="A17" s="63" t="s">
        <v>20</v>
      </c>
      <c r="B17" s="64">
        <f>VLOOKUP($A17,'Return Data'!$B$7:$R$2843,3,0)</f>
        <v>44400</v>
      </c>
      <c r="C17" s="65">
        <f>VLOOKUP($A17,'Return Data'!$B$7:$R$2843,4,0)</f>
        <v>74.03</v>
      </c>
      <c r="D17" s="65">
        <f>VLOOKUP($A17,'Return Data'!$B$7:$R$2843,10,0)</f>
        <v>12.4392</v>
      </c>
      <c r="E17" s="66">
        <f t="shared" si="0"/>
        <v>13</v>
      </c>
      <c r="F17" s="65">
        <f>VLOOKUP($A17,'Return Data'!$B$7:$R$2843,11,0)</f>
        <v>15.979900000000001</v>
      </c>
      <c r="G17" s="66">
        <f t="shared" ref="G17:I17" si="14">RANK(F17,F$8:F$23,0)</f>
        <v>13</v>
      </c>
      <c r="H17" s="65">
        <f>VLOOKUP($A17,'Return Data'!$B$7:$R$2843,12,0)</f>
        <v>40.341200000000001</v>
      </c>
      <c r="I17" s="66">
        <f t="shared" si="14"/>
        <v>13</v>
      </c>
      <c r="J17" s="65">
        <f>VLOOKUP($A17,'Return Data'!$B$7:$R$2843,13,0)</f>
        <v>55.885399999999997</v>
      </c>
      <c r="K17" s="66">
        <f t="shared" si="2"/>
        <v>6</v>
      </c>
      <c r="L17" s="65">
        <f>VLOOKUP($A17,'Return Data'!$B$7:$R$2843,17,0)</f>
        <v>17.518599999999999</v>
      </c>
      <c r="M17" s="66">
        <f t="shared" si="3"/>
        <v>16</v>
      </c>
      <c r="N17" s="65">
        <f>VLOOKUP($A17,'Return Data'!$B$7:$R$2843,14,0)</f>
        <v>12.1112</v>
      </c>
      <c r="O17" s="66">
        <f t="shared" si="4"/>
        <v>8</v>
      </c>
      <c r="P17" s="65">
        <f>VLOOKUP($A17,'Return Data'!$B$7:$R$2843,15,0)</f>
        <v>11.085100000000001</v>
      </c>
      <c r="Q17" s="66">
        <f t="shared" si="5"/>
        <v>11</v>
      </c>
      <c r="R17" s="65">
        <f>VLOOKUP($A17,'Return Data'!$B$7:$R$2843,16,0)</f>
        <v>13.9084</v>
      </c>
      <c r="S17" s="67">
        <f t="shared" si="6"/>
        <v>13</v>
      </c>
    </row>
    <row r="18" spans="1:19" s="68" customFormat="1" x14ac:dyDescent="0.3">
      <c r="A18" s="63" t="s">
        <v>21</v>
      </c>
      <c r="B18" s="64">
        <f>VLOOKUP($A18,'Return Data'!$B$7:$R$2843,3,0)</f>
        <v>44400</v>
      </c>
      <c r="C18" s="65">
        <f>VLOOKUP($A18,'Return Data'!$B$7:$R$2843,4,0)</f>
        <v>193.92609999999999</v>
      </c>
      <c r="D18" s="65">
        <f>VLOOKUP($A18,'Return Data'!$B$7:$R$2843,10,0)</f>
        <v>11.9826</v>
      </c>
      <c r="E18" s="66">
        <f t="shared" si="0"/>
        <v>15</v>
      </c>
      <c r="F18" s="65">
        <f>VLOOKUP($A18,'Return Data'!$B$7:$R$2843,11,0)</f>
        <v>12.548400000000001</v>
      </c>
      <c r="G18" s="66">
        <f t="shared" ref="G18:I18" si="15">RANK(F18,F$8:F$23,0)</f>
        <v>16</v>
      </c>
      <c r="H18" s="65">
        <f>VLOOKUP($A18,'Return Data'!$B$7:$R$2843,12,0)</f>
        <v>30.190200000000001</v>
      </c>
      <c r="I18" s="66">
        <f t="shared" si="15"/>
        <v>16</v>
      </c>
      <c r="J18" s="65">
        <f>VLOOKUP($A18,'Return Data'!$B$7:$R$2843,13,0)</f>
        <v>38.991999999999997</v>
      </c>
      <c r="K18" s="66">
        <f t="shared" si="2"/>
        <v>16</v>
      </c>
      <c r="L18" s="65">
        <f>VLOOKUP($A18,'Return Data'!$B$7:$R$2843,17,0)</f>
        <v>19.492699999999999</v>
      </c>
      <c r="M18" s="66">
        <f t="shared" si="3"/>
        <v>15</v>
      </c>
      <c r="N18" s="65">
        <f>VLOOKUP($A18,'Return Data'!$B$7:$R$2843,14,0)</f>
        <v>10.4857</v>
      </c>
      <c r="O18" s="66">
        <f t="shared" si="4"/>
        <v>11</v>
      </c>
      <c r="P18" s="65">
        <f>VLOOKUP($A18,'Return Data'!$B$7:$R$2843,15,0)</f>
        <v>14.6197</v>
      </c>
      <c r="Q18" s="66">
        <f t="shared" si="5"/>
        <v>6</v>
      </c>
      <c r="R18" s="65">
        <f>VLOOKUP($A18,'Return Data'!$B$7:$R$2843,16,0)</f>
        <v>16.955400000000001</v>
      </c>
      <c r="S18" s="67">
        <f t="shared" si="6"/>
        <v>6</v>
      </c>
    </row>
    <row r="19" spans="1:19" s="68" customFormat="1" x14ac:dyDescent="0.3">
      <c r="A19" s="63" t="s">
        <v>22</v>
      </c>
      <c r="B19" s="64">
        <f>VLOOKUP($A19,'Return Data'!$B$7:$R$2843,3,0)</f>
        <v>44396</v>
      </c>
      <c r="C19" s="65">
        <f>VLOOKUP($A19,'Return Data'!$B$7:$R$2843,4,0)</f>
        <v>14.140499999999999</v>
      </c>
      <c r="D19" s="65">
        <f>VLOOKUP($A19,'Return Data'!$B$7:$R$2843,10,0)</f>
        <v>12.2636</v>
      </c>
      <c r="E19" s="66">
        <f t="shared" si="0"/>
        <v>14</v>
      </c>
      <c r="F19" s="65">
        <f>VLOOKUP($A19,'Return Data'!$B$7:$R$2843,11,0)</f>
        <v>15.590199999999999</v>
      </c>
      <c r="G19" s="66">
        <f t="shared" ref="G19:I19" si="16">RANK(F19,F$8:F$23,0)</f>
        <v>14</v>
      </c>
      <c r="H19" s="65">
        <f>VLOOKUP($A19,'Return Data'!$B$7:$R$2843,12,0)</f>
        <v>35.984699999999997</v>
      </c>
      <c r="I19" s="66">
        <f t="shared" si="16"/>
        <v>14</v>
      </c>
      <c r="J19" s="65">
        <f>VLOOKUP($A19,'Return Data'!$B$7:$R$2843,13,0)</f>
        <v>46.3093</v>
      </c>
      <c r="K19" s="66">
        <f t="shared" si="2"/>
        <v>14</v>
      </c>
      <c r="L19" s="65">
        <f>VLOOKUP($A19,'Return Data'!$B$7:$R$2843,17,0)</f>
        <v>20.9</v>
      </c>
      <c r="M19" s="66">
        <f t="shared" si="3"/>
        <v>12</v>
      </c>
      <c r="N19" s="65"/>
      <c r="O19" s="66"/>
      <c r="P19" s="65"/>
      <c r="Q19" s="66"/>
      <c r="R19" s="65">
        <f>VLOOKUP($A19,'Return Data'!$B$7:$R$2843,16,0)</f>
        <v>12.159599999999999</v>
      </c>
      <c r="S19" s="67">
        <f t="shared" si="6"/>
        <v>14</v>
      </c>
    </row>
    <row r="20" spans="1:19" s="68" customFormat="1" x14ac:dyDescent="0.3">
      <c r="A20" s="63" t="s">
        <v>23</v>
      </c>
      <c r="B20" s="64">
        <f>VLOOKUP($A20,'Return Data'!$B$7:$R$2843,3,0)</f>
        <v>44400</v>
      </c>
      <c r="C20" s="65">
        <f>VLOOKUP($A20,'Return Data'!$B$7:$R$2843,4,0)</f>
        <v>13.5366</v>
      </c>
      <c r="D20" s="65">
        <f>VLOOKUP($A20,'Return Data'!$B$7:$R$2843,10,0)</f>
        <v>11.341799999999999</v>
      </c>
      <c r="E20" s="66">
        <f t="shared" si="0"/>
        <v>16</v>
      </c>
      <c r="F20" s="65">
        <f>VLOOKUP($A20,'Return Data'!$B$7:$R$2843,11,0)</f>
        <v>14.004899999999999</v>
      </c>
      <c r="G20" s="66">
        <f t="shared" ref="G20:I20" si="17">RANK(F20,F$8:F$23,0)</f>
        <v>15</v>
      </c>
      <c r="H20" s="65">
        <f>VLOOKUP($A20,'Return Data'!$B$7:$R$2843,12,0)</f>
        <v>33.204099999999997</v>
      </c>
      <c r="I20" s="66">
        <f t="shared" si="17"/>
        <v>15</v>
      </c>
      <c r="J20" s="65">
        <f>VLOOKUP($A20,'Return Data'!$B$7:$R$2843,13,0)</f>
        <v>40.095599999999997</v>
      </c>
      <c r="K20" s="66">
        <f t="shared" si="2"/>
        <v>15</v>
      </c>
      <c r="L20" s="65">
        <f>VLOOKUP($A20,'Return Data'!$B$7:$R$2843,17,0)</f>
        <v>19.73</v>
      </c>
      <c r="M20" s="66">
        <f t="shared" si="3"/>
        <v>14</v>
      </c>
      <c r="N20" s="65"/>
      <c r="O20" s="66"/>
      <c r="P20" s="65"/>
      <c r="Q20" s="66"/>
      <c r="R20" s="65">
        <f>VLOOKUP($A20,'Return Data'!$B$7:$R$2843,16,0)</f>
        <v>10.723699999999999</v>
      </c>
      <c r="S20" s="67">
        <f t="shared" si="6"/>
        <v>15</v>
      </c>
    </row>
    <row r="21" spans="1:19" s="68" customFormat="1" x14ac:dyDescent="0.3">
      <c r="A21" s="63" t="s">
        <v>24</v>
      </c>
      <c r="B21" s="64">
        <f>VLOOKUP($A21,'Return Data'!$B$7:$R$2843,3,0)</f>
        <v>44400</v>
      </c>
      <c r="C21" s="65">
        <f>VLOOKUP($A21,'Return Data'!$B$7:$R$2843,4,0)</f>
        <v>384.43049999999999</v>
      </c>
      <c r="D21" s="65">
        <f>VLOOKUP($A21,'Return Data'!$B$7:$R$2843,10,0)</f>
        <v>19.273399999999999</v>
      </c>
      <c r="E21" s="66">
        <f t="shared" si="0"/>
        <v>3</v>
      </c>
      <c r="F21" s="65">
        <f>VLOOKUP($A21,'Return Data'!$B$7:$R$2843,11,0)</f>
        <v>25.342400000000001</v>
      </c>
      <c r="G21" s="66">
        <f t="shared" ref="G21:I21" si="18">RANK(F21,F$8:F$23,0)</f>
        <v>4</v>
      </c>
      <c r="H21" s="65">
        <f>VLOOKUP($A21,'Return Data'!$B$7:$R$2843,12,0)</f>
        <v>61.626199999999997</v>
      </c>
      <c r="I21" s="66">
        <f t="shared" si="18"/>
        <v>2</v>
      </c>
      <c r="J21" s="65">
        <f>VLOOKUP($A21,'Return Data'!$B$7:$R$2843,13,0)</f>
        <v>73.655699999999996</v>
      </c>
      <c r="K21" s="66">
        <f t="shared" si="2"/>
        <v>2</v>
      </c>
      <c r="L21" s="65">
        <f>VLOOKUP($A21,'Return Data'!$B$7:$R$2843,17,0)</f>
        <v>24.145199999999999</v>
      </c>
      <c r="M21" s="66">
        <f t="shared" si="3"/>
        <v>7</v>
      </c>
      <c r="N21" s="65">
        <f>VLOOKUP($A21,'Return Data'!$B$7:$R$2843,14,0)</f>
        <v>12.863899999999999</v>
      </c>
      <c r="O21" s="66">
        <f t="shared" si="4"/>
        <v>7</v>
      </c>
      <c r="P21" s="65">
        <f>VLOOKUP($A21,'Return Data'!$B$7:$R$2843,15,0)</f>
        <v>13.597099999999999</v>
      </c>
      <c r="Q21" s="66">
        <f t="shared" si="5"/>
        <v>8</v>
      </c>
      <c r="R21" s="65">
        <f>VLOOKUP($A21,'Return Data'!$B$7:$R$2843,16,0)</f>
        <v>13.923400000000001</v>
      </c>
      <c r="S21" s="67">
        <f t="shared" si="6"/>
        <v>12</v>
      </c>
    </row>
    <row r="22" spans="1:19" s="68" customFormat="1" x14ac:dyDescent="0.3">
      <c r="A22" s="63" t="s">
        <v>25</v>
      </c>
      <c r="B22" s="64">
        <f>VLOOKUP($A22,'Return Data'!$B$7:$R$2843,3,0)</f>
        <v>44400</v>
      </c>
      <c r="C22" s="65">
        <f>VLOOKUP($A22,'Return Data'!$B$7:$R$2843,4,0)</f>
        <v>15.6</v>
      </c>
      <c r="D22" s="65">
        <f>VLOOKUP($A22,'Return Data'!$B$7:$R$2843,10,0)</f>
        <v>15.384600000000001</v>
      </c>
      <c r="E22" s="66">
        <f t="shared" si="0"/>
        <v>9</v>
      </c>
      <c r="F22" s="65">
        <f>VLOOKUP($A22,'Return Data'!$B$7:$R$2843,11,0)</f>
        <v>17.735800000000001</v>
      </c>
      <c r="G22" s="66">
        <f t="shared" ref="G22:I22" si="19">RANK(F22,F$8:F$23,0)</f>
        <v>12</v>
      </c>
      <c r="H22" s="65">
        <f>VLOOKUP($A22,'Return Data'!$B$7:$R$2843,12,0)</f>
        <v>40.540500000000002</v>
      </c>
      <c r="I22" s="66">
        <f t="shared" si="19"/>
        <v>12</v>
      </c>
      <c r="J22" s="65">
        <f>VLOOKUP($A22,'Return Data'!$B$7:$R$2843,13,0)</f>
        <v>47.7273</v>
      </c>
      <c r="K22" s="66">
        <f t="shared" si="2"/>
        <v>13</v>
      </c>
      <c r="L22" s="65">
        <f>VLOOKUP($A22,'Return Data'!$B$7:$R$2843,17,0)</f>
        <v>23.573</v>
      </c>
      <c r="M22" s="66">
        <f t="shared" si="3"/>
        <v>8</v>
      </c>
      <c r="N22" s="65"/>
      <c r="O22" s="66"/>
      <c r="P22" s="65"/>
      <c r="Q22" s="66"/>
      <c r="R22" s="65">
        <f>VLOOKUP($A22,'Return Data'!$B$7:$R$2843,16,0)</f>
        <v>18.399899999999999</v>
      </c>
      <c r="S22" s="67">
        <f t="shared" si="6"/>
        <v>2</v>
      </c>
    </row>
    <row r="23" spans="1:19" s="68" customFormat="1" x14ac:dyDescent="0.3">
      <c r="A23" s="63" t="s">
        <v>26</v>
      </c>
      <c r="B23" s="64">
        <f>VLOOKUP($A23,'Return Data'!$B$7:$R$2843,3,0)</f>
        <v>44400</v>
      </c>
      <c r="C23" s="65">
        <f>VLOOKUP($A23,'Return Data'!$B$7:$R$2843,4,0)</f>
        <v>99.634100000000004</v>
      </c>
      <c r="D23" s="65">
        <f>VLOOKUP($A23,'Return Data'!$B$7:$R$2843,10,0)</f>
        <v>15.718</v>
      </c>
      <c r="E23" s="66">
        <f t="shared" si="0"/>
        <v>8</v>
      </c>
      <c r="F23" s="65">
        <f>VLOOKUP($A23,'Return Data'!$B$7:$R$2843,11,0)</f>
        <v>18.1936</v>
      </c>
      <c r="G23" s="66">
        <f t="shared" ref="G23:I23" si="20">RANK(F23,F$8:F$23,0)</f>
        <v>11</v>
      </c>
      <c r="H23" s="65">
        <f>VLOOKUP($A23,'Return Data'!$B$7:$R$2843,12,0)</f>
        <v>43.432499999999997</v>
      </c>
      <c r="I23" s="66">
        <f t="shared" si="20"/>
        <v>8</v>
      </c>
      <c r="J23" s="65">
        <f>VLOOKUP($A23,'Return Data'!$B$7:$R$2843,13,0)</f>
        <v>54.691899999999997</v>
      </c>
      <c r="K23" s="66">
        <f t="shared" si="2"/>
        <v>8</v>
      </c>
      <c r="L23" s="65">
        <f>VLOOKUP($A23,'Return Data'!$B$7:$R$2843,17,0)</f>
        <v>26.724799999999998</v>
      </c>
      <c r="M23" s="66">
        <f t="shared" si="3"/>
        <v>2</v>
      </c>
      <c r="N23" s="65">
        <f>VLOOKUP($A23,'Return Data'!$B$7:$R$2843,14,0)</f>
        <v>16.396100000000001</v>
      </c>
      <c r="O23" s="66">
        <f t="shared" si="4"/>
        <v>2</v>
      </c>
      <c r="P23" s="65">
        <f>VLOOKUP($A23,'Return Data'!$B$7:$R$2843,15,0)</f>
        <v>14.873900000000001</v>
      </c>
      <c r="Q23" s="66">
        <f t="shared" si="5"/>
        <v>5</v>
      </c>
      <c r="R23" s="65">
        <f>VLOOKUP($A23,'Return Data'!$B$7:$R$2843,16,0)</f>
        <v>14.040900000000001</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15.609856249999998</v>
      </c>
      <c r="E25" s="74"/>
      <c r="F25" s="75">
        <f>AVERAGE(F8:F23)</f>
        <v>20.895925000000002</v>
      </c>
      <c r="G25" s="74"/>
      <c r="H25" s="75">
        <f>AVERAGE(H8:H23)</f>
        <v>45.89721875</v>
      </c>
      <c r="I25" s="74"/>
      <c r="J25" s="75">
        <f>AVERAGE(J8:J23)</f>
        <v>57.88340625</v>
      </c>
      <c r="K25" s="74"/>
      <c r="L25" s="75">
        <f>AVERAGE(L8:L23)</f>
        <v>23.165399999999998</v>
      </c>
      <c r="M25" s="74"/>
      <c r="N25" s="75">
        <f>AVERAGE(N8:N23)</f>
        <v>13.516783333333331</v>
      </c>
      <c r="O25" s="74"/>
      <c r="P25" s="75">
        <f>AVERAGE(P8:P23)</f>
        <v>13.936066666666667</v>
      </c>
      <c r="Q25" s="74"/>
      <c r="R25" s="75">
        <f>AVERAGE(R8:R23)</f>
        <v>15.380350000000002</v>
      </c>
      <c r="S25" s="76"/>
    </row>
    <row r="26" spans="1:19" s="68" customFormat="1" x14ac:dyDescent="0.3">
      <c r="A26" s="73" t="s">
        <v>28</v>
      </c>
      <c r="B26" s="74"/>
      <c r="C26" s="74"/>
      <c r="D26" s="75">
        <f>MIN(D8:D23)</f>
        <v>11.341799999999999</v>
      </c>
      <c r="E26" s="74"/>
      <c r="F26" s="75">
        <f>MIN(F8:F23)</f>
        <v>12.548400000000001</v>
      </c>
      <c r="G26" s="74"/>
      <c r="H26" s="75">
        <f>MIN(H8:H23)</f>
        <v>30.190200000000001</v>
      </c>
      <c r="I26" s="74"/>
      <c r="J26" s="75">
        <f>MIN(J8:J23)</f>
        <v>38.991999999999997</v>
      </c>
      <c r="K26" s="74"/>
      <c r="L26" s="75">
        <f>MIN(L8:L23)</f>
        <v>17.518599999999999</v>
      </c>
      <c r="M26" s="74"/>
      <c r="N26" s="75">
        <f>MIN(N8:N23)</f>
        <v>9.2978000000000005</v>
      </c>
      <c r="O26" s="74"/>
      <c r="P26" s="75">
        <f>MIN(P8:P23)</f>
        <v>10.353300000000001</v>
      </c>
      <c r="Q26" s="74"/>
      <c r="R26" s="75">
        <f>MIN(R8:R23)</f>
        <v>10.287000000000001</v>
      </c>
      <c r="S26" s="76"/>
    </row>
    <row r="27" spans="1:19" s="68" customFormat="1" ht="15" thickBot="1" x14ac:dyDescent="0.35">
      <c r="A27" s="77" t="s">
        <v>29</v>
      </c>
      <c r="B27" s="78"/>
      <c r="C27" s="78"/>
      <c r="D27" s="79">
        <f>MAX(D8:D23)</f>
        <v>21.4467</v>
      </c>
      <c r="E27" s="78"/>
      <c r="F27" s="79">
        <f>MAX(F8:F23)</f>
        <v>40.208399999999997</v>
      </c>
      <c r="G27" s="78"/>
      <c r="H27" s="79">
        <f>MAX(H8:H23)</f>
        <v>74.281700000000001</v>
      </c>
      <c r="I27" s="78"/>
      <c r="J27" s="79">
        <f>MAX(J8:J23)</f>
        <v>100.95659999999999</v>
      </c>
      <c r="K27" s="78"/>
      <c r="L27" s="79">
        <f>MAX(L8:L23)</f>
        <v>31.5014</v>
      </c>
      <c r="M27" s="78"/>
      <c r="N27" s="79">
        <f>MAX(N8:N23)</f>
        <v>17.4512</v>
      </c>
      <c r="O27" s="78"/>
      <c r="P27" s="79">
        <f>MAX(P8:P23)</f>
        <v>17.561</v>
      </c>
      <c r="Q27" s="78"/>
      <c r="R27" s="79">
        <f>MAX(R8:R23)</f>
        <v>19.570699999999999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44400</v>
      </c>
      <c r="C8" s="65">
        <f>VLOOKUP($A8,'Return Data'!$B$7:$R$2843,4,0)</f>
        <v>255.68</v>
      </c>
      <c r="D8" s="65">
        <f>VLOOKUP($A8,'Return Data'!$B$7:$R$2843,10,0)</f>
        <v>20.195599999999999</v>
      </c>
      <c r="E8" s="66">
        <f t="shared" ref="E8:E13" si="0">RANK(D8,D$8:D$13,0)</f>
        <v>1</v>
      </c>
      <c r="F8" s="65">
        <f>VLOOKUP($A8,'Return Data'!$B$7:$R$2843,11,0)</f>
        <v>26.6997</v>
      </c>
      <c r="G8" s="66">
        <f t="shared" ref="G8:G13" si="1">RANK(F8,F$8:F$13,0)</f>
        <v>1</v>
      </c>
      <c r="H8" s="65">
        <f>VLOOKUP($A8,'Return Data'!$B$7:$R$2843,12,0)</f>
        <v>46.639099999999999</v>
      </c>
      <c r="I8" s="66">
        <f t="shared" ref="I8:I13" si="2">RANK(H8,H$8:H$13,0)</f>
        <v>3</v>
      </c>
      <c r="J8" s="65">
        <f>VLOOKUP($A8,'Return Data'!$B$7:$R$2843,13,0)</f>
        <v>54.368200000000002</v>
      </c>
      <c r="K8" s="66">
        <f t="shared" ref="K8:K13" si="3">RANK(J8,J$8:J$13,0)</f>
        <v>3</v>
      </c>
      <c r="L8" s="65">
        <f>VLOOKUP($A8,'Return Data'!$B$7:$R$2843,17,0)</f>
        <v>26.8474</v>
      </c>
      <c r="M8" s="66">
        <f>RANK(L8,L$8:L$13,0)</f>
        <v>3</v>
      </c>
      <c r="N8" s="65">
        <f>VLOOKUP($A8,'Return Data'!$B$7:$R$2843,14,0)</f>
        <v>14.0848</v>
      </c>
      <c r="O8" s="66">
        <f>RANK(N8,N$8:N$13,0)</f>
        <v>4</v>
      </c>
      <c r="P8" s="65">
        <f>VLOOKUP($A8,'Return Data'!$B$7:$R$2843,15,0)</f>
        <v>11.9475</v>
      </c>
      <c r="Q8" s="66">
        <f>RANK(P8,P$8:P$13,0)</f>
        <v>5</v>
      </c>
      <c r="R8" s="65">
        <f>VLOOKUP($A8,'Return Data'!$B$7:$R$2843,16,0)</f>
        <v>12.1942</v>
      </c>
      <c r="S8" s="67">
        <f t="shared" ref="S8:S13" si="4">RANK(R8,R$8:R$13,0)</f>
        <v>6</v>
      </c>
    </row>
    <row r="9" spans="1:20" x14ac:dyDescent="0.3">
      <c r="A9" s="63" t="s">
        <v>767</v>
      </c>
      <c r="B9" s="64">
        <f>VLOOKUP($A9,'Return Data'!$B$7:$R$2843,3,0)</f>
        <v>44400</v>
      </c>
      <c r="C9" s="65">
        <f>VLOOKUP($A9,'Return Data'!$B$7:$R$2843,4,0)</f>
        <v>24.7</v>
      </c>
      <c r="D9" s="65">
        <f>VLOOKUP($A9,'Return Data'!$B$7:$R$2843,10,0)</f>
        <v>19.961099999999998</v>
      </c>
      <c r="E9" s="66">
        <f t="shared" si="0"/>
        <v>2</v>
      </c>
      <c r="F9" s="65">
        <f>VLOOKUP($A9,'Return Data'!$B$7:$R$2843,11,0)</f>
        <v>26.601700000000001</v>
      </c>
      <c r="G9" s="66">
        <f t="shared" si="1"/>
        <v>2</v>
      </c>
      <c r="H9" s="65">
        <f>VLOOKUP($A9,'Return Data'!$B$7:$R$2843,12,0)</f>
        <v>57.928400000000003</v>
      </c>
      <c r="I9" s="66">
        <f t="shared" si="2"/>
        <v>1</v>
      </c>
      <c r="J9" s="65">
        <f>VLOOKUP($A9,'Return Data'!$B$7:$R$2843,13,0)</f>
        <v>61.332500000000003</v>
      </c>
      <c r="K9" s="66">
        <f t="shared" si="3"/>
        <v>2</v>
      </c>
      <c r="L9" s="65">
        <f>VLOOKUP($A9,'Return Data'!$B$7:$R$2843,17,0)</f>
        <v>22.021899999999999</v>
      </c>
      <c r="M9" s="66">
        <f>RANK(L9,L$8:L$13,0)</f>
        <v>5</v>
      </c>
      <c r="N9" s="65">
        <f>VLOOKUP($A9,'Return Data'!$B$7:$R$2843,14,0)</f>
        <v>12.6777</v>
      </c>
      <c r="O9" s="66">
        <f>RANK(N9,N$8:N$13,0)</f>
        <v>5</v>
      </c>
      <c r="P9" s="65">
        <f>VLOOKUP($A9,'Return Data'!$B$7:$R$2843,15,0)</f>
        <v>13.1815</v>
      </c>
      <c r="Q9" s="66">
        <f>RANK(P9,P$8:P$13,0)</f>
        <v>4</v>
      </c>
      <c r="R9" s="65">
        <f>VLOOKUP($A9,'Return Data'!$B$7:$R$2843,16,0)</f>
        <v>13.397500000000001</v>
      </c>
      <c r="S9" s="67">
        <f t="shared" si="4"/>
        <v>5</v>
      </c>
    </row>
    <row r="10" spans="1:20" x14ac:dyDescent="0.3">
      <c r="A10" s="63" t="s">
        <v>768</v>
      </c>
      <c r="B10" s="64">
        <f>VLOOKUP($A10,'Return Data'!$B$7:$R$2843,3,0)</f>
        <v>44400</v>
      </c>
      <c r="C10" s="65">
        <f>VLOOKUP($A10,'Return Data'!$B$7:$R$2843,4,0)</f>
        <v>16.21</v>
      </c>
      <c r="D10" s="65">
        <f>VLOOKUP($A10,'Return Data'!$B$7:$R$2843,10,0)</f>
        <v>13.2774</v>
      </c>
      <c r="E10" s="66">
        <f t="shared" si="0"/>
        <v>6</v>
      </c>
      <c r="F10" s="65">
        <f>VLOOKUP($A10,'Return Data'!$B$7:$R$2843,11,0)</f>
        <v>14.2354</v>
      </c>
      <c r="G10" s="66">
        <f t="shared" si="1"/>
        <v>6</v>
      </c>
      <c r="H10" s="65">
        <f>VLOOKUP($A10,'Return Data'!$B$7:$R$2843,12,0)</f>
        <v>34.077800000000003</v>
      </c>
      <c r="I10" s="66">
        <f t="shared" si="2"/>
        <v>6</v>
      </c>
      <c r="J10" s="65">
        <f>VLOOKUP($A10,'Return Data'!$B$7:$R$2843,13,0)</f>
        <v>45.120899999999999</v>
      </c>
      <c r="K10" s="66">
        <f t="shared" si="3"/>
        <v>6</v>
      </c>
      <c r="L10" s="65"/>
      <c r="M10" s="66"/>
      <c r="N10" s="65"/>
      <c r="O10" s="66"/>
      <c r="P10" s="65"/>
      <c r="Q10" s="66"/>
      <c r="R10" s="65">
        <f>VLOOKUP($A10,'Return Data'!$B$7:$R$2843,16,0)</f>
        <v>20.511199999999999</v>
      </c>
      <c r="S10" s="67">
        <f t="shared" si="4"/>
        <v>1</v>
      </c>
    </row>
    <row r="11" spans="1:20" x14ac:dyDescent="0.3">
      <c r="A11" s="63" t="s">
        <v>771</v>
      </c>
      <c r="B11" s="64">
        <f>VLOOKUP($A11,'Return Data'!$B$7:$R$2843,3,0)</f>
        <v>44400</v>
      </c>
      <c r="C11" s="65">
        <f>VLOOKUP($A11,'Return Data'!$B$7:$R$2843,4,0)</f>
        <v>83.78</v>
      </c>
      <c r="D11" s="65">
        <f>VLOOKUP($A11,'Return Data'!$B$7:$R$2843,10,0)</f>
        <v>14.8773</v>
      </c>
      <c r="E11" s="66">
        <f t="shared" si="0"/>
        <v>5</v>
      </c>
      <c r="F11" s="65">
        <f>VLOOKUP($A11,'Return Data'!$B$7:$R$2843,11,0)</f>
        <v>18.668600000000001</v>
      </c>
      <c r="G11" s="66">
        <f t="shared" si="1"/>
        <v>5</v>
      </c>
      <c r="H11" s="65">
        <f>VLOOKUP($A11,'Return Data'!$B$7:$R$2843,12,0)</f>
        <v>42.192799999999998</v>
      </c>
      <c r="I11" s="66">
        <f t="shared" si="2"/>
        <v>5</v>
      </c>
      <c r="J11" s="65">
        <f>VLOOKUP($A11,'Return Data'!$B$7:$R$2843,13,0)</f>
        <v>51.063800000000001</v>
      </c>
      <c r="K11" s="66">
        <f t="shared" si="3"/>
        <v>5</v>
      </c>
      <c r="L11" s="65">
        <f>VLOOKUP($A11,'Return Data'!$B$7:$R$2843,17,0)</f>
        <v>27.220099999999999</v>
      </c>
      <c r="M11" s="66">
        <f>RANK(L11,L$8:L$13,0)</f>
        <v>2</v>
      </c>
      <c r="N11" s="65">
        <f>VLOOKUP($A11,'Return Data'!$B$7:$R$2843,14,0)</f>
        <v>16.001799999999999</v>
      </c>
      <c r="O11" s="66">
        <f>RANK(N11,N$8:N$13,0)</f>
        <v>3</v>
      </c>
      <c r="P11" s="65">
        <f>VLOOKUP($A11,'Return Data'!$B$7:$R$2843,15,0)</f>
        <v>17.055299999999999</v>
      </c>
      <c r="Q11" s="66">
        <f>RANK(P11,P$8:P$13,0)</f>
        <v>1</v>
      </c>
      <c r="R11" s="65">
        <f>VLOOKUP($A11,'Return Data'!$B$7:$R$2843,16,0)</f>
        <v>14.4101</v>
      </c>
      <c r="S11" s="67">
        <f t="shared" si="4"/>
        <v>3</v>
      </c>
    </row>
    <row r="12" spans="1:20" x14ac:dyDescent="0.3">
      <c r="A12" s="63" t="s">
        <v>773</v>
      </c>
      <c r="B12" s="64">
        <f>VLOOKUP($A12,'Return Data'!$B$7:$R$2843,3,0)</f>
        <v>44400</v>
      </c>
      <c r="C12" s="65">
        <f>VLOOKUP($A12,'Return Data'!$B$7:$R$2843,4,0)</f>
        <v>78.560699999999997</v>
      </c>
      <c r="D12" s="65">
        <f>VLOOKUP($A12,'Return Data'!$B$7:$R$2843,10,0)</f>
        <v>17.145800000000001</v>
      </c>
      <c r="E12" s="66">
        <f t="shared" si="0"/>
        <v>4</v>
      </c>
      <c r="F12" s="65">
        <f>VLOOKUP($A12,'Return Data'!$B$7:$R$2843,11,0)</f>
        <v>26.0337</v>
      </c>
      <c r="G12" s="66">
        <f t="shared" si="1"/>
        <v>3</v>
      </c>
      <c r="H12" s="65">
        <f>VLOOKUP($A12,'Return Data'!$B$7:$R$2843,12,0)</f>
        <v>56.045000000000002</v>
      </c>
      <c r="I12" s="66">
        <f t="shared" si="2"/>
        <v>2</v>
      </c>
      <c r="J12" s="65">
        <f>VLOOKUP($A12,'Return Data'!$B$7:$R$2843,13,0)</f>
        <v>72.828000000000003</v>
      </c>
      <c r="K12" s="66">
        <f t="shared" si="3"/>
        <v>1</v>
      </c>
      <c r="L12" s="65">
        <f>VLOOKUP($A12,'Return Data'!$B$7:$R$2843,17,0)</f>
        <v>28.9544</v>
      </c>
      <c r="M12" s="66">
        <f>RANK(L12,L$8:L$13,0)</f>
        <v>1</v>
      </c>
      <c r="N12" s="65">
        <f>VLOOKUP($A12,'Return Data'!$B$7:$R$2843,14,0)</f>
        <v>17.064299999999999</v>
      </c>
      <c r="O12" s="66">
        <f>RANK(N12,N$8:N$13,0)</f>
        <v>2</v>
      </c>
      <c r="P12" s="65">
        <f>VLOOKUP($A12,'Return Data'!$B$7:$R$2843,15,0)</f>
        <v>16.452999999999999</v>
      </c>
      <c r="Q12" s="66">
        <f>RANK(P12,P$8:P$13,0)</f>
        <v>2</v>
      </c>
      <c r="R12" s="65">
        <f>VLOOKUP($A12,'Return Data'!$B$7:$R$2843,16,0)</f>
        <v>15.210100000000001</v>
      </c>
      <c r="S12" s="67">
        <f t="shared" si="4"/>
        <v>2</v>
      </c>
    </row>
    <row r="13" spans="1:20" x14ac:dyDescent="0.3">
      <c r="A13" s="63" t="s">
        <v>774</v>
      </c>
      <c r="B13" s="64">
        <f>VLOOKUP($A13,'Return Data'!$B$7:$R$2843,3,0)</f>
        <v>44400</v>
      </c>
      <c r="C13" s="65">
        <f>VLOOKUP($A13,'Return Data'!$B$7:$R$2843,4,0)</f>
        <v>103.9478</v>
      </c>
      <c r="D13" s="65">
        <f>VLOOKUP($A13,'Return Data'!$B$7:$R$2843,10,0)</f>
        <v>18.654</v>
      </c>
      <c r="E13" s="66">
        <f t="shared" si="0"/>
        <v>3</v>
      </c>
      <c r="F13" s="65">
        <f>VLOOKUP($A13,'Return Data'!$B$7:$R$2843,11,0)</f>
        <v>22.9344</v>
      </c>
      <c r="G13" s="66">
        <f t="shared" si="1"/>
        <v>4</v>
      </c>
      <c r="H13" s="65">
        <f>VLOOKUP($A13,'Return Data'!$B$7:$R$2843,12,0)</f>
        <v>45.004300000000001</v>
      </c>
      <c r="I13" s="66">
        <f t="shared" si="2"/>
        <v>4</v>
      </c>
      <c r="J13" s="65">
        <f>VLOOKUP($A13,'Return Data'!$B$7:$R$2843,13,0)</f>
        <v>53.201700000000002</v>
      </c>
      <c r="K13" s="66">
        <f t="shared" si="3"/>
        <v>4</v>
      </c>
      <c r="L13" s="65">
        <f>VLOOKUP($A13,'Return Data'!$B$7:$R$2843,17,0)</f>
        <v>26.1616</v>
      </c>
      <c r="M13" s="66">
        <f>RANK(L13,L$8:L$13,0)</f>
        <v>4</v>
      </c>
      <c r="N13" s="65">
        <f>VLOOKUP($A13,'Return Data'!$B$7:$R$2843,14,0)</f>
        <v>17.1036</v>
      </c>
      <c r="O13" s="66">
        <f>RANK(N13,N$8:N$13,0)</f>
        <v>1</v>
      </c>
      <c r="P13" s="65">
        <f>VLOOKUP($A13,'Return Data'!$B$7:$R$2843,15,0)</f>
        <v>15.7296</v>
      </c>
      <c r="Q13" s="66">
        <f>RANK(P13,P$8:P$13,0)</f>
        <v>3</v>
      </c>
      <c r="R13" s="65">
        <f>VLOOKUP($A13,'Return Data'!$B$7:$R$2843,16,0)</f>
        <v>13.633800000000001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17.351866666666666</v>
      </c>
      <c r="E15" s="74"/>
      <c r="F15" s="75">
        <f>AVERAGE(F8:F13)</f>
        <v>22.528916666666664</v>
      </c>
      <c r="G15" s="74"/>
      <c r="H15" s="75">
        <f>AVERAGE(H8:H13)</f>
        <v>46.981233333333336</v>
      </c>
      <c r="I15" s="74"/>
      <c r="J15" s="75">
        <f>AVERAGE(J8:J13)</f>
        <v>56.319183333333335</v>
      </c>
      <c r="K15" s="74"/>
      <c r="L15" s="75">
        <f>AVERAGE(L8:L13)</f>
        <v>26.24108</v>
      </c>
      <c r="M15" s="74"/>
      <c r="N15" s="75">
        <f>AVERAGE(N8:N13)</f>
        <v>15.386439999999999</v>
      </c>
      <c r="O15" s="74"/>
      <c r="P15" s="75">
        <f>AVERAGE(P8:P13)</f>
        <v>14.873380000000001</v>
      </c>
      <c r="Q15" s="74"/>
      <c r="R15" s="75">
        <f>AVERAGE(R8:R13)</f>
        <v>14.892816666666667</v>
      </c>
      <c r="S15" s="76"/>
    </row>
    <row r="16" spans="1:20" x14ac:dyDescent="0.3">
      <c r="A16" s="73" t="s">
        <v>28</v>
      </c>
      <c r="B16" s="74"/>
      <c r="C16" s="74"/>
      <c r="D16" s="75">
        <f>MIN(D8:D13)</f>
        <v>13.2774</v>
      </c>
      <c r="E16" s="74"/>
      <c r="F16" s="75">
        <f>MIN(F8:F13)</f>
        <v>14.2354</v>
      </c>
      <c r="G16" s="74"/>
      <c r="H16" s="75">
        <f>MIN(H8:H13)</f>
        <v>34.077800000000003</v>
      </c>
      <c r="I16" s="74"/>
      <c r="J16" s="75">
        <f>MIN(J8:J13)</f>
        <v>45.120899999999999</v>
      </c>
      <c r="K16" s="74"/>
      <c r="L16" s="75">
        <f>MIN(L8:L13)</f>
        <v>22.021899999999999</v>
      </c>
      <c r="M16" s="74"/>
      <c r="N16" s="75">
        <f>MIN(N8:N13)</f>
        <v>12.6777</v>
      </c>
      <c r="O16" s="74"/>
      <c r="P16" s="75">
        <f>MIN(P8:P13)</f>
        <v>11.9475</v>
      </c>
      <c r="Q16" s="74"/>
      <c r="R16" s="75">
        <f>MIN(R8:R13)</f>
        <v>12.1942</v>
      </c>
      <c r="S16" s="76"/>
    </row>
    <row r="17" spans="1:19" ht="15" thickBot="1" x14ac:dyDescent="0.35">
      <c r="A17" s="77" t="s">
        <v>29</v>
      </c>
      <c r="B17" s="78"/>
      <c r="C17" s="78"/>
      <c r="D17" s="79">
        <f>MAX(D8:D13)</f>
        <v>20.195599999999999</v>
      </c>
      <c r="E17" s="78"/>
      <c r="F17" s="79">
        <f>MAX(F8:F13)</f>
        <v>26.6997</v>
      </c>
      <c r="G17" s="78"/>
      <c r="H17" s="79">
        <f>MAX(H8:H13)</f>
        <v>57.928400000000003</v>
      </c>
      <c r="I17" s="78"/>
      <c r="J17" s="79">
        <f>MAX(J8:J13)</f>
        <v>72.828000000000003</v>
      </c>
      <c r="K17" s="78"/>
      <c r="L17" s="79">
        <f>MAX(L8:L13)</f>
        <v>28.9544</v>
      </c>
      <c r="M17" s="78"/>
      <c r="N17" s="79">
        <f>MAX(N8:N13)</f>
        <v>17.1036</v>
      </c>
      <c r="O17" s="78"/>
      <c r="P17" s="79">
        <f>MAX(P8:P13)</f>
        <v>17.055299999999999</v>
      </c>
      <c r="Q17" s="78"/>
      <c r="R17" s="79">
        <f>MAX(R8:R13)</f>
        <v>20.511199999999999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44400</v>
      </c>
      <c r="C8" s="65">
        <f>VLOOKUP($A8,'Return Data'!$B$7:$R$2843,4,0)</f>
        <v>240</v>
      </c>
      <c r="D8" s="65">
        <f>VLOOKUP($A8,'Return Data'!$B$7:$R$2843,10,0)</f>
        <v>20.006</v>
      </c>
      <c r="E8" s="66">
        <f t="shared" ref="E8:E13" si="0">RANK(D8,D$8:D$13,0)</f>
        <v>1</v>
      </c>
      <c r="F8" s="65">
        <f>VLOOKUP($A8,'Return Data'!$B$7:$R$2843,11,0)</f>
        <v>26.315799999999999</v>
      </c>
      <c r="G8" s="66">
        <f t="shared" ref="G8:G13" si="1">RANK(F8,F$8:F$13,0)</f>
        <v>1</v>
      </c>
      <c r="H8" s="65">
        <f>VLOOKUP($A8,'Return Data'!$B$7:$R$2843,12,0)</f>
        <v>45.941000000000003</v>
      </c>
      <c r="I8" s="66">
        <f t="shared" ref="I8:I13" si="2">RANK(H8,H$8:H$13,0)</f>
        <v>3</v>
      </c>
      <c r="J8" s="65">
        <f>VLOOKUP($A8,'Return Data'!$B$7:$R$2843,13,0)</f>
        <v>53.335000000000001</v>
      </c>
      <c r="K8" s="66">
        <f t="shared" ref="K8:K13" si="3">RANK(J8,J$8:J$13,0)</f>
        <v>3</v>
      </c>
      <c r="L8" s="65">
        <f>VLOOKUP($A8,'Return Data'!$B$7:$R$2843,17,0)</f>
        <v>26.023299999999999</v>
      </c>
      <c r="M8" s="66">
        <f>RANK(L8,L$8:L$13,0)</f>
        <v>3</v>
      </c>
      <c r="N8" s="65">
        <f>VLOOKUP($A8,'Return Data'!$B$7:$R$2843,14,0)</f>
        <v>13.3247</v>
      </c>
      <c r="O8" s="66">
        <f>RANK(N8,N$8:N$13,0)</f>
        <v>4</v>
      </c>
      <c r="P8" s="65">
        <f>VLOOKUP($A8,'Return Data'!$B$7:$R$2843,15,0)</f>
        <v>11.145</v>
      </c>
      <c r="Q8" s="66">
        <f>RANK(P8,P$8:P$13,0)</f>
        <v>5</v>
      </c>
      <c r="R8" s="65">
        <f>VLOOKUP($A8,'Return Data'!$B$7:$R$2843,16,0)</f>
        <v>18.7864</v>
      </c>
      <c r="S8" s="67">
        <f t="shared" ref="S8:S13" si="4">RANK(R8,R$8:R$13,0)</f>
        <v>2</v>
      </c>
    </row>
    <row r="9" spans="1:20" x14ac:dyDescent="0.3">
      <c r="A9" s="63" t="s">
        <v>766</v>
      </c>
      <c r="B9" s="64">
        <f>VLOOKUP($A9,'Return Data'!$B$7:$R$2843,3,0)</f>
        <v>44400</v>
      </c>
      <c r="C9" s="65">
        <f>VLOOKUP($A9,'Return Data'!$B$7:$R$2843,4,0)</f>
        <v>23.39</v>
      </c>
      <c r="D9" s="65">
        <f>VLOOKUP($A9,'Return Data'!$B$7:$R$2843,10,0)</f>
        <v>19.703199999999999</v>
      </c>
      <c r="E9" s="66">
        <f t="shared" si="0"/>
        <v>2</v>
      </c>
      <c r="F9" s="65">
        <f>VLOOKUP($A9,'Return Data'!$B$7:$R$2843,11,0)</f>
        <v>26.023700000000002</v>
      </c>
      <c r="G9" s="66">
        <f t="shared" si="1"/>
        <v>2</v>
      </c>
      <c r="H9" s="65">
        <f>VLOOKUP($A9,'Return Data'!$B$7:$R$2843,12,0)</f>
        <v>56.769399999999997</v>
      </c>
      <c r="I9" s="66">
        <f t="shared" si="2"/>
        <v>1</v>
      </c>
      <c r="J9" s="65">
        <f>VLOOKUP($A9,'Return Data'!$B$7:$R$2843,13,0)</f>
        <v>59.877000000000002</v>
      </c>
      <c r="K9" s="66">
        <f t="shared" si="3"/>
        <v>2</v>
      </c>
      <c r="L9" s="65">
        <f>VLOOKUP($A9,'Return Data'!$B$7:$R$2843,17,0)</f>
        <v>20.99</v>
      </c>
      <c r="M9" s="66">
        <f>RANK(L9,L$8:L$13,0)</f>
        <v>5</v>
      </c>
      <c r="N9" s="65">
        <f>VLOOKUP($A9,'Return Data'!$B$7:$R$2843,14,0)</f>
        <v>11.739800000000001</v>
      </c>
      <c r="O9" s="66">
        <f>RANK(N9,N$8:N$13,0)</f>
        <v>5</v>
      </c>
      <c r="P9" s="65">
        <f>VLOOKUP($A9,'Return Data'!$B$7:$R$2843,15,0)</f>
        <v>12.2956</v>
      </c>
      <c r="Q9" s="66">
        <f>RANK(P9,P$8:P$13,0)</f>
        <v>4</v>
      </c>
      <c r="R9" s="65">
        <f>VLOOKUP($A9,'Return Data'!$B$7:$R$2843,16,0)</f>
        <v>12.541499999999999</v>
      </c>
      <c r="S9" s="67">
        <f t="shared" si="4"/>
        <v>6</v>
      </c>
    </row>
    <row r="10" spans="1:20" x14ac:dyDescent="0.3">
      <c r="A10" s="63" t="s">
        <v>769</v>
      </c>
      <c r="B10" s="64">
        <f>VLOOKUP($A10,'Return Data'!$B$7:$R$2843,3,0)</f>
        <v>44400</v>
      </c>
      <c r="C10" s="65">
        <f>VLOOKUP($A10,'Return Data'!$B$7:$R$2843,4,0)</f>
        <v>15.64</v>
      </c>
      <c r="D10" s="65">
        <f>VLOOKUP($A10,'Return Data'!$B$7:$R$2843,10,0)</f>
        <v>13.005800000000001</v>
      </c>
      <c r="E10" s="66">
        <f t="shared" si="0"/>
        <v>6</v>
      </c>
      <c r="F10" s="65">
        <f>VLOOKUP($A10,'Return Data'!$B$7:$R$2843,11,0)</f>
        <v>13.7455</v>
      </c>
      <c r="G10" s="66">
        <f t="shared" si="1"/>
        <v>6</v>
      </c>
      <c r="H10" s="65">
        <f>VLOOKUP($A10,'Return Data'!$B$7:$R$2843,12,0)</f>
        <v>33.106400000000001</v>
      </c>
      <c r="I10" s="66">
        <f t="shared" si="2"/>
        <v>6</v>
      </c>
      <c r="J10" s="65">
        <f>VLOOKUP($A10,'Return Data'!$B$7:$R$2843,13,0)</f>
        <v>43.75</v>
      </c>
      <c r="K10" s="66">
        <f t="shared" si="3"/>
        <v>6</v>
      </c>
      <c r="L10" s="65"/>
      <c r="M10" s="66"/>
      <c r="N10" s="65"/>
      <c r="O10" s="66"/>
      <c r="P10" s="65"/>
      <c r="Q10" s="66"/>
      <c r="R10" s="65">
        <f>VLOOKUP($A10,'Return Data'!$B$7:$R$2843,16,0)</f>
        <v>18.856400000000001</v>
      </c>
      <c r="S10" s="67">
        <f t="shared" si="4"/>
        <v>1</v>
      </c>
    </row>
    <row r="11" spans="1:20" x14ac:dyDescent="0.3">
      <c r="A11" s="63" t="s">
        <v>770</v>
      </c>
      <c r="B11" s="64">
        <f>VLOOKUP($A11,'Return Data'!$B$7:$R$2843,3,0)</f>
        <v>44400</v>
      </c>
      <c r="C11" s="65">
        <f>VLOOKUP($A11,'Return Data'!$B$7:$R$2843,4,0)</f>
        <v>80.14</v>
      </c>
      <c r="D11" s="65">
        <f>VLOOKUP($A11,'Return Data'!$B$7:$R$2843,10,0)</f>
        <v>14.7316</v>
      </c>
      <c r="E11" s="66">
        <f t="shared" si="0"/>
        <v>5</v>
      </c>
      <c r="F11" s="65">
        <f>VLOOKUP($A11,'Return Data'!$B$7:$R$2843,11,0)</f>
        <v>18.4102</v>
      </c>
      <c r="G11" s="66">
        <f t="shared" si="1"/>
        <v>5</v>
      </c>
      <c r="H11" s="65">
        <f>VLOOKUP($A11,'Return Data'!$B$7:$R$2843,12,0)</f>
        <v>41.740400000000001</v>
      </c>
      <c r="I11" s="66">
        <f t="shared" si="2"/>
        <v>5</v>
      </c>
      <c r="J11" s="65">
        <f>VLOOKUP($A11,'Return Data'!$B$7:$R$2843,13,0)</f>
        <v>50.356499999999997</v>
      </c>
      <c r="K11" s="66">
        <f t="shared" si="3"/>
        <v>5</v>
      </c>
      <c r="L11" s="65">
        <f>VLOOKUP($A11,'Return Data'!$B$7:$R$2843,17,0)</f>
        <v>26.573499999999999</v>
      </c>
      <c r="M11" s="66">
        <f>RANK(L11,L$8:L$13,0)</f>
        <v>2</v>
      </c>
      <c r="N11" s="65">
        <f>VLOOKUP($A11,'Return Data'!$B$7:$R$2843,14,0)</f>
        <v>15.294700000000001</v>
      </c>
      <c r="O11" s="66">
        <f>RANK(N11,N$8:N$13,0)</f>
        <v>3</v>
      </c>
      <c r="P11" s="65">
        <f>VLOOKUP($A11,'Return Data'!$B$7:$R$2843,15,0)</f>
        <v>16.470500000000001</v>
      </c>
      <c r="Q11" s="66">
        <f>RANK(P11,P$8:P$13,0)</f>
        <v>1</v>
      </c>
      <c r="R11" s="65">
        <f>VLOOKUP($A11,'Return Data'!$B$7:$R$2843,16,0)</f>
        <v>13.2041</v>
      </c>
      <c r="S11" s="67">
        <f t="shared" si="4"/>
        <v>5</v>
      </c>
    </row>
    <row r="12" spans="1:20" x14ac:dyDescent="0.3">
      <c r="A12" s="63" t="s">
        <v>772</v>
      </c>
      <c r="B12" s="64">
        <f>VLOOKUP($A12,'Return Data'!$B$7:$R$2843,3,0)</f>
        <v>44400</v>
      </c>
      <c r="C12" s="65">
        <f>VLOOKUP($A12,'Return Data'!$B$7:$R$2843,4,0)</f>
        <v>74.079899999999995</v>
      </c>
      <c r="D12" s="65">
        <f>VLOOKUP($A12,'Return Data'!$B$7:$R$2843,10,0)</f>
        <v>16.943999999999999</v>
      </c>
      <c r="E12" s="66">
        <f t="shared" si="0"/>
        <v>4</v>
      </c>
      <c r="F12" s="65">
        <f>VLOOKUP($A12,'Return Data'!$B$7:$R$2843,11,0)</f>
        <v>25.575500000000002</v>
      </c>
      <c r="G12" s="66">
        <f t="shared" si="1"/>
        <v>3</v>
      </c>
      <c r="H12" s="65">
        <f>VLOOKUP($A12,'Return Data'!$B$7:$R$2843,12,0)</f>
        <v>55.136899999999997</v>
      </c>
      <c r="I12" s="66">
        <f t="shared" si="2"/>
        <v>2</v>
      </c>
      <c r="J12" s="65">
        <f>VLOOKUP($A12,'Return Data'!$B$7:$R$2843,13,0)</f>
        <v>71.356700000000004</v>
      </c>
      <c r="K12" s="66">
        <f t="shared" si="3"/>
        <v>1</v>
      </c>
      <c r="L12" s="65">
        <f>VLOOKUP($A12,'Return Data'!$B$7:$R$2843,17,0)</f>
        <v>27.765000000000001</v>
      </c>
      <c r="M12" s="66">
        <f>RANK(L12,L$8:L$13,0)</f>
        <v>1</v>
      </c>
      <c r="N12" s="65">
        <f>VLOOKUP($A12,'Return Data'!$B$7:$R$2843,14,0)</f>
        <v>16.108699999999999</v>
      </c>
      <c r="O12" s="66">
        <f>RANK(N12,N$8:N$13,0)</f>
        <v>2</v>
      </c>
      <c r="P12" s="65">
        <f>VLOOKUP($A12,'Return Data'!$B$7:$R$2843,15,0)</f>
        <v>15.552300000000001</v>
      </c>
      <c r="Q12" s="66">
        <f>RANK(P12,P$8:P$13,0)</f>
        <v>2</v>
      </c>
      <c r="R12" s="65">
        <f>VLOOKUP($A12,'Return Data'!$B$7:$R$2843,16,0)</f>
        <v>14.0901</v>
      </c>
      <c r="S12" s="67">
        <f t="shared" si="4"/>
        <v>4</v>
      </c>
    </row>
    <row r="13" spans="1:20" x14ac:dyDescent="0.3">
      <c r="A13" s="63" t="s">
        <v>775</v>
      </c>
      <c r="B13" s="64">
        <f>VLOOKUP($A13,'Return Data'!$B$7:$R$2843,3,0)</f>
        <v>44400</v>
      </c>
      <c r="C13" s="65">
        <f>VLOOKUP($A13,'Return Data'!$B$7:$R$2843,4,0)</f>
        <v>98.667699999999996</v>
      </c>
      <c r="D13" s="65">
        <f>VLOOKUP($A13,'Return Data'!$B$7:$R$2843,10,0)</f>
        <v>18.4892</v>
      </c>
      <c r="E13" s="66">
        <f t="shared" si="0"/>
        <v>3</v>
      </c>
      <c r="F13" s="65">
        <f>VLOOKUP($A13,'Return Data'!$B$7:$R$2843,11,0)</f>
        <v>22.585899999999999</v>
      </c>
      <c r="G13" s="66">
        <f t="shared" si="1"/>
        <v>4</v>
      </c>
      <c r="H13" s="65">
        <f>VLOOKUP($A13,'Return Data'!$B$7:$R$2843,12,0)</f>
        <v>44.387799999999999</v>
      </c>
      <c r="I13" s="66">
        <f t="shared" si="2"/>
        <v>4</v>
      </c>
      <c r="J13" s="65">
        <f>VLOOKUP($A13,'Return Data'!$B$7:$R$2843,13,0)</f>
        <v>52.332000000000001</v>
      </c>
      <c r="K13" s="66">
        <f t="shared" si="3"/>
        <v>4</v>
      </c>
      <c r="L13" s="65">
        <f>VLOOKUP($A13,'Return Data'!$B$7:$R$2843,17,0)</f>
        <v>25.462199999999999</v>
      </c>
      <c r="M13" s="66">
        <f>RANK(L13,L$8:L$13,0)</f>
        <v>4</v>
      </c>
      <c r="N13" s="65">
        <f>VLOOKUP($A13,'Return Data'!$B$7:$R$2843,14,0)</f>
        <v>16.424099999999999</v>
      </c>
      <c r="O13" s="66">
        <f>RANK(N13,N$8:N$13,0)</f>
        <v>1</v>
      </c>
      <c r="P13" s="65">
        <f>VLOOKUP($A13,'Return Data'!$B$7:$R$2843,15,0)</f>
        <v>15.0329</v>
      </c>
      <c r="Q13" s="66">
        <f>RANK(P13,P$8:P$13,0)</f>
        <v>3</v>
      </c>
      <c r="R13" s="65">
        <f>VLOOKUP($A13,'Return Data'!$B$7:$R$2843,16,0)</f>
        <v>15.1449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17.14663333333333</v>
      </c>
      <c r="E15" s="74"/>
      <c r="F15" s="75">
        <f>AVERAGE(F8:F13)</f>
        <v>22.109433333333339</v>
      </c>
      <c r="G15" s="74"/>
      <c r="H15" s="75">
        <f>AVERAGE(H8:H13)</f>
        <v>46.18031666666667</v>
      </c>
      <c r="I15" s="74"/>
      <c r="J15" s="75">
        <f>AVERAGE(J8:J13)</f>
        <v>55.167866666666662</v>
      </c>
      <c r="K15" s="74"/>
      <c r="L15" s="75">
        <f>AVERAGE(L8:L13)</f>
        <v>25.3628</v>
      </c>
      <c r="M15" s="74"/>
      <c r="N15" s="75">
        <f>AVERAGE(N8:N13)</f>
        <v>14.578399999999998</v>
      </c>
      <c r="O15" s="74"/>
      <c r="P15" s="75">
        <f>AVERAGE(P8:P13)</f>
        <v>14.099260000000001</v>
      </c>
      <c r="Q15" s="74"/>
      <c r="R15" s="75">
        <f>AVERAGE(R8:R13)</f>
        <v>15.437233333333333</v>
      </c>
      <c r="S15" s="76"/>
    </row>
    <row r="16" spans="1:20" x14ac:dyDescent="0.3">
      <c r="A16" s="73" t="s">
        <v>28</v>
      </c>
      <c r="B16" s="74"/>
      <c r="C16" s="74"/>
      <c r="D16" s="75">
        <f>MIN(D8:D13)</f>
        <v>13.005800000000001</v>
      </c>
      <c r="E16" s="74"/>
      <c r="F16" s="75">
        <f>MIN(F8:F13)</f>
        <v>13.7455</v>
      </c>
      <c r="G16" s="74"/>
      <c r="H16" s="75">
        <f>MIN(H8:H13)</f>
        <v>33.106400000000001</v>
      </c>
      <c r="I16" s="74"/>
      <c r="J16" s="75">
        <f>MIN(J8:J13)</f>
        <v>43.75</v>
      </c>
      <c r="K16" s="74"/>
      <c r="L16" s="75">
        <f>MIN(L8:L13)</f>
        <v>20.99</v>
      </c>
      <c r="M16" s="74"/>
      <c r="N16" s="75">
        <f>MIN(N8:N13)</f>
        <v>11.739800000000001</v>
      </c>
      <c r="O16" s="74"/>
      <c r="P16" s="75">
        <f>MIN(P8:P13)</f>
        <v>11.145</v>
      </c>
      <c r="Q16" s="74"/>
      <c r="R16" s="75">
        <f>MIN(R8:R13)</f>
        <v>12.541499999999999</v>
      </c>
      <c r="S16" s="76"/>
    </row>
    <row r="17" spans="1:19" ht="15" thickBot="1" x14ac:dyDescent="0.35">
      <c r="A17" s="77" t="s">
        <v>29</v>
      </c>
      <c r="B17" s="78"/>
      <c r="C17" s="78"/>
      <c r="D17" s="79">
        <f>MAX(D8:D13)</f>
        <v>20.006</v>
      </c>
      <c r="E17" s="78"/>
      <c r="F17" s="79">
        <f>MAX(F8:F13)</f>
        <v>26.315799999999999</v>
      </c>
      <c r="G17" s="78"/>
      <c r="H17" s="79">
        <f>MAX(H8:H13)</f>
        <v>56.769399999999997</v>
      </c>
      <c r="I17" s="78"/>
      <c r="J17" s="79">
        <f>MAX(J8:J13)</f>
        <v>71.356700000000004</v>
      </c>
      <c r="K17" s="78"/>
      <c r="L17" s="79">
        <f>MAX(L8:L13)</f>
        <v>27.765000000000001</v>
      </c>
      <c r="M17" s="78"/>
      <c r="N17" s="79">
        <f>MAX(N8:N13)</f>
        <v>16.424099999999999</v>
      </c>
      <c r="O17" s="78"/>
      <c r="P17" s="79">
        <f>MAX(P8:P13)</f>
        <v>16.470500000000001</v>
      </c>
      <c r="Q17" s="78"/>
      <c r="R17" s="79">
        <f>MAX(R8:R13)</f>
        <v>18.856400000000001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44400</v>
      </c>
      <c r="C8" s="65">
        <f>VLOOKUP($A8,'Return Data'!$B$7:$R$2843,4,0)</f>
        <v>90.959500000000006</v>
      </c>
      <c r="D8" s="65">
        <f>VLOOKUP($A8,'Return Data'!$B$7:$R$2843,10,0)</f>
        <v>13.6629</v>
      </c>
      <c r="E8" s="66">
        <f t="shared" ref="E8:E29" si="0">RANK(D8,D$8:D$29,0)</f>
        <v>13</v>
      </c>
      <c r="F8" s="65">
        <f>VLOOKUP($A8,'Return Data'!$B$7:$R$2843,11,0)</f>
        <v>12.820499999999999</v>
      </c>
      <c r="G8" s="66">
        <f t="shared" ref="G8:G29" si="1">RANK(F8,F$8:F$29,0)</f>
        <v>15</v>
      </c>
      <c r="H8" s="65">
        <f>VLOOKUP($A8,'Return Data'!$B$7:$R$2843,12,0)</f>
        <v>36.179400000000001</v>
      </c>
      <c r="I8" s="66">
        <f t="shared" ref="I8:I27" si="2">RANK(H8,H$8:H$29,0)</f>
        <v>15</v>
      </c>
      <c r="J8" s="65">
        <f>VLOOKUP($A8,'Return Data'!$B$7:$R$2843,13,0)</f>
        <v>44.255800000000001</v>
      </c>
      <c r="K8" s="66">
        <f t="shared" ref="K8:K26" si="3">RANK(J8,J$8:J$29,0)</f>
        <v>16</v>
      </c>
      <c r="L8" s="65">
        <f>VLOOKUP($A8,'Return Data'!$B$7:$R$2843,17,0)</f>
        <v>20.461200000000002</v>
      </c>
      <c r="M8" s="66">
        <f t="shared" ref="M8:M26" si="4">RANK(L8,L$8:L$29,0)</f>
        <v>15</v>
      </c>
      <c r="N8" s="65">
        <f>VLOOKUP($A8,'Return Data'!$B$7:$R$2843,14,0)</f>
        <v>14.7072</v>
      </c>
      <c r="O8" s="66">
        <f t="shared" ref="O8" si="5">RANK(N8,N$8:N$29,0)</f>
        <v>8</v>
      </c>
      <c r="P8" s="65">
        <f>VLOOKUP($A8,'Return Data'!$B$7:$R$2843,15,0)</f>
        <v>13.856400000000001</v>
      </c>
      <c r="Q8" s="66">
        <f t="shared" ref="Q8" si="6">RANK(P8,P$8:P$29,0)</f>
        <v>11</v>
      </c>
      <c r="R8" s="65">
        <f>VLOOKUP($A8,'Return Data'!$B$7:$R$2843,16,0)</f>
        <v>15.6333</v>
      </c>
      <c r="S8" s="67">
        <f t="shared" ref="S8:S29" si="7">RANK(R8,R$8:R$29,0)</f>
        <v>13</v>
      </c>
    </row>
    <row r="9" spans="1:20" x14ac:dyDescent="0.3">
      <c r="A9" s="63" t="s">
        <v>821</v>
      </c>
      <c r="B9" s="64">
        <f>VLOOKUP($A9,'Return Data'!$B$7:$R$2843,3,0)</f>
        <v>44400</v>
      </c>
      <c r="C9" s="65">
        <f>VLOOKUP($A9,'Return Data'!$B$7:$R$2843,4,0)</f>
        <v>46.73</v>
      </c>
      <c r="D9" s="65">
        <f>VLOOKUP($A9,'Return Data'!$B$7:$R$2843,10,0)</f>
        <v>14.114800000000001</v>
      </c>
      <c r="E9" s="66">
        <f t="shared" si="0"/>
        <v>12</v>
      </c>
      <c r="F9" s="65">
        <f>VLOOKUP($A9,'Return Data'!$B$7:$R$2843,11,0)</f>
        <v>12.494</v>
      </c>
      <c r="G9" s="66">
        <f t="shared" si="1"/>
        <v>16</v>
      </c>
      <c r="H9" s="65">
        <f>VLOOKUP($A9,'Return Data'!$B$7:$R$2843,12,0)</f>
        <v>40.0779</v>
      </c>
      <c r="I9" s="66">
        <f t="shared" si="2"/>
        <v>13</v>
      </c>
      <c r="J9" s="65">
        <f>VLOOKUP($A9,'Return Data'!$B$7:$R$2843,13,0)</f>
        <v>49.871699999999997</v>
      </c>
      <c r="K9" s="66">
        <f t="shared" si="3"/>
        <v>11</v>
      </c>
      <c r="L9" s="65">
        <f>VLOOKUP($A9,'Return Data'!$B$7:$R$2843,17,0)</f>
        <v>25.9268</v>
      </c>
      <c r="M9" s="66">
        <f t="shared" si="4"/>
        <v>4</v>
      </c>
      <c r="N9" s="65">
        <f>VLOOKUP($A9,'Return Data'!$B$7:$R$2843,14,0)</f>
        <v>14.596299999999999</v>
      </c>
      <c r="O9" s="66">
        <f t="shared" ref="O9:O27" si="8">RANK(N9,N$8:N$29,0)</f>
        <v>9</v>
      </c>
      <c r="P9" s="65">
        <f>VLOOKUP($A9,'Return Data'!$B$7:$R$2843,15,0)</f>
        <v>18.678799999999999</v>
      </c>
      <c r="Q9" s="66">
        <f t="shared" ref="Q9:Q27" si="9">RANK(P9,P$8:P$29,0)</f>
        <v>2</v>
      </c>
      <c r="R9" s="65">
        <f>VLOOKUP($A9,'Return Data'!$B$7:$R$2843,16,0)</f>
        <v>17.603000000000002</v>
      </c>
      <c r="S9" s="67">
        <f t="shared" si="7"/>
        <v>10</v>
      </c>
    </row>
    <row r="10" spans="1:20" x14ac:dyDescent="0.3">
      <c r="A10" s="63" t="s">
        <v>823</v>
      </c>
      <c r="B10" s="64">
        <f>VLOOKUP($A10,'Return Data'!$B$7:$R$2843,3,0)</f>
        <v>44400</v>
      </c>
      <c r="C10" s="65">
        <f>VLOOKUP($A10,'Return Data'!$B$7:$R$2843,4,0)</f>
        <v>14.16</v>
      </c>
      <c r="D10" s="65">
        <f>VLOOKUP($A10,'Return Data'!$B$7:$R$2843,10,0)</f>
        <v>12.6671</v>
      </c>
      <c r="E10" s="66">
        <f t="shared" si="0"/>
        <v>17</v>
      </c>
      <c r="F10" s="65">
        <f>VLOOKUP($A10,'Return Data'!$B$7:$R$2843,11,0)</f>
        <v>11.981</v>
      </c>
      <c r="G10" s="66">
        <f t="shared" si="1"/>
        <v>18</v>
      </c>
      <c r="H10" s="65">
        <f>VLOOKUP($A10,'Return Data'!$B$7:$R$2843,12,0)</f>
        <v>34.511299999999999</v>
      </c>
      <c r="I10" s="66">
        <f t="shared" si="2"/>
        <v>16</v>
      </c>
      <c r="J10" s="65">
        <f>VLOOKUP($A10,'Return Data'!$B$7:$R$2843,13,0)</f>
        <v>41.699199999999998</v>
      </c>
      <c r="K10" s="66">
        <f t="shared" si="3"/>
        <v>17</v>
      </c>
      <c r="L10" s="65">
        <f>VLOOKUP($A10,'Return Data'!$B$7:$R$2843,17,0)</f>
        <v>20.741</v>
      </c>
      <c r="M10" s="66">
        <f t="shared" si="4"/>
        <v>14</v>
      </c>
      <c r="N10" s="65">
        <f>VLOOKUP($A10,'Return Data'!$B$7:$R$2843,14,0)</f>
        <v>12.9399</v>
      </c>
      <c r="O10" s="66">
        <f t="shared" si="8"/>
        <v>13</v>
      </c>
      <c r="P10" s="65"/>
      <c r="Q10" s="66"/>
      <c r="R10" s="65">
        <f>VLOOKUP($A10,'Return Data'!$B$7:$R$2843,16,0)</f>
        <v>9.5928000000000004</v>
      </c>
      <c r="S10" s="67">
        <f t="shared" si="7"/>
        <v>22</v>
      </c>
    </row>
    <row r="11" spans="1:20" x14ac:dyDescent="0.3">
      <c r="A11" s="63" t="s">
        <v>825</v>
      </c>
      <c r="B11" s="64">
        <f>VLOOKUP($A11,'Return Data'!$B$7:$R$2843,3,0)</f>
        <v>44400</v>
      </c>
      <c r="C11" s="65">
        <f>VLOOKUP($A11,'Return Data'!$B$7:$R$2843,4,0)</f>
        <v>35.460999999999999</v>
      </c>
      <c r="D11" s="65">
        <f>VLOOKUP($A11,'Return Data'!$B$7:$R$2843,10,0)</f>
        <v>14.961399999999999</v>
      </c>
      <c r="E11" s="66">
        <f t="shared" si="0"/>
        <v>9</v>
      </c>
      <c r="F11" s="65">
        <f>VLOOKUP($A11,'Return Data'!$B$7:$R$2843,11,0)</f>
        <v>14.143599999999999</v>
      </c>
      <c r="G11" s="66">
        <f t="shared" si="1"/>
        <v>14</v>
      </c>
      <c r="H11" s="65">
        <f>VLOOKUP($A11,'Return Data'!$B$7:$R$2843,12,0)</f>
        <v>38.373600000000003</v>
      </c>
      <c r="I11" s="66">
        <f t="shared" si="2"/>
        <v>14</v>
      </c>
      <c r="J11" s="65">
        <f>VLOOKUP($A11,'Return Data'!$B$7:$R$2843,13,0)</f>
        <v>45.966099999999997</v>
      </c>
      <c r="K11" s="66">
        <f t="shared" si="3"/>
        <v>15</v>
      </c>
      <c r="L11" s="65">
        <f>VLOOKUP($A11,'Return Data'!$B$7:$R$2843,17,0)</f>
        <v>22.532900000000001</v>
      </c>
      <c r="M11" s="66">
        <f t="shared" si="4"/>
        <v>11</v>
      </c>
      <c r="N11" s="65">
        <f>VLOOKUP($A11,'Return Data'!$B$7:$R$2843,14,0)</f>
        <v>14.137700000000001</v>
      </c>
      <c r="O11" s="66">
        <f t="shared" si="8"/>
        <v>10</v>
      </c>
      <c r="P11" s="65">
        <f>VLOOKUP($A11,'Return Data'!$B$7:$R$2843,15,0)</f>
        <v>13.357799999999999</v>
      </c>
      <c r="Q11" s="66">
        <f t="shared" si="9"/>
        <v>13</v>
      </c>
      <c r="R11" s="65">
        <f>VLOOKUP($A11,'Return Data'!$B$7:$R$2843,16,0)</f>
        <v>14.5619</v>
      </c>
      <c r="S11" s="67">
        <f t="shared" si="7"/>
        <v>15</v>
      </c>
    </row>
    <row r="12" spans="1:20" x14ac:dyDescent="0.3">
      <c r="A12" s="63" t="s">
        <v>828</v>
      </c>
      <c r="B12" s="64">
        <f>VLOOKUP($A12,'Return Data'!$B$7:$R$2843,3,0)</f>
        <v>44400</v>
      </c>
      <c r="C12" s="65">
        <f>VLOOKUP($A12,'Return Data'!$B$7:$R$2843,4,0)</f>
        <v>66.2239</v>
      </c>
      <c r="D12" s="65">
        <f>VLOOKUP($A12,'Return Data'!$B$7:$R$2843,10,0)</f>
        <v>18.669599999999999</v>
      </c>
      <c r="E12" s="66">
        <f t="shared" si="0"/>
        <v>2</v>
      </c>
      <c r="F12" s="65">
        <f>VLOOKUP($A12,'Return Data'!$B$7:$R$2843,11,0)</f>
        <v>25.4255</v>
      </c>
      <c r="G12" s="66">
        <f t="shared" si="1"/>
        <v>2</v>
      </c>
      <c r="H12" s="65">
        <f>VLOOKUP($A12,'Return Data'!$B$7:$R$2843,12,0)</f>
        <v>59.315399999999997</v>
      </c>
      <c r="I12" s="66">
        <f t="shared" si="2"/>
        <v>1</v>
      </c>
      <c r="J12" s="65">
        <f>VLOOKUP($A12,'Return Data'!$B$7:$R$2843,13,0)</f>
        <v>63.957500000000003</v>
      </c>
      <c r="K12" s="66">
        <f t="shared" si="3"/>
        <v>2</v>
      </c>
      <c r="L12" s="65">
        <f>VLOOKUP($A12,'Return Data'!$B$7:$R$2843,17,0)</f>
        <v>22.509599999999999</v>
      </c>
      <c r="M12" s="66">
        <f t="shared" si="4"/>
        <v>12</v>
      </c>
      <c r="N12" s="65">
        <f>VLOOKUP($A12,'Return Data'!$B$7:$R$2843,14,0)</f>
        <v>18.414100000000001</v>
      </c>
      <c r="O12" s="66">
        <f t="shared" si="8"/>
        <v>4</v>
      </c>
      <c r="P12" s="65">
        <f>VLOOKUP($A12,'Return Data'!$B$7:$R$2843,15,0)</f>
        <v>15.568899999999999</v>
      </c>
      <c r="Q12" s="66">
        <f t="shared" si="9"/>
        <v>6</v>
      </c>
      <c r="R12" s="65">
        <f>VLOOKUP($A12,'Return Data'!$B$7:$R$2843,16,0)</f>
        <v>19.2987</v>
      </c>
      <c r="S12" s="67">
        <f t="shared" si="7"/>
        <v>5</v>
      </c>
    </row>
    <row r="13" spans="1:20" x14ac:dyDescent="0.3">
      <c r="A13" s="63" t="s">
        <v>830</v>
      </c>
      <c r="B13" s="64">
        <f>VLOOKUP($A13,'Return Data'!$B$7:$R$2843,3,0)</f>
        <v>44400</v>
      </c>
      <c r="C13" s="65">
        <f>VLOOKUP($A13,'Return Data'!$B$7:$R$2843,4,0)</f>
        <v>108.599</v>
      </c>
      <c r="D13" s="65">
        <f>VLOOKUP($A13,'Return Data'!$B$7:$R$2843,10,0)</f>
        <v>16.883700000000001</v>
      </c>
      <c r="E13" s="66">
        <f t="shared" si="0"/>
        <v>3</v>
      </c>
      <c r="F13" s="65">
        <f>VLOOKUP($A13,'Return Data'!$B$7:$R$2843,11,0)</f>
        <v>22.322299999999998</v>
      </c>
      <c r="G13" s="66">
        <f t="shared" si="1"/>
        <v>3</v>
      </c>
      <c r="H13" s="65">
        <f>VLOOKUP($A13,'Return Data'!$B$7:$R$2843,12,0)</f>
        <v>50.218600000000002</v>
      </c>
      <c r="I13" s="66">
        <f t="shared" si="2"/>
        <v>4</v>
      </c>
      <c r="J13" s="65">
        <f>VLOOKUP($A13,'Return Data'!$B$7:$R$2843,13,0)</f>
        <v>50.260100000000001</v>
      </c>
      <c r="K13" s="66">
        <f t="shared" si="3"/>
        <v>10</v>
      </c>
      <c r="L13" s="65">
        <f>VLOOKUP($A13,'Return Data'!$B$7:$R$2843,17,0)</f>
        <v>16.192799999999998</v>
      </c>
      <c r="M13" s="66">
        <f t="shared" si="4"/>
        <v>17</v>
      </c>
      <c r="N13" s="65">
        <f>VLOOKUP($A13,'Return Data'!$B$7:$R$2843,14,0)</f>
        <v>11.516</v>
      </c>
      <c r="O13" s="66">
        <f t="shared" si="8"/>
        <v>15</v>
      </c>
      <c r="P13" s="65">
        <f>VLOOKUP($A13,'Return Data'!$B$7:$R$2843,15,0)</f>
        <v>10.8383</v>
      </c>
      <c r="Q13" s="66">
        <f t="shared" si="9"/>
        <v>15</v>
      </c>
      <c r="R13" s="65">
        <f>VLOOKUP($A13,'Return Data'!$B$7:$R$2843,16,0)</f>
        <v>12.441700000000001</v>
      </c>
      <c r="S13" s="67">
        <f t="shared" si="7"/>
        <v>20</v>
      </c>
    </row>
    <row r="14" spans="1:20" x14ac:dyDescent="0.3">
      <c r="A14" s="63" t="s">
        <v>833</v>
      </c>
      <c r="B14" s="64">
        <f>VLOOKUP($A14,'Return Data'!$B$7:$R$2843,3,0)</f>
        <v>44400</v>
      </c>
      <c r="C14" s="65">
        <f>VLOOKUP($A14,'Return Data'!$B$7:$R$2843,4,0)</f>
        <v>48.64</v>
      </c>
      <c r="D14" s="65">
        <f>VLOOKUP($A14,'Return Data'!$B$7:$R$2843,10,0)</f>
        <v>15.37</v>
      </c>
      <c r="E14" s="66">
        <f t="shared" si="0"/>
        <v>8</v>
      </c>
      <c r="F14" s="65">
        <f>VLOOKUP($A14,'Return Data'!$B$7:$R$2843,11,0)</f>
        <v>18.866099999999999</v>
      </c>
      <c r="G14" s="66">
        <f t="shared" si="1"/>
        <v>10</v>
      </c>
      <c r="H14" s="65">
        <f>VLOOKUP($A14,'Return Data'!$B$7:$R$2843,12,0)</f>
        <v>45.934600000000003</v>
      </c>
      <c r="I14" s="66">
        <f t="shared" si="2"/>
        <v>7</v>
      </c>
      <c r="J14" s="65">
        <f>VLOOKUP($A14,'Return Data'!$B$7:$R$2843,13,0)</f>
        <v>49.753700000000002</v>
      </c>
      <c r="K14" s="66">
        <f t="shared" si="3"/>
        <v>12</v>
      </c>
      <c r="L14" s="65">
        <f>VLOOKUP($A14,'Return Data'!$B$7:$R$2843,17,0)</f>
        <v>24.206299999999999</v>
      </c>
      <c r="M14" s="66">
        <f t="shared" si="4"/>
        <v>7</v>
      </c>
      <c r="N14" s="65">
        <f>VLOOKUP($A14,'Return Data'!$B$7:$R$2843,14,0)</f>
        <v>15.8009</v>
      </c>
      <c r="O14" s="66">
        <f t="shared" si="8"/>
        <v>7</v>
      </c>
      <c r="P14" s="65">
        <f>VLOOKUP($A14,'Return Data'!$B$7:$R$2843,15,0)</f>
        <v>13.7704</v>
      </c>
      <c r="Q14" s="66">
        <f t="shared" si="9"/>
        <v>12</v>
      </c>
      <c r="R14" s="65">
        <f>VLOOKUP($A14,'Return Data'!$B$7:$R$2843,16,0)</f>
        <v>14.459899999999999</v>
      </c>
      <c r="S14" s="67">
        <f t="shared" si="7"/>
        <v>16</v>
      </c>
    </row>
    <row r="15" spans="1:20" x14ac:dyDescent="0.3">
      <c r="A15" s="63" t="s">
        <v>834</v>
      </c>
      <c r="B15" s="64">
        <f>VLOOKUP($A15,'Return Data'!$B$7:$R$2843,3,0)</f>
        <v>44400</v>
      </c>
      <c r="C15" s="65">
        <f>VLOOKUP($A15,'Return Data'!$B$7:$R$2843,4,0)</f>
        <v>14.44</v>
      </c>
      <c r="D15" s="65">
        <f>VLOOKUP($A15,'Return Data'!$B$7:$R$2843,10,0)</f>
        <v>12.5487</v>
      </c>
      <c r="E15" s="66">
        <f t="shared" si="0"/>
        <v>18</v>
      </c>
      <c r="F15" s="65">
        <f>VLOOKUP($A15,'Return Data'!$B$7:$R$2843,11,0)</f>
        <v>11.6783</v>
      </c>
      <c r="G15" s="66">
        <f t="shared" si="1"/>
        <v>19</v>
      </c>
      <c r="H15" s="65">
        <f>VLOOKUP($A15,'Return Data'!$B$7:$R$2843,12,0)</f>
        <v>33.087600000000002</v>
      </c>
      <c r="I15" s="66">
        <f t="shared" si="2"/>
        <v>18</v>
      </c>
      <c r="J15" s="65">
        <f>VLOOKUP($A15,'Return Data'!$B$7:$R$2843,13,0)</f>
        <v>40.466900000000003</v>
      </c>
      <c r="K15" s="66">
        <f t="shared" si="3"/>
        <v>19</v>
      </c>
      <c r="L15" s="65">
        <f>VLOOKUP($A15,'Return Data'!$B$7:$R$2843,17,0)</f>
        <v>20.8017</v>
      </c>
      <c r="M15" s="66">
        <f t="shared" si="4"/>
        <v>13</v>
      </c>
      <c r="N15" s="65">
        <f>VLOOKUP($A15,'Return Data'!$B$7:$R$2843,14,0)</f>
        <v>11.800700000000001</v>
      </c>
      <c r="O15" s="66">
        <f t="shared" si="8"/>
        <v>14</v>
      </c>
      <c r="P15" s="65"/>
      <c r="Q15" s="66"/>
      <c r="R15" s="65">
        <f>VLOOKUP($A15,'Return Data'!$B$7:$R$2843,16,0)</f>
        <v>10.493</v>
      </c>
      <c r="S15" s="67">
        <f t="shared" si="7"/>
        <v>21</v>
      </c>
    </row>
    <row r="16" spans="1:20" x14ac:dyDescent="0.3">
      <c r="A16" s="63" t="s">
        <v>836</v>
      </c>
      <c r="B16" s="64">
        <f>VLOOKUP($A16,'Return Data'!$B$7:$R$2843,3,0)</f>
        <v>44400</v>
      </c>
      <c r="C16" s="65">
        <f>VLOOKUP($A16,'Return Data'!$B$7:$R$2843,4,0)</f>
        <v>56.05</v>
      </c>
      <c r="D16" s="65">
        <f>VLOOKUP($A16,'Return Data'!$B$7:$R$2843,10,0)</f>
        <v>13.484500000000001</v>
      </c>
      <c r="E16" s="66">
        <f t="shared" si="0"/>
        <v>14</v>
      </c>
      <c r="F16" s="65">
        <f>VLOOKUP($A16,'Return Data'!$B$7:$R$2843,11,0)</f>
        <v>10.3346</v>
      </c>
      <c r="G16" s="66">
        <f t="shared" si="1"/>
        <v>20</v>
      </c>
      <c r="H16" s="65">
        <f>VLOOKUP($A16,'Return Data'!$B$7:$R$2843,12,0)</f>
        <v>24.972100000000001</v>
      </c>
      <c r="I16" s="66">
        <f t="shared" si="2"/>
        <v>22</v>
      </c>
      <c r="J16" s="65">
        <f>VLOOKUP($A16,'Return Data'!$B$7:$R$2843,13,0)</f>
        <v>38.360900000000001</v>
      </c>
      <c r="K16" s="66">
        <f t="shared" si="3"/>
        <v>21</v>
      </c>
      <c r="L16" s="65">
        <f>VLOOKUP($A16,'Return Data'!$B$7:$R$2843,17,0)</f>
        <v>22.582599999999999</v>
      </c>
      <c r="M16" s="66">
        <f t="shared" si="4"/>
        <v>9</v>
      </c>
      <c r="N16" s="65">
        <f>VLOOKUP($A16,'Return Data'!$B$7:$R$2843,14,0)</f>
        <v>10.0524</v>
      </c>
      <c r="O16" s="66">
        <f t="shared" si="8"/>
        <v>16</v>
      </c>
      <c r="P16" s="65">
        <f>VLOOKUP($A16,'Return Data'!$B$7:$R$2843,15,0)</f>
        <v>14.9384</v>
      </c>
      <c r="Q16" s="66">
        <f t="shared" si="9"/>
        <v>9</v>
      </c>
      <c r="R16" s="65">
        <f>VLOOKUP($A16,'Return Data'!$B$7:$R$2843,16,0)</f>
        <v>12.8034</v>
      </c>
      <c r="S16" s="67">
        <f t="shared" si="7"/>
        <v>19</v>
      </c>
    </row>
    <row r="17" spans="1:19" x14ac:dyDescent="0.3">
      <c r="A17" s="63" t="s">
        <v>838</v>
      </c>
      <c r="B17" s="64">
        <f>VLOOKUP($A17,'Return Data'!$B$7:$R$2843,3,0)</f>
        <v>44400</v>
      </c>
      <c r="C17" s="65">
        <f>VLOOKUP($A17,'Return Data'!$B$7:$R$2843,4,0)</f>
        <v>30.0425</v>
      </c>
      <c r="D17" s="65">
        <f>VLOOKUP($A17,'Return Data'!$B$7:$R$2843,10,0)</f>
        <v>18.8066</v>
      </c>
      <c r="E17" s="66">
        <f t="shared" si="0"/>
        <v>1</v>
      </c>
      <c r="F17" s="65">
        <f>VLOOKUP($A17,'Return Data'!$B$7:$R$2843,11,0)</f>
        <v>19.329000000000001</v>
      </c>
      <c r="G17" s="66">
        <f t="shared" si="1"/>
        <v>9</v>
      </c>
      <c r="H17" s="65">
        <f>VLOOKUP($A17,'Return Data'!$B$7:$R$2843,12,0)</f>
        <v>44.92</v>
      </c>
      <c r="I17" s="66">
        <f t="shared" si="2"/>
        <v>9</v>
      </c>
      <c r="J17" s="65">
        <f>VLOOKUP($A17,'Return Data'!$B$7:$R$2843,13,0)</f>
        <v>58.655299999999997</v>
      </c>
      <c r="K17" s="66">
        <f t="shared" si="3"/>
        <v>5</v>
      </c>
      <c r="L17" s="65">
        <f>VLOOKUP($A17,'Return Data'!$B$7:$R$2843,17,0)</f>
        <v>32.5672</v>
      </c>
      <c r="M17" s="66">
        <f t="shared" si="4"/>
        <v>1</v>
      </c>
      <c r="N17" s="65">
        <f>VLOOKUP($A17,'Return Data'!$B$7:$R$2843,14,0)</f>
        <v>24.953900000000001</v>
      </c>
      <c r="O17" s="66">
        <f t="shared" si="8"/>
        <v>1</v>
      </c>
      <c r="P17" s="65">
        <f>VLOOKUP($A17,'Return Data'!$B$7:$R$2843,15,0)</f>
        <v>20.256</v>
      </c>
      <c r="Q17" s="66">
        <f t="shared" si="9"/>
        <v>1</v>
      </c>
      <c r="R17" s="65">
        <f>VLOOKUP($A17,'Return Data'!$B$7:$R$2843,16,0)</f>
        <v>17.744700000000002</v>
      </c>
      <c r="S17" s="67">
        <f t="shared" si="7"/>
        <v>9</v>
      </c>
    </row>
    <row r="18" spans="1:19" x14ac:dyDescent="0.3">
      <c r="A18" s="63" t="s">
        <v>841</v>
      </c>
      <c r="B18" s="64">
        <f>VLOOKUP($A18,'Return Data'!$B$7:$R$2843,3,0)</f>
        <v>44400</v>
      </c>
      <c r="C18" s="65">
        <f>VLOOKUP($A18,'Return Data'!$B$7:$R$2843,4,0)</f>
        <v>11.847</v>
      </c>
      <c r="D18" s="65">
        <f>VLOOKUP($A18,'Return Data'!$B$7:$R$2843,10,0)</f>
        <v>9.3188999999999993</v>
      </c>
      <c r="E18" s="66">
        <f t="shared" si="0"/>
        <v>21</v>
      </c>
      <c r="F18" s="65">
        <f>VLOOKUP($A18,'Return Data'!$B$7:$R$2843,11,0)</f>
        <v>7.1496000000000004</v>
      </c>
      <c r="G18" s="66">
        <f t="shared" si="1"/>
        <v>22</v>
      </c>
      <c r="H18" s="65">
        <f>VLOOKUP($A18,'Return Data'!$B$7:$R$2843,12,0)</f>
        <v>31.586500000000001</v>
      </c>
      <c r="I18" s="66">
        <f t="shared" si="2"/>
        <v>20</v>
      </c>
      <c r="J18" s="65">
        <f>VLOOKUP($A18,'Return Data'!$B$7:$R$2843,13,0)</f>
        <v>36.439</v>
      </c>
      <c r="K18" s="66">
        <f t="shared" si="3"/>
        <v>22</v>
      </c>
      <c r="L18" s="65">
        <f>VLOOKUP($A18,'Return Data'!$B$7:$R$2843,17,0)</f>
        <v>13.697699999999999</v>
      </c>
      <c r="M18" s="66">
        <f t="shared" si="4"/>
        <v>18</v>
      </c>
      <c r="N18" s="65">
        <f>VLOOKUP($A18,'Return Data'!$B$7:$R$2843,14,0)</f>
        <v>6.5815999999999999</v>
      </c>
      <c r="O18" s="66">
        <f t="shared" si="8"/>
        <v>17</v>
      </c>
      <c r="P18" s="65">
        <f>VLOOKUP($A18,'Return Data'!$B$7:$R$2843,15,0)</f>
        <v>11.8826</v>
      </c>
      <c r="Q18" s="66">
        <f t="shared" si="9"/>
        <v>14</v>
      </c>
      <c r="R18" s="65">
        <f>VLOOKUP($A18,'Return Data'!$B$7:$R$2843,16,0)</f>
        <v>13.906599999999999</v>
      </c>
      <c r="S18" s="67">
        <f t="shared" si="7"/>
        <v>17</v>
      </c>
    </row>
    <row r="19" spans="1:19" x14ac:dyDescent="0.3">
      <c r="A19" s="63" t="s">
        <v>842</v>
      </c>
      <c r="B19" s="64">
        <f>VLOOKUP($A19,'Return Data'!$B$7:$R$2843,3,0)</f>
        <v>44400</v>
      </c>
      <c r="C19" s="65">
        <f>VLOOKUP($A19,'Return Data'!$B$7:$R$2843,4,0)</f>
        <v>15.518000000000001</v>
      </c>
      <c r="D19" s="65">
        <f>VLOOKUP($A19,'Return Data'!$B$7:$R$2843,10,0)</f>
        <v>14.3383</v>
      </c>
      <c r="E19" s="66">
        <f t="shared" si="0"/>
        <v>11</v>
      </c>
      <c r="F19" s="65">
        <f>VLOOKUP($A19,'Return Data'!$B$7:$R$2843,11,0)</f>
        <v>17.899999999999999</v>
      </c>
      <c r="G19" s="66">
        <f t="shared" si="1"/>
        <v>12</v>
      </c>
      <c r="H19" s="65">
        <f>VLOOKUP($A19,'Return Data'!$B$7:$R$2843,12,0)</f>
        <v>40.918999999999997</v>
      </c>
      <c r="I19" s="66">
        <f t="shared" si="2"/>
        <v>11</v>
      </c>
      <c r="J19" s="65">
        <f>VLOOKUP($A19,'Return Data'!$B$7:$R$2843,13,0)</f>
        <v>49.700899999999997</v>
      </c>
      <c r="K19" s="66">
        <f t="shared" si="3"/>
        <v>13</v>
      </c>
      <c r="L19" s="65"/>
      <c r="M19" s="66"/>
      <c r="N19" s="65"/>
      <c r="O19" s="66"/>
      <c r="P19" s="65"/>
      <c r="Q19" s="66"/>
      <c r="R19" s="65">
        <f>VLOOKUP($A19,'Return Data'!$B$7:$R$2843,16,0)</f>
        <v>24.274899999999999</v>
      </c>
      <c r="S19" s="67">
        <f t="shared" si="7"/>
        <v>4</v>
      </c>
    </row>
    <row r="20" spans="1:19" x14ac:dyDescent="0.3">
      <c r="A20" s="63" t="s">
        <v>844</v>
      </c>
      <c r="B20" s="64">
        <f>VLOOKUP($A20,'Return Data'!$B$7:$R$2843,3,0)</f>
        <v>44400</v>
      </c>
      <c r="C20" s="65">
        <f>VLOOKUP($A20,'Return Data'!$B$7:$R$2843,4,0)</f>
        <v>16.001999999999999</v>
      </c>
      <c r="D20" s="65">
        <f>VLOOKUP($A20,'Return Data'!$B$7:$R$2843,10,0)</f>
        <v>13.4572</v>
      </c>
      <c r="E20" s="66">
        <f t="shared" si="0"/>
        <v>15</v>
      </c>
      <c r="F20" s="65">
        <f>VLOOKUP($A20,'Return Data'!$B$7:$R$2843,11,0)</f>
        <v>16.871200000000002</v>
      </c>
      <c r="G20" s="66">
        <f t="shared" si="1"/>
        <v>13</v>
      </c>
      <c r="H20" s="65">
        <f>VLOOKUP($A20,'Return Data'!$B$7:$R$2843,12,0)</f>
        <v>32.8628</v>
      </c>
      <c r="I20" s="66">
        <f t="shared" si="2"/>
        <v>19</v>
      </c>
      <c r="J20" s="65">
        <f>VLOOKUP($A20,'Return Data'!$B$7:$R$2843,13,0)</f>
        <v>46.404400000000003</v>
      </c>
      <c r="K20" s="66">
        <f t="shared" si="3"/>
        <v>14</v>
      </c>
      <c r="L20" s="65">
        <f>VLOOKUP($A20,'Return Data'!$B$7:$R$2843,17,0)</f>
        <v>22.566800000000001</v>
      </c>
      <c r="M20" s="66">
        <f t="shared" si="4"/>
        <v>10</v>
      </c>
      <c r="N20" s="65"/>
      <c r="O20" s="66"/>
      <c r="P20" s="65"/>
      <c r="Q20" s="66"/>
      <c r="R20" s="65">
        <f>VLOOKUP($A20,'Return Data'!$B$7:$R$2843,16,0)</f>
        <v>18.905100000000001</v>
      </c>
      <c r="S20" s="67">
        <f t="shared" si="7"/>
        <v>6</v>
      </c>
    </row>
    <row r="21" spans="1:19" x14ac:dyDescent="0.3">
      <c r="A21" s="63" t="s">
        <v>846</v>
      </c>
      <c r="B21" s="64">
        <f>VLOOKUP($A21,'Return Data'!$B$7:$R$2843,3,0)</f>
        <v>44400</v>
      </c>
      <c r="C21" s="65">
        <f>VLOOKUP($A21,'Return Data'!$B$7:$R$2843,4,0)</f>
        <v>18.603000000000002</v>
      </c>
      <c r="D21" s="65">
        <f>VLOOKUP($A21,'Return Data'!$B$7:$R$2843,10,0)</f>
        <v>16.816299999999998</v>
      </c>
      <c r="E21" s="66">
        <f t="shared" si="0"/>
        <v>4</v>
      </c>
      <c r="F21" s="65">
        <f>VLOOKUP($A21,'Return Data'!$B$7:$R$2843,11,0)</f>
        <v>21.081700000000001</v>
      </c>
      <c r="G21" s="66">
        <f t="shared" si="1"/>
        <v>6</v>
      </c>
      <c r="H21" s="65">
        <f>VLOOKUP($A21,'Return Data'!$B$7:$R$2843,12,0)</f>
        <v>45.381399999999999</v>
      </c>
      <c r="I21" s="66">
        <f t="shared" si="2"/>
        <v>8</v>
      </c>
      <c r="J21" s="65">
        <f>VLOOKUP($A21,'Return Data'!$B$7:$R$2843,13,0)</f>
        <v>58.701599999999999</v>
      </c>
      <c r="K21" s="66">
        <f t="shared" si="3"/>
        <v>4</v>
      </c>
      <c r="L21" s="65"/>
      <c r="M21" s="66"/>
      <c r="N21" s="65"/>
      <c r="O21" s="66"/>
      <c r="P21" s="65"/>
      <c r="Q21" s="66"/>
      <c r="R21" s="65">
        <f>VLOOKUP($A21,'Return Data'!$B$7:$R$2843,16,0)</f>
        <v>32.691699999999997</v>
      </c>
      <c r="S21" s="67">
        <f t="shared" si="7"/>
        <v>1</v>
      </c>
    </row>
    <row r="22" spans="1:19" x14ac:dyDescent="0.3">
      <c r="A22" s="63" t="s">
        <v>848</v>
      </c>
      <c r="B22" s="64">
        <f>VLOOKUP($A22,'Return Data'!$B$7:$R$2843,3,0)</f>
        <v>44400</v>
      </c>
      <c r="C22" s="65">
        <f>VLOOKUP($A22,'Return Data'!$B$7:$R$2843,4,0)</f>
        <v>35.229599999999998</v>
      </c>
      <c r="D22" s="65">
        <f>VLOOKUP($A22,'Return Data'!$B$7:$R$2843,10,0)</f>
        <v>8.8919999999999995</v>
      </c>
      <c r="E22" s="66">
        <f t="shared" si="0"/>
        <v>22</v>
      </c>
      <c r="F22" s="65">
        <f>VLOOKUP($A22,'Return Data'!$B$7:$R$2843,11,0)</f>
        <v>8.9956999999999994</v>
      </c>
      <c r="G22" s="66">
        <f t="shared" si="1"/>
        <v>21</v>
      </c>
      <c r="H22" s="65">
        <f>VLOOKUP($A22,'Return Data'!$B$7:$R$2843,12,0)</f>
        <v>30.6629</v>
      </c>
      <c r="I22" s="66">
        <f t="shared" si="2"/>
        <v>21</v>
      </c>
      <c r="J22" s="65">
        <f>VLOOKUP($A22,'Return Data'!$B$7:$R$2843,13,0)</f>
        <v>39.301400000000001</v>
      </c>
      <c r="K22" s="66">
        <f t="shared" si="3"/>
        <v>20</v>
      </c>
      <c r="L22" s="65">
        <f>VLOOKUP($A22,'Return Data'!$B$7:$R$2843,17,0)</f>
        <v>23.3856</v>
      </c>
      <c r="M22" s="66">
        <f t="shared" si="4"/>
        <v>8</v>
      </c>
      <c r="N22" s="65">
        <f>VLOOKUP($A22,'Return Data'!$B$7:$R$2843,14,0)</f>
        <v>13.850199999999999</v>
      </c>
      <c r="O22" s="66">
        <f t="shared" si="8"/>
        <v>11</v>
      </c>
      <c r="P22" s="65">
        <f>VLOOKUP($A22,'Return Data'!$B$7:$R$2843,15,0)</f>
        <v>15.4002</v>
      </c>
      <c r="Q22" s="66">
        <f t="shared" si="9"/>
        <v>7</v>
      </c>
      <c r="R22" s="65">
        <f>VLOOKUP($A22,'Return Data'!$B$7:$R$2843,16,0)</f>
        <v>16.599299999999999</v>
      </c>
      <c r="S22" s="67">
        <f t="shared" si="7"/>
        <v>12</v>
      </c>
    </row>
    <row r="23" spans="1:19" x14ac:dyDescent="0.3">
      <c r="A23" s="63" t="s">
        <v>851</v>
      </c>
      <c r="B23" s="64">
        <f>VLOOKUP($A23,'Return Data'!$B$7:$R$2843,3,0)</f>
        <v>44400</v>
      </c>
      <c r="C23" s="65">
        <f>VLOOKUP($A23,'Return Data'!$B$7:$R$2843,4,0)</f>
        <v>75.067700000000002</v>
      </c>
      <c r="D23" s="65">
        <f>VLOOKUP($A23,'Return Data'!$B$7:$R$2843,10,0)</f>
        <v>12.845599999999999</v>
      </c>
      <c r="E23" s="66">
        <f t="shared" si="0"/>
        <v>16</v>
      </c>
      <c r="F23" s="65">
        <f>VLOOKUP($A23,'Return Data'!$B$7:$R$2843,11,0)</f>
        <v>21.596900000000002</v>
      </c>
      <c r="G23" s="66">
        <f t="shared" si="1"/>
        <v>4</v>
      </c>
      <c r="H23" s="65">
        <f>VLOOKUP($A23,'Return Data'!$B$7:$R$2843,12,0)</f>
        <v>53.777200000000001</v>
      </c>
      <c r="I23" s="66">
        <f t="shared" si="2"/>
        <v>3</v>
      </c>
      <c r="J23" s="65">
        <f>VLOOKUP($A23,'Return Data'!$B$7:$R$2843,13,0)</f>
        <v>62.994700000000002</v>
      </c>
      <c r="K23" s="66">
        <f t="shared" si="3"/>
        <v>3</v>
      </c>
      <c r="L23" s="65">
        <f>VLOOKUP($A23,'Return Data'!$B$7:$R$2843,17,0)</f>
        <v>25.020099999999999</v>
      </c>
      <c r="M23" s="66">
        <f t="shared" si="4"/>
        <v>6</v>
      </c>
      <c r="N23" s="65">
        <f>VLOOKUP($A23,'Return Data'!$B$7:$R$2843,14,0)</f>
        <v>15.962899999999999</v>
      </c>
      <c r="O23" s="66">
        <f t="shared" si="8"/>
        <v>6</v>
      </c>
      <c r="P23" s="65">
        <f>VLOOKUP($A23,'Return Data'!$B$7:$R$2843,15,0)</f>
        <v>14.8391</v>
      </c>
      <c r="Q23" s="66">
        <f t="shared" si="9"/>
        <v>10</v>
      </c>
      <c r="R23" s="65">
        <f>VLOOKUP($A23,'Return Data'!$B$7:$R$2843,16,0)</f>
        <v>18.709199999999999</v>
      </c>
      <c r="S23" s="67">
        <f t="shared" si="7"/>
        <v>7</v>
      </c>
    </row>
    <row r="24" spans="1:19" x14ac:dyDescent="0.3">
      <c r="A24" s="63" t="s">
        <v>853</v>
      </c>
      <c r="B24" s="64">
        <f>VLOOKUP($A24,'Return Data'!$B$7:$R$2843,3,0)</f>
        <v>44400</v>
      </c>
      <c r="C24" s="65">
        <f>VLOOKUP($A24,'Return Data'!$B$7:$R$2843,4,0)</f>
        <v>107.24</v>
      </c>
      <c r="D24" s="65">
        <f>VLOOKUP($A24,'Return Data'!$B$7:$R$2843,10,0)</f>
        <v>14.597099999999999</v>
      </c>
      <c r="E24" s="66">
        <f t="shared" si="0"/>
        <v>10</v>
      </c>
      <c r="F24" s="65">
        <f>VLOOKUP($A24,'Return Data'!$B$7:$R$2843,11,0)</f>
        <v>19.9955</v>
      </c>
      <c r="G24" s="66">
        <f t="shared" si="1"/>
        <v>8</v>
      </c>
      <c r="H24" s="65">
        <f>VLOOKUP($A24,'Return Data'!$B$7:$R$2843,12,0)</f>
        <v>46.964500000000001</v>
      </c>
      <c r="I24" s="66">
        <f t="shared" si="2"/>
        <v>5</v>
      </c>
      <c r="J24" s="65">
        <f>VLOOKUP($A24,'Return Data'!$B$7:$R$2843,13,0)</f>
        <v>52.502800000000001</v>
      </c>
      <c r="K24" s="66">
        <f t="shared" si="3"/>
        <v>8</v>
      </c>
      <c r="L24" s="65">
        <f>VLOOKUP($A24,'Return Data'!$B$7:$R$2843,17,0)</f>
        <v>28.9283</v>
      </c>
      <c r="M24" s="66">
        <f t="shared" si="4"/>
        <v>3</v>
      </c>
      <c r="N24" s="65">
        <f>VLOOKUP($A24,'Return Data'!$B$7:$R$2843,14,0)</f>
        <v>18.321000000000002</v>
      </c>
      <c r="O24" s="66">
        <f t="shared" si="8"/>
        <v>5</v>
      </c>
      <c r="P24" s="65">
        <f>VLOOKUP($A24,'Return Data'!$B$7:$R$2843,15,0)</f>
        <v>16.425699999999999</v>
      </c>
      <c r="Q24" s="66">
        <f t="shared" si="9"/>
        <v>5</v>
      </c>
      <c r="R24" s="65">
        <f>VLOOKUP($A24,'Return Data'!$B$7:$R$2843,16,0)</f>
        <v>15.594799999999999</v>
      </c>
      <c r="S24" s="67">
        <f t="shared" si="7"/>
        <v>14</v>
      </c>
    </row>
    <row r="25" spans="1:19" x14ac:dyDescent="0.3">
      <c r="A25" s="63" t="s">
        <v>855</v>
      </c>
      <c r="B25" s="64">
        <f>VLOOKUP($A25,'Return Data'!$B$7:$R$2843,3,0)</f>
        <v>44400</v>
      </c>
      <c r="C25" s="65">
        <f>VLOOKUP($A25,'Return Data'!$B$7:$R$2843,4,0)</f>
        <v>52.666899999999998</v>
      </c>
      <c r="D25" s="65">
        <f>VLOOKUP($A25,'Return Data'!$B$7:$R$2843,10,0)</f>
        <v>11.3774</v>
      </c>
      <c r="E25" s="66">
        <f t="shared" si="0"/>
        <v>20</v>
      </c>
      <c r="F25" s="65">
        <f>VLOOKUP($A25,'Return Data'!$B$7:$R$2843,11,0)</f>
        <v>26.338000000000001</v>
      </c>
      <c r="G25" s="66">
        <f t="shared" si="1"/>
        <v>1</v>
      </c>
      <c r="H25" s="65">
        <f>VLOOKUP($A25,'Return Data'!$B$7:$R$2843,12,0)</f>
        <v>54.532699999999998</v>
      </c>
      <c r="I25" s="66">
        <f t="shared" si="2"/>
        <v>2</v>
      </c>
      <c r="J25" s="65">
        <f>VLOOKUP($A25,'Return Data'!$B$7:$R$2843,13,0)</f>
        <v>67.272400000000005</v>
      </c>
      <c r="K25" s="66">
        <f t="shared" si="3"/>
        <v>1</v>
      </c>
      <c r="L25" s="65">
        <f>VLOOKUP($A25,'Return Data'!$B$7:$R$2843,17,0)</f>
        <v>29.5809</v>
      </c>
      <c r="M25" s="66">
        <f t="shared" si="4"/>
        <v>2</v>
      </c>
      <c r="N25" s="65">
        <f>VLOOKUP($A25,'Return Data'!$B$7:$R$2843,14,0)</f>
        <v>18.512</v>
      </c>
      <c r="O25" s="66">
        <f t="shared" si="8"/>
        <v>2</v>
      </c>
      <c r="P25" s="65">
        <f>VLOOKUP($A25,'Return Data'!$B$7:$R$2843,15,0)</f>
        <v>16.7133</v>
      </c>
      <c r="Q25" s="66">
        <f t="shared" si="9"/>
        <v>4</v>
      </c>
      <c r="R25" s="65">
        <f>VLOOKUP($A25,'Return Data'!$B$7:$R$2843,16,0)</f>
        <v>18.210699999999999</v>
      </c>
      <c r="S25" s="67">
        <f t="shared" si="7"/>
        <v>8</v>
      </c>
    </row>
    <row r="26" spans="1:19" x14ac:dyDescent="0.3">
      <c r="A26" s="63" t="s">
        <v>856</v>
      </c>
      <c r="B26" s="64">
        <f>VLOOKUP($A26,'Return Data'!$B$7:$R$2843,3,0)</f>
        <v>44400</v>
      </c>
      <c r="C26" s="65">
        <f>VLOOKUP($A26,'Return Data'!$B$7:$R$2843,4,0)</f>
        <v>233.08879999999999</v>
      </c>
      <c r="D26" s="65">
        <f>VLOOKUP($A26,'Return Data'!$B$7:$R$2843,10,0)</f>
        <v>15.411899999999999</v>
      </c>
      <c r="E26" s="66">
        <f t="shared" si="0"/>
        <v>7</v>
      </c>
      <c r="F26" s="65">
        <f>VLOOKUP($A26,'Return Data'!$B$7:$R$2843,11,0)</f>
        <v>21.368400000000001</v>
      </c>
      <c r="G26" s="66">
        <f t="shared" si="1"/>
        <v>5</v>
      </c>
      <c r="H26" s="65">
        <f>VLOOKUP($A26,'Return Data'!$B$7:$R$2843,12,0)</f>
        <v>46.850999999999999</v>
      </c>
      <c r="I26" s="66">
        <f t="shared" si="2"/>
        <v>6</v>
      </c>
      <c r="J26" s="65">
        <f>VLOOKUP($A26,'Return Data'!$B$7:$R$2843,13,0)</f>
        <v>51.78</v>
      </c>
      <c r="K26" s="66">
        <f t="shared" si="3"/>
        <v>9</v>
      </c>
      <c r="L26" s="65">
        <f>VLOOKUP($A26,'Return Data'!$B$7:$R$2843,17,0)</f>
        <v>25.1309</v>
      </c>
      <c r="M26" s="66">
        <f t="shared" si="4"/>
        <v>5</v>
      </c>
      <c r="N26" s="65">
        <f>VLOOKUP($A26,'Return Data'!$B$7:$R$2843,14,0)</f>
        <v>18.496600000000001</v>
      </c>
      <c r="O26" s="66">
        <f t="shared" si="8"/>
        <v>3</v>
      </c>
      <c r="P26" s="65">
        <f>VLOOKUP($A26,'Return Data'!$B$7:$R$2843,15,0)</f>
        <v>17.367100000000001</v>
      </c>
      <c r="Q26" s="66">
        <f t="shared" si="9"/>
        <v>3</v>
      </c>
      <c r="R26" s="65">
        <f>VLOOKUP($A26,'Return Data'!$B$7:$R$2843,16,0)</f>
        <v>16.8474</v>
      </c>
      <c r="S26" s="67">
        <f t="shared" si="7"/>
        <v>11</v>
      </c>
    </row>
    <row r="27" spans="1:19" x14ac:dyDescent="0.3">
      <c r="A27" s="63" t="s">
        <v>859</v>
      </c>
      <c r="B27" s="64">
        <f>VLOOKUP($A27,'Return Data'!$B$7:$R$2843,3,0)</f>
        <v>44400</v>
      </c>
      <c r="C27" s="65">
        <f>VLOOKUP($A27,'Return Data'!$B$7:$R$2843,4,0)</f>
        <v>264.43729999999999</v>
      </c>
      <c r="D27" s="65">
        <f>VLOOKUP($A27,'Return Data'!$B$7:$R$2843,10,0)</f>
        <v>12.0444</v>
      </c>
      <c r="E27" s="66">
        <f t="shared" si="0"/>
        <v>19</v>
      </c>
      <c r="F27" s="65">
        <f>VLOOKUP($A27,'Return Data'!$B$7:$R$2843,11,0)</f>
        <v>12.3093</v>
      </c>
      <c r="G27" s="66">
        <f t="shared" si="1"/>
        <v>17</v>
      </c>
      <c r="H27" s="65">
        <f>VLOOKUP($A27,'Return Data'!$B$7:$R$2843,12,0)</f>
        <v>33.840499999999999</v>
      </c>
      <c r="I27" s="66">
        <f t="shared" si="2"/>
        <v>17</v>
      </c>
      <c r="J27" s="65">
        <f>VLOOKUP($A27,'Return Data'!$B$7:$R$2843,13,0)</f>
        <v>40.661099999999998</v>
      </c>
      <c r="K27" s="66">
        <f t="shared" ref="K27" si="10">RANK(J27,J$8:J$29,0)</f>
        <v>18</v>
      </c>
      <c r="L27" s="65">
        <f>VLOOKUP($A27,'Return Data'!$B$7:$R$2843,17,0)</f>
        <v>19.192599999999999</v>
      </c>
      <c r="M27" s="66">
        <f t="shared" ref="M27" si="11">RANK(L27,L$8:L$29,0)</f>
        <v>16</v>
      </c>
      <c r="N27" s="65">
        <f>VLOOKUP($A27,'Return Data'!$B$7:$R$2843,14,0)</f>
        <v>13.507400000000001</v>
      </c>
      <c r="O27" s="66">
        <f t="shared" si="8"/>
        <v>12</v>
      </c>
      <c r="P27" s="65">
        <f>VLOOKUP($A27,'Return Data'!$B$7:$R$2843,15,0)</f>
        <v>15.299300000000001</v>
      </c>
      <c r="Q27" s="66">
        <f t="shared" si="9"/>
        <v>8</v>
      </c>
      <c r="R27" s="65">
        <f>VLOOKUP($A27,'Return Data'!$B$7:$R$2843,16,0)</f>
        <v>13.216699999999999</v>
      </c>
      <c r="S27" s="67">
        <f t="shared" si="7"/>
        <v>18</v>
      </c>
    </row>
    <row r="28" spans="1:19" x14ac:dyDescent="0.3">
      <c r="A28" s="63" t="s">
        <v>860</v>
      </c>
      <c r="B28" s="64">
        <f>VLOOKUP($A28,'Return Data'!$B$7:$R$2843,3,0)</f>
        <v>44400</v>
      </c>
      <c r="C28" s="65">
        <f>VLOOKUP($A28,'Return Data'!$B$7:$R$2843,4,0)</f>
        <v>14.283099999999999</v>
      </c>
      <c r="D28" s="65">
        <f>VLOOKUP($A28,'Return Data'!$B$7:$R$2843,10,0)</f>
        <v>15.467499999999999</v>
      </c>
      <c r="E28" s="66">
        <f t="shared" si="0"/>
        <v>6</v>
      </c>
      <c r="F28" s="65">
        <f>VLOOKUP($A28,'Return Data'!$B$7:$R$2843,11,0)</f>
        <v>20.5213</v>
      </c>
      <c r="G28" s="66">
        <f t="shared" si="1"/>
        <v>7</v>
      </c>
      <c r="H28" s="65">
        <f>VLOOKUP($A28,'Return Data'!$B$7:$R$2843,12,0)</f>
        <v>43.792999999999999</v>
      </c>
      <c r="I28" s="66">
        <f t="shared" ref="I28" si="12">RANK(H28,H$8:H$29,0)</f>
        <v>10</v>
      </c>
      <c r="J28" s="65">
        <f>VLOOKUP($A28,'Return Data'!$B$7:$R$2843,13,0)</f>
        <v>54.328499999999998</v>
      </c>
      <c r="K28" s="66">
        <f t="shared" ref="K28:K29" si="13">RANK(J28,J$8:J$29,0)</f>
        <v>6</v>
      </c>
      <c r="L28" s="65"/>
      <c r="M28" s="66"/>
      <c r="N28" s="65"/>
      <c r="O28" s="66"/>
      <c r="P28" s="65"/>
      <c r="Q28" s="66"/>
      <c r="R28" s="65">
        <f>VLOOKUP($A28,'Return Data'!$B$7:$R$2843,16,0)</f>
        <v>24.398700000000002</v>
      </c>
      <c r="S28" s="67">
        <f t="shared" si="7"/>
        <v>3</v>
      </c>
    </row>
    <row r="29" spans="1:19" x14ac:dyDescent="0.3">
      <c r="A29" s="63" t="s">
        <v>862</v>
      </c>
      <c r="B29" s="64">
        <f>VLOOKUP($A29,'Return Data'!$B$7:$R$2843,3,0)</f>
        <v>44400</v>
      </c>
      <c r="C29" s="65">
        <f>VLOOKUP($A29,'Return Data'!$B$7:$R$2843,4,0)</f>
        <v>16.88</v>
      </c>
      <c r="D29" s="65">
        <f>VLOOKUP($A29,'Return Data'!$B$7:$R$2843,10,0)</f>
        <v>15.934100000000001</v>
      </c>
      <c r="E29" s="66">
        <f t="shared" si="0"/>
        <v>5</v>
      </c>
      <c r="F29" s="65">
        <f>VLOOKUP($A29,'Return Data'!$B$7:$R$2843,11,0)</f>
        <v>18.124600000000001</v>
      </c>
      <c r="G29" s="66">
        <f t="shared" si="1"/>
        <v>11</v>
      </c>
      <c r="H29" s="65">
        <f>VLOOKUP($A29,'Return Data'!$B$7:$R$2843,12,0)</f>
        <v>40.082999999999998</v>
      </c>
      <c r="I29" s="66">
        <f>RANK(H29,H$8:H$29,0)</f>
        <v>12</v>
      </c>
      <c r="J29" s="65">
        <f>VLOOKUP($A29,'Return Data'!$B$7:$R$2843,13,0)</f>
        <v>53.037199999999999</v>
      </c>
      <c r="K29" s="66">
        <f t="shared" si="13"/>
        <v>7</v>
      </c>
      <c r="L29" s="65"/>
      <c r="M29" s="66"/>
      <c r="N29" s="65"/>
      <c r="O29" s="66"/>
      <c r="P29" s="65"/>
      <c r="Q29" s="66"/>
      <c r="R29" s="65">
        <f>VLOOKUP($A29,'Return Data'!$B$7:$R$2843,16,0)</f>
        <v>30.492699999999999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14.166818181818179</v>
      </c>
      <c r="E31" s="74"/>
      <c r="F31" s="75">
        <f>AVERAGE(F8:F29)</f>
        <v>16.893050000000002</v>
      </c>
      <c r="G31" s="74"/>
      <c r="H31" s="75">
        <f>AVERAGE(H8:H29)</f>
        <v>41.311136363636365</v>
      </c>
      <c r="I31" s="74"/>
      <c r="J31" s="75">
        <f>AVERAGE(J8:J29)</f>
        <v>49.835054545454547</v>
      </c>
      <c r="K31" s="74"/>
      <c r="L31" s="75">
        <f>AVERAGE(L8:L29)</f>
        <v>23.112499999999997</v>
      </c>
      <c r="M31" s="74"/>
      <c r="N31" s="75">
        <f>AVERAGE(N8:N29)</f>
        <v>14.950047058823529</v>
      </c>
      <c r="O31" s="74"/>
      <c r="P31" s="75">
        <f>AVERAGE(P8:P29)</f>
        <v>15.279486666666667</v>
      </c>
      <c r="Q31" s="74"/>
      <c r="R31" s="75">
        <f>AVERAGE(R8:R29)</f>
        <v>17.658190909090909</v>
      </c>
      <c r="S31" s="76"/>
    </row>
    <row r="32" spans="1:19" x14ac:dyDescent="0.3">
      <c r="A32" s="73" t="s">
        <v>28</v>
      </c>
      <c r="B32" s="74"/>
      <c r="C32" s="74"/>
      <c r="D32" s="75">
        <f>MIN(D8:D29)</f>
        <v>8.8919999999999995</v>
      </c>
      <c r="E32" s="74"/>
      <c r="F32" s="75">
        <f>MIN(F8:F29)</f>
        <v>7.1496000000000004</v>
      </c>
      <c r="G32" s="74"/>
      <c r="H32" s="75">
        <f>MIN(H8:H29)</f>
        <v>24.972100000000001</v>
      </c>
      <c r="I32" s="74"/>
      <c r="J32" s="75">
        <f>MIN(J8:J29)</f>
        <v>36.439</v>
      </c>
      <c r="K32" s="74"/>
      <c r="L32" s="75">
        <f>MIN(L8:L29)</f>
        <v>13.697699999999999</v>
      </c>
      <c r="M32" s="74"/>
      <c r="N32" s="75">
        <f>MIN(N8:N29)</f>
        <v>6.5815999999999999</v>
      </c>
      <c r="O32" s="74"/>
      <c r="P32" s="75">
        <f>MIN(P8:P29)</f>
        <v>10.8383</v>
      </c>
      <c r="Q32" s="74"/>
      <c r="R32" s="75">
        <f>MIN(R8:R29)</f>
        <v>9.5928000000000004</v>
      </c>
      <c r="S32" s="76"/>
    </row>
    <row r="33" spans="1:19" ht="15" thickBot="1" x14ac:dyDescent="0.35">
      <c r="A33" s="77" t="s">
        <v>29</v>
      </c>
      <c r="B33" s="78"/>
      <c r="C33" s="78"/>
      <c r="D33" s="79">
        <f>MAX(D8:D29)</f>
        <v>18.8066</v>
      </c>
      <c r="E33" s="78"/>
      <c r="F33" s="79">
        <f>MAX(F8:F29)</f>
        <v>26.338000000000001</v>
      </c>
      <c r="G33" s="78"/>
      <c r="H33" s="79">
        <f>MAX(H8:H29)</f>
        <v>59.315399999999997</v>
      </c>
      <c r="I33" s="78"/>
      <c r="J33" s="79">
        <f>MAX(J8:J29)</f>
        <v>67.272400000000005</v>
      </c>
      <c r="K33" s="78"/>
      <c r="L33" s="79">
        <f>MAX(L8:L29)</f>
        <v>32.5672</v>
      </c>
      <c r="M33" s="78"/>
      <c r="N33" s="79">
        <f>MAX(N8:N29)</f>
        <v>24.953900000000001</v>
      </c>
      <c r="O33" s="78"/>
      <c r="P33" s="79">
        <f>MAX(P8:P29)</f>
        <v>20.256</v>
      </c>
      <c r="Q33" s="78"/>
      <c r="R33" s="79">
        <f>MAX(R8:R29)</f>
        <v>32.691699999999997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44400</v>
      </c>
      <c r="C8" s="65">
        <f>VLOOKUP($A8,'Return Data'!$B$7:$R$2843,4,0)</f>
        <v>83.860500000000002</v>
      </c>
      <c r="D8" s="65">
        <f>VLOOKUP($A8,'Return Data'!$B$7:$R$2843,10,0)</f>
        <v>13.411</v>
      </c>
      <c r="E8" s="66">
        <f t="shared" ref="E8:E29" si="0">RANK(D8,D$8:D$29,0)</f>
        <v>13</v>
      </c>
      <c r="F8" s="65">
        <f>VLOOKUP($A8,'Return Data'!$B$7:$R$2843,11,0)</f>
        <v>12.3443</v>
      </c>
      <c r="G8" s="66">
        <f t="shared" ref="G8:G29" si="1">RANK(F8,F$8:F$29,0)</f>
        <v>15</v>
      </c>
      <c r="H8" s="65">
        <f>VLOOKUP($A8,'Return Data'!$B$7:$R$2843,12,0)</f>
        <v>35.294199999999996</v>
      </c>
      <c r="I8" s="66">
        <f t="shared" ref="I8:I27" si="2">RANK(H8,H$8:H$29,0)</f>
        <v>15</v>
      </c>
      <c r="J8" s="65">
        <f>VLOOKUP($A8,'Return Data'!$B$7:$R$2843,13,0)</f>
        <v>42.9666</v>
      </c>
      <c r="K8" s="66">
        <f t="shared" ref="K8:K18" si="3">RANK(J8,J$8:J$29,0)</f>
        <v>16</v>
      </c>
      <c r="L8" s="65">
        <f>VLOOKUP($A8,'Return Data'!$B$7:$R$2843,17,0)</f>
        <v>19.395299999999999</v>
      </c>
      <c r="M8" s="66">
        <f t="shared" ref="M8:M18" si="4">RANK(L8,L$8:L$29,0)</f>
        <v>14</v>
      </c>
      <c r="N8" s="65">
        <f>VLOOKUP($A8,'Return Data'!$B$7:$R$2843,14,0)</f>
        <v>13.6868</v>
      </c>
      <c r="O8" s="66">
        <f t="shared" ref="O8:O14" si="5">RANK(N8,N$8:N$29,0)</f>
        <v>8</v>
      </c>
      <c r="P8" s="65">
        <f>VLOOKUP($A8,'Return Data'!$B$7:$R$2843,15,0)</f>
        <v>12.700699999999999</v>
      </c>
      <c r="Q8" s="66">
        <f>RANK(P8,P$8:P$29,0)</f>
        <v>11</v>
      </c>
      <c r="R8" s="65">
        <f>VLOOKUP($A8,'Return Data'!$B$7:$R$2843,16,0)</f>
        <v>14.45</v>
      </c>
      <c r="S8" s="67">
        <f t="shared" ref="S8:S29" si="6">RANK(R8,R$8:R$29,0)</f>
        <v>13</v>
      </c>
    </row>
    <row r="9" spans="1:20" x14ac:dyDescent="0.3">
      <c r="A9" s="63" t="s">
        <v>822</v>
      </c>
      <c r="B9" s="64">
        <f>VLOOKUP($A9,'Return Data'!$B$7:$R$2843,3,0)</f>
        <v>44400</v>
      </c>
      <c r="C9" s="65">
        <f>VLOOKUP($A9,'Return Data'!$B$7:$R$2843,4,0)</f>
        <v>42.14</v>
      </c>
      <c r="D9" s="65">
        <f>VLOOKUP($A9,'Return Data'!$B$7:$R$2843,10,0)</f>
        <v>13.7996</v>
      </c>
      <c r="E9" s="66">
        <f t="shared" si="0"/>
        <v>12</v>
      </c>
      <c r="F9" s="65">
        <f>VLOOKUP($A9,'Return Data'!$B$7:$R$2843,11,0)</f>
        <v>11.866199999999999</v>
      </c>
      <c r="G9" s="66">
        <f t="shared" si="1"/>
        <v>16</v>
      </c>
      <c r="H9" s="65">
        <f>VLOOKUP($A9,'Return Data'!$B$7:$R$2843,12,0)</f>
        <v>38.938299999999998</v>
      </c>
      <c r="I9" s="66">
        <f t="shared" si="2"/>
        <v>13</v>
      </c>
      <c r="J9" s="65">
        <f>VLOOKUP($A9,'Return Data'!$B$7:$R$2843,13,0)</f>
        <v>48.119500000000002</v>
      </c>
      <c r="K9" s="66">
        <f t="shared" si="3"/>
        <v>11</v>
      </c>
      <c r="L9" s="65">
        <f>VLOOKUP($A9,'Return Data'!$B$7:$R$2843,17,0)</f>
        <v>24.454999999999998</v>
      </c>
      <c r="M9" s="66">
        <f t="shared" si="4"/>
        <v>4</v>
      </c>
      <c r="N9" s="65">
        <f>VLOOKUP($A9,'Return Data'!$B$7:$R$2843,14,0)</f>
        <v>13.188000000000001</v>
      </c>
      <c r="O9" s="66">
        <f t="shared" si="5"/>
        <v>9</v>
      </c>
      <c r="P9" s="65">
        <f>VLOOKUP($A9,'Return Data'!$B$7:$R$2843,15,0)</f>
        <v>17.2622</v>
      </c>
      <c r="Q9" s="66">
        <f>RANK(P9,P$8:P$29,0)</f>
        <v>2</v>
      </c>
      <c r="R9" s="65">
        <f>VLOOKUP($A9,'Return Data'!$B$7:$R$2843,16,0)</f>
        <v>17.183199999999999</v>
      </c>
      <c r="S9" s="67">
        <f t="shared" si="6"/>
        <v>8</v>
      </c>
    </row>
    <row r="10" spans="1:20" x14ac:dyDescent="0.3">
      <c r="A10" s="63" t="s">
        <v>824</v>
      </c>
      <c r="B10" s="64">
        <f>VLOOKUP($A10,'Return Data'!$B$7:$R$2843,3,0)</f>
        <v>44400</v>
      </c>
      <c r="C10" s="65">
        <f>VLOOKUP($A10,'Return Data'!$B$7:$R$2843,4,0)</f>
        <v>13.419</v>
      </c>
      <c r="D10" s="65">
        <f>VLOOKUP($A10,'Return Data'!$B$7:$R$2843,10,0)</f>
        <v>12.208399999999999</v>
      </c>
      <c r="E10" s="66">
        <f t="shared" si="0"/>
        <v>18</v>
      </c>
      <c r="F10" s="65">
        <f>VLOOKUP($A10,'Return Data'!$B$7:$R$2843,11,0)</f>
        <v>11.0844</v>
      </c>
      <c r="G10" s="66">
        <f t="shared" si="1"/>
        <v>19</v>
      </c>
      <c r="H10" s="65">
        <f>VLOOKUP($A10,'Return Data'!$B$7:$R$2843,12,0)</f>
        <v>32.940399999999997</v>
      </c>
      <c r="I10" s="66">
        <f t="shared" si="2"/>
        <v>16</v>
      </c>
      <c r="J10" s="65">
        <f>VLOOKUP($A10,'Return Data'!$B$7:$R$2843,13,0)</f>
        <v>39.548699999999997</v>
      </c>
      <c r="K10" s="66">
        <f t="shared" si="3"/>
        <v>17</v>
      </c>
      <c r="L10" s="65">
        <f>VLOOKUP($A10,'Return Data'!$B$7:$R$2843,17,0)</f>
        <v>19.009499999999999</v>
      </c>
      <c r="M10" s="66">
        <f t="shared" si="4"/>
        <v>15</v>
      </c>
      <c r="N10" s="65">
        <f>VLOOKUP($A10,'Return Data'!$B$7:$R$2843,14,0)</f>
        <v>11.3796</v>
      </c>
      <c r="O10" s="66">
        <f t="shared" si="5"/>
        <v>13</v>
      </c>
      <c r="P10" s="65"/>
      <c r="Q10" s="66"/>
      <c r="R10" s="65">
        <f>VLOOKUP($A10,'Return Data'!$B$7:$R$2843,16,0)</f>
        <v>8.0525000000000002</v>
      </c>
      <c r="S10" s="67">
        <f t="shared" si="6"/>
        <v>21</v>
      </c>
    </row>
    <row r="11" spans="1:20" x14ac:dyDescent="0.3">
      <c r="A11" s="63" t="s">
        <v>826</v>
      </c>
      <c r="B11" s="64">
        <f>VLOOKUP($A11,'Return Data'!$B$7:$R$2843,3,0)</f>
        <v>44400</v>
      </c>
      <c r="C11" s="65">
        <f>VLOOKUP($A11,'Return Data'!$B$7:$R$2843,4,0)</f>
        <v>33.124000000000002</v>
      </c>
      <c r="D11" s="65">
        <f>VLOOKUP($A11,'Return Data'!$B$7:$R$2843,10,0)</f>
        <v>14.6556</v>
      </c>
      <c r="E11" s="66">
        <f t="shared" si="0"/>
        <v>9</v>
      </c>
      <c r="F11" s="65">
        <f>VLOOKUP($A11,'Return Data'!$B$7:$R$2843,11,0)</f>
        <v>13.5395</v>
      </c>
      <c r="G11" s="66">
        <f t="shared" si="1"/>
        <v>14</v>
      </c>
      <c r="H11" s="65">
        <f>VLOOKUP($A11,'Return Data'!$B$7:$R$2843,12,0)</f>
        <v>37.278799999999997</v>
      </c>
      <c r="I11" s="66">
        <f t="shared" si="2"/>
        <v>14</v>
      </c>
      <c r="J11" s="65">
        <f>VLOOKUP($A11,'Return Data'!$B$7:$R$2843,13,0)</f>
        <v>44.4193</v>
      </c>
      <c r="K11" s="66">
        <f t="shared" si="3"/>
        <v>15</v>
      </c>
      <c r="L11" s="65">
        <f>VLOOKUP($A11,'Return Data'!$B$7:$R$2843,17,0)</f>
        <v>21.2286</v>
      </c>
      <c r="M11" s="66">
        <f t="shared" si="4"/>
        <v>10</v>
      </c>
      <c r="N11" s="65">
        <f>VLOOKUP($A11,'Return Data'!$B$7:$R$2843,14,0)</f>
        <v>12.952299999999999</v>
      </c>
      <c r="O11" s="66">
        <f t="shared" si="5"/>
        <v>10</v>
      </c>
      <c r="P11" s="65">
        <f>VLOOKUP($A11,'Return Data'!$B$7:$R$2843,15,0)</f>
        <v>12.311999999999999</v>
      </c>
      <c r="Q11" s="66">
        <f>RANK(P11,P$8:P$29,0)</f>
        <v>13</v>
      </c>
      <c r="R11" s="65">
        <f>VLOOKUP($A11,'Return Data'!$B$7:$R$2843,16,0)</f>
        <v>11.365399999999999</v>
      </c>
      <c r="S11" s="67">
        <f t="shared" si="6"/>
        <v>18</v>
      </c>
    </row>
    <row r="12" spans="1:20" x14ac:dyDescent="0.3">
      <c r="A12" s="63" t="s">
        <v>827</v>
      </c>
      <c r="B12" s="64">
        <f>VLOOKUP($A12,'Return Data'!$B$7:$R$2843,3,0)</f>
        <v>44400</v>
      </c>
      <c r="C12" s="65">
        <f>VLOOKUP($A12,'Return Data'!$B$7:$R$2843,4,0)</f>
        <v>60.714300000000001</v>
      </c>
      <c r="D12" s="65">
        <f>VLOOKUP($A12,'Return Data'!$B$7:$R$2843,10,0)</f>
        <v>18.432500000000001</v>
      </c>
      <c r="E12" s="66">
        <f t="shared" si="0"/>
        <v>2</v>
      </c>
      <c r="F12" s="65">
        <f>VLOOKUP($A12,'Return Data'!$B$7:$R$2843,11,0)</f>
        <v>24.908000000000001</v>
      </c>
      <c r="G12" s="66">
        <f t="shared" si="1"/>
        <v>1</v>
      </c>
      <c r="H12" s="65">
        <f>VLOOKUP($A12,'Return Data'!$B$7:$R$2843,12,0)</f>
        <v>58.323300000000003</v>
      </c>
      <c r="I12" s="66">
        <f t="shared" si="2"/>
        <v>1</v>
      </c>
      <c r="J12" s="65">
        <f>VLOOKUP($A12,'Return Data'!$B$7:$R$2843,13,0)</f>
        <v>62.615499999999997</v>
      </c>
      <c r="K12" s="66">
        <f t="shared" si="3"/>
        <v>2</v>
      </c>
      <c r="L12" s="65">
        <f>VLOOKUP($A12,'Return Data'!$B$7:$R$2843,17,0)</f>
        <v>21.486599999999999</v>
      </c>
      <c r="M12" s="66">
        <f t="shared" si="4"/>
        <v>9</v>
      </c>
      <c r="N12" s="65">
        <f>VLOOKUP($A12,'Return Data'!$B$7:$R$2843,14,0)</f>
        <v>17.342199999999998</v>
      </c>
      <c r="O12" s="66">
        <f t="shared" si="5"/>
        <v>3</v>
      </c>
      <c r="P12" s="65">
        <f>VLOOKUP($A12,'Return Data'!$B$7:$R$2843,15,0)</f>
        <v>14.4095</v>
      </c>
      <c r="Q12" s="66">
        <f>RANK(P12,P$8:P$29,0)</f>
        <v>6</v>
      </c>
      <c r="R12" s="65">
        <f>VLOOKUP($A12,'Return Data'!$B$7:$R$2843,16,0)</f>
        <v>13.746600000000001</v>
      </c>
      <c r="S12" s="67">
        <f t="shared" si="6"/>
        <v>15</v>
      </c>
    </row>
    <row r="13" spans="1:20" x14ac:dyDescent="0.3">
      <c r="A13" s="63" t="s">
        <v>829</v>
      </c>
      <c r="B13" s="64">
        <f>VLOOKUP($A13,'Return Data'!$B$7:$R$2843,3,0)</f>
        <v>44400</v>
      </c>
      <c r="C13" s="65">
        <f>VLOOKUP($A13,'Return Data'!$B$7:$R$2843,4,0)</f>
        <v>100.66</v>
      </c>
      <c r="D13" s="65">
        <f>VLOOKUP($A13,'Return Data'!$B$7:$R$2843,10,0)</f>
        <v>16.558599999999998</v>
      </c>
      <c r="E13" s="66">
        <f t="shared" si="0"/>
        <v>3</v>
      </c>
      <c r="F13" s="65">
        <f>VLOOKUP($A13,'Return Data'!$B$7:$R$2843,11,0)</f>
        <v>21.6082</v>
      </c>
      <c r="G13" s="66">
        <f t="shared" si="1"/>
        <v>3</v>
      </c>
      <c r="H13" s="65">
        <f>VLOOKUP($A13,'Return Data'!$B$7:$R$2843,12,0)</f>
        <v>48.964799999999997</v>
      </c>
      <c r="I13" s="66">
        <f t="shared" si="2"/>
        <v>4</v>
      </c>
      <c r="J13" s="65">
        <f>VLOOKUP($A13,'Return Data'!$B$7:$R$2843,13,0)</f>
        <v>48.637099999999997</v>
      </c>
      <c r="K13" s="66">
        <f t="shared" si="3"/>
        <v>10</v>
      </c>
      <c r="L13" s="65">
        <f>VLOOKUP($A13,'Return Data'!$B$7:$R$2843,17,0)</f>
        <v>15.0463</v>
      </c>
      <c r="M13" s="66">
        <f t="shared" si="4"/>
        <v>17</v>
      </c>
      <c r="N13" s="65">
        <f>VLOOKUP($A13,'Return Data'!$B$7:$R$2843,14,0)</f>
        <v>10.4596</v>
      </c>
      <c r="O13" s="66">
        <f t="shared" si="5"/>
        <v>14</v>
      </c>
      <c r="P13" s="65">
        <f>VLOOKUP($A13,'Return Data'!$B$7:$R$2843,15,0)</f>
        <v>9.6906999999999996</v>
      </c>
      <c r="Q13" s="66">
        <f>RANK(P13,P$8:P$29,0)</f>
        <v>15</v>
      </c>
      <c r="R13" s="65">
        <f>VLOOKUP($A13,'Return Data'!$B$7:$R$2843,16,0)</f>
        <v>14.6806</v>
      </c>
      <c r="S13" s="67">
        <f t="shared" si="6"/>
        <v>12</v>
      </c>
    </row>
    <row r="14" spans="1:20" x14ac:dyDescent="0.3">
      <c r="A14" s="63" t="s">
        <v>832</v>
      </c>
      <c r="B14" s="64">
        <f>VLOOKUP($A14,'Return Data'!$B$7:$R$2843,3,0)</f>
        <v>44400</v>
      </c>
      <c r="C14" s="65">
        <f>VLOOKUP($A14,'Return Data'!$B$7:$R$2843,4,0)</f>
        <v>44.58</v>
      </c>
      <c r="D14" s="65">
        <f>VLOOKUP($A14,'Return Data'!$B$7:$R$2843,10,0)</f>
        <v>15.015499999999999</v>
      </c>
      <c r="E14" s="66">
        <f t="shared" si="0"/>
        <v>8</v>
      </c>
      <c r="F14" s="65">
        <f>VLOOKUP($A14,'Return Data'!$B$7:$R$2843,11,0)</f>
        <v>18.1553</v>
      </c>
      <c r="G14" s="66">
        <f t="shared" si="1"/>
        <v>10</v>
      </c>
      <c r="H14" s="65">
        <f>VLOOKUP($A14,'Return Data'!$B$7:$R$2843,12,0)</f>
        <v>44.599400000000003</v>
      </c>
      <c r="I14" s="66">
        <f t="shared" si="2"/>
        <v>7</v>
      </c>
      <c r="J14" s="65">
        <f>VLOOKUP($A14,'Return Data'!$B$7:$R$2843,13,0)</f>
        <v>47.958799999999997</v>
      </c>
      <c r="K14" s="66">
        <f t="shared" si="3"/>
        <v>12</v>
      </c>
      <c r="L14" s="65">
        <f>VLOOKUP($A14,'Return Data'!$B$7:$R$2843,17,0)</f>
        <v>22.833300000000001</v>
      </c>
      <c r="M14" s="66">
        <f t="shared" si="4"/>
        <v>7</v>
      </c>
      <c r="N14" s="65">
        <f>VLOOKUP($A14,'Return Data'!$B$7:$R$2843,14,0)</f>
        <v>14.5472</v>
      </c>
      <c r="O14" s="66">
        <f t="shared" si="5"/>
        <v>7</v>
      </c>
      <c r="P14" s="65">
        <f>VLOOKUP($A14,'Return Data'!$B$7:$R$2843,15,0)</f>
        <v>12.5116</v>
      </c>
      <c r="Q14" s="66">
        <f>RANK(P14,P$8:P$29,0)</f>
        <v>12</v>
      </c>
      <c r="R14" s="65">
        <f>VLOOKUP($A14,'Return Data'!$B$7:$R$2843,16,0)</f>
        <v>13.077500000000001</v>
      </c>
      <c r="S14" s="67">
        <f t="shared" si="6"/>
        <v>17</v>
      </c>
    </row>
    <row r="15" spans="1:20" x14ac:dyDescent="0.3">
      <c r="A15" s="63" t="s">
        <v>835</v>
      </c>
      <c r="B15" s="64">
        <f>VLOOKUP($A15,'Return Data'!$B$7:$R$2843,3,0)</f>
        <v>44400</v>
      </c>
      <c r="C15" s="65">
        <f>VLOOKUP($A15,'Return Data'!$B$7:$R$2843,4,0)</f>
        <v>13.63</v>
      </c>
      <c r="D15" s="65">
        <f>VLOOKUP($A15,'Return Data'!$B$7:$R$2843,10,0)</f>
        <v>12.2735</v>
      </c>
      <c r="E15" s="66">
        <f t="shared" si="0"/>
        <v>17</v>
      </c>
      <c r="F15" s="65">
        <f>VLOOKUP($A15,'Return Data'!$B$7:$R$2843,11,0)</f>
        <v>11.2653</v>
      </c>
      <c r="G15" s="66">
        <f t="shared" si="1"/>
        <v>18</v>
      </c>
      <c r="H15" s="65">
        <f>VLOOKUP($A15,'Return Data'!$B$7:$R$2843,12,0)</f>
        <v>32.330100000000002</v>
      </c>
      <c r="I15" s="66">
        <f t="shared" si="2"/>
        <v>18</v>
      </c>
      <c r="J15" s="65">
        <f>VLOOKUP($A15,'Return Data'!$B$7:$R$2843,13,0)</f>
        <v>39.366100000000003</v>
      </c>
      <c r="K15" s="66">
        <f t="shared" si="3"/>
        <v>18</v>
      </c>
      <c r="L15" s="65">
        <f>VLOOKUP($A15,'Return Data'!$B$7:$R$2843,17,0)</f>
        <v>19.687999999999999</v>
      </c>
      <c r="M15" s="66">
        <f t="shared" si="4"/>
        <v>13</v>
      </c>
      <c r="N15" s="65">
        <f>VLOOKUP($A15,'Return Data'!$B$7:$R$2843,14,0)</f>
        <v>10.352</v>
      </c>
      <c r="O15" s="66">
        <f>RANK(N15,N$8:N$29,0)</f>
        <v>15</v>
      </c>
      <c r="P15" s="65"/>
      <c r="Q15" s="66"/>
      <c r="R15" s="65">
        <f>VLOOKUP($A15,'Return Data'!$B$7:$R$2843,16,0)</f>
        <v>8.7742000000000004</v>
      </c>
      <c r="S15" s="67">
        <f t="shared" si="6"/>
        <v>20</v>
      </c>
    </row>
    <row r="16" spans="1:20" x14ac:dyDescent="0.3">
      <c r="A16" s="63" t="s">
        <v>837</v>
      </c>
      <c r="B16" s="64">
        <f>VLOOKUP($A16,'Return Data'!$B$7:$R$2843,3,0)</f>
        <v>44400</v>
      </c>
      <c r="C16" s="65">
        <f>VLOOKUP($A16,'Return Data'!$B$7:$R$2843,4,0)</f>
        <v>50.15</v>
      </c>
      <c r="D16" s="65">
        <f>VLOOKUP($A16,'Return Data'!$B$7:$R$2843,10,0)</f>
        <v>13.103300000000001</v>
      </c>
      <c r="E16" s="66">
        <f t="shared" si="0"/>
        <v>15</v>
      </c>
      <c r="F16" s="65">
        <f>VLOOKUP($A16,'Return Data'!$B$7:$R$2843,11,0)</f>
        <v>9.5935000000000006</v>
      </c>
      <c r="G16" s="66">
        <f t="shared" si="1"/>
        <v>20</v>
      </c>
      <c r="H16" s="65">
        <f>VLOOKUP($A16,'Return Data'!$B$7:$R$2843,12,0)</f>
        <v>23.704999999999998</v>
      </c>
      <c r="I16" s="66">
        <f t="shared" si="2"/>
        <v>22</v>
      </c>
      <c r="J16" s="65">
        <f>VLOOKUP($A16,'Return Data'!$B$7:$R$2843,13,0)</f>
        <v>36.499699999999997</v>
      </c>
      <c r="K16" s="66">
        <f t="shared" si="3"/>
        <v>21</v>
      </c>
      <c r="L16" s="65">
        <f>VLOOKUP($A16,'Return Data'!$B$7:$R$2843,17,0)</f>
        <v>20.956299999999999</v>
      </c>
      <c r="M16" s="66">
        <f t="shared" si="4"/>
        <v>12</v>
      </c>
      <c r="N16" s="65">
        <f>VLOOKUP($A16,'Return Data'!$B$7:$R$2843,14,0)</f>
        <v>8.5683000000000007</v>
      </c>
      <c r="O16" s="66">
        <f>RANK(N16,N$8:N$29,0)</f>
        <v>16</v>
      </c>
      <c r="P16" s="65">
        <f>VLOOKUP($A16,'Return Data'!$B$7:$R$2843,15,0)</f>
        <v>13.248200000000001</v>
      </c>
      <c r="Q16" s="66">
        <f>RANK(P16,P$8:P$29,0)</f>
        <v>10</v>
      </c>
      <c r="R16" s="65">
        <f>VLOOKUP($A16,'Return Data'!$B$7:$R$2843,16,0)</f>
        <v>11.065099999999999</v>
      </c>
      <c r="S16" s="67">
        <f t="shared" si="6"/>
        <v>19</v>
      </c>
    </row>
    <row r="17" spans="1:19" x14ac:dyDescent="0.3">
      <c r="A17" s="63" t="s">
        <v>839</v>
      </c>
      <c r="B17" s="64">
        <f>VLOOKUP($A17,'Return Data'!$B$7:$R$2843,3,0)</f>
        <v>44400</v>
      </c>
      <c r="C17" s="65">
        <f>VLOOKUP($A17,'Return Data'!$B$7:$R$2843,4,0)</f>
        <v>27.594000000000001</v>
      </c>
      <c r="D17" s="65">
        <f>VLOOKUP($A17,'Return Data'!$B$7:$R$2843,10,0)</f>
        <v>18.463200000000001</v>
      </c>
      <c r="E17" s="66">
        <f t="shared" si="0"/>
        <v>1</v>
      </c>
      <c r="F17" s="65">
        <f>VLOOKUP($A17,'Return Data'!$B$7:$R$2843,11,0)</f>
        <v>18.723700000000001</v>
      </c>
      <c r="G17" s="66">
        <f t="shared" si="1"/>
        <v>9</v>
      </c>
      <c r="H17" s="65">
        <f>VLOOKUP($A17,'Return Data'!$B$7:$R$2843,12,0)</f>
        <v>43.735999999999997</v>
      </c>
      <c r="I17" s="66">
        <f t="shared" si="2"/>
        <v>9</v>
      </c>
      <c r="J17" s="65">
        <f>VLOOKUP($A17,'Return Data'!$B$7:$R$2843,13,0)</f>
        <v>56.8322</v>
      </c>
      <c r="K17" s="66">
        <f t="shared" si="3"/>
        <v>4</v>
      </c>
      <c r="L17" s="65">
        <f>VLOOKUP($A17,'Return Data'!$B$7:$R$2843,17,0)</f>
        <v>30.857299999999999</v>
      </c>
      <c r="M17" s="66">
        <f t="shared" si="4"/>
        <v>1</v>
      </c>
      <c r="N17" s="65">
        <f>VLOOKUP($A17,'Return Data'!$B$7:$R$2843,14,0)</f>
        <v>23.254100000000001</v>
      </c>
      <c r="O17" s="66">
        <f>RANK(N17,N$8:N$29,0)</f>
        <v>1</v>
      </c>
      <c r="P17" s="65">
        <f>VLOOKUP($A17,'Return Data'!$B$7:$R$2843,15,0)</f>
        <v>18.677299999999999</v>
      </c>
      <c r="Q17" s="66">
        <f>RANK(P17,P$8:P$29,0)</f>
        <v>1</v>
      </c>
      <c r="R17" s="65">
        <f>VLOOKUP($A17,'Return Data'!$B$7:$R$2843,16,0)</f>
        <v>16.267600000000002</v>
      </c>
      <c r="S17" s="67">
        <f t="shared" si="6"/>
        <v>9</v>
      </c>
    </row>
    <row r="18" spans="1:19" x14ac:dyDescent="0.3">
      <c r="A18" s="63" t="s">
        <v>840</v>
      </c>
      <c r="B18" s="64">
        <f>VLOOKUP($A18,'Return Data'!$B$7:$R$2843,3,0)</f>
        <v>44400</v>
      </c>
      <c r="C18" s="65">
        <f>VLOOKUP($A18,'Return Data'!$B$7:$R$2843,4,0)</f>
        <v>10.622999999999999</v>
      </c>
      <c r="D18" s="65">
        <f>VLOOKUP($A18,'Return Data'!$B$7:$R$2843,10,0)</f>
        <v>9.0187000000000008</v>
      </c>
      <c r="E18" s="66">
        <f t="shared" si="0"/>
        <v>21</v>
      </c>
      <c r="F18" s="65">
        <f>VLOOKUP($A18,'Return Data'!$B$7:$R$2843,11,0)</f>
        <v>6.5635000000000003</v>
      </c>
      <c r="G18" s="66">
        <f t="shared" si="1"/>
        <v>22</v>
      </c>
      <c r="H18" s="65">
        <f>VLOOKUP($A18,'Return Data'!$B$7:$R$2843,12,0)</f>
        <v>30.508500000000002</v>
      </c>
      <c r="I18" s="66">
        <f t="shared" si="2"/>
        <v>20</v>
      </c>
      <c r="J18" s="65">
        <f>VLOOKUP($A18,'Return Data'!$B$7:$R$2843,13,0)</f>
        <v>34.895200000000003</v>
      </c>
      <c r="K18" s="66">
        <f t="shared" si="3"/>
        <v>22</v>
      </c>
      <c r="L18" s="65">
        <f>VLOOKUP($A18,'Return Data'!$B$7:$R$2843,17,0)</f>
        <v>12.0731</v>
      </c>
      <c r="M18" s="66">
        <f t="shared" si="4"/>
        <v>18</v>
      </c>
      <c r="N18" s="65">
        <f>VLOOKUP($A18,'Return Data'!$B$7:$R$2843,14,0)</f>
        <v>4.9767999999999999</v>
      </c>
      <c r="O18" s="66">
        <f>RANK(N18,N$8:N$29,0)</f>
        <v>17</v>
      </c>
      <c r="P18" s="65">
        <f>VLOOKUP($A18,'Return Data'!$B$7:$R$2843,15,0)</f>
        <v>10.391500000000001</v>
      </c>
      <c r="Q18" s="66">
        <f>RANK(P18,P$8:P$29,0)</f>
        <v>14</v>
      </c>
      <c r="R18" s="65">
        <f>VLOOKUP($A18,'Return Data'!$B$7:$R$2843,16,0)</f>
        <v>0.45229999999999998</v>
      </c>
      <c r="S18" s="67">
        <f t="shared" si="6"/>
        <v>22</v>
      </c>
    </row>
    <row r="19" spans="1:19" x14ac:dyDescent="0.3">
      <c r="A19" s="63" t="s">
        <v>843</v>
      </c>
      <c r="B19" s="64">
        <f>VLOOKUP($A19,'Return Data'!$B$7:$R$2843,3,0)</f>
        <v>44400</v>
      </c>
      <c r="C19" s="65">
        <f>VLOOKUP($A19,'Return Data'!$B$7:$R$2843,4,0)</f>
        <v>14.978</v>
      </c>
      <c r="D19" s="65">
        <f>VLOOKUP($A19,'Return Data'!$B$7:$R$2843,10,0)</f>
        <v>13.857799999999999</v>
      </c>
      <c r="E19" s="66">
        <f t="shared" si="0"/>
        <v>11</v>
      </c>
      <c r="F19" s="65">
        <f>VLOOKUP($A19,'Return Data'!$B$7:$R$2843,11,0)</f>
        <v>16.896899999999999</v>
      </c>
      <c r="G19" s="66">
        <f t="shared" si="1"/>
        <v>12</v>
      </c>
      <c r="H19" s="65">
        <f>VLOOKUP($A19,'Return Data'!$B$7:$R$2843,12,0)</f>
        <v>39.110199999999999</v>
      </c>
      <c r="I19" s="66">
        <f t="shared" si="2"/>
        <v>12</v>
      </c>
      <c r="J19" s="65">
        <f>VLOOKUP($A19,'Return Data'!$B$7:$R$2843,13,0)</f>
        <v>47.117199999999997</v>
      </c>
      <c r="K19" s="66">
        <f t="shared" ref="K19" si="7">RANK(J19,J$8:J$29,0)</f>
        <v>13</v>
      </c>
      <c r="L19" s="65"/>
      <c r="M19" s="66"/>
      <c r="N19" s="65"/>
      <c r="O19" s="66"/>
      <c r="P19" s="65"/>
      <c r="Q19" s="66"/>
      <c r="R19" s="65">
        <f>VLOOKUP($A19,'Return Data'!$B$7:$R$2843,16,0)</f>
        <v>22.116900000000001</v>
      </c>
      <c r="S19" s="67">
        <f t="shared" si="6"/>
        <v>3</v>
      </c>
    </row>
    <row r="20" spans="1:19" x14ac:dyDescent="0.3">
      <c r="A20" s="63" t="s">
        <v>845</v>
      </c>
      <c r="B20" s="64">
        <f>VLOOKUP($A20,'Return Data'!$B$7:$R$2843,3,0)</f>
        <v>44400</v>
      </c>
      <c r="C20" s="65">
        <f>VLOOKUP($A20,'Return Data'!$B$7:$R$2843,4,0)</f>
        <v>15.52</v>
      </c>
      <c r="D20" s="65">
        <f>VLOOKUP($A20,'Return Data'!$B$7:$R$2843,10,0)</f>
        <v>13.1195</v>
      </c>
      <c r="E20" s="66">
        <f t="shared" si="0"/>
        <v>14</v>
      </c>
      <c r="F20" s="65">
        <f>VLOOKUP($A20,'Return Data'!$B$7:$R$2843,11,0)</f>
        <v>16.176400000000001</v>
      </c>
      <c r="G20" s="66">
        <f t="shared" si="1"/>
        <v>13</v>
      </c>
      <c r="H20" s="65">
        <f>VLOOKUP($A20,'Return Data'!$B$7:$R$2843,12,0)</f>
        <v>31.692799999999998</v>
      </c>
      <c r="I20" s="66">
        <f t="shared" si="2"/>
        <v>19</v>
      </c>
      <c r="J20" s="65">
        <f>VLOOKUP($A20,'Return Data'!$B$7:$R$2843,13,0)</f>
        <v>44.708599999999997</v>
      </c>
      <c r="K20" s="66">
        <f t="shared" ref="K20:K27" si="8">RANK(J20,J$8:J$29,0)</f>
        <v>14</v>
      </c>
      <c r="L20" s="65">
        <f>VLOOKUP($A20,'Return Data'!$B$7:$R$2843,17,0)</f>
        <v>21.158999999999999</v>
      </c>
      <c r="M20" s="66">
        <f t="shared" ref="M20" si="9">RANK(L20,L$8:L$29,0)</f>
        <v>11</v>
      </c>
      <c r="N20" s="65"/>
      <c r="O20" s="66"/>
      <c r="P20" s="65"/>
      <c r="Q20" s="66"/>
      <c r="R20" s="65">
        <f>VLOOKUP($A20,'Return Data'!$B$7:$R$2843,16,0)</f>
        <v>17.5732</v>
      </c>
      <c r="S20" s="67">
        <f t="shared" si="6"/>
        <v>7</v>
      </c>
    </row>
    <row r="21" spans="1:19" x14ac:dyDescent="0.3">
      <c r="A21" s="63" t="s">
        <v>847</v>
      </c>
      <c r="B21" s="64">
        <f>VLOOKUP($A21,'Return Data'!$B$7:$R$2843,3,0)</f>
        <v>44400</v>
      </c>
      <c r="C21" s="65">
        <f>VLOOKUP($A21,'Return Data'!$B$7:$R$2843,4,0)</f>
        <v>17.956</v>
      </c>
      <c r="D21" s="65">
        <f>VLOOKUP($A21,'Return Data'!$B$7:$R$2843,10,0)</f>
        <v>16.3933</v>
      </c>
      <c r="E21" s="66">
        <f t="shared" si="0"/>
        <v>4</v>
      </c>
      <c r="F21" s="65">
        <f>VLOOKUP($A21,'Return Data'!$B$7:$R$2843,11,0)</f>
        <v>20.1874</v>
      </c>
      <c r="G21" s="66">
        <f t="shared" si="1"/>
        <v>6</v>
      </c>
      <c r="H21" s="65">
        <f>VLOOKUP($A21,'Return Data'!$B$7:$R$2843,12,0)</f>
        <v>43.74</v>
      </c>
      <c r="I21" s="66">
        <f t="shared" si="2"/>
        <v>8</v>
      </c>
      <c r="J21" s="65">
        <f>VLOOKUP($A21,'Return Data'!$B$7:$R$2843,13,0)</f>
        <v>56.315800000000003</v>
      </c>
      <c r="K21" s="66">
        <f t="shared" si="8"/>
        <v>5</v>
      </c>
      <c r="L21" s="65"/>
      <c r="M21" s="66"/>
      <c r="N21" s="65"/>
      <c r="O21" s="66"/>
      <c r="P21" s="65"/>
      <c r="Q21" s="66"/>
      <c r="R21" s="65">
        <f>VLOOKUP($A21,'Return Data'!$B$7:$R$2843,16,0)</f>
        <v>30.5685</v>
      </c>
      <c r="S21" s="67">
        <f t="shared" si="6"/>
        <v>1</v>
      </c>
    </row>
    <row r="22" spans="1:19" x14ac:dyDescent="0.3">
      <c r="A22" s="63" t="s">
        <v>849</v>
      </c>
      <c r="B22" s="64">
        <f>VLOOKUP($A22,'Return Data'!$B$7:$R$2843,3,0)</f>
        <v>44400</v>
      </c>
      <c r="C22" s="65">
        <f>VLOOKUP($A22,'Return Data'!$B$7:$R$2843,4,0)</f>
        <v>31.566099999999999</v>
      </c>
      <c r="D22" s="65">
        <f>VLOOKUP($A22,'Return Data'!$B$7:$R$2843,10,0)</f>
        <v>8.5615000000000006</v>
      </c>
      <c r="E22" s="66">
        <f t="shared" si="0"/>
        <v>22</v>
      </c>
      <c r="F22" s="65">
        <f>VLOOKUP($A22,'Return Data'!$B$7:$R$2843,11,0)</f>
        <v>8.3516999999999992</v>
      </c>
      <c r="G22" s="66">
        <f t="shared" si="1"/>
        <v>21</v>
      </c>
      <c r="H22" s="65">
        <f>VLOOKUP($A22,'Return Data'!$B$7:$R$2843,12,0)</f>
        <v>29.517900000000001</v>
      </c>
      <c r="I22" s="66">
        <f t="shared" si="2"/>
        <v>21</v>
      </c>
      <c r="J22" s="65">
        <f>VLOOKUP($A22,'Return Data'!$B$7:$R$2843,13,0)</f>
        <v>37.613700000000001</v>
      </c>
      <c r="K22" s="66">
        <f t="shared" si="8"/>
        <v>20</v>
      </c>
      <c r="L22" s="65">
        <f>VLOOKUP($A22,'Return Data'!$B$7:$R$2843,17,0)</f>
        <v>21.879300000000001</v>
      </c>
      <c r="M22" s="66">
        <f t="shared" ref="M22:M27" si="10">RANK(L22,L$8:L$29,0)</f>
        <v>8</v>
      </c>
      <c r="N22" s="65">
        <f>VLOOKUP($A22,'Return Data'!$B$7:$R$2843,14,0)</f>
        <v>12.475199999999999</v>
      </c>
      <c r="O22" s="66">
        <f t="shared" ref="O22:O27" si="11">RANK(N22,N$8:N$29,0)</f>
        <v>11</v>
      </c>
      <c r="P22" s="65">
        <f>VLOOKUP($A22,'Return Data'!$B$7:$R$2843,15,0)</f>
        <v>13.932700000000001</v>
      </c>
      <c r="Q22" s="66">
        <f t="shared" ref="Q22:Q27" si="12">RANK(P22,P$8:P$29,0)</f>
        <v>8</v>
      </c>
      <c r="R22" s="65">
        <f>VLOOKUP($A22,'Return Data'!$B$7:$R$2843,16,0)</f>
        <v>15.048400000000001</v>
      </c>
      <c r="S22" s="67">
        <f t="shared" si="6"/>
        <v>11</v>
      </c>
    </row>
    <row r="23" spans="1:19" x14ac:dyDescent="0.3">
      <c r="A23" s="63" t="s">
        <v>850</v>
      </c>
      <c r="B23" s="64">
        <f>VLOOKUP($A23,'Return Data'!$B$7:$R$2843,3,0)</f>
        <v>44400</v>
      </c>
      <c r="C23" s="65">
        <f>VLOOKUP($A23,'Return Data'!$B$7:$R$2843,4,0)</f>
        <v>70.138000000000005</v>
      </c>
      <c r="D23" s="65">
        <f>VLOOKUP($A23,'Return Data'!$B$7:$R$2843,10,0)</f>
        <v>12.653</v>
      </c>
      <c r="E23" s="66">
        <f t="shared" si="0"/>
        <v>16</v>
      </c>
      <c r="F23" s="65">
        <f>VLOOKUP($A23,'Return Data'!$B$7:$R$2843,11,0)</f>
        <v>21.1919</v>
      </c>
      <c r="G23" s="66">
        <f t="shared" si="1"/>
        <v>4</v>
      </c>
      <c r="H23" s="65">
        <f>VLOOKUP($A23,'Return Data'!$B$7:$R$2843,12,0)</f>
        <v>52.993400000000001</v>
      </c>
      <c r="I23" s="66">
        <f t="shared" si="2"/>
        <v>2</v>
      </c>
      <c r="J23" s="65">
        <f>VLOOKUP($A23,'Return Data'!$B$7:$R$2843,13,0)</f>
        <v>61.8996</v>
      </c>
      <c r="K23" s="66">
        <f t="shared" si="8"/>
        <v>3</v>
      </c>
      <c r="L23" s="65">
        <f>VLOOKUP($A23,'Return Data'!$B$7:$R$2843,17,0)</f>
        <v>24.192299999999999</v>
      </c>
      <c r="M23" s="66">
        <f t="shared" si="10"/>
        <v>5</v>
      </c>
      <c r="N23" s="65">
        <f>VLOOKUP($A23,'Return Data'!$B$7:$R$2843,14,0)</f>
        <v>15.177300000000001</v>
      </c>
      <c r="O23" s="66">
        <f t="shared" si="11"/>
        <v>6</v>
      </c>
      <c r="P23" s="65">
        <f>VLOOKUP($A23,'Return Data'!$B$7:$R$2843,15,0)</f>
        <v>13.898199999999999</v>
      </c>
      <c r="Q23" s="66">
        <f t="shared" si="12"/>
        <v>9</v>
      </c>
      <c r="R23" s="65">
        <f>VLOOKUP($A23,'Return Data'!$B$7:$R$2843,16,0)</f>
        <v>14.2898</v>
      </c>
      <c r="S23" s="67">
        <f t="shared" si="6"/>
        <v>14</v>
      </c>
    </row>
    <row r="24" spans="1:19" x14ac:dyDescent="0.3">
      <c r="A24" s="63" t="s">
        <v>852</v>
      </c>
      <c r="B24" s="64">
        <f>VLOOKUP($A24,'Return Data'!$B$7:$R$2843,3,0)</f>
        <v>44400</v>
      </c>
      <c r="C24" s="65">
        <f>VLOOKUP($A24,'Return Data'!$B$7:$R$2843,4,0)</f>
        <v>100.91</v>
      </c>
      <c r="D24" s="65">
        <f>VLOOKUP($A24,'Return Data'!$B$7:$R$2843,10,0)</f>
        <v>14.332700000000001</v>
      </c>
      <c r="E24" s="66">
        <f t="shared" si="0"/>
        <v>10</v>
      </c>
      <c r="F24" s="65">
        <f>VLOOKUP($A24,'Return Data'!$B$7:$R$2843,11,0)</f>
        <v>19.4343</v>
      </c>
      <c r="G24" s="66">
        <f t="shared" si="1"/>
        <v>8</v>
      </c>
      <c r="H24" s="65">
        <f>VLOOKUP($A24,'Return Data'!$B$7:$R$2843,12,0)</f>
        <v>45.950200000000002</v>
      </c>
      <c r="I24" s="66">
        <f t="shared" si="2"/>
        <v>5</v>
      </c>
      <c r="J24" s="65">
        <f>VLOOKUP($A24,'Return Data'!$B$7:$R$2843,13,0)</f>
        <v>51.130699999999997</v>
      </c>
      <c r="K24" s="66">
        <f t="shared" si="8"/>
        <v>8</v>
      </c>
      <c r="L24" s="65">
        <f>VLOOKUP($A24,'Return Data'!$B$7:$R$2843,17,0)</f>
        <v>27.9055</v>
      </c>
      <c r="M24" s="66">
        <f t="shared" si="10"/>
        <v>2</v>
      </c>
      <c r="N24" s="65">
        <f>VLOOKUP($A24,'Return Data'!$B$7:$R$2843,14,0)</f>
        <v>17.397500000000001</v>
      </c>
      <c r="O24" s="66">
        <f t="shared" si="11"/>
        <v>2</v>
      </c>
      <c r="P24" s="65">
        <f>VLOOKUP($A24,'Return Data'!$B$7:$R$2843,15,0)</f>
        <v>15.539899999999999</v>
      </c>
      <c r="Q24" s="66">
        <f t="shared" si="12"/>
        <v>5</v>
      </c>
      <c r="R24" s="65">
        <f>VLOOKUP($A24,'Return Data'!$B$7:$R$2843,16,0)</f>
        <v>15.855600000000001</v>
      </c>
      <c r="S24" s="67">
        <f t="shared" si="6"/>
        <v>10</v>
      </c>
    </row>
    <row r="25" spans="1:19" x14ac:dyDescent="0.3">
      <c r="A25" s="63" t="s">
        <v>854</v>
      </c>
      <c r="B25" s="64">
        <f>VLOOKUP($A25,'Return Data'!$B$7:$R$2843,3,0)</f>
        <v>44400</v>
      </c>
      <c r="C25" s="65">
        <f>VLOOKUP($A25,'Return Data'!$B$7:$R$2843,4,0)</f>
        <v>50.828000000000003</v>
      </c>
      <c r="D25" s="65">
        <f>VLOOKUP($A25,'Return Data'!$B$7:$R$2843,10,0)</f>
        <v>10.6395</v>
      </c>
      <c r="E25" s="66">
        <f t="shared" si="0"/>
        <v>20</v>
      </c>
      <c r="F25" s="65">
        <f>VLOOKUP($A25,'Return Data'!$B$7:$R$2843,11,0)</f>
        <v>24.847100000000001</v>
      </c>
      <c r="G25" s="66">
        <f t="shared" si="1"/>
        <v>2</v>
      </c>
      <c r="H25" s="65">
        <f>VLOOKUP($A25,'Return Data'!$B$7:$R$2843,12,0)</f>
        <v>52.003100000000003</v>
      </c>
      <c r="I25" s="66">
        <f t="shared" si="2"/>
        <v>3</v>
      </c>
      <c r="J25" s="65">
        <f>VLOOKUP($A25,'Return Data'!$B$7:$R$2843,13,0)</f>
        <v>63.807000000000002</v>
      </c>
      <c r="K25" s="66">
        <f t="shared" si="8"/>
        <v>1</v>
      </c>
      <c r="L25" s="65">
        <f>VLOOKUP($A25,'Return Data'!$B$7:$R$2843,17,0)</f>
        <v>27.288499999999999</v>
      </c>
      <c r="M25" s="66">
        <f t="shared" si="10"/>
        <v>3</v>
      </c>
      <c r="N25" s="65">
        <f>VLOOKUP($A25,'Return Data'!$B$7:$R$2843,14,0)</f>
        <v>16.837199999999999</v>
      </c>
      <c r="O25" s="66">
        <f t="shared" si="11"/>
        <v>5</v>
      </c>
      <c r="P25" s="65">
        <f>VLOOKUP($A25,'Return Data'!$B$7:$R$2843,15,0)</f>
        <v>15.643700000000001</v>
      </c>
      <c r="Q25" s="66">
        <f t="shared" si="12"/>
        <v>4</v>
      </c>
      <c r="R25" s="65">
        <f>VLOOKUP($A25,'Return Data'!$B$7:$R$2843,16,0)</f>
        <v>13.340299999999999</v>
      </c>
      <c r="S25" s="67">
        <f t="shared" si="6"/>
        <v>16</v>
      </c>
    </row>
    <row r="26" spans="1:19" x14ac:dyDescent="0.3">
      <c r="A26" s="63" t="s">
        <v>857</v>
      </c>
      <c r="B26" s="64">
        <f>VLOOKUP($A26,'Return Data'!$B$7:$R$2843,3,0)</f>
        <v>44400</v>
      </c>
      <c r="C26" s="65">
        <f>VLOOKUP($A26,'Return Data'!$B$7:$R$2843,4,0)</f>
        <v>215.34309999999999</v>
      </c>
      <c r="D26" s="65">
        <f>VLOOKUP($A26,'Return Data'!$B$7:$R$2843,10,0)</f>
        <v>15.103899999999999</v>
      </c>
      <c r="E26" s="66">
        <f t="shared" si="0"/>
        <v>6</v>
      </c>
      <c r="F26" s="65">
        <f>VLOOKUP($A26,'Return Data'!$B$7:$R$2843,11,0)</f>
        <v>20.712499999999999</v>
      </c>
      <c r="G26" s="66">
        <f t="shared" si="1"/>
        <v>5</v>
      </c>
      <c r="H26" s="65">
        <f>VLOOKUP($A26,'Return Data'!$B$7:$R$2843,12,0)</f>
        <v>45.664700000000003</v>
      </c>
      <c r="I26" s="66">
        <f t="shared" si="2"/>
        <v>6</v>
      </c>
      <c r="J26" s="65">
        <f>VLOOKUP($A26,'Return Data'!$B$7:$R$2843,13,0)</f>
        <v>50.1873</v>
      </c>
      <c r="K26" s="66">
        <f t="shared" si="8"/>
        <v>9</v>
      </c>
      <c r="L26" s="65">
        <f>VLOOKUP($A26,'Return Data'!$B$7:$R$2843,17,0)</f>
        <v>23.817799999999998</v>
      </c>
      <c r="M26" s="66">
        <f t="shared" si="10"/>
        <v>6</v>
      </c>
      <c r="N26" s="65">
        <f>VLOOKUP($A26,'Return Data'!$B$7:$R$2843,14,0)</f>
        <v>17.293299999999999</v>
      </c>
      <c r="O26" s="66">
        <f t="shared" si="11"/>
        <v>4</v>
      </c>
      <c r="P26" s="65">
        <f>VLOOKUP($A26,'Return Data'!$B$7:$R$2843,15,0)</f>
        <v>16.2179</v>
      </c>
      <c r="Q26" s="66">
        <f t="shared" si="12"/>
        <v>3</v>
      </c>
      <c r="R26" s="65">
        <f>VLOOKUP($A26,'Return Data'!$B$7:$R$2843,16,0)</f>
        <v>20.058199999999999</v>
      </c>
      <c r="S26" s="67">
        <f t="shared" si="6"/>
        <v>5</v>
      </c>
    </row>
    <row r="27" spans="1:19" x14ac:dyDescent="0.3">
      <c r="A27" s="63" t="s">
        <v>858</v>
      </c>
      <c r="B27" s="64">
        <f>VLOOKUP($A27,'Return Data'!$B$7:$R$2843,3,0)</f>
        <v>44400</v>
      </c>
      <c r="C27" s="65">
        <f>VLOOKUP($A27,'Return Data'!$B$7:$R$2843,4,0)</f>
        <v>248.1618</v>
      </c>
      <c r="D27" s="65">
        <f>VLOOKUP($A27,'Return Data'!$B$7:$R$2843,10,0)</f>
        <v>11.7692</v>
      </c>
      <c r="E27" s="66">
        <f t="shared" si="0"/>
        <v>19</v>
      </c>
      <c r="F27" s="65">
        <f>VLOOKUP($A27,'Return Data'!$B$7:$R$2843,11,0)</f>
        <v>11.767099999999999</v>
      </c>
      <c r="G27" s="66">
        <f t="shared" si="1"/>
        <v>17</v>
      </c>
      <c r="H27" s="65">
        <f>VLOOKUP($A27,'Return Data'!$B$7:$R$2843,12,0)</f>
        <v>32.8703</v>
      </c>
      <c r="I27" s="66">
        <f t="shared" si="2"/>
        <v>17</v>
      </c>
      <c r="J27" s="65">
        <f>VLOOKUP($A27,'Return Data'!$B$7:$R$2843,13,0)</f>
        <v>39.2881</v>
      </c>
      <c r="K27" s="66">
        <f t="shared" si="8"/>
        <v>19</v>
      </c>
      <c r="L27" s="65">
        <f>VLOOKUP($A27,'Return Data'!$B$7:$R$2843,17,0)</f>
        <v>18.1281</v>
      </c>
      <c r="M27" s="66">
        <f t="shared" si="10"/>
        <v>16</v>
      </c>
      <c r="N27" s="65">
        <f>VLOOKUP($A27,'Return Data'!$B$7:$R$2843,14,0)</f>
        <v>12.4457</v>
      </c>
      <c r="O27" s="66">
        <f t="shared" si="11"/>
        <v>12</v>
      </c>
      <c r="P27" s="65">
        <f>VLOOKUP($A27,'Return Data'!$B$7:$R$2843,15,0)</f>
        <v>14.189399999999999</v>
      </c>
      <c r="Q27" s="66">
        <f t="shared" si="12"/>
        <v>7</v>
      </c>
      <c r="R27" s="65">
        <f>VLOOKUP($A27,'Return Data'!$B$7:$R$2843,16,0)</f>
        <v>18.4209</v>
      </c>
      <c r="S27" s="67">
        <f t="shared" si="6"/>
        <v>6</v>
      </c>
    </row>
    <row r="28" spans="1:19" x14ac:dyDescent="0.3">
      <c r="A28" s="63" t="s">
        <v>861</v>
      </c>
      <c r="B28" s="64">
        <f>VLOOKUP($A28,'Return Data'!$B$7:$R$2843,3,0)</f>
        <v>44400</v>
      </c>
      <c r="C28" s="65">
        <f>VLOOKUP($A28,'Return Data'!$B$7:$R$2843,4,0)</f>
        <v>13.842599999999999</v>
      </c>
      <c r="D28" s="65">
        <f>VLOOKUP($A28,'Return Data'!$B$7:$R$2843,10,0)</f>
        <v>15.052</v>
      </c>
      <c r="E28" s="66">
        <f t="shared" si="0"/>
        <v>7</v>
      </c>
      <c r="F28" s="65">
        <f>VLOOKUP($A28,'Return Data'!$B$7:$R$2843,11,0)</f>
        <v>19.552299999999999</v>
      </c>
      <c r="G28" s="66">
        <f t="shared" si="1"/>
        <v>7</v>
      </c>
      <c r="H28" s="65">
        <f>VLOOKUP($A28,'Return Data'!$B$7:$R$2843,12,0)</f>
        <v>41.994300000000003</v>
      </c>
      <c r="I28" s="66">
        <f>RANK(H28,H$8:H$29,0)</f>
        <v>10</v>
      </c>
      <c r="J28" s="65">
        <f>VLOOKUP($A28,'Return Data'!$B$7:$R$2843,13,0)</f>
        <v>51.7746</v>
      </c>
      <c r="K28" s="66">
        <f t="shared" ref="K28" si="13">RANK(J28,J$8:J$29,0)</f>
        <v>6</v>
      </c>
      <c r="L28" s="65"/>
      <c r="M28" s="66"/>
      <c r="N28" s="65"/>
      <c r="O28" s="66"/>
      <c r="P28" s="65"/>
      <c r="Q28" s="66"/>
      <c r="R28" s="65">
        <f>VLOOKUP($A28,'Return Data'!$B$7:$R$2843,16,0)</f>
        <v>22.0349</v>
      </c>
      <c r="S28" s="67">
        <f t="shared" si="6"/>
        <v>4</v>
      </c>
    </row>
    <row r="29" spans="1:19" x14ac:dyDescent="0.3">
      <c r="A29" s="63" t="s">
        <v>863</v>
      </c>
      <c r="B29" s="64">
        <f>VLOOKUP($A29,'Return Data'!$B$7:$R$2843,3,0)</f>
        <v>44400</v>
      </c>
      <c r="C29" s="65">
        <f>VLOOKUP($A29,'Return Data'!$B$7:$R$2843,4,0)</f>
        <v>16.579999999999998</v>
      </c>
      <c r="D29" s="65">
        <f>VLOOKUP($A29,'Return Data'!$B$7:$R$2843,10,0)</f>
        <v>15.7013</v>
      </c>
      <c r="E29" s="66">
        <f t="shared" si="0"/>
        <v>5</v>
      </c>
      <c r="F29" s="65">
        <f>VLOOKUP($A29,'Return Data'!$B$7:$R$2843,11,0)</f>
        <v>17.6721</v>
      </c>
      <c r="G29" s="66">
        <f t="shared" si="1"/>
        <v>11</v>
      </c>
      <c r="H29" s="65">
        <f>VLOOKUP($A29,'Return Data'!$B$7:$R$2843,12,0)</f>
        <v>39.210700000000003</v>
      </c>
      <c r="I29" s="66">
        <f>RANK(H29,H$8:H$29,0)</f>
        <v>11</v>
      </c>
      <c r="J29" s="65">
        <f>VLOOKUP($A29,'Return Data'!$B$7:$R$2843,13,0)</f>
        <v>51.692599999999999</v>
      </c>
      <c r="K29" s="66">
        <f t="shared" ref="K29" si="14">RANK(J29,J$8:J$29,0)</f>
        <v>7</v>
      </c>
      <c r="L29" s="65"/>
      <c r="M29" s="66"/>
      <c r="N29" s="65"/>
      <c r="O29" s="66"/>
      <c r="P29" s="65"/>
      <c r="Q29" s="66"/>
      <c r="R29" s="65">
        <f>VLOOKUP($A29,'Return Data'!$B$7:$R$2843,16,0)</f>
        <v>29.308499999999999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13.8238</v>
      </c>
      <c r="E31" s="74"/>
      <c r="F31" s="75">
        <f>AVERAGE(F8:F29)</f>
        <v>16.201890909090906</v>
      </c>
      <c r="G31" s="74"/>
      <c r="H31" s="75">
        <f>AVERAGE(H8:H29)</f>
        <v>40.06210909090909</v>
      </c>
      <c r="I31" s="74"/>
      <c r="J31" s="75">
        <f>AVERAGE(J8:J29)</f>
        <v>48.063359090909096</v>
      </c>
      <c r="K31" s="74"/>
      <c r="L31" s="75">
        <f>AVERAGE(L8:L29)</f>
        <v>21.744433333333333</v>
      </c>
      <c r="M31" s="74"/>
      <c r="N31" s="75">
        <f>AVERAGE(N8:N29)</f>
        <v>13.666652941176469</v>
      </c>
      <c r="O31" s="74"/>
      <c r="P31" s="75">
        <f>AVERAGE(P8:P29)</f>
        <v>14.041700000000001</v>
      </c>
      <c r="Q31" s="74"/>
      <c r="R31" s="75">
        <f>AVERAGE(R8:R29)</f>
        <v>15.80591818181818</v>
      </c>
      <c r="S31" s="76"/>
    </row>
    <row r="32" spans="1:19" x14ac:dyDescent="0.3">
      <c r="A32" s="73" t="s">
        <v>28</v>
      </c>
      <c r="B32" s="74"/>
      <c r="C32" s="74"/>
      <c r="D32" s="75">
        <f>MIN(D8:D29)</f>
        <v>8.5615000000000006</v>
      </c>
      <c r="E32" s="74"/>
      <c r="F32" s="75">
        <f>MIN(F8:F29)</f>
        <v>6.5635000000000003</v>
      </c>
      <c r="G32" s="74"/>
      <c r="H32" s="75">
        <f>MIN(H8:H29)</f>
        <v>23.704999999999998</v>
      </c>
      <c r="I32" s="74"/>
      <c r="J32" s="75">
        <f>MIN(J8:J29)</f>
        <v>34.895200000000003</v>
      </c>
      <c r="K32" s="74"/>
      <c r="L32" s="75">
        <f>MIN(L8:L29)</f>
        <v>12.0731</v>
      </c>
      <c r="M32" s="74"/>
      <c r="N32" s="75">
        <f>MIN(N8:N29)</f>
        <v>4.9767999999999999</v>
      </c>
      <c r="O32" s="74"/>
      <c r="P32" s="75">
        <f>MIN(P8:P29)</f>
        <v>9.6906999999999996</v>
      </c>
      <c r="Q32" s="74"/>
      <c r="R32" s="75">
        <f>MIN(R8:R29)</f>
        <v>0.45229999999999998</v>
      </c>
      <c r="S32" s="76"/>
    </row>
    <row r="33" spans="1:19" ht="15" thickBot="1" x14ac:dyDescent="0.35">
      <c r="A33" s="77" t="s">
        <v>29</v>
      </c>
      <c r="B33" s="78"/>
      <c r="C33" s="78"/>
      <c r="D33" s="79">
        <f>MAX(D8:D29)</f>
        <v>18.463200000000001</v>
      </c>
      <c r="E33" s="78"/>
      <c r="F33" s="79">
        <f>MAX(F8:F29)</f>
        <v>24.908000000000001</v>
      </c>
      <c r="G33" s="78"/>
      <c r="H33" s="79">
        <f>MAX(H8:H29)</f>
        <v>58.323300000000003</v>
      </c>
      <c r="I33" s="78"/>
      <c r="J33" s="79">
        <f>MAX(J8:J29)</f>
        <v>63.807000000000002</v>
      </c>
      <c r="K33" s="78"/>
      <c r="L33" s="79">
        <f>MAX(L8:L29)</f>
        <v>30.857299999999999</v>
      </c>
      <c r="M33" s="78"/>
      <c r="N33" s="79">
        <f>MAX(N8:N29)</f>
        <v>23.254100000000001</v>
      </c>
      <c r="O33" s="78"/>
      <c r="P33" s="79">
        <f>MAX(P8:P29)</f>
        <v>18.677299999999999</v>
      </c>
      <c r="Q33" s="78"/>
      <c r="R33" s="79">
        <f>MAX(R8:R29)</f>
        <v>30.5685</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44400</v>
      </c>
      <c r="C8" s="65">
        <f>VLOOKUP($A8,'Return Data'!$B$7:$R$2843,4,0)</f>
        <v>57.673099999999998</v>
      </c>
      <c r="D8" s="65">
        <f>VLOOKUP($A8,'Return Data'!$B$7:$R$2843,10,0)</f>
        <v>25.5854</v>
      </c>
      <c r="E8" s="66">
        <f t="shared" ref="E8:E30" si="0">RANK(D8,D$8:D$30,0)</f>
        <v>18</v>
      </c>
      <c r="F8" s="65">
        <f>VLOOKUP($A8,'Return Data'!$B$7:$R$2843,11,0)</f>
        <v>41.078299999999999</v>
      </c>
      <c r="G8" s="66">
        <f t="shared" ref="G8:G18" si="1">RANK(F8,F$8:F$30,0)</f>
        <v>17</v>
      </c>
      <c r="H8" s="65">
        <f>VLOOKUP($A8,'Return Data'!$B$7:$R$2843,12,0)</f>
        <v>71.950599999999994</v>
      </c>
      <c r="I8" s="66">
        <f t="shared" ref="I8" si="2">RANK(H8,H$8:H$30,0)</f>
        <v>15</v>
      </c>
      <c r="J8" s="65">
        <f>VLOOKUP($A8,'Return Data'!$B$7:$R$2843,13,0)</f>
        <v>105.5488</v>
      </c>
      <c r="K8" s="66">
        <f t="shared" ref="K8" si="3">RANK(J8,J$8:J$30,0)</f>
        <v>11</v>
      </c>
      <c r="L8" s="65">
        <f>VLOOKUP($A8,'Return Data'!$B$7:$R$2843,17,0)</f>
        <v>31.174499999999998</v>
      </c>
      <c r="M8" s="66">
        <f>RANK(L8,L$8:L$30,0)</f>
        <v>19</v>
      </c>
      <c r="N8" s="65">
        <f>VLOOKUP($A8,'Return Data'!$B$7:$R$2843,14,0)</f>
        <v>13.910399999999999</v>
      </c>
      <c r="O8" s="66">
        <f>RANK(N8,N$8:N$30,0)</f>
        <v>15</v>
      </c>
      <c r="P8" s="65">
        <f>VLOOKUP($A8,'Return Data'!$B$7:$R$2843,15,0)</f>
        <v>14.187099999999999</v>
      </c>
      <c r="Q8" s="66">
        <f>RANK(P8,P$8:P$30,0)</f>
        <v>12</v>
      </c>
      <c r="R8" s="65">
        <f>VLOOKUP($A8,'Return Data'!$B$7:$R$2843,16,0)</f>
        <v>18.722300000000001</v>
      </c>
      <c r="S8" s="67">
        <f t="shared" ref="S8:S30" si="4">RANK(R8,R$8:R$30,0)</f>
        <v>17</v>
      </c>
    </row>
    <row r="9" spans="1:20" x14ac:dyDescent="0.3">
      <c r="A9" s="63" t="s">
        <v>1448</v>
      </c>
      <c r="B9" s="64">
        <f>VLOOKUP($A9,'Return Data'!$B$7:$R$2843,3,0)</f>
        <v>44400</v>
      </c>
      <c r="C9" s="65">
        <f>VLOOKUP($A9,'Return Data'!$B$7:$R$2843,4,0)</f>
        <v>60.41</v>
      </c>
      <c r="D9" s="65">
        <f>VLOOKUP($A9,'Return Data'!$B$7:$R$2843,10,0)</f>
        <v>24.556699999999999</v>
      </c>
      <c r="E9" s="66">
        <f t="shared" si="0"/>
        <v>21</v>
      </c>
      <c r="F9" s="65">
        <f>VLOOKUP($A9,'Return Data'!$B$7:$R$2843,11,0)</f>
        <v>38.937399999999997</v>
      </c>
      <c r="G9" s="66">
        <f t="shared" si="1"/>
        <v>19</v>
      </c>
      <c r="H9" s="65">
        <f>VLOOKUP($A9,'Return Data'!$B$7:$R$2843,12,0)</f>
        <v>62.610999999999997</v>
      </c>
      <c r="I9" s="66">
        <f t="shared" ref="I9:I30" si="5">RANK(H9,H$8:H$30,0)</f>
        <v>22</v>
      </c>
      <c r="J9" s="65">
        <f>VLOOKUP($A9,'Return Data'!$B$7:$R$2843,13,0)</f>
        <v>90.387600000000006</v>
      </c>
      <c r="K9" s="66">
        <f t="shared" ref="K9:K30" si="6">RANK(J9,J$8:J$30,0)</f>
        <v>20</v>
      </c>
      <c r="L9" s="65">
        <f>VLOOKUP($A9,'Return Data'!$B$7:$R$2843,17,0)</f>
        <v>41.482999999999997</v>
      </c>
      <c r="M9" s="66">
        <f t="shared" ref="M9:M30" si="7">RANK(L9,L$8:L$30,0)</f>
        <v>11</v>
      </c>
      <c r="N9" s="65">
        <f>VLOOKUP($A9,'Return Data'!$B$7:$R$2843,14,0)</f>
        <v>29.1706</v>
      </c>
      <c r="O9" s="66">
        <f t="shared" ref="O9:O30" si="8">RANK(N9,N$8:N$30,0)</f>
        <v>2</v>
      </c>
      <c r="P9" s="65">
        <f>VLOOKUP($A9,'Return Data'!$B$7:$R$2843,15,0)</f>
        <v>22.561499999999999</v>
      </c>
      <c r="Q9" s="66">
        <f t="shared" ref="Q9:Q30" si="9">RANK(P9,P$8:P$30,0)</f>
        <v>3</v>
      </c>
      <c r="R9" s="65">
        <f>VLOOKUP($A9,'Return Data'!$B$7:$R$2843,16,0)</f>
        <v>26.496400000000001</v>
      </c>
      <c r="S9" s="67">
        <f t="shared" si="4"/>
        <v>11</v>
      </c>
    </row>
    <row r="10" spans="1:20" x14ac:dyDescent="0.3">
      <c r="A10" s="63" t="s">
        <v>1450</v>
      </c>
      <c r="B10" s="64">
        <f>VLOOKUP($A10,'Return Data'!$B$7:$R$2843,3,0)</f>
        <v>44400</v>
      </c>
      <c r="C10" s="65">
        <f>VLOOKUP($A10,'Return Data'!$B$7:$R$2843,4,0)</f>
        <v>25.13</v>
      </c>
      <c r="D10" s="65">
        <f>VLOOKUP($A10,'Return Data'!$B$7:$R$2843,10,0)</f>
        <v>28.608000000000001</v>
      </c>
      <c r="E10" s="66">
        <f t="shared" si="0"/>
        <v>9</v>
      </c>
      <c r="F10" s="65">
        <f>VLOOKUP($A10,'Return Data'!$B$7:$R$2843,11,0)</f>
        <v>47.736600000000003</v>
      </c>
      <c r="G10" s="66">
        <f t="shared" si="1"/>
        <v>5</v>
      </c>
      <c r="H10" s="65">
        <f>VLOOKUP($A10,'Return Data'!$B$7:$R$2843,12,0)</f>
        <v>76.350899999999996</v>
      </c>
      <c r="I10" s="66">
        <f t="shared" si="5"/>
        <v>9</v>
      </c>
      <c r="J10" s="65">
        <f>VLOOKUP($A10,'Return Data'!$B$7:$R$2843,13,0)</f>
        <v>115.8935</v>
      </c>
      <c r="K10" s="66">
        <f t="shared" si="6"/>
        <v>3</v>
      </c>
      <c r="L10" s="65">
        <f>VLOOKUP($A10,'Return Data'!$B$7:$R$2843,17,0)</f>
        <v>58.582999999999998</v>
      </c>
      <c r="M10" s="66">
        <f t="shared" si="7"/>
        <v>2</v>
      </c>
      <c r="N10" s="65"/>
      <c r="O10" s="66"/>
      <c r="P10" s="65"/>
      <c r="Q10" s="66"/>
      <c r="R10" s="65">
        <f>VLOOKUP($A10,'Return Data'!$B$7:$R$2843,16,0)</f>
        <v>42.641300000000001</v>
      </c>
      <c r="S10" s="67">
        <f t="shared" si="4"/>
        <v>2</v>
      </c>
    </row>
    <row r="11" spans="1:20" x14ac:dyDescent="0.3">
      <c r="A11" s="63" t="s">
        <v>1452</v>
      </c>
      <c r="B11" s="64">
        <f>VLOOKUP($A11,'Return Data'!$B$7:$R$2843,3,0)</f>
        <v>44400</v>
      </c>
      <c r="C11" s="65">
        <f>VLOOKUP($A11,'Return Data'!$B$7:$R$2843,4,0)</f>
        <v>21.01</v>
      </c>
      <c r="D11" s="65">
        <f>VLOOKUP($A11,'Return Data'!$B$7:$R$2843,10,0)</f>
        <v>30.0124</v>
      </c>
      <c r="E11" s="66">
        <f t="shared" si="0"/>
        <v>7</v>
      </c>
      <c r="F11" s="65">
        <f>VLOOKUP($A11,'Return Data'!$B$7:$R$2843,11,0)</f>
        <v>46.615499999999997</v>
      </c>
      <c r="G11" s="66">
        <f t="shared" si="1"/>
        <v>8</v>
      </c>
      <c r="H11" s="65">
        <f>VLOOKUP($A11,'Return Data'!$B$7:$R$2843,12,0)</f>
        <v>75.375600000000006</v>
      </c>
      <c r="I11" s="66">
        <f t="shared" si="5"/>
        <v>11</v>
      </c>
      <c r="J11" s="65">
        <f>VLOOKUP($A11,'Return Data'!$B$7:$R$2843,13,0)</f>
        <v>109.2629</v>
      </c>
      <c r="K11" s="66">
        <f t="shared" si="6"/>
        <v>8</v>
      </c>
      <c r="L11" s="65">
        <f>VLOOKUP($A11,'Return Data'!$B$7:$R$2843,17,0)</f>
        <v>48.711300000000001</v>
      </c>
      <c r="M11" s="66">
        <f t="shared" si="7"/>
        <v>4</v>
      </c>
      <c r="N11" s="65"/>
      <c r="O11" s="66"/>
      <c r="P11" s="65"/>
      <c r="Q11" s="66"/>
      <c r="R11" s="65">
        <f>VLOOKUP($A11,'Return Data'!$B$7:$R$2843,16,0)</f>
        <v>35.637500000000003</v>
      </c>
      <c r="S11" s="67">
        <f t="shared" si="4"/>
        <v>6</v>
      </c>
    </row>
    <row r="12" spans="1:20" x14ac:dyDescent="0.3">
      <c r="A12" s="63" t="s">
        <v>1454</v>
      </c>
      <c r="B12" s="64">
        <f>VLOOKUP($A12,'Return Data'!$B$7:$R$2843,3,0)</f>
        <v>44400</v>
      </c>
      <c r="C12" s="65">
        <f>VLOOKUP($A12,'Return Data'!$B$7:$R$2843,4,0)</f>
        <v>106.512</v>
      </c>
      <c r="D12" s="65">
        <f>VLOOKUP($A12,'Return Data'!$B$7:$R$2843,10,0)</f>
        <v>26.2364</v>
      </c>
      <c r="E12" s="66">
        <f t="shared" si="0"/>
        <v>16</v>
      </c>
      <c r="F12" s="65">
        <f>VLOOKUP($A12,'Return Data'!$B$7:$R$2843,11,0)</f>
        <v>39.583500000000001</v>
      </c>
      <c r="G12" s="66">
        <f t="shared" si="1"/>
        <v>18</v>
      </c>
      <c r="H12" s="65">
        <f>VLOOKUP($A12,'Return Data'!$B$7:$R$2843,12,0)</f>
        <v>65.180999999999997</v>
      </c>
      <c r="I12" s="66">
        <f t="shared" si="5"/>
        <v>21</v>
      </c>
      <c r="J12" s="65">
        <f>VLOOKUP($A12,'Return Data'!$B$7:$R$2843,13,0)</f>
        <v>96.658100000000005</v>
      </c>
      <c r="K12" s="66">
        <f t="shared" si="6"/>
        <v>18</v>
      </c>
      <c r="L12" s="65">
        <f>VLOOKUP($A12,'Return Data'!$B$7:$R$2843,17,0)</f>
        <v>41.628100000000003</v>
      </c>
      <c r="M12" s="66">
        <f t="shared" si="7"/>
        <v>10</v>
      </c>
      <c r="N12" s="65">
        <f>VLOOKUP($A12,'Return Data'!$B$7:$R$2843,14,0)</f>
        <v>22.659199999999998</v>
      </c>
      <c r="O12" s="66">
        <f t="shared" si="8"/>
        <v>8</v>
      </c>
      <c r="P12" s="65">
        <f>VLOOKUP($A12,'Return Data'!$B$7:$R$2843,15,0)</f>
        <v>16.359400000000001</v>
      </c>
      <c r="Q12" s="66">
        <f t="shared" si="9"/>
        <v>10</v>
      </c>
      <c r="R12" s="65">
        <f>VLOOKUP($A12,'Return Data'!$B$7:$R$2843,16,0)</f>
        <v>23.4558</v>
      </c>
      <c r="S12" s="67">
        <f t="shared" si="4"/>
        <v>12</v>
      </c>
    </row>
    <row r="13" spans="1:20" x14ac:dyDescent="0.3">
      <c r="A13" s="63" t="s">
        <v>1456</v>
      </c>
      <c r="B13" s="64">
        <f>VLOOKUP($A13,'Return Data'!$B$7:$R$2843,3,0)</f>
        <v>44400</v>
      </c>
      <c r="C13" s="65">
        <f>VLOOKUP($A13,'Return Data'!$B$7:$R$2843,4,0)</f>
        <v>22.847999999999999</v>
      </c>
      <c r="D13" s="65">
        <f>VLOOKUP($A13,'Return Data'!$B$7:$R$2843,10,0)</f>
        <v>27.216000000000001</v>
      </c>
      <c r="E13" s="66">
        <f t="shared" si="0"/>
        <v>15</v>
      </c>
      <c r="F13" s="65">
        <f>VLOOKUP($A13,'Return Data'!$B$7:$R$2843,11,0)</f>
        <v>44.142299999999999</v>
      </c>
      <c r="G13" s="66">
        <f t="shared" si="1"/>
        <v>12</v>
      </c>
      <c r="H13" s="65">
        <f>VLOOKUP($A13,'Return Data'!$B$7:$R$2843,12,0)</f>
        <v>75.659300000000002</v>
      </c>
      <c r="I13" s="66">
        <f t="shared" si="5"/>
        <v>10</v>
      </c>
      <c r="J13" s="65">
        <f>VLOOKUP($A13,'Return Data'!$B$7:$R$2843,13,0)</f>
        <v>107.1066</v>
      </c>
      <c r="K13" s="66">
        <f t="shared" si="6"/>
        <v>9</v>
      </c>
      <c r="L13" s="65">
        <f>VLOOKUP($A13,'Return Data'!$B$7:$R$2843,17,0)</f>
        <v>47.863799999999998</v>
      </c>
      <c r="M13" s="66">
        <f t="shared" si="7"/>
        <v>6</v>
      </c>
      <c r="N13" s="65"/>
      <c r="O13" s="66"/>
      <c r="P13" s="65"/>
      <c r="Q13" s="66"/>
      <c r="R13" s="65">
        <f>VLOOKUP($A13,'Return Data'!$B$7:$R$2843,16,0)</f>
        <v>39.9651</v>
      </c>
      <c r="S13" s="67">
        <f t="shared" si="4"/>
        <v>5</v>
      </c>
    </row>
    <row r="14" spans="1:20" x14ac:dyDescent="0.3">
      <c r="A14" s="63" t="s">
        <v>1459</v>
      </c>
      <c r="B14" s="64">
        <f>VLOOKUP($A14,'Return Data'!$B$7:$R$2843,3,0)</f>
        <v>44400</v>
      </c>
      <c r="C14" s="65">
        <f>VLOOKUP($A14,'Return Data'!$B$7:$R$2843,4,0)</f>
        <v>90.631399999999999</v>
      </c>
      <c r="D14" s="65">
        <f>VLOOKUP($A14,'Return Data'!$B$7:$R$2843,10,0)</f>
        <v>25.855799999999999</v>
      </c>
      <c r="E14" s="66">
        <f t="shared" si="0"/>
        <v>17</v>
      </c>
      <c r="F14" s="65">
        <f>VLOOKUP($A14,'Return Data'!$B$7:$R$2843,11,0)</f>
        <v>36.011499999999998</v>
      </c>
      <c r="G14" s="66">
        <f t="shared" si="1"/>
        <v>22</v>
      </c>
      <c r="H14" s="65">
        <f>VLOOKUP($A14,'Return Data'!$B$7:$R$2843,12,0)</f>
        <v>72.152799999999999</v>
      </c>
      <c r="I14" s="66">
        <f t="shared" si="5"/>
        <v>14</v>
      </c>
      <c r="J14" s="65">
        <f>VLOOKUP($A14,'Return Data'!$B$7:$R$2843,13,0)</f>
        <v>101.3579</v>
      </c>
      <c r="K14" s="66">
        <f t="shared" si="6"/>
        <v>15</v>
      </c>
      <c r="L14" s="65">
        <f>VLOOKUP($A14,'Return Data'!$B$7:$R$2843,17,0)</f>
        <v>30.353200000000001</v>
      </c>
      <c r="M14" s="66">
        <f t="shared" si="7"/>
        <v>20</v>
      </c>
      <c r="N14" s="65">
        <f>VLOOKUP($A14,'Return Data'!$B$7:$R$2843,14,0)</f>
        <v>14.9587</v>
      </c>
      <c r="O14" s="66">
        <f t="shared" si="8"/>
        <v>14</v>
      </c>
      <c r="P14" s="65">
        <f>VLOOKUP($A14,'Return Data'!$B$7:$R$2843,15,0)</f>
        <v>14.0365</v>
      </c>
      <c r="Q14" s="66">
        <f t="shared" si="9"/>
        <v>13</v>
      </c>
      <c r="R14" s="65">
        <f>VLOOKUP($A14,'Return Data'!$B$7:$R$2843,16,0)</f>
        <v>21.421800000000001</v>
      </c>
      <c r="S14" s="67">
        <f t="shared" si="4"/>
        <v>15</v>
      </c>
    </row>
    <row r="15" spans="1:20" x14ac:dyDescent="0.3">
      <c r="A15" s="63" t="s">
        <v>1460</v>
      </c>
      <c r="B15" s="64">
        <f>VLOOKUP($A15,'Return Data'!$B$7:$R$2843,3,0)</f>
        <v>44400</v>
      </c>
      <c r="C15" s="65">
        <f>VLOOKUP($A15,'Return Data'!$B$7:$R$2843,4,0)</f>
        <v>76.64</v>
      </c>
      <c r="D15" s="65">
        <f>VLOOKUP($A15,'Return Data'!$B$7:$R$2843,10,0)</f>
        <v>31.196899999999999</v>
      </c>
      <c r="E15" s="66">
        <f t="shared" si="0"/>
        <v>6</v>
      </c>
      <c r="F15" s="65">
        <f>VLOOKUP($A15,'Return Data'!$B$7:$R$2843,11,0)</f>
        <v>47.799599999999998</v>
      </c>
      <c r="G15" s="66">
        <f t="shared" si="1"/>
        <v>4</v>
      </c>
      <c r="H15" s="65">
        <f>VLOOKUP($A15,'Return Data'!$B$7:$R$2843,12,0)</f>
        <v>83.007800000000003</v>
      </c>
      <c r="I15" s="66">
        <f t="shared" si="5"/>
        <v>5</v>
      </c>
      <c r="J15" s="65">
        <f>VLOOKUP($A15,'Return Data'!$B$7:$R$2843,13,0)</f>
        <v>111.5082</v>
      </c>
      <c r="K15" s="66">
        <f t="shared" si="6"/>
        <v>5</v>
      </c>
      <c r="L15" s="65">
        <f>VLOOKUP($A15,'Return Data'!$B$7:$R$2843,17,0)</f>
        <v>34.122399999999999</v>
      </c>
      <c r="M15" s="66">
        <f t="shared" si="7"/>
        <v>16</v>
      </c>
      <c r="N15" s="65">
        <f>VLOOKUP($A15,'Return Data'!$B$7:$R$2843,14,0)</f>
        <v>19.040800000000001</v>
      </c>
      <c r="O15" s="66">
        <f t="shared" si="8"/>
        <v>9</v>
      </c>
      <c r="P15" s="65">
        <f>VLOOKUP($A15,'Return Data'!$B$7:$R$2843,15,0)</f>
        <v>20.6358</v>
      </c>
      <c r="Q15" s="66">
        <f t="shared" si="9"/>
        <v>6</v>
      </c>
      <c r="R15" s="65">
        <f>VLOOKUP($A15,'Return Data'!$B$7:$R$2843,16,0)</f>
        <v>20.158000000000001</v>
      </c>
      <c r="S15" s="67">
        <f t="shared" si="4"/>
        <v>16</v>
      </c>
    </row>
    <row r="16" spans="1:20" x14ac:dyDescent="0.3">
      <c r="A16" s="63" t="s">
        <v>1463</v>
      </c>
      <c r="B16" s="64">
        <f>VLOOKUP($A16,'Return Data'!$B$7:$R$2843,3,0)</f>
        <v>44400</v>
      </c>
      <c r="C16" s="65">
        <f>VLOOKUP($A16,'Return Data'!$B$7:$R$2843,4,0)</f>
        <v>87.923299999999998</v>
      </c>
      <c r="D16" s="65">
        <f>VLOOKUP($A16,'Return Data'!$B$7:$R$2843,10,0)</f>
        <v>28.802700000000002</v>
      </c>
      <c r="E16" s="66">
        <f t="shared" si="0"/>
        <v>8</v>
      </c>
      <c r="F16" s="65">
        <f>VLOOKUP($A16,'Return Data'!$B$7:$R$2843,11,0)</f>
        <v>43.161000000000001</v>
      </c>
      <c r="G16" s="66">
        <f t="shared" si="1"/>
        <v>13</v>
      </c>
      <c r="H16" s="65">
        <f>VLOOKUP($A16,'Return Data'!$B$7:$R$2843,12,0)</f>
        <v>71.373400000000004</v>
      </c>
      <c r="I16" s="66">
        <f t="shared" si="5"/>
        <v>16</v>
      </c>
      <c r="J16" s="65">
        <f>VLOOKUP($A16,'Return Data'!$B$7:$R$2843,13,0)</f>
        <v>100.4713</v>
      </c>
      <c r="K16" s="66">
        <f t="shared" si="6"/>
        <v>17</v>
      </c>
      <c r="L16" s="65">
        <f>VLOOKUP($A16,'Return Data'!$B$7:$R$2843,17,0)</f>
        <v>36.787100000000002</v>
      </c>
      <c r="M16" s="66">
        <f t="shared" si="7"/>
        <v>14</v>
      </c>
      <c r="N16" s="65">
        <f>VLOOKUP($A16,'Return Data'!$B$7:$R$2843,14,0)</f>
        <v>17.726299999999998</v>
      </c>
      <c r="O16" s="66">
        <f t="shared" si="8"/>
        <v>10</v>
      </c>
      <c r="P16" s="65">
        <f>VLOOKUP($A16,'Return Data'!$B$7:$R$2843,15,0)</f>
        <v>14.408300000000001</v>
      </c>
      <c r="Q16" s="66">
        <f t="shared" si="9"/>
        <v>11</v>
      </c>
      <c r="R16" s="65">
        <f>VLOOKUP($A16,'Return Data'!$B$7:$R$2843,16,0)</f>
        <v>18.4131</v>
      </c>
      <c r="S16" s="67">
        <f t="shared" si="4"/>
        <v>18</v>
      </c>
    </row>
    <row r="17" spans="1:19" x14ac:dyDescent="0.3">
      <c r="A17" s="63" t="s">
        <v>1465</v>
      </c>
      <c r="B17" s="64">
        <f>VLOOKUP($A17,'Return Data'!$B$7:$R$2843,3,0)</f>
        <v>44400</v>
      </c>
      <c r="C17" s="65">
        <f>VLOOKUP($A17,'Return Data'!$B$7:$R$2843,4,0)</f>
        <v>50.5</v>
      </c>
      <c r="D17" s="65">
        <f>VLOOKUP($A17,'Return Data'!$B$7:$R$2843,10,0)</f>
        <v>32.372199999999999</v>
      </c>
      <c r="E17" s="66">
        <f t="shared" si="0"/>
        <v>4</v>
      </c>
      <c r="F17" s="65">
        <f>VLOOKUP($A17,'Return Data'!$B$7:$R$2843,11,0)</f>
        <v>45.533099999999997</v>
      </c>
      <c r="G17" s="66">
        <f t="shared" si="1"/>
        <v>9</v>
      </c>
      <c r="H17" s="65">
        <f>VLOOKUP($A17,'Return Data'!$B$7:$R$2843,12,0)</f>
        <v>80.486099999999993</v>
      </c>
      <c r="I17" s="66">
        <f t="shared" si="5"/>
        <v>7</v>
      </c>
      <c r="J17" s="65">
        <f>VLOOKUP($A17,'Return Data'!$B$7:$R$2843,13,0)</f>
        <v>110.68</v>
      </c>
      <c r="K17" s="66">
        <f t="shared" si="6"/>
        <v>6</v>
      </c>
      <c r="L17" s="65">
        <f>VLOOKUP($A17,'Return Data'!$B$7:$R$2843,17,0)</f>
        <v>40.331299999999999</v>
      </c>
      <c r="M17" s="66">
        <f t="shared" si="7"/>
        <v>12</v>
      </c>
      <c r="N17" s="65">
        <f>VLOOKUP($A17,'Return Data'!$B$7:$R$2843,14,0)</f>
        <v>26.0654</v>
      </c>
      <c r="O17" s="66">
        <f t="shared" si="8"/>
        <v>4</v>
      </c>
      <c r="P17" s="65">
        <f>VLOOKUP($A17,'Return Data'!$B$7:$R$2843,15,0)</f>
        <v>18.678599999999999</v>
      </c>
      <c r="Q17" s="66">
        <f t="shared" si="9"/>
        <v>8</v>
      </c>
      <c r="R17" s="65">
        <f>VLOOKUP($A17,'Return Data'!$B$7:$R$2843,16,0)</f>
        <v>17.9527</v>
      </c>
      <c r="S17" s="67">
        <f t="shared" si="4"/>
        <v>20</v>
      </c>
    </row>
    <row r="18" spans="1:19" x14ac:dyDescent="0.3">
      <c r="A18" s="63" t="s">
        <v>1467</v>
      </c>
      <c r="B18" s="64">
        <f>VLOOKUP($A18,'Return Data'!$B$7:$R$2843,3,0)</f>
        <v>44400</v>
      </c>
      <c r="C18" s="65">
        <f>VLOOKUP($A18,'Return Data'!$B$7:$R$2843,4,0)</f>
        <v>16.18</v>
      </c>
      <c r="D18" s="65">
        <f>VLOOKUP($A18,'Return Data'!$B$7:$R$2843,10,0)</f>
        <v>20.1188</v>
      </c>
      <c r="E18" s="66">
        <f t="shared" si="0"/>
        <v>22</v>
      </c>
      <c r="F18" s="65">
        <f>VLOOKUP($A18,'Return Data'!$B$7:$R$2843,11,0)</f>
        <v>37.819400000000002</v>
      </c>
      <c r="G18" s="66">
        <f t="shared" si="1"/>
        <v>20</v>
      </c>
      <c r="H18" s="65">
        <f>VLOOKUP($A18,'Return Data'!$B$7:$R$2843,12,0)</f>
        <v>67.321600000000004</v>
      </c>
      <c r="I18" s="66">
        <f t="shared" si="5"/>
        <v>19</v>
      </c>
      <c r="J18" s="65">
        <f>VLOOKUP($A18,'Return Data'!$B$7:$R$2843,13,0)</f>
        <v>89.461399999999998</v>
      </c>
      <c r="K18" s="66">
        <f t="shared" si="6"/>
        <v>21</v>
      </c>
      <c r="L18" s="65">
        <f>VLOOKUP($A18,'Return Data'!$B$7:$R$2843,17,0)</f>
        <v>32.420999999999999</v>
      </c>
      <c r="M18" s="66">
        <f t="shared" si="7"/>
        <v>18</v>
      </c>
      <c r="N18" s="65">
        <f>VLOOKUP($A18,'Return Data'!$B$7:$R$2843,14,0)</f>
        <v>16.4192</v>
      </c>
      <c r="O18" s="66">
        <f t="shared" si="8"/>
        <v>13</v>
      </c>
      <c r="P18" s="65"/>
      <c r="Q18" s="66"/>
      <c r="R18" s="65">
        <f>VLOOKUP($A18,'Return Data'!$B$7:$R$2843,16,0)</f>
        <v>12.4838</v>
      </c>
      <c r="S18" s="67">
        <f t="shared" si="4"/>
        <v>23</v>
      </c>
    </row>
    <row r="19" spans="1:19" x14ac:dyDescent="0.3">
      <c r="A19" s="63" t="s">
        <v>1468</v>
      </c>
      <c r="B19" s="64">
        <f>VLOOKUP($A19,'Return Data'!$B$7:$R$2843,3,0)</f>
        <v>44400</v>
      </c>
      <c r="C19" s="65">
        <f>VLOOKUP($A19,'Return Data'!$B$7:$R$2843,4,0)</f>
        <v>22.07</v>
      </c>
      <c r="D19" s="65">
        <f>VLOOKUP($A19,'Return Data'!$B$7:$R$2843,10,0)</f>
        <v>32.314100000000003</v>
      </c>
      <c r="E19" s="66">
        <f t="shared" si="0"/>
        <v>5</v>
      </c>
      <c r="F19" s="65">
        <f>VLOOKUP($A19,'Return Data'!$B$7:$R$2843,11,0)</f>
        <v>41.202800000000003</v>
      </c>
      <c r="G19" s="66">
        <f t="shared" ref="G19" si="10">RANK(F19,F$8:F$30,0)</f>
        <v>16</v>
      </c>
      <c r="H19" s="65">
        <f>VLOOKUP($A19,'Return Data'!$B$7:$R$2843,12,0)</f>
        <v>72.691699999999997</v>
      </c>
      <c r="I19" s="66">
        <f t="shared" si="5"/>
        <v>13</v>
      </c>
      <c r="J19" s="65">
        <f>VLOOKUP($A19,'Return Data'!$B$7:$R$2843,13,0)</f>
        <v>106.64790000000001</v>
      </c>
      <c r="K19" s="66">
        <f t="shared" si="6"/>
        <v>10</v>
      </c>
      <c r="L19" s="65"/>
      <c r="M19" s="66"/>
      <c r="N19" s="65"/>
      <c r="O19" s="66"/>
      <c r="P19" s="65"/>
      <c r="Q19" s="66"/>
      <c r="R19" s="65">
        <f>VLOOKUP($A19,'Return Data'!$B$7:$R$2843,16,0)</f>
        <v>75.444500000000005</v>
      </c>
      <c r="S19" s="67">
        <f t="shared" si="4"/>
        <v>1</v>
      </c>
    </row>
    <row r="20" spans="1:19" x14ac:dyDescent="0.3">
      <c r="A20" s="63" t="s">
        <v>1470</v>
      </c>
      <c r="B20" s="64">
        <f>VLOOKUP($A20,'Return Data'!$B$7:$R$2843,3,0)</f>
        <v>44400</v>
      </c>
      <c r="C20" s="65">
        <f>VLOOKUP($A20,'Return Data'!$B$7:$R$2843,4,0)</f>
        <v>20.95</v>
      </c>
      <c r="D20" s="65">
        <f>VLOOKUP($A20,'Return Data'!$B$7:$R$2843,10,0)</f>
        <v>32.678899999999999</v>
      </c>
      <c r="E20" s="66">
        <f t="shared" si="0"/>
        <v>2</v>
      </c>
      <c r="F20" s="65">
        <f>VLOOKUP($A20,'Return Data'!$B$7:$R$2843,11,0)</f>
        <v>46.7087</v>
      </c>
      <c r="G20" s="66">
        <f>RANK(F20,F$8:F$30,0)</f>
        <v>6</v>
      </c>
      <c r="H20" s="65">
        <f>VLOOKUP($A20,'Return Data'!$B$7:$R$2843,12,0)</f>
        <v>80.603399999999993</v>
      </c>
      <c r="I20" s="66">
        <f t="shared" si="5"/>
        <v>6</v>
      </c>
      <c r="J20" s="65">
        <f>VLOOKUP($A20,'Return Data'!$B$7:$R$2843,13,0)</f>
        <v>95.794399999999996</v>
      </c>
      <c r="K20" s="66">
        <f t="shared" si="6"/>
        <v>19</v>
      </c>
      <c r="L20" s="65">
        <f>VLOOKUP($A20,'Return Data'!$B$7:$R$2843,17,0)</f>
        <v>45.985999999999997</v>
      </c>
      <c r="M20" s="66">
        <f t="shared" si="7"/>
        <v>7</v>
      </c>
      <c r="N20" s="65"/>
      <c r="O20" s="66"/>
      <c r="P20" s="65"/>
      <c r="Q20" s="66"/>
      <c r="R20" s="65">
        <f>VLOOKUP($A20,'Return Data'!$B$7:$R$2843,16,0)</f>
        <v>31.0946</v>
      </c>
      <c r="S20" s="67">
        <f t="shared" si="4"/>
        <v>8</v>
      </c>
    </row>
    <row r="21" spans="1:19" x14ac:dyDescent="0.3">
      <c r="A21" s="63" t="s">
        <v>1472</v>
      </c>
      <c r="B21" s="64">
        <f>VLOOKUP($A21,'Return Data'!$B$7:$R$2843,3,0)</f>
        <v>44400</v>
      </c>
      <c r="C21" s="65">
        <f>VLOOKUP($A21,'Return Data'!$B$7:$R$2843,4,0)</f>
        <v>16.357600000000001</v>
      </c>
      <c r="D21" s="65">
        <f>VLOOKUP($A21,'Return Data'!$B$7:$R$2843,10,0)</f>
        <v>27.290600000000001</v>
      </c>
      <c r="E21" s="66">
        <f t="shared" si="0"/>
        <v>13</v>
      </c>
      <c r="F21" s="65">
        <f>VLOOKUP($A21,'Return Data'!$B$7:$R$2843,11,0)</f>
        <v>36.042400000000001</v>
      </c>
      <c r="G21" s="66">
        <f>RANK(F21,F$8:F$30,0)</f>
        <v>21</v>
      </c>
      <c r="H21" s="65">
        <f>VLOOKUP($A21,'Return Data'!$B$7:$R$2843,12,0)</f>
        <v>67.243700000000004</v>
      </c>
      <c r="I21" s="66">
        <f t="shared" si="5"/>
        <v>20</v>
      </c>
      <c r="J21" s="65">
        <f>VLOOKUP($A21,'Return Data'!$B$7:$R$2843,13,0)</f>
        <v>89.194900000000004</v>
      </c>
      <c r="K21" s="66">
        <f t="shared" si="6"/>
        <v>22</v>
      </c>
      <c r="L21" s="65"/>
      <c r="M21" s="66"/>
      <c r="N21" s="65"/>
      <c r="O21" s="66"/>
      <c r="P21" s="65"/>
      <c r="Q21" s="66"/>
      <c r="R21" s="65">
        <f>VLOOKUP($A21,'Return Data'!$B$7:$R$2843,16,0)</f>
        <v>41.0717</v>
      </c>
      <c r="S21" s="67">
        <f t="shared" si="4"/>
        <v>4</v>
      </c>
    </row>
    <row r="22" spans="1:19" x14ac:dyDescent="0.3">
      <c r="A22" s="63" t="s">
        <v>1475</v>
      </c>
      <c r="B22" s="64">
        <f>VLOOKUP($A22,'Return Data'!$B$7:$R$2843,3,0)</f>
        <v>44400</v>
      </c>
      <c r="C22" s="65">
        <f>VLOOKUP($A22,'Return Data'!$B$7:$R$2843,4,0)</f>
        <v>165.23500000000001</v>
      </c>
      <c r="D22" s="65">
        <f>VLOOKUP($A22,'Return Data'!$B$7:$R$2843,10,0)</f>
        <v>25.3033</v>
      </c>
      <c r="E22" s="66">
        <f t="shared" si="0"/>
        <v>19</v>
      </c>
      <c r="F22" s="65">
        <f>VLOOKUP($A22,'Return Data'!$B$7:$R$2843,11,0)</f>
        <v>45.359900000000003</v>
      </c>
      <c r="G22" s="66">
        <f t="shared" ref="G22:G30" si="11">RANK(F22,F$8:F$30,0)</f>
        <v>10</v>
      </c>
      <c r="H22" s="65">
        <f>VLOOKUP($A22,'Return Data'!$B$7:$R$2843,12,0)</f>
        <v>83.937799999999996</v>
      </c>
      <c r="I22" s="66">
        <f t="shared" si="5"/>
        <v>2</v>
      </c>
      <c r="J22" s="65">
        <f>VLOOKUP($A22,'Return Data'!$B$7:$R$2843,13,0)</f>
        <v>120.6134</v>
      </c>
      <c r="K22" s="66">
        <f t="shared" si="6"/>
        <v>2</v>
      </c>
      <c r="L22" s="65">
        <f>VLOOKUP($A22,'Return Data'!$B$7:$R$2843,17,0)</f>
        <v>50.709800000000001</v>
      </c>
      <c r="M22" s="66">
        <f t="shared" si="7"/>
        <v>3</v>
      </c>
      <c r="N22" s="65">
        <f>VLOOKUP($A22,'Return Data'!$B$7:$R$2843,14,0)</f>
        <v>28.510200000000001</v>
      </c>
      <c r="O22" s="66">
        <f t="shared" si="8"/>
        <v>3</v>
      </c>
      <c r="P22" s="65">
        <f>VLOOKUP($A22,'Return Data'!$B$7:$R$2843,15,0)</f>
        <v>21.7912</v>
      </c>
      <c r="Q22" s="66">
        <f t="shared" si="9"/>
        <v>5</v>
      </c>
      <c r="R22" s="65">
        <f>VLOOKUP($A22,'Return Data'!$B$7:$R$2843,16,0)</f>
        <v>21.852599999999999</v>
      </c>
      <c r="S22" s="67">
        <f t="shared" si="4"/>
        <v>14</v>
      </c>
    </row>
    <row r="23" spans="1:19" x14ac:dyDescent="0.3">
      <c r="A23" s="63" t="s">
        <v>1476</v>
      </c>
      <c r="B23" s="64">
        <f>VLOOKUP($A23,'Return Data'!$B$7:$R$2843,3,0)</f>
        <v>44400</v>
      </c>
      <c r="C23" s="65">
        <f>VLOOKUP($A23,'Return Data'!$B$7:$R$2843,4,0)</f>
        <v>42.088000000000001</v>
      </c>
      <c r="D23" s="65">
        <f>VLOOKUP($A23,'Return Data'!$B$7:$R$2843,10,0)</f>
        <v>27.973700000000001</v>
      </c>
      <c r="E23" s="66">
        <f t="shared" si="0"/>
        <v>11</v>
      </c>
      <c r="F23" s="65">
        <f>VLOOKUP($A23,'Return Data'!$B$7:$R$2843,11,0)</f>
        <v>46.668500000000002</v>
      </c>
      <c r="G23" s="66">
        <f t="shared" si="11"/>
        <v>7</v>
      </c>
      <c r="H23" s="65">
        <f>VLOOKUP($A23,'Return Data'!$B$7:$R$2843,12,0)</f>
        <v>79.817099999999996</v>
      </c>
      <c r="I23" s="66">
        <f t="shared" si="5"/>
        <v>8</v>
      </c>
      <c r="J23" s="65">
        <f>VLOOKUP($A23,'Return Data'!$B$7:$R$2843,13,0)</f>
        <v>109.8524</v>
      </c>
      <c r="K23" s="66">
        <f t="shared" si="6"/>
        <v>7</v>
      </c>
      <c r="L23" s="65">
        <f>VLOOKUP($A23,'Return Data'!$B$7:$R$2843,17,0)</f>
        <v>34.013500000000001</v>
      </c>
      <c r="M23" s="66">
        <f t="shared" si="7"/>
        <v>17</v>
      </c>
      <c r="N23" s="65">
        <f>VLOOKUP($A23,'Return Data'!$B$7:$R$2843,14,0)</f>
        <v>16.884799999999998</v>
      </c>
      <c r="O23" s="66">
        <f t="shared" si="8"/>
        <v>12</v>
      </c>
      <c r="P23" s="65">
        <f>VLOOKUP($A23,'Return Data'!$B$7:$R$2843,15,0)</f>
        <v>19.801400000000001</v>
      </c>
      <c r="Q23" s="66">
        <f t="shared" si="9"/>
        <v>7</v>
      </c>
      <c r="R23" s="65">
        <f>VLOOKUP($A23,'Return Data'!$B$7:$R$2843,16,0)</f>
        <v>22.083100000000002</v>
      </c>
      <c r="S23" s="67">
        <f t="shared" si="4"/>
        <v>13</v>
      </c>
    </row>
    <row r="24" spans="1:19" x14ac:dyDescent="0.3">
      <c r="A24" s="63" t="s">
        <v>1479</v>
      </c>
      <c r="B24" s="64">
        <f>VLOOKUP($A24,'Return Data'!$B$7:$R$2843,3,0)</f>
        <v>44400</v>
      </c>
      <c r="C24" s="65">
        <f>VLOOKUP($A24,'Return Data'!$B$7:$R$2843,4,0)</f>
        <v>82.826400000000007</v>
      </c>
      <c r="D24" s="65">
        <f>VLOOKUP($A24,'Return Data'!$B$7:$R$2843,10,0)</f>
        <v>27.728000000000002</v>
      </c>
      <c r="E24" s="66">
        <f t="shared" si="0"/>
        <v>12</v>
      </c>
      <c r="F24" s="65">
        <f>VLOOKUP($A24,'Return Data'!$B$7:$R$2843,11,0)</f>
        <v>50.213799999999999</v>
      </c>
      <c r="G24" s="66">
        <f t="shared" si="11"/>
        <v>3</v>
      </c>
      <c r="H24" s="65">
        <f>VLOOKUP($A24,'Return Data'!$B$7:$R$2843,12,0)</f>
        <v>83.740600000000001</v>
      </c>
      <c r="I24" s="66">
        <f t="shared" si="5"/>
        <v>3</v>
      </c>
      <c r="J24" s="65">
        <f>VLOOKUP($A24,'Return Data'!$B$7:$R$2843,13,0)</f>
        <v>112.46250000000001</v>
      </c>
      <c r="K24" s="66">
        <f t="shared" si="6"/>
        <v>4</v>
      </c>
      <c r="L24" s="65">
        <f>VLOOKUP($A24,'Return Data'!$B$7:$R$2843,17,0)</f>
        <v>45.250599999999999</v>
      </c>
      <c r="M24" s="66">
        <f t="shared" si="7"/>
        <v>8</v>
      </c>
      <c r="N24" s="65">
        <f>VLOOKUP($A24,'Return Data'!$B$7:$R$2843,14,0)</f>
        <v>25.0228</v>
      </c>
      <c r="O24" s="66">
        <f t="shared" si="8"/>
        <v>5</v>
      </c>
      <c r="P24" s="65">
        <f>VLOOKUP($A24,'Return Data'!$B$7:$R$2843,15,0)</f>
        <v>23.516500000000001</v>
      </c>
      <c r="Q24" s="66">
        <f t="shared" si="9"/>
        <v>1</v>
      </c>
      <c r="R24" s="65">
        <f>VLOOKUP($A24,'Return Data'!$B$7:$R$2843,16,0)</f>
        <v>26.601400000000002</v>
      </c>
      <c r="S24" s="67">
        <f t="shared" si="4"/>
        <v>10</v>
      </c>
    </row>
    <row r="25" spans="1:19" x14ac:dyDescent="0.3">
      <c r="A25" s="63" t="s">
        <v>1480</v>
      </c>
      <c r="B25" s="64">
        <f>VLOOKUP($A25,'Return Data'!$B$7:$R$2843,3,0)</f>
        <v>44400</v>
      </c>
      <c r="C25" s="65">
        <f>VLOOKUP($A25,'Return Data'!$B$7:$R$2843,4,0)</f>
        <v>21.63</v>
      </c>
      <c r="D25" s="65">
        <f>VLOOKUP($A25,'Return Data'!$B$7:$R$2843,10,0)</f>
        <v>28.596900000000002</v>
      </c>
      <c r="E25" s="66">
        <f t="shared" si="0"/>
        <v>10</v>
      </c>
      <c r="F25" s="65">
        <f>VLOOKUP($A25,'Return Data'!$B$7:$R$2843,11,0)</f>
        <v>43.150199999999998</v>
      </c>
      <c r="G25" s="66">
        <f t="shared" si="11"/>
        <v>14</v>
      </c>
      <c r="H25" s="65">
        <f>VLOOKUP($A25,'Return Data'!$B$7:$R$2843,12,0)</f>
        <v>75</v>
      </c>
      <c r="I25" s="66">
        <f t="shared" si="5"/>
        <v>12</v>
      </c>
      <c r="J25" s="65">
        <f>VLOOKUP($A25,'Return Data'!$B$7:$R$2843,13,0)</f>
        <v>101.2093</v>
      </c>
      <c r="K25" s="66">
        <f t="shared" si="6"/>
        <v>16</v>
      </c>
      <c r="L25" s="65"/>
      <c r="M25" s="66"/>
      <c r="N25" s="65"/>
      <c r="O25" s="66"/>
      <c r="P25" s="65"/>
      <c r="Q25" s="66"/>
      <c r="R25" s="65">
        <f>VLOOKUP($A25,'Return Data'!$B$7:$R$2843,16,0)</f>
        <v>42.065399999999997</v>
      </c>
      <c r="S25" s="67">
        <f t="shared" si="4"/>
        <v>3</v>
      </c>
    </row>
    <row r="26" spans="1:19" x14ac:dyDescent="0.3">
      <c r="A26" s="63" t="s">
        <v>1483</v>
      </c>
      <c r="B26" s="64">
        <f>VLOOKUP($A26,'Return Data'!$B$7:$R$2843,3,0)</f>
        <v>44400</v>
      </c>
      <c r="C26" s="65">
        <f>VLOOKUP($A26,'Return Data'!$B$7:$R$2843,4,0)</f>
        <v>127.9388</v>
      </c>
      <c r="D26" s="65">
        <f>VLOOKUP($A26,'Return Data'!$B$7:$R$2843,10,0)</f>
        <v>36.807899999999997</v>
      </c>
      <c r="E26" s="66">
        <f t="shared" si="0"/>
        <v>1</v>
      </c>
      <c r="F26" s="65">
        <f>VLOOKUP($A26,'Return Data'!$B$7:$R$2843,11,0)</f>
        <v>70.7941</v>
      </c>
      <c r="G26" s="66">
        <f t="shared" si="11"/>
        <v>1</v>
      </c>
      <c r="H26" s="65">
        <f>VLOOKUP($A26,'Return Data'!$B$7:$R$2843,12,0)</f>
        <v>104.1465</v>
      </c>
      <c r="I26" s="66">
        <f t="shared" si="5"/>
        <v>1</v>
      </c>
      <c r="J26" s="65">
        <f>VLOOKUP($A26,'Return Data'!$B$7:$R$2843,13,0)</f>
        <v>170.44030000000001</v>
      </c>
      <c r="K26" s="66">
        <f t="shared" si="6"/>
        <v>1</v>
      </c>
      <c r="L26" s="65">
        <f>VLOOKUP($A26,'Return Data'!$B$7:$R$2843,17,0)</f>
        <v>71.660799999999995</v>
      </c>
      <c r="M26" s="66">
        <f t="shared" si="7"/>
        <v>1</v>
      </c>
      <c r="N26" s="65">
        <f>VLOOKUP($A26,'Return Data'!$B$7:$R$2843,14,0)</f>
        <v>35.158999999999999</v>
      </c>
      <c r="O26" s="66">
        <f t="shared" si="8"/>
        <v>1</v>
      </c>
      <c r="P26" s="65">
        <f>VLOOKUP($A26,'Return Data'!$B$7:$R$2843,15,0)</f>
        <v>22.195</v>
      </c>
      <c r="Q26" s="66">
        <f t="shared" si="9"/>
        <v>4</v>
      </c>
      <c r="R26" s="65">
        <f>VLOOKUP($A26,'Return Data'!$B$7:$R$2843,16,0)</f>
        <v>16.731100000000001</v>
      </c>
      <c r="S26" s="67">
        <f t="shared" si="4"/>
        <v>21</v>
      </c>
    </row>
    <row r="27" spans="1:19" x14ac:dyDescent="0.3">
      <c r="A27" s="63" t="s">
        <v>1484</v>
      </c>
      <c r="B27" s="64">
        <f>VLOOKUP($A27,'Return Data'!$B$7:$R$2843,3,0)</f>
        <v>44400</v>
      </c>
      <c r="C27" s="65">
        <f>VLOOKUP($A27,'Return Data'!$B$7:$R$2843,4,0)</f>
        <v>104.3972</v>
      </c>
      <c r="D27" s="65">
        <f>VLOOKUP($A27,'Return Data'!$B$7:$R$2843,10,0)</f>
        <v>18.748000000000001</v>
      </c>
      <c r="E27" s="66">
        <f t="shared" si="0"/>
        <v>23</v>
      </c>
      <c r="F27" s="65">
        <f>VLOOKUP($A27,'Return Data'!$B$7:$R$2843,11,0)</f>
        <v>31.138400000000001</v>
      </c>
      <c r="G27" s="66">
        <f t="shared" si="11"/>
        <v>23</v>
      </c>
      <c r="H27" s="65">
        <f>VLOOKUP($A27,'Return Data'!$B$7:$R$2843,12,0)</f>
        <v>62.065399999999997</v>
      </c>
      <c r="I27" s="66">
        <f t="shared" si="5"/>
        <v>23</v>
      </c>
      <c r="J27" s="65">
        <f>VLOOKUP($A27,'Return Data'!$B$7:$R$2843,13,0)</f>
        <v>86.456500000000005</v>
      </c>
      <c r="K27" s="66">
        <f t="shared" si="6"/>
        <v>23</v>
      </c>
      <c r="L27" s="65">
        <f>VLOOKUP($A27,'Return Data'!$B$7:$R$2843,17,0)</f>
        <v>40.078600000000002</v>
      </c>
      <c r="M27" s="66">
        <f t="shared" si="7"/>
        <v>13</v>
      </c>
      <c r="N27" s="65">
        <f>VLOOKUP($A27,'Return Data'!$B$7:$R$2843,14,0)</f>
        <v>24.940100000000001</v>
      </c>
      <c r="O27" s="66">
        <f t="shared" si="8"/>
        <v>6</v>
      </c>
      <c r="P27" s="65">
        <f>VLOOKUP($A27,'Return Data'!$B$7:$R$2843,15,0)</f>
        <v>23.264900000000001</v>
      </c>
      <c r="Q27" s="66">
        <f t="shared" si="9"/>
        <v>2</v>
      </c>
      <c r="R27" s="65">
        <f>VLOOKUP($A27,'Return Data'!$B$7:$R$2843,16,0)</f>
        <v>27.802700000000002</v>
      </c>
      <c r="S27" s="67">
        <f t="shared" si="4"/>
        <v>9</v>
      </c>
    </row>
    <row r="28" spans="1:19" x14ac:dyDescent="0.3">
      <c r="A28" s="63" t="s">
        <v>1487</v>
      </c>
      <c r="B28" s="64">
        <f>VLOOKUP($A28,'Return Data'!$B$7:$R$2843,3,0)</f>
        <v>44400</v>
      </c>
      <c r="C28" s="65">
        <f>VLOOKUP($A28,'Return Data'!$B$7:$R$2843,4,0)</f>
        <v>142.90880000000001</v>
      </c>
      <c r="D28" s="65">
        <f>VLOOKUP($A28,'Return Data'!$B$7:$R$2843,10,0)</f>
        <v>25.223500000000001</v>
      </c>
      <c r="E28" s="66">
        <f t="shared" si="0"/>
        <v>20</v>
      </c>
      <c r="F28" s="65">
        <f>VLOOKUP($A28,'Return Data'!$B$7:$R$2843,11,0)</f>
        <v>41.981699999999996</v>
      </c>
      <c r="G28" s="66">
        <f t="shared" si="11"/>
        <v>15</v>
      </c>
      <c r="H28" s="65">
        <f>VLOOKUP($A28,'Return Data'!$B$7:$R$2843,12,0)</f>
        <v>70.203699999999998</v>
      </c>
      <c r="I28" s="66">
        <f t="shared" si="5"/>
        <v>17</v>
      </c>
      <c r="J28" s="65">
        <f>VLOOKUP($A28,'Return Data'!$B$7:$R$2843,13,0)</f>
        <v>101.60769999999999</v>
      </c>
      <c r="K28" s="66">
        <f t="shared" si="6"/>
        <v>14</v>
      </c>
      <c r="L28" s="65">
        <f>VLOOKUP($A28,'Return Data'!$B$7:$R$2843,17,0)</f>
        <v>36.178199999999997</v>
      </c>
      <c r="M28" s="66">
        <f t="shared" si="7"/>
        <v>15</v>
      </c>
      <c r="N28" s="65">
        <f>VLOOKUP($A28,'Return Data'!$B$7:$R$2843,14,0)</f>
        <v>17.494700000000002</v>
      </c>
      <c r="O28" s="66">
        <f t="shared" si="8"/>
        <v>11</v>
      </c>
      <c r="P28" s="65">
        <f>VLOOKUP($A28,'Return Data'!$B$7:$R$2843,15,0)</f>
        <v>13.0313</v>
      </c>
      <c r="Q28" s="66">
        <f t="shared" si="9"/>
        <v>14</v>
      </c>
      <c r="R28" s="65">
        <f>VLOOKUP($A28,'Return Data'!$B$7:$R$2843,16,0)</f>
        <v>18.053999999999998</v>
      </c>
      <c r="S28" s="67">
        <f t="shared" si="4"/>
        <v>19</v>
      </c>
    </row>
    <row r="29" spans="1:19" x14ac:dyDescent="0.3">
      <c r="A29" s="63" t="s">
        <v>1488</v>
      </c>
      <c r="B29" s="64">
        <f>VLOOKUP($A29,'Return Data'!$B$7:$R$2843,3,0)</f>
        <v>44400</v>
      </c>
      <c r="C29" s="65">
        <f>VLOOKUP($A29,'Return Data'!$B$7:$R$2843,4,0)</f>
        <v>20.980699999999999</v>
      </c>
      <c r="D29" s="65">
        <f>VLOOKUP($A29,'Return Data'!$B$7:$R$2843,10,0)</f>
        <v>32.534199999999998</v>
      </c>
      <c r="E29" s="66">
        <f t="shared" si="0"/>
        <v>3</v>
      </c>
      <c r="F29" s="65">
        <f>VLOOKUP($A29,'Return Data'!$B$7:$R$2843,11,0)</f>
        <v>53.004199999999997</v>
      </c>
      <c r="G29" s="66">
        <f t="shared" si="11"/>
        <v>2</v>
      </c>
      <c r="H29" s="65">
        <f>VLOOKUP($A29,'Return Data'!$B$7:$R$2843,12,0)</f>
        <v>83.3673</v>
      </c>
      <c r="I29" s="66">
        <f t="shared" si="5"/>
        <v>4</v>
      </c>
      <c r="J29" s="65">
        <f>VLOOKUP($A29,'Return Data'!$B$7:$R$2843,13,0)</f>
        <v>103.9615</v>
      </c>
      <c r="K29" s="66">
        <f t="shared" si="6"/>
        <v>13</v>
      </c>
      <c r="L29" s="65">
        <f>VLOOKUP($A29,'Return Data'!$B$7:$R$2843,17,0)</f>
        <v>44.177500000000002</v>
      </c>
      <c r="M29" s="66">
        <f t="shared" si="7"/>
        <v>9</v>
      </c>
      <c r="N29" s="65"/>
      <c r="O29" s="66"/>
      <c r="P29" s="65"/>
      <c r="Q29" s="66"/>
      <c r="R29" s="65">
        <f>VLOOKUP($A29,'Return Data'!$B$7:$R$2843,16,0)</f>
        <v>31.635899999999999</v>
      </c>
      <c r="S29" s="67">
        <f t="shared" si="4"/>
        <v>7</v>
      </c>
    </row>
    <row r="30" spans="1:19" x14ac:dyDescent="0.3">
      <c r="A30" s="63" t="s">
        <v>1490</v>
      </c>
      <c r="B30" s="64">
        <f>VLOOKUP($A30,'Return Data'!$B$7:$R$2843,3,0)</f>
        <v>44400</v>
      </c>
      <c r="C30" s="65">
        <f>VLOOKUP($A30,'Return Data'!$B$7:$R$2843,4,0)</f>
        <v>28.79</v>
      </c>
      <c r="D30" s="65">
        <f>VLOOKUP($A30,'Return Data'!$B$7:$R$2843,10,0)</f>
        <v>27.276700000000002</v>
      </c>
      <c r="E30" s="66">
        <f t="shared" si="0"/>
        <v>14</v>
      </c>
      <c r="F30" s="65">
        <f>VLOOKUP($A30,'Return Data'!$B$7:$R$2843,11,0)</f>
        <v>44.238500000000002</v>
      </c>
      <c r="G30" s="66">
        <f t="shared" si="11"/>
        <v>11</v>
      </c>
      <c r="H30" s="65">
        <f>VLOOKUP($A30,'Return Data'!$B$7:$R$2843,12,0)</f>
        <v>69.652299999999997</v>
      </c>
      <c r="I30" s="66">
        <f t="shared" si="5"/>
        <v>18</v>
      </c>
      <c r="J30" s="65">
        <f>VLOOKUP($A30,'Return Data'!$B$7:$R$2843,13,0)</f>
        <v>104.7653</v>
      </c>
      <c r="K30" s="66">
        <f t="shared" si="6"/>
        <v>12</v>
      </c>
      <c r="L30" s="65">
        <f>VLOOKUP($A30,'Return Data'!$B$7:$R$2843,17,0)</f>
        <v>47.997799999999998</v>
      </c>
      <c r="M30" s="66">
        <f t="shared" si="7"/>
        <v>5</v>
      </c>
      <c r="N30" s="65">
        <f>VLOOKUP($A30,'Return Data'!$B$7:$R$2843,14,0)</f>
        <v>24.1676</v>
      </c>
      <c r="O30" s="66">
        <f t="shared" si="8"/>
        <v>7</v>
      </c>
      <c r="P30" s="65">
        <f>VLOOKUP($A30,'Return Data'!$B$7:$R$2843,15,0)</f>
        <v>17.107500000000002</v>
      </c>
      <c r="Q30" s="66">
        <f t="shared" si="9"/>
        <v>9</v>
      </c>
      <c r="R30" s="65">
        <f>VLOOKUP($A30,'Return Data'!$B$7:$R$2843,16,0)</f>
        <v>16.003299999999999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27.958134782608703</v>
      </c>
      <c r="E32" s="74"/>
      <c r="F32" s="75">
        <f>AVERAGE(F8:F30)</f>
        <v>44.300930434782614</v>
      </c>
      <c r="G32" s="74"/>
      <c r="H32" s="75">
        <f>AVERAGE(H8:H30)</f>
        <v>75.388678260869568</v>
      </c>
      <c r="I32" s="74"/>
      <c r="J32" s="75">
        <f>AVERAGE(J8:J30)</f>
        <v>106.14532173913041</v>
      </c>
      <c r="K32" s="74"/>
      <c r="L32" s="75">
        <f>AVERAGE(L8:L30)</f>
        <v>42.975574999999999</v>
      </c>
      <c r="M32" s="74"/>
      <c r="N32" s="75">
        <f>AVERAGE(N8:N30)</f>
        <v>22.141986666666664</v>
      </c>
      <c r="O32" s="74"/>
      <c r="P32" s="75">
        <f>AVERAGE(P8:P30)</f>
        <v>18.68392857142857</v>
      </c>
      <c r="Q32" s="74"/>
      <c r="R32" s="75">
        <f>AVERAGE(R8:R30)</f>
        <v>28.164699999999993</v>
      </c>
      <c r="S32" s="76"/>
    </row>
    <row r="33" spans="1:19" x14ac:dyDescent="0.3">
      <c r="A33" s="73" t="s">
        <v>28</v>
      </c>
      <c r="B33" s="74"/>
      <c r="C33" s="74"/>
      <c r="D33" s="75">
        <f>MIN(D8:D30)</f>
        <v>18.748000000000001</v>
      </c>
      <c r="E33" s="74"/>
      <c r="F33" s="75">
        <f>MIN(F8:F30)</f>
        <v>31.138400000000001</v>
      </c>
      <c r="G33" s="74"/>
      <c r="H33" s="75">
        <f>MIN(H8:H30)</f>
        <v>62.065399999999997</v>
      </c>
      <c r="I33" s="74"/>
      <c r="J33" s="75">
        <f>MIN(J8:J30)</f>
        <v>86.456500000000005</v>
      </c>
      <c r="K33" s="74"/>
      <c r="L33" s="75">
        <f>MIN(L8:L30)</f>
        <v>30.353200000000001</v>
      </c>
      <c r="M33" s="74"/>
      <c r="N33" s="75">
        <f>MIN(N8:N30)</f>
        <v>13.910399999999999</v>
      </c>
      <c r="O33" s="74"/>
      <c r="P33" s="75">
        <f>MIN(P8:P30)</f>
        <v>13.0313</v>
      </c>
      <c r="Q33" s="74"/>
      <c r="R33" s="75">
        <f>MIN(R8:R30)</f>
        <v>12.4838</v>
      </c>
      <c r="S33" s="76"/>
    </row>
    <row r="34" spans="1:19" ht="15" thickBot="1" x14ac:dyDescent="0.35">
      <c r="A34" s="77" t="s">
        <v>29</v>
      </c>
      <c r="B34" s="78"/>
      <c r="C34" s="78"/>
      <c r="D34" s="79">
        <f>MAX(D8:D30)</f>
        <v>36.807899999999997</v>
      </c>
      <c r="E34" s="78"/>
      <c r="F34" s="79">
        <f>MAX(F8:F30)</f>
        <v>70.7941</v>
      </c>
      <c r="G34" s="78"/>
      <c r="H34" s="79">
        <f>MAX(H8:H30)</f>
        <v>104.1465</v>
      </c>
      <c r="I34" s="78"/>
      <c r="J34" s="79">
        <f>MAX(J8:J30)</f>
        <v>170.44030000000001</v>
      </c>
      <c r="K34" s="78"/>
      <c r="L34" s="79">
        <f>MAX(L8:L30)</f>
        <v>71.660799999999995</v>
      </c>
      <c r="M34" s="78"/>
      <c r="N34" s="79">
        <f>MAX(N8:N30)</f>
        <v>35.158999999999999</v>
      </c>
      <c r="O34" s="78"/>
      <c r="P34" s="79">
        <f>MAX(P8:P30)</f>
        <v>23.516500000000001</v>
      </c>
      <c r="Q34" s="78"/>
      <c r="R34" s="79">
        <f>MAX(R8:R30)</f>
        <v>75.444500000000005</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44400</v>
      </c>
      <c r="C8" s="65">
        <f>VLOOKUP($A8,'Return Data'!$B$7:$R$2843,4,0)</f>
        <v>52.922600000000003</v>
      </c>
      <c r="D8" s="65">
        <f>VLOOKUP($A8,'Return Data'!$B$7:$R$2843,10,0)</f>
        <v>25.254100000000001</v>
      </c>
      <c r="E8" s="66">
        <f t="shared" ref="E8:E30" si="0">RANK(D8,D$8:D$30,0)</f>
        <v>18</v>
      </c>
      <c r="F8" s="65">
        <f>VLOOKUP($A8,'Return Data'!$B$7:$R$2843,11,0)</f>
        <v>40.398699999999998</v>
      </c>
      <c r="G8" s="66">
        <f t="shared" ref="G8" si="1">RANK(F8,F$8:F$30,0)</f>
        <v>16</v>
      </c>
      <c r="H8" s="65">
        <f>VLOOKUP($A8,'Return Data'!$B$7:$R$2843,12,0)</f>
        <v>70.668499999999995</v>
      </c>
      <c r="I8" s="66">
        <f t="shared" ref="I8" si="2">RANK(H8,H$8:H$30,0)</f>
        <v>14</v>
      </c>
      <c r="J8" s="65">
        <f>VLOOKUP($A8,'Return Data'!$B$7:$R$2843,13,0)</f>
        <v>103.37009999999999</v>
      </c>
      <c r="K8" s="66">
        <f t="shared" ref="K8" si="3">RANK(J8,J$8:J$30,0)</f>
        <v>10</v>
      </c>
      <c r="L8" s="65">
        <f>VLOOKUP($A8,'Return Data'!$B$7:$R$2843,17,0)</f>
        <v>29.718299999999999</v>
      </c>
      <c r="M8" s="66">
        <f>RANK(L8,L$8:L$30,0)</f>
        <v>19</v>
      </c>
      <c r="N8" s="65">
        <f>VLOOKUP($A8,'Return Data'!$B$7:$R$2843,14,0)</f>
        <v>12.6234</v>
      </c>
      <c r="O8" s="66">
        <f>RANK(N8,N$8:N$30,0)</f>
        <v>15</v>
      </c>
      <c r="P8" s="65">
        <f>VLOOKUP($A8,'Return Data'!$B$7:$R$2843,15,0)</f>
        <v>12.8996</v>
      </c>
      <c r="Q8" s="66">
        <f>RANK(P8,P$8:P$30,0)</f>
        <v>12</v>
      </c>
      <c r="R8" s="65">
        <f>VLOOKUP($A8,'Return Data'!$B$7:$R$2843,16,0)</f>
        <v>12.3964</v>
      </c>
      <c r="S8" s="67">
        <f t="shared" ref="S8" si="4">RANK(R8,R$8:R$30,0)</f>
        <v>20</v>
      </c>
    </row>
    <row r="9" spans="1:20" x14ac:dyDescent="0.3">
      <c r="A9" s="63" t="s">
        <v>1449</v>
      </c>
      <c r="B9" s="64">
        <f>VLOOKUP($A9,'Return Data'!$B$7:$R$2843,3,0)</f>
        <v>44400</v>
      </c>
      <c r="C9" s="65">
        <f>VLOOKUP($A9,'Return Data'!$B$7:$R$2843,4,0)</f>
        <v>54.93</v>
      </c>
      <c r="D9" s="65">
        <f>VLOOKUP($A9,'Return Data'!$B$7:$R$2843,10,0)</f>
        <v>24.079499999999999</v>
      </c>
      <c r="E9" s="66">
        <f t="shared" si="0"/>
        <v>21</v>
      </c>
      <c r="F9" s="65">
        <f>VLOOKUP($A9,'Return Data'!$B$7:$R$2843,11,0)</f>
        <v>37.8765</v>
      </c>
      <c r="G9" s="66">
        <f t="shared" ref="G9:G30" si="5">RANK(F9,F$8:F$30,0)</f>
        <v>19</v>
      </c>
      <c r="H9" s="65">
        <f>VLOOKUP($A9,'Return Data'!$B$7:$R$2843,12,0)</f>
        <v>60.661000000000001</v>
      </c>
      <c r="I9" s="66">
        <f t="shared" ref="I9:I30" si="6">RANK(H9,H$8:H$30,0)</f>
        <v>23</v>
      </c>
      <c r="J9" s="65">
        <f>VLOOKUP($A9,'Return Data'!$B$7:$R$2843,13,0)</f>
        <v>87.282600000000002</v>
      </c>
      <c r="K9" s="66">
        <f t="shared" ref="K9:K30" si="7">RANK(J9,J$8:J$30,0)</f>
        <v>21</v>
      </c>
      <c r="L9" s="65">
        <f>VLOOKUP($A9,'Return Data'!$B$7:$R$2843,17,0)</f>
        <v>39.207099999999997</v>
      </c>
      <c r="M9" s="66">
        <f t="shared" ref="M9:M30" si="8">RANK(L9,L$8:L$30,0)</f>
        <v>11</v>
      </c>
      <c r="N9" s="65">
        <f>VLOOKUP($A9,'Return Data'!$B$7:$R$2843,14,0)</f>
        <v>27.331099999999999</v>
      </c>
      <c r="O9" s="66">
        <f t="shared" ref="O9:O30" si="9">RANK(N9,N$8:N$30,0)</f>
        <v>2</v>
      </c>
      <c r="P9" s="65">
        <f>VLOOKUP($A9,'Return Data'!$B$7:$R$2843,15,0)</f>
        <v>20.972300000000001</v>
      </c>
      <c r="Q9" s="66">
        <f t="shared" ref="Q9:Q30" si="10">RANK(P9,P$8:P$30,0)</f>
        <v>4</v>
      </c>
      <c r="R9" s="65">
        <f>VLOOKUP($A9,'Return Data'!$B$7:$R$2843,16,0)</f>
        <v>24.934200000000001</v>
      </c>
      <c r="S9" s="67">
        <f t="shared" ref="S9:S30" si="11">RANK(R9,R$8:R$30,0)</f>
        <v>9</v>
      </c>
    </row>
    <row r="10" spans="1:20" x14ac:dyDescent="0.3">
      <c r="A10" s="63" t="s">
        <v>1451</v>
      </c>
      <c r="B10" s="64">
        <f>VLOOKUP($A10,'Return Data'!$B$7:$R$2843,3,0)</f>
        <v>44400</v>
      </c>
      <c r="C10" s="65">
        <f>VLOOKUP($A10,'Return Data'!$B$7:$R$2843,4,0)</f>
        <v>23.96</v>
      </c>
      <c r="D10" s="65">
        <f>VLOOKUP($A10,'Return Data'!$B$7:$R$2843,10,0)</f>
        <v>28.059899999999999</v>
      </c>
      <c r="E10" s="66">
        <f t="shared" si="0"/>
        <v>9</v>
      </c>
      <c r="F10" s="65">
        <f>VLOOKUP($A10,'Return Data'!$B$7:$R$2843,11,0)</f>
        <v>46.454799999999999</v>
      </c>
      <c r="G10" s="66">
        <f t="shared" si="5"/>
        <v>5</v>
      </c>
      <c r="H10" s="65">
        <f>VLOOKUP($A10,'Return Data'!$B$7:$R$2843,12,0)</f>
        <v>73.875200000000007</v>
      </c>
      <c r="I10" s="66">
        <f t="shared" si="6"/>
        <v>9</v>
      </c>
      <c r="J10" s="65">
        <f>VLOOKUP($A10,'Return Data'!$B$7:$R$2843,13,0)</f>
        <v>112.0354</v>
      </c>
      <c r="K10" s="66">
        <f t="shared" si="7"/>
        <v>3</v>
      </c>
      <c r="L10" s="65">
        <f>VLOOKUP($A10,'Return Data'!$B$7:$R$2843,17,0)</f>
        <v>55.7117</v>
      </c>
      <c r="M10" s="66">
        <f t="shared" si="8"/>
        <v>2</v>
      </c>
      <c r="N10" s="65"/>
      <c r="O10" s="66"/>
      <c r="P10" s="65"/>
      <c r="Q10" s="66"/>
      <c r="R10" s="65">
        <f>VLOOKUP($A10,'Return Data'!$B$7:$R$2843,16,0)</f>
        <v>40.0441</v>
      </c>
      <c r="S10" s="67">
        <f t="shared" si="11"/>
        <v>2</v>
      </c>
    </row>
    <row r="11" spans="1:20" x14ac:dyDescent="0.3">
      <c r="A11" s="63" t="s">
        <v>1453</v>
      </c>
      <c r="B11" s="64">
        <f>VLOOKUP($A11,'Return Data'!$B$7:$R$2843,3,0)</f>
        <v>44400</v>
      </c>
      <c r="C11" s="65">
        <f>VLOOKUP($A11,'Return Data'!$B$7:$R$2843,4,0)</f>
        <v>20.13</v>
      </c>
      <c r="D11" s="65">
        <f>VLOOKUP($A11,'Return Data'!$B$7:$R$2843,10,0)</f>
        <v>29.453399999999998</v>
      </c>
      <c r="E11" s="66">
        <f t="shared" si="0"/>
        <v>7</v>
      </c>
      <c r="F11" s="65">
        <f>VLOOKUP($A11,'Return Data'!$B$7:$R$2843,11,0)</f>
        <v>45.343000000000004</v>
      </c>
      <c r="G11" s="66">
        <f t="shared" si="5"/>
        <v>8</v>
      </c>
      <c r="H11" s="65">
        <f>VLOOKUP($A11,'Return Data'!$B$7:$R$2843,12,0)</f>
        <v>73.086799999999997</v>
      </c>
      <c r="I11" s="66">
        <f t="shared" si="6"/>
        <v>11</v>
      </c>
      <c r="J11" s="65">
        <f>VLOOKUP($A11,'Return Data'!$B$7:$R$2843,13,0)</f>
        <v>105.61799999999999</v>
      </c>
      <c r="K11" s="66">
        <f t="shared" si="7"/>
        <v>8</v>
      </c>
      <c r="L11" s="65">
        <f>VLOOKUP($A11,'Return Data'!$B$7:$R$2843,17,0)</f>
        <v>46.106900000000003</v>
      </c>
      <c r="M11" s="66">
        <f t="shared" si="8"/>
        <v>5</v>
      </c>
      <c r="N11" s="65"/>
      <c r="O11" s="66"/>
      <c r="P11" s="65"/>
      <c r="Q11" s="66"/>
      <c r="R11" s="65">
        <f>VLOOKUP($A11,'Return Data'!$B$7:$R$2843,16,0)</f>
        <v>33.275500000000001</v>
      </c>
      <c r="S11" s="67">
        <f t="shared" si="11"/>
        <v>6</v>
      </c>
    </row>
    <row r="12" spans="1:20" x14ac:dyDescent="0.3">
      <c r="A12" s="63" t="s">
        <v>1455</v>
      </c>
      <c r="B12" s="64">
        <f>VLOOKUP($A12,'Return Data'!$B$7:$R$2843,3,0)</f>
        <v>44400</v>
      </c>
      <c r="C12" s="65">
        <f>VLOOKUP($A12,'Return Data'!$B$7:$R$2843,4,0)</f>
        <v>100.42</v>
      </c>
      <c r="D12" s="65">
        <f>VLOOKUP($A12,'Return Data'!$B$7:$R$2843,10,0)</f>
        <v>25.962700000000002</v>
      </c>
      <c r="E12" s="66">
        <f t="shared" si="0"/>
        <v>16</v>
      </c>
      <c r="F12" s="65">
        <f>VLOOKUP($A12,'Return Data'!$B$7:$R$2843,11,0)</f>
        <v>38.966500000000003</v>
      </c>
      <c r="G12" s="66">
        <f t="shared" si="5"/>
        <v>18</v>
      </c>
      <c r="H12" s="65">
        <f>VLOOKUP($A12,'Return Data'!$B$7:$R$2843,12,0)</f>
        <v>64.076899999999995</v>
      </c>
      <c r="I12" s="66">
        <f t="shared" si="6"/>
        <v>21</v>
      </c>
      <c r="J12" s="65">
        <f>VLOOKUP($A12,'Return Data'!$B$7:$R$2843,13,0)</f>
        <v>94.925899999999999</v>
      </c>
      <c r="K12" s="66">
        <f t="shared" si="7"/>
        <v>18</v>
      </c>
      <c r="L12" s="65">
        <f>VLOOKUP($A12,'Return Data'!$B$7:$R$2843,17,0)</f>
        <v>40.380499999999998</v>
      </c>
      <c r="M12" s="66">
        <f t="shared" si="8"/>
        <v>10</v>
      </c>
      <c r="N12" s="65">
        <f>VLOOKUP($A12,'Return Data'!$B$7:$R$2843,14,0)</f>
        <v>21.635300000000001</v>
      </c>
      <c r="O12" s="66">
        <f t="shared" si="9"/>
        <v>8</v>
      </c>
      <c r="P12" s="65">
        <f>VLOOKUP($A12,'Return Data'!$B$7:$R$2843,15,0)</f>
        <v>15.557600000000001</v>
      </c>
      <c r="Q12" s="66">
        <f t="shared" si="10"/>
        <v>10</v>
      </c>
      <c r="R12" s="65">
        <f>VLOOKUP($A12,'Return Data'!$B$7:$R$2843,16,0)</f>
        <v>17.7501</v>
      </c>
      <c r="S12" s="67">
        <f t="shared" si="11"/>
        <v>14</v>
      </c>
    </row>
    <row r="13" spans="1:20" x14ac:dyDescent="0.3">
      <c r="A13" s="63" t="s">
        <v>1457</v>
      </c>
      <c r="B13" s="64">
        <f>VLOOKUP($A13,'Return Data'!$B$7:$R$2843,3,0)</f>
        <v>44400</v>
      </c>
      <c r="C13" s="65">
        <f>VLOOKUP($A13,'Return Data'!$B$7:$R$2843,4,0)</f>
        <v>21.992999999999999</v>
      </c>
      <c r="D13" s="65">
        <f>VLOOKUP($A13,'Return Data'!$B$7:$R$2843,10,0)</f>
        <v>26.702400000000001</v>
      </c>
      <c r="E13" s="66">
        <f t="shared" si="0"/>
        <v>14</v>
      </c>
      <c r="F13" s="65">
        <f>VLOOKUP($A13,'Return Data'!$B$7:$R$2843,11,0)</f>
        <v>42.988100000000003</v>
      </c>
      <c r="G13" s="66">
        <f t="shared" si="5"/>
        <v>12</v>
      </c>
      <c r="H13" s="65">
        <f>VLOOKUP($A13,'Return Data'!$B$7:$R$2843,12,0)</f>
        <v>73.596999999999994</v>
      </c>
      <c r="I13" s="66">
        <f t="shared" si="6"/>
        <v>10</v>
      </c>
      <c r="J13" s="65">
        <f>VLOOKUP($A13,'Return Data'!$B$7:$R$2843,13,0)</f>
        <v>103.84650000000001</v>
      </c>
      <c r="K13" s="66">
        <f t="shared" si="7"/>
        <v>9</v>
      </c>
      <c r="L13" s="65">
        <f>VLOOKUP($A13,'Return Data'!$B$7:$R$2843,17,0)</f>
        <v>45.562800000000003</v>
      </c>
      <c r="M13" s="66">
        <f t="shared" si="8"/>
        <v>6</v>
      </c>
      <c r="N13" s="65"/>
      <c r="O13" s="66"/>
      <c r="P13" s="65"/>
      <c r="Q13" s="66"/>
      <c r="R13" s="65">
        <f>VLOOKUP($A13,'Return Data'!$B$7:$R$2843,16,0)</f>
        <v>37.809699999999999</v>
      </c>
      <c r="S13" s="67">
        <f t="shared" si="11"/>
        <v>5</v>
      </c>
    </row>
    <row r="14" spans="1:20" x14ac:dyDescent="0.3">
      <c r="A14" s="63" t="s">
        <v>1458</v>
      </c>
      <c r="B14" s="64">
        <f>VLOOKUP($A14,'Return Data'!$B$7:$R$2843,3,0)</f>
        <v>44400</v>
      </c>
      <c r="C14" s="65">
        <f>VLOOKUP($A14,'Return Data'!$B$7:$R$2843,4,0)</f>
        <v>82.800399999999996</v>
      </c>
      <c r="D14" s="65">
        <f>VLOOKUP($A14,'Return Data'!$B$7:$R$2843,10,0)</f>
        <v>25.592199999999998</v>
      </c>
      <c r="E14" s="66">
        <f t="shared" si="0"/>
        <v>17</v>
      </c>
      <c r="F14" s="65">
        <f>VLOOKUP($A14,'Return Data'!$B$7:$R$2843,11,0)</f>
        <v>35.4437</v>
      </c>
      <c r="G14" s="66">
        <f t="shared" si="5"/>
        <v>21</v>
      </c>
      <c r="H14" s="65">
        <f>VLOOKUP($A14,'Return Data'!$B$7:$R$2843,12,0)</f>
        <v>71.084800000000001</v>
      </c>
      <c r="I14" s="66">
        <f t="shared" si="6"/>
        <v>13</v>
      </c>
      <c r="J14" s="65">
        <f>VLOOKUP($A14,'Return Data'!$B$7:$R$2843,13,0)</f>
        <v>99.687899999999999</v>
      </c>
      <c r="K14" s="66">
        <f t="shared" si="7"/>
        <v>14</v>
      </c>
      <c r="L14" s="65">
        <f>VLOOKUP($A14,'Return Data'!$B$7:$R$2843,17,0)</f>
        <v>29.231000000000002</v>
      </c>
      <c r="M14" s="66">
        <f t="shared" si="8"/>
        <v>20</v>
      </c>
      <c r="N14" s="65">
        <f>VLOOKUP($A14,'Return Data'!$B$7:$R$2843,14,0)</f>
        <v>13.8764</v>
      </c>
      <c r="O14" s="66">
        <f t="shared" si="9"/>
        <v>14</v>
      </c>
      <c r="P14" s="65">
        <f>VLOOKUP($A14,'Return Data'!$B$7:$R$2843,15,0)</f>
        <v>12.8232</v>
      </c>
      <c r="Q14" s="66">
        <f t="shared" si="10"/>
        <v>13</v>
      </c>
      <c r="R14" s="65">
        <f>VLOOKUP($A14,'Return Data'!$B$7:$R$2843,16,0)</f>
        <v>14.577</v>
      </c>
      <c r="S14" s="67">
        <f t="shared" si="11"/>
        <v>18</v>
      </c>
    </row>
    <row r="15" spans="1:20" x14ac:dyDescent="0.3">
      <c r="A15" s="63" t="s">
        <v>1461</v>
      </c>
      <c r="B15" s="64">
        <f>VLOOKUP($A15,'Return Data'!$B$7:$R$2843,3,0)</f>
        <v>44400</v>
      </c>
      <c r="C15" s="65">
        <f>VLOOKUP($A15,'Return Data'!$B$7:$R$2843,4,0)</f>
        <v>69.962000000000003</v>
      </c>
      <c r="D15" s="65">
        <f>VLOOKUP($A15,'Return Data'!$B$7:$R$2843,10,0)</f>
        <v>30.872800000000002</v>
      </c>
      <c r="E15" s="66">
        <f t="shared" si="0"/>
        <v>6</v>
      </c>
      <c r="F15" s="65">
        <f>VLOOKUP($A15,'Return Data'!$B$7:$R$2843,11,0)</f>
        <v>47.093299999999999</v>
      </c>
      <c r="G15" s="66">
        <f t="shared" si="5"/>
        <v>4</v>
      </c>
      <c r="H15" s="65">
        <f>VLOOKUP($A15,'Return Data'!$B$7:$R$2843,12,0)</f>
        <v>81.700599999999994</v>
      </c>
      <c r="I15" s="66">
        <f t="shared" si="6"/>
        <v>4</v>
      </c>
      <c r="J15" s="65">
        <f>VLOOKUP($A15,'Return Data'!$B$7:$R$2843,13,0)</f>
        <v>109.47329999999999</v>
      </c>
      <c r="K15" s="66">
        <f t="shared" si="7"/>
        <v>5</v>
      </c>
      <c r="L15" s="65">
        <f>VLOOKUP($A15,'Return Data'!$B$7:$R$2843,17,0)</f>
        <v>32.794199999999996</v>
      </c>
      <c r="M15" s="66">
        <f t="shared" si="8"/>
        <v>16</v>
      </c>
      <c r="N15" s="65">
        <f>VLOOKUP($A15,'Return Data'!$B$7:$R$2843,14,0)</f>
        <v>17.725000000000001</v>
      </c>
      <c r="O15" s="66">
        <f t="shared" si="9"/>
        <v>9</v>
      </c>
      <c r="P15" s="65">
        <f>VLOOKUP($A15,'Return Data'!$B$7:$R$2843,15,0)</f>
        <v>19.227399999999999</v>
      </c>
      <c r="Q15" s="66">
        <f t="shared" si="10"/>
        <v>6</v>
      </c>
      <c r="R15" s="65">
        <f>VLOOKUP($A15,'Return Data'!$B$7:$R$2843,16,0)</f>
        <v>15.734999999999999</v>
      </c>
      <c r="S15" s="67">
        <f t="shared" si="11"/>
        <v>16</v>
      </c>
    </row>
    <row r="16" spans="1:20" x14ac:dyDescent="0.3">
      <c r="A16" s="63" t="s">
        <v>1462</v>
      </c>
      <c r="B16" s="64">
        <f>VLOOKUP($A16,'Return Data'!$B$7:$R$2843,3,0)</f>
        <v>44400</v>
      </c>
      <c r="C16" s="65">
        <f>VLOOKUP($A16,'Return Data'!$B$7:$R$2843,4,0)</f>
        <v>81.269800000000004</v>
      </c>
      <c r="D16" s="65">
        <f>VLOOKUP($A16,'Return Data'!$B$7:$R$2843,10,0)</f>
        <v>28.3459</v>
      </c>
      <c r="E16" s="66">
        <f t="shared" si="0"/>
        <v>8</v>
      </c>
      <c r="F16" s="65">
        <f>VLOOKUP($A16,'Return Data'!$B$7:$R$2843,11,0)</f>
        <v>42.143900000000002</v>
      </c>
      <c r="G16" s="66">
        <f t="shared" si="5"/>
        <v>13</v>
      </c>
      <c r="H16" s="65">
        <f>VLOOKUP($A16,'Return Data'!$B$7:$R$2843,12,0)</f>
        <v>69.556200000000004</v>
      </c>
      <c r="I16" s="66">
        <f t="shared" si="6"/>
        <v>16</v>
      </c>
      <c r="J16" s="65">
        <f>VLOOKUP($A16,'Return Data'!$B$7:$R$2843,13,0)</f>
        <v>97.636200000000002</v>
      </c>
      <c r="K16" s="66">
        <f t="shared" si="7"/>
        <v>17</v>
      </c>
      <c r="L16" s="65">
        <f>VLOOKUP($A16,'Return Data'!$B$7:$R$2843,17,0)</f>
        <v>34.872799999999998</v>
      </c>
      <c r="M16" s="66">
        <f t="shared" si="8"/>
        <v>14</v>
      </c>
      <c r="N16" s="65">
        <f>VLOOKUP($A16,'Return Data'!$B$7:$R$2843,14,0)</f>
        <v>16.2791</v>
      </c>
      <c r="O16" s="66">
        <f t="shared" si="9"/>
        <v>11</v>
      </c>
      <c r="P16" s="65">
        <f>VLOOKUP($A16,'Return Data'!$B$7:$R$2843,15,0)</f>
        <v>13.2281</v>
      </c>
      <c r="Q16" s="66">
        <f t="shared" si="10"/>
        <v>11</v>
      </c>
      <c r="R16" s="65">
        <f>VLOOKUP($A16,'Return Data'!$B$7:$R$2843,16,0)</f>
        <v>13.816800000000001</v>
      </c>
      <c r="S16" s="67">
        <f t="shared" si="11"/>
        <v>19</v>
      </c>
    </row>
    <row r="17" spans="1:19" x14ac:dyDescent="0.3">
      <c r="A17" s="63" t="s">
        <v>1464</v>
      </c>
      <c r="B17" s="64">
        <f>VLOOKUP($A17,'Return Data'!$B$7:$R$2843,3,0)</f>
        <v>44400</v>
      </c>
      <c r="C17" s="65">
        <f>VLOOKUP($A17,'Return Data'!$B$7:$R$2843,4,0)</f>
        <v>47.16</v>
      </c>
      <c r="D17" s="65">
        <f>VLOOKUP($A17,'Return Data'!$B$7:$R$2843,10,0)</f>
        <v>31.879200000000001</v>
      </c>
      <c r="E17" s="66">
        <f t="shared" si="0"/>
        <v>4</v>
      </c>
      <c r="F17" s="65">
        <f>VLOOKUP($A17,'Return Data'!$B$7:$R$2843,11,0)</f>
        <v>44.485300000000002</v>
      </c>
      <c r="G17" s="66">
        <f t="shared" si="5"/>
        <v>9</v>
      </c>
      <c r="H17" s="65">
        <f>VLOOKUP($A17,'Return Data'!$B$7:$R$2843,12,0)</f>
        <v>78.568700000000007</v>
      </c>
      <c r="I17" s="66">
        <f t="shared" si="6"/>
        <v>6</v>
      </c>
      <c r="J17" s="65">
        <f>VLOOKUP($A17,'Return Data'!$B$7:$R$2843,13,0)</f>
        <v>107.57040000000001</v>
      </c>
      <c r="K17" s="66">
        <f t="shared" si="7"/>
        <v>7</v>
      </c>
      <c r="L17" s="65">
        <f>VLOOKUP($A17,'Return Data'!$B$7:$R$2843,17,0)</f>
        <v>38.312600000000003</v>
      </c>
      <c r="M17" s="66">
        <f t="shared" si="8"/>
        <v>13</v>
      </c>
      <c r="N17" s="65">
        <f>VLOOKUP($A17,'Return Data'!$B$7:$R$2843,14,0)</f>
        <v>24.437799999999999</v>
      </c>
      <c r="O17" s="66">
        <f t="shared" si="9"/>
        <v>4</v>
      </c>
      <c r="P17" s="65">
        <f>VLOOKUP($A17,'Return Data'!$B$7:$R$2843,15,0)</f>
        <v>17.5199</v>
      </c>
      <c r="Q17" s="66">
        <f t="shared" si="10"/>
        <v>8</v>
      </c>
      <c r="R17" s="65">
        <f>VLOOKUP($A17,'Return Data'!$B$7:$R$2843,16,0)</f>
        <v>11.9198</v>
      </c>
      <c r="S17" s="67">
        <f t="shared" si="11"/>
        <v>21</v>
      </c>
    </row>
    <row r="18" spans="1:19" x14ac:dyDescent="0.3">
      <c r="A18" s="63" t="s">
        <v>1466</v>
      </c>
      <c r="B18" s="64">
        <f>VLOOKUP($A18,'Return Data'!$B$7:$R$2843,3,0)</f>
        <v>44400</v>
      </c>
      <c r="C18" s="65">
        <f>VLOOKUP($A18,'Return Data'!$B$7:$R$2843,4,0)</f>
        <v>15.08</v>
      </c>
      <c r="D18" s="65">
        <f>VLOOKUP($A18,'Return Data'!$B$7:$R$2843,10,0)</f>
        <v>19.872800000000002</v>
      </c>
      <c r="E18" s="66">
        <f t="shared" si="0"/>
        <v>22</v>
      </c>
      <c r="F18" s="65">
        <f>VLOOKUP($A18,'Return Data'!$B$7:$R$2843,11,0)</f>
        <v>37.215699999999998</v>
      </c>
      <c r="G18" s="66">
        <f t="shared" si="5"/>
        <v>20</v>
      </c>
      <c r="H18" s="65">
        <f>VLOOKUP($A18,'Return Data'!$B$7:$R$2843,12,0)</f>
        <v>66.2624</v>
      </c>
      <c r="I18" s="66">
        <f t="shared" si="6"/>
        <v>19</v>
      </c>
      <c r="J18" s="65">
        <f>VLOOKUP($A18,'Return Data'!$B$7:$R$2843,13,0)</f>
        <v>87.7958</v>
      </c>
      <c r="K18" s="66">
        <f t="shared" si="7"/>
        <v>20</v>
      </c>
      <c r="L18" s="65">
        <f>VLOOKUP($A18,'Return Data'!$B$7:$R$2843,17,0)</f>
        <v>31.1557</v>
      </c>
      <c r="M18" s="66">
        <f t="shared" si="8"/>
        <v>18</v>
      </c>
      <c r="N18" s="65">
        <f>VLOOKUP($A18,'Return Data'!$B$7:$R$2843,14,0)</f>
        <v>14.8903</v>
      </c>
      <c r="O18" s="66">
        <f t="shared" si="9"/>
        <v>13</v>
      </c>
      <c r="P18" s="65"/>
      <c r="Q18" s="66"/>
      <c r="R18" s="65">
        <f>VLOOKUP($A18,'Return Data'!$B$7:$R$2843,16,0)</f>
        <v>10.5642</v>
      </c>
      <c r="S18" s="67">
        <f t="shared" si="11"/>
        <v>23</v>
      </c>
    </row>
    <row r="19" spans="1:19" x14ac:dyDescent="0.3">
      <c r="A19" s="63" t="s">
        <v>1469</v>
      </c>
      <c r="B19" s="64">
        <f>VLOOKUP($A19,'Return Data'!$B$7:$R$2843,3,0)</f>
        <v>44400</v>
      </c>
      <c r="C19" s="65">
        <f>VLOOKUP($A19,'Return Data'!$B$7:$R$2843,4,0)</f>
        <v>21.48</v>
      </c>
      <c r="D19" s="65">
        <f>VLOOKUP($A19,'Return Data'!$B$7:$R$2843,10,0)</f>
        <v>31.6983</v>
      </c>
      <c r="E19" s="66">
        <f t="shared" si="0"/>
        <v>5</v>
      </c>
      <c r="F19" s="65">
        <f>VLOOKUP($A19,'Return Data'!$B$7:$R$2843,11,0)</f>
        <v>39.843800000000002</v>
      </c>
      <c r="G19" s="66">
        <f t="shared" si="5"/>
        <v>17</v>
      </c>
      <c r="H19" s="65">
        <f>VLOOKUP($A19,'Return Data'!$B$7:$R$2843,12,0)</f>
        <v>70.206000000000003</v>
      </c>
      <c r="I19" s="66">
        <f t="shared" si="6"/>
        <v>15</v>
      </c>
      <c r="J19" s="65">
        <f>VLOOKUP($A19,'Return Data'!$B$7:$R$2843,13,0)</f>
        <v>102.8329</v>
      </c>
      <c r="K19" s="66">
        <f t="shared" si="7"/>
        <v>12</v>
      </c>
      <c r="L19" s="65"/>
      <c r="M19" s="66"/>
      <c r="N19" s="65"/>
      <c r="O19" s="66"/>
      <c r="P19" s="65"/>
      <c r="Q19" s="66"/>
      <c r="R19" s="65">
        <f>VLOOKUP($A19,'Return Data'!$B$7:$R$2843,16,0)</f>
        <v>72.100899999999996</v>
      </c>
      <c r="S19" s="67">
        <f t="shared" si="11"/>
        <v>1</v>
      </c>
    </row>
    <row r="20" spans="1:19" x14ac:dyDescent="0.3">
      <c r="A20" s="63" t="s">
        <v>1471</v>
      </c>
      <c r="B20" s="64">
        <f>VLOOKUP($A20,'Return Data'!$B$7:$R$2843,3,0)</f>
        <v>44400</v>
      </c>
      <c r="C20" s="65">
        <f>VLOOKUP($A20,'Return Data'!$B$7:$R$2843,4,0)</f>
        <v>20.04</v>
      </c>
      <c r="D20" s="65">
        <f>VLOOKUP($A20,'Return Data'!$B$7:$R$2843,10,0)</f>
        <v>32.102800000000002</v>
      </c>
      <c r="E20" s="66">
        <f t="shared" si="0"/>
        <v>2</v>
      </c>
      <c r="F20" s="65">
        <f>VLOOKUP($A20,'Return Data'!$B$7:$R$2843,11,0)</f>
        <v>45.533799999999999</v>
      </c>
      <c r="G20" s="66">
        <f t="shared" si="5"/>
        <v>7</v>
      </c>
      <c r="H20" s="65">
        <f>VLOOKUP($A20,'Return Data'!$B$7:$R$2843,12,0)</f>
        <v>78.291799999999995</v>
      </c>
      <c r="I20" s="66">
        <f t="shared" si="6"/>
        <v>8</v>
      </c>
      <c r="J20" s="65">
        <f>VLOOKUP($A20,'Return Data'!$B$7:$R$2843,13,0)</f>
        <v>92.507199999999997</v>
      </c>
      <c r="K20" s="66">
        <f t="shared" si="7"/>
        <v>19</v>
      </c>
      <c r="L20" s="65">
        <f>VLOOKUP($A20,'Return Data'!$B$7:$R$2843,17,0)</f>
        <v>43.663800000000002</v>
      </c>
      <c r="M20" s="66">
        <f t="shared" si="8"/>
        <v>8</v>
      </c>
      <c r="N20" s="65"/>
      <c r="O20" s="66"/>
      <c r="P20" s="65"/>
      <c r="Q20" s="66"/>
      <c r="R20" s="65">
        <f>VLOOKUP($A20,'Return Data'!$B$7:$R$2843,16,0)</f>
        <v>28.980599999999999</v>
      </c>
      <c r="S20" s="67">
        <f t="shared" si="11"/>
        <v>8</v>
      </c>
    </row>
    <row r="21" spans="1:19" x14ac:dyDescent="0.3">
      <c r="A21" s="63" t="s">
        <v>1473</v>
      </c>
      <c r="B21" s="64">
        <f>VLOOKUP($A21,'Return Data'!$B$7:$R$2843,3,0)</f>
        <v>44400</v>
      </c>
      <c r="C21" s="65">
        <f>VLOOKUP($A21,'Return Data'!$B$7:$R$2843,4,0)</f>
        <v>15.848800000000001</v>
      </c>
      <c r="D21" s="65">
        <f>VLOOKUP($A21,'Return Data'!$B$7:$R$2843,10,0)</f>
        <v>26.5777</v>
      </c>
      <c r="E21" s="66">
        <f t="shared" si="0"/>
        <v>15</v>
      </c>
      <c r="F21" s="65">
        <f>VLOOKUP($A21,'Return Data'!$B$7:$R$2843,11,0)</f>
        <v>34.552500000000002</v>
      </c>
      <c r="G21" s="66">
        <f t="shared" si="5"/>
        <v>22</v>
      </c>
      <c r="H21" s="65">
        <f>VLOOKUP($A21,'Return Data'!$B$7:$R$2843,12,0)</f>
        <v>64.519300000000001</v>
      </c>
      <c r="I21" s="66">
        <f t="shared" si="6"/>
        <v>20</v>
      </c>
      <c r="J21" s="65">
        <f>VLOOKUP($A21,'Return Data'!$B$7:$R$2843,13,0)</f>
        <v>85.073899999999995</v>
      </c>
      <c r="K21" s="66">
        <f t="shared" si="7"/>
        <v>22</v>
      </c>
      <c r="L21" s="65"/>
      <c r="M21" s="66"/>
      <c r="N21" s="65"/>
      <c r="O21" s="66"/>
      <c r="P21" s="65"/>
      <c r="Q21" s="66"/>
      <c r="R21" s="65">
        <f>VLOOKUP($A21,'Return Data'!$B$7:$R$2843,16,0)</f>
        <v>37.988900000000001</v>
      </c>
      <c r="S21" s="67">
        <f t="shared" si="11"/>
        <v>4</v>
      </c>
    </row>
    <row r="22" spans="1:19" x14ac:dyDescent="0.3">
      <c r="A22" s="63" t="s">
        <v>1474</v>
      </c>
      <c r="B22" s="64">
        <f>VLOOKUP($A22,'Return Data'!$B$7:$R$2843,3,0)</f>
        <v>44400</v>
      </c>
      <c r="C22" s="65">
        <f>VLOOKUP($A22,'Return Data'!$B$7:$R$2843,4,0)</f>
        <v>148.13800000000001</v>
      </c>
      <c r="D22" s="65">
        <f>VLOOKUP($A22,'Return Data'!$B$7:$R$2843,10,0)</f>
        <v>24.849799999999998</v>
      </c>
      <c r="E22" s="66">
        <f t="shared" si="0"/>
        <v>20</v>
      </c>
      <c r="F22" s="65">
        <f>VLOOKUP($A22,'Return Data'!$B$7:$R$2843,11,0)</f>
        <v>44.296799999999998</v>
      </c>
      <c r="G22" s="66">
        <f t="shared" si="5"/>
        <v>10</v>
      </c>
      <c r="H22" s="65">
        <f>VLOOKUP($A22,'Return Data'!$B$7:$R$2843,12,0)</f>
        <v>81.931799999999996</v>
      </c>
      <c r="I22" s="66">
        <f t="shared" si="6"/>
        <v>3</v>
      </c>
      <c r="J22" s="65">
        <f>VLOOKUP($A22,'Return Data'!$B$7:$R$2843,13,0)</f>
        <v>117.40560000000001</v>
      </c>
      <c r="K22" s="66">
        <f t="shared" si="7"/>
        <v>2</v>
      </c>
      <c r="L22" s="65">
        <f>VLOOKUP($A22,'Return Data'!$B$7:$R$2843,17,0)</f>
        <v>48.582000000000001</v>
      </c>
      <c r="M22" s="66">
        <f t="shared" si="8"/>
        <v>3</v>
      </c>
      <c r="N22" s="65">
        <f>VLOOKUP($A22,'Return Data'!$B$7:$R$2843,14,0)</f>
        <v>26.7622</v>
      </c>
      <c r="O22" s="66">
        <f t="shared" si="9"/>
        <v>3</v>
      </c>
      <c r="P22" s="65">
        <f>VLOOKUP($A22,'Return Data'!$B$7:$R$2843,15,0)</f>
        <v>20.088000000000001</v>
      </c>
      <c r="Q22" s="66">
        <f t="shared" si="10"/>
        <v>5</v>
      </c>
      <c r="R22" s="65">
        <f>VLOOKUP($A22,'Return Data'!$B$7:$R$2843,16,0)</f>
        <v>17.8416</v>
      </c>
      <c r="S22" s="67">
        <f t="shared" si="11"/>
        <v>13</v>
      </c>
    </row>
    <row r="23" spans="1:19" x14ac:dyDescent="0.3">
      <c r="A23" s="63" t="s">
        <v>1477</v>
      </c>
      <c r="B23" s="64">
        <f>VLOOKUP($A23,'Return Data'!$B$7:$R$2843,3,0)</f>
        <v>44400</v>
      </c>
      <c r="C23" s="65">
        <f>VLOOKUP($A23,'Return Data'!$B$7:$R$2843,4,0)</f>
        <v>39.484999999999999</v>
      </c>
      <c r="D23" s="65">
        <f>VLOOKUP($A23,'Return Data'!$B$7:$R$2843,10,0)</f>
        <v>27.6386</v>
      </c>
      <c r="E23" s="66">
        <f t="shared" si="0"/>
        <v>11</v>
      </c>
      <c r="F23" s="65">
        <f>VLOOKUP($A23,'Return Data'!$B$7:$R$2843,11,0)</f>
        <v>45.911099999999998</v>
      </c>
      <c r="G23" s="66">
        <f t="shared" si="5"/>
        <v>6</v>
      </c>
      <c r="H23" s="65">
        <f>VLOOKUP($A23,'Return Data'!$B$7:$R$2843,12,0)</f>
        <v>78.406800000000004</v>
      </c>
      <c r="I23" s="66">
        <f t="shared" si="6"/>
        <v>7</v>
      </c>
      <c r="J23" s="65">
        <f>VLOOKUP($A23,'Return Data'!$B$7:$R$2843,13,0)</f>
        <v>107.6519</v>
      </c>
      <c r="K23" s="66">
        <f t="shared" si="7"/>
        <v>6</v>
      </c>
      <c r="L23" s="65">
        <f>VLOOKUP($A23,'Return Data'!$B$7:$R$2843,17,0)</f>
        <v>32.547800000000002</v>
      </c>
      <c r="M23" s="66">
        <f t="shared" si="8"/>
        <v>17</v>
      </c>
      <c r="N23" s="65">
        <f>VLOOKUP($A23,'Return Data'!$B$7:$R$2843,14,0)</f>
        <v>15.605600000000001</v>
      </c>
      <c r="O23" s="66">
        <f t="shared" si="9"/>
        <v>12</v>
      </c>
      <c r="P23" s="65">
        <f>VLOOKUP($A23,'Return Data'!$B$7:$R$2843,15,0)</f>
        <v>18.623100000000001</v>
      </c>
      <c r="Q23" s="66">
        <f t="shared" si="10"/>
        <v>7</v>
      </c>
      <c r="R23" s="65">
        <f>VLOOKUP($A23,'Return Data'!$B$7:$R$2843,16,0)</f>
        <v>21.005800000000001</v>
      </c>
      <c r="S23" s="67">
        <f t="shared" si="11"/>
        <v>10</v>
      </c>
    </row>
    <row r="24" spans="1:19" x14ac:dyDescent="0.3">
      <c r="A24" s="63" t="s">
        <v>1478</v>
      </c>
      <c r="B24" s="64">
        <f>VLOOKUP($A24,'Return Data'!$B$7:$R$2843,3,0)</f>
        <v>44400</v>
      </c>
      <c r="C24" s="65">
        <f>VLOOKUP($A24,'Return Data'!$B$7:$R$2843,4,0)</f>
        <v>76.427199999999999</v>
      </c>
      <c r="D24" s="65">
        <f>VLOOKUP($A24,'Return Data'!$B$7:$R$2843,10,0)</f>
        <v>27.457100000000001</v>
      </c>
      <c r="E24" s="66">
        <f t="shared" si="0"/>
        <v>12</v>
      </c>
      <c r="F24" s="65">
        <f>VLOOKUP($A24,'Return Data'!$B$7:$R$2843,11,0)</f>
        <v>49.562800000000003</v>
      </c>
      <c r="G24" s="66">
        <f t="shared" si="5"/>
        <v>3</v>
      </c>
      <c r="H24" s="65">
        <f>VLOOKUP($A24,'Return Data'!$B$7:$R$2843,12,0)</f>
        <v>82.559399999999997</v>
      </c>
      <c r="I24" s="66">
        <f t="shared" si="6"/>
        <v>2</v>
      </c>
      <c r="J24" s="65">
        <f>VLOOKUP($A24,'Return Data'!$B$7:$R$2843,13,0)</f>
        <v>110.65179999999999</v>
      </c>
      <c r="K24" s="66">
        <f t="shared" si="7"/>
        <v>4</v>
      </c>
      <c r="L24" s="65">
        <f>VLOOKUP($A24,'Return Data'!$B$7:$R$2843,17,0)</f>
        <v>44.019199999999998</v>
      </c>
      <c r="M24" s="66">
        <f t="shared" si="8"/>
        <v>7</v>
      </c>
      <c r="N24" s="65">
        <f>VLOOKUP($A24,'Return Data'!$B$7:$R$2843,14,0)</f>
        <v>23.880099999999999</v>
      </c>
      <c r="O24" s="66">
        <f t="shared" si="9"/>
        <v>5</v>
      </c>
      <c r="P24" s="65">
        <f>VLOOKUP($A24,'Return Data'!$B$7:$R$2843,15,0)</f>
        <v>22.245999999999999</v>
      </c>
      <c r="Q24" s="66">
        <f t="shared" si="10"/>
        <v>1</v>
      </c>
      <c r="R24" s="65">
        <f>VLOOKUP($A24,'Return Data'!$B$7:$R$2843,16,0)</f>
        <v>20.6004</v>
      </c>
      <c r="S24" s="67">
        <f t="shared" si="11"/>
        <v>12</v>
      </c>
    </row>
    <row r="25" spans="1:19" x14ac:dyDescent="0.3">
      <c r="A25" s="63" t="s">
        <v>1481</v>
      </c>
      <c r="B25" s="64">
        <f>VLOOKUP($A25,'Return Data'!$B$7:$R$2843,3,0)</f>
        <v>44400</v>
      </c>
      <c r="C25" s="65">
        <f>VLOOKUP($A25,'Return Data'!$B$7:$R$2843,4,0)</f>
        <v>20.8</v>
      </c>
      <c r="D25" s="65">
        <f>VLOOKUP($A25,'Return Data'!$B$7:$R$2843,10,0)</f>
        <v>28</v>
      </c>
      <c r="E25" s="66">
        <f t="shared" si="0"/>
        <v>10</v>
      </c>
      <c r="F25" s="65">
        <f>VLOOKUP($A25,'Return Data'!$B$7:$R$2843,11,0)</f>
        <v>41.8827</v>
      </c>
      <c r="G25" s="66">
        <f t="shared" si="5"/>
        <v>14</v>
      </c>
      <c r="H25" s="65">
        <f>VLOOKUP($A25,'Return Data'!$B$7:$R$2843,12,0)</f>
        <v>72.757499999999993</v>
      </c>
      <c r="I25" s="66">
        <f t="shared" si="6"/>
        <v>12</v>
      </c>
      <c r="J25" s="65">
        <f>VLOOKUP($A25,'Return Data'!$B$7:$R$2843,13,0)</f>
        <v>97.718599999999995</v>
      </c>
      <c r="K25" s="66">
        <f t="shared" si="7"/>
        <v>16</v>
      </c>
      <c r="L25" s="65"/>
      <c r="M25" s="66"/>
      <c r="N25" s="65"/>
      <c r="O25" s="66"/>
      <c r="P25" s="65"/>
      <c r="Q25" s="66"/>
      <c r="R25" s="65">
        <f>VLOOKUP($A25,'Return Data'!$B$7:$R$2843,16,0)</f>
        <v>39.557899999999997</v>
      </c>
      <c r="S25" s="67">
        <f t="shared" si="11"/>
        <v>3</v>
      </c>
    </row>
    <row r="26" spans="1:19" x14ac:dyDescent="0.3">
      <c r="A26" s="63" t="s">
        <v>1482</v>
      </c>
      <c r="B26" s="64">
        <f>VLOOKUP($A26,'Return Data'!$B$7:$R$2843,3,0)</f>
        <v>44400</v>
      </c>
      <c r="C26" s="65">
        <f>VLOOKUP($A26,'Return Data'!$B$7:$R$2843,4,0)</f>
        <v>139.00899452581999</v>
      </c>
      <c r="D26" s="65">
        <f>VLOOKUP($A26,'Return Data'!$B$7:$R$2843,10,0)</f>
        <v>36.119100000000003</v>
      </c>
      <c r="E26" s="66">
        <f t="shared" si="0"/>
        <v>1</v>
      </c>
      <c r="F26" s="65">
        <f>VLOOKUP($A26,'Return Data'!$B$7:$R$2843,11,0)</f>
        <v>69.058899999999994</v>
      </c>
      <c r="G26" s="66">
        <f t="shared" si="5"/>
        <v>1</v>
      </c>
      <c r="H26" s="65">
        <f>VLOOKUP($A26,'Return Data'!$B$7:$R$2843,12,0)</f>
        <v>101.38209999999999</v>
      </c>
      <c r="I26" s="66">
        <f t="shared" si="6"/>
        <v>1</v>
      </c>
      <c r="J26" s="65">
        <f>VLOOKUP($A26,'Return Data'!$B$7:$R$2843,13,0)</f>
        <v>166.51009999999999</v>
      </c>
      <c r="K26" s="66">
        <f t="shared" si="7"/>
        <v>1</v>
      </c>
      <c r="L26" s="65">
        <f>VLOOKUP($A26,'Return Data'!$B$7:$R$2843,17,0)</f>
        <v>70.155299999999997</v>
      </c>
      <c r="M26" s="66">
        <f t="shared" si="8"/>
        <v>1</v>
      </c>
      <c r="N26" s="65">
        <f>VLOOKUP($A26,'Return Data'!$B$7:$R$2843,14,0)</f>
        <v>34.171700000000001</v>
      </c>
      <c r="O26" s="66">
        <f t="shared" si="9"/>
        <v>1</v>
      </c>
      <c r="P26" s="65">
        <f>VLOOKUP($A26,'Return Data'!$B$7:$R$2843,15,0)</f>
        <v>21.585999999999999</v>
      </c>
      <c r="Q26" s="66">
        <f t="shared" si="10"/>
        <v>3</v>
      </c>
      <c r="R26" s="65">
        <f>VLOOKUP($A26,'Return Data'!$B$7:$R$2843,16,0)</f>
        <v>11.2042</v>
      </c>
      <c r="S26" s="67">
        <f t="shared" si="11"/>
        <v>22</v>
      </c>
    </row>
    <row r="27" spans="1:19" x14ac:dyDescent="0.3">
      <c r="A27" s="63" t="s">
        <v>1485</v>
      </c>
      <c r="B27" s="64">
        <f>VLOOKUP($A27,'Return Data'!$B$7:$R$2843,3,0)</f>
        <v>44400</v>
      </c>
      <c r="C27" s="65">
        <f>VLOOKUP($A27,'Return Data'!$B$7:$R$2843,4,0)</f>
        <v>94.876099999999994</v>
      </c>
      <c r="D27" s="65">
        <f>VLOOKUP($A27,'Return Data'!$B$7:$R$2843,10,0)</f>
        <v>18.411000000000001</v>
      </c>
      <c r="E27" s="66">
        <f t="shared" si="0"/>
        <v>23</v>
      </c>
      <c r="F27" s="65">
        <f>VLOOKUP($A27,'Return Data'!$B$7:$R$2843,11,0)</f>
        <v>30.416799999999999</v>
      </c>
      <c r="G27" s="66">
        <f t="shared" si="5"/>
        <v>23</v>
      </c>
      <c r="H27" s="65">
        <f>VLOOKUP($A27,'Return Data'!$B$7:$R$2843,12,0)</f>
        <v>60.766100000000002</v>
      </c>
      <c r="I27" s="66">
        <f t="shared" si="6"/>
        <v>22</v>
      </c>
      <c r="J27" s="65">
        <f>VLOOKUP($A27,'Return Data'!$B$7:$R$2843,13,0)</f>
        <v>84.517399999999995</v>
      </c>
      <c r="K27" s="66">
        <f t="shared" si="7"/>
        <v>23</v>
      </c>
      <c r="L27" s="65">
        <f>VLOOKUP($A27,'Return Data'!$B$7:$R$2843,17,0)</f>
        <v>38.462400000000002</v>
      </c>
      <c r="M27" s="66">
        <f t="shared" si="8"/>
        <v>12</v>
      </c>
      <c r="N27" s="65">
        <f>VLOOKUP($A27,'Return Data'!$B$7:$R$2843,14,0)</f>
        <v>23.4772</v>
      </c>
      <c r="O27" s="66">
        <f t="shared" si="9"/>
        <v>6</v>
      </c>
      <c r="P27" s="65">
        <f>VLOOKUP($A27,'Return Data'!$B$7:$R$2843,15,0)</f>
        <v>21.864999999999998</v>
      </c>
      <c r="Q27" s="66">
        <f t="shared" si="10"/>
        <v>2</v>
      </c>
      <c r="R27" s="65">
        <f>VLOOKUP($A27,'Return Data'!$B$7:$R$2843,16,0)</f>
        <v>20.857900000000001</v>
      </c>
      <c r="S27" s="67">
        <f t="shared" si="11"/>
        <v>11</v>
      </c>
    </row>
    <row r="28" spans="1:19" x14ac:dyDescent="0.3">
      <c r="A28" s="63" t="s">
        <v>1486</v>
      </c>
      <c r="B28" s="64">
        <f>VLOOKUP($A28,'Return Data'!$B$7:$R$2843,3,0)</f>
        <v>44400</v>
      </c>
      <c r="C28" s="65">
        <f>VLOOKUP($A28,'Return Data'!$B$7:$R$2843,4,0)</f>
        <v>134.9836</v>
      </c>
      <c r="D28" s="65">
        <f>VLOOKUP($A28,'Return Data'!$B$7:$R$2843,10,0)</f>
        <v>24.906300000000002</v>
      </c>
      <c r="E28" s="66">
        <f t="shared" si="0"/>
        <v>19</v>
      </c>
      <c r="F28" s="65">
        <f>VLOOKUP($A28,'Return Data'!$B$7:$R$2843,11,0)</f>
        <v>41.267200000000003</v>
      </c>
      <c r="G28" s="66">
        <f t="shared" si="5"/>
        <v>15</v>
      </c>
      <c r="H28" s="65">
        <f>VLOOKUP($A28,'Return Data'!$B$7:$R$2843,12,0)</f>
        <v>68.926500000000004</v>
      </c>
      <c r="I28" s="66">
        <f t="shared" si="6"/>
        <v>17</v>
      </c>
      <c r="J28" s="65">
        <f>VLOOKUP($A28,'Return Data'!$B$7:$R$2843,13,0)</f>
        <v>99.587800000000001</v>
      </c>
      <c r="K28" s="66">
        <f t="shared" si="7"/>
        <v>15</v>
      </c>
      <c r="L28" s="65">
        <f>VLOOKUP($A28,'Return Data'!$B$7:$R$2843,17,0)</f>
        <v>34.861600000000003</v>
      </c>
      <c r="M28" s="66">
        <f t="shared" si="8"/>
        <v>15</v>
      </c>
      <c r="N28" s="65">
        <f>VLOOKUP($A28,'Return Data'!$B$7:$R$2843,14,0)</f>
        <v>16.399699999999999</v>
      </c>
      <c r="O28" s="66">
        <f t="shared" si="9"/>
        <v>10</v>
      </c>
      <c r="P28" s="65">
        <f>VLOOKUP($A28,'Return Data'!$B$7:$R$2843,15,0)</f>
        <v>12.1233</v>
      </c>
      <c r="Q28" s="66">
        <f t="shared" si="10"/>
        <v>14</v>
      </c>
      <c r="R28" s="65">
        <f>VLOOKUP($A28,'Return Data'!$B$7:$R$2843,16,0)</f>
        <v>17.148299999999999</v>
      </c>
      <c r="S28" s="67">
        <f t="shared" si="11"/>
        <v>15</v>
      </c>
    </row>
    <row r="29" spans="1:19" x14ac:dyDescent="0.3">
      <c r="A29" s="63" t="s">
        <v>1489</v>
      </c>
      <c r="B29" s="64">
        <f>VLOOKUP($A29,'Return Data'!$B$7:$R$2843,3,0)</f>
        <v>44400</v>
      </c>
      <c r="C29" s="65">
        <f>VLOOKUP($A29,'Return Data'!$B$7:$R$2843,4,0)</f>
        <v>19.9299</v>
      </c>
      <c r="D29" s="65">
        <f>VLOOKUP($A29,'Return Data'!$B$7:$R$2843,10,0)</f>
        <v>31.949400000000001</v>
      </c>
      <c r="E29" s="66">
        <f t="shared" si="0"/>
        <v>3</v>
      </c>
      <c r="F29" s="65">
        <f>VLOOKUP($A29,'Return Data'!$B$7:$R$2843,11,0)</f>
        <v>51.659700000000001</v>
      </c>
      <c r="G29" s="66">
        <f t="shared" si="5"/>
        <v>2</v>
      </c>
      <c r="H29" s="65">
        <f>VLOOKUP($A29,'Return Data'!$B$7:$R$2843,12,0)</f>
        <v>80.883300000000006</v>
      </c>
      <c r="I29" s="66">
        <f t="shared" si="6"/>
        <v>5</v>
      </c>
      <c r="J29" s="65">
        <f>VLOOKUP($A29,'Return Data'!$B$7:$R$2843,13,0)</f>
        <v>100.3811</v>
      </c>
      <c r="K29" s="66">
        <f t="shared" si="7"/>
        <v>13</v>
      </c>
      <c r="L29" s="65">
        <f>VLOOKUP($A29,'Return Data'!$B$7:$R$2843,17,0)</f>
        <v>41.595399999999998</v>
      </c>
      <c r="M29" s="66">
        <f t="shared" si="8"/>
        <v>9</v>
      </c>
      <c r="N29" s="65"/>
      <c r="O29" s="66"/>
      <c r="P29" s="65"/>
      <c r="Q29" s="66"/>
      <c r="R29" s="65">
        <f>VLOOKUP($A29,'Return Data'!$B$7:$R$2843,16,0)</f>
        <v>29.150700000000001</v>
      </c>
      <c r="S29" s="67">
        <f t="shared" si="11"/>
        <v>7</v>
      </c>
    </row>
    <row r="30" spans="1:19" x14ac:dyDescent="0.3">
      <c r="A30" s="63" t="s">
        <v>1491</v>
      </c>
      <c r="B30" s="64">
        <f>VLOOKUP($A30,'Return Data'!$B$7:$R$2843,3,0)</f>
        <v>44400</v>
      </c>
      <c r="C30" s="65">
        <f>VLOOKUP($A30,'Return Data'!$B$7:$R$2843,4,0)</f>
        <v>27.21</v>
      </c>
      <c r="D30" s="65">
        <f>VLOOKUP($A30,'Return Data'!$B$7:$R$2843,10,0)</f>
        <v>26.971499999999999</v>
      </c>
      <c r="E30" s="66">
        <f t="shared" si="0"/>
        <v>13</v>
      </c>
      <c r="F30" s="65">
        <f>VLOOKUP($A30,'Return Data'!$B$7:$R$2843,11,0)</f>
        <v>43.664200000000001</v>
      </c>
      <c r="G30" s="66">
        <f t="shared" si="5"/>
        <v>11</v>
      </c>
      <c r="H30" s="65">
        <f>VLOOKUP($A30,'Return Data'!$B$7:$R$2843,12,0)</f>
        <v>68.691900000000004</v>
      </c>
      <c r="I30" s="66">
        <f t="shared" si="6"/>
        <v>18</v>
      </c>
      <c r="J30" s="65">
        <f>VLOOKUP($A30,'Return Data'!$B$7:$R$2843,13,0)</f>
        <v>103.05970000000001</v>
      </c>
      <c r="K30" s="66">
        <f t="shared" si="7"/>
        <v>11</v>
      </c>
      <c r="L30" s="65">
        <f>VLOOKUP($A30,'Return Data'!$B$7:$R$2843,17,0)</f>
        <v>46.875799999999998</v>
      </c>
      <c r="M30" s="66">
        <f t="shared" si="8"/>
        <v>4</v>
      </c>
      <c r="N30" s="65">
        <f>VLOOKUP($A30,'Return Data'!$B$7:$R$2843,14,0)</f>
        <v>23.349299999999999</v>
      </c>
      <c r="O30" s="66">
        <f t="shared" si="9"/>
        <v>7</v>
      </c>
      <c r="P30" s="65">
        <f>VLOOKUP($A30,'Return Data'!$B$7:$R$2843,15,0)</f>
        <v>16.206099999999999</v>
      </c>
      <c r="Q30" s="66">
        <f t="shared" si="10"/>
        <v>9</v>
      </c>
      <c r="R30" s="65">
        <f>VLOOKUP($A30,'Return Data'!$B$7:$R$2843,16,0)</f>
        <v>15.0878</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27.511152173913043</v>
      </c>
      <c r="E32" s="74"/>
      <c r="F32" s="75">
        <f>AVERAGE(F8:F30)</f>
        <v>43.306947826086962</v>
      </c>
      <c r="G32" s="74"/>
      <c r="H32" s="75">
        <f>AVERAGE(H8:H30)</f>
        <v>73.585243478260878</v>
      </c>
      <c r="I32" s="74"/>
      <c r="J32" s="75">
        <f>AVERAGE(J8:J30)</f>
        <v>103.35391739130435</v>
      </c>
      <c r="K32" s="74"/>
      <c r="L32" s="75">
        <f>AVERAGE(L8:L30)</f>
        <v>41.190845000000003</v>
      </c>
      <c r="M32" s="74"/>
      <c r="N32" s="75">
        <f>AVERAGE(N8:N30)</f>
        <v>20.829613333333334</v>
      </c>
      <c r="O32" s="74"/>
      <c r="P32" s="75">
        <f>AVERAGE(P8:P30)</f>
        <v>17.497542857142854</v>
      </c>
      <c r="Q32" s="74"/>
      <c r="R32" s="75">
        <f>AVERAGE(R8:R30)</f>
        <v>24.536860869565217</v>
      </c>
      <c r="S32" s="76"/>
    </row>
    <row r="33" spans="1:19" x14ac:dyDescent="0.3">
      <c r="A33" s="73" t="s">
        <v>28</v>
      </c>
      <c r="B33" s="74"/>
      <c r="C33" s="74"/>
      <c r="D33" s="75">
        <f>MIN(D8:D30)</f>
        <v>18.411000000000001</v>
      </c>
      <c r="E33" s="74"/>
      <c r="F33" s="75">
        <f>MIN(F8:F30)</f>
        <v>30.416799999999999</v>
      </c>
      <c r="G33" s="74"/>
      <c r="H33" s="75">
        <f>MIN(H8:H30)</f>
        <v>60.661000000000001</v>
      </c>
      <c r="I33" s="74"/>
      <c r="J33" s="75">
        <f>MIN(J8:J30)</f>
        <v>84.517399999999995</v>
      </c>
      <c r="K33" s="74"/>
      <c r="L33" s="75">
        <f>MIN(L8:L30)</f>
        <v>29.231000000000002</v>
      </c>
      <c r="M33" s="74"/>
      <c r="N33" s="75">
        <f>MIN(N8:N30)</f>
        <v>12.6234</v>
      </c>
      <c r="O33" s="74"/>
      <c r="P33" s="75">
        <f>MIN(P8:P30)</f>
        <v>12.1233</v>
      </c>
      <c r="Q33" s="74"/>
      <c r="R33" s="75">
        <f>MIN(R8:R30)</f>
        <v>10.5642</v>
      </c>
      <c r="S33" s="76"/>
    </row>
    <row r="34" spans="1:19" ht="15" thickBot="1" x14ac:dyDescent="0.35">
      <c r="A34" s="77" t="s">
        <v>29</v>
      </c>
      <c r="B34" s="78"/>
      <c r="C34" s="78"/>
      <c r="D34" s="79">
        <f>MAX(D8:D30)</f>
        <v>36.119100000000003</v>
      </c>
      <c r="E34" s="78"/>
      <c r="F34" s="79">
        <f>MAX(F8:F30)</f>
        <v>69.058899999999994</v>
      </c>
      <c r="G34" s="78"/>
      <c r="H34" s="79">
        <f>MAX(H8:H30)</f>
        <v>101.38209999999999</v>
      </c>
      <c r="I34" s="78"/>
      <c r="J34" s="79">
        <f>MAX(J8:J30)</f>
        <v>166.51009999999999</v>
      </c>
      <c r="K34" s="78"/>
      <c r="L34" s="79">
        <f>MAX(L8:L30)</f>
        <v>70.155299999999997</v>
      </c>
      <c r="M34" s="78"/>
      <c r="N34" s="79">
        <f>MAX(N8:N30)</f>
        <v>34.171700000000001</v>
      </c>
      <c r="O34" s="78"/>
      <c r="P34" s="79">
        <f>MAX(P8:P30)</f>
        <v>22.245999999999999</v>
      </c>
      <c r="Q34" s="78"/>
      <c r="R34" s="79">
        <f>MAX(R8:R30)</f>
        <v>72.100899999999996</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44400</v>
      </c>
      <c r="C8" s="65">
        <f>VLOOKUP($A8,'Return Data'!$B$7:$R$2843,4,0)</f>
        <v>454.53</v>
      </c>
      <c r="D8" s="65">
        <f>VLOOKUP($A8,'Return Data'!$B$7:$R$2843,10,0)</f>
        <v>22.2775</v>
      </c>
      <c r="E8" s="66">
        <f t="shared" ref="E8:E33" si="0">RANK(D8,D$8:D$33,0)</f>
        <v>5</v>
      </c>
      <c r="F8" s="65">
        <f>VLOOKUP($A8,'Return Data'!$B$7:$R$2843,11,0)</f>
        <v>29.910299999999999</v>
      </c>
      <c r="G8" s="66">
        <f t="shared" ref="G8:G25" si="1">RANK(F8,F$8:F$33,0)</f>
        <v>12</v>
      </c>
      <c r="H8" s="65">
        <f>VLOOKUP($A8,'Return Data'!$B$7:$R$2843,12,0)</f>
        <v>57.325800000000001</v>
      </c>
      <c r="I8" s="66">
        <f t="shared" ref="I8:I25" si="2">RANK(H8,H$8:H$33,0)</f>
        <v>13</v>
      </c>
      <c r="J8" s="65">
        <f>VLOOKUP($A8,'Return Data'!$B$7:$R$2843,13,0)</f>
        <v>73.677000000000007</v>
      </c>
      <c r="K8" s="66">
        <f t="shared" ref="K8:K21" si="3">RANK(J8,J$8:J$33,0)</f>
        <v>13</v>
      </c>
      <c r="L8" s="65">
        <f>VLOOKUP($A8,'Return Data'!$B$7:$R$2843,17,0)</f>
        <v>26.4529</v>
      </c>
      <c r="M8" s="66">
        <f t="shared" ref="M8:M21" si="4">RANK(L8,L$8:L$33,0)</f>
        <v>21</v>
      </c>
      <c r="N8" s="65">
        <f>VLOOKUP($A8,'Return Data'!$B$7:$R$2843,14,0)</f>
        <v>13.6096</v>
      </c>
      <c r="O8" s="66">
        <f t="shared" ref="O8:O20" si="5">RANK(N8,N$8:N$33,0)</f>
        <v>21</v>
      </c>
      <c r="P8" s="65">
        <f>VLOOKUP($A8,'Return Data'!$B$7:$R$2843,15,0)</f>
        <v>13.1043</v>
      </c>
      <c r="Q8" s="66">
        <f t="shared" ref="Q8:Q16" si="6">RANK(P8,P$8:P$33,0)</f>
        <v>19</v>
      </c>
      <c r="R8" s="65">
        <f>VLOOKUP($A8,'Return Data'!$B$7:$R$2843,16,0)</f>
        <v>16.837</v>
      </c>
      <c r="S8" s="67">
        <f t="shared" ref="S8:S33" si="7">RANK(R8,R$8:R$33,0)</f>
        <v>23</v>
      </c>
    </row>
    <row r="9" spans="1:20" x14ac:dyDescent="0.3">
      <c r="A9" s="63" t="s">
        <v>1150</v>
      </c>
      <c r="B9" s="64">
        <f>VLOOKUP($A9,'Return Data'!$B$7:$R$2843,3,0)</f>
        <v>44400</v>
      </c>
      <c r="C9" s="65">
        <f>VLOOKUP($A9,'Return Data'!$B$7:$R$2843,4,0)</f>
        <v>69.87</v>
      </c>
      <c r="D9" s="65">
        <f>VLOOKUP($A9,'Return Data'!$B$7:$R$2843,10,0)</f>
        <v>16.741900000000001</v>
      </c>
      <c r="E9" s="66">
        <f t="shared" si="0"/>
        <v>25</v>
      </c>
      <c r="F9" s="65">
        <f>VLOOKUP($A9,'Return Data'!$B$7:$R$2843,11,0)</f>
        <v>25.058199999999999</v>
      </c>
      <c r="G9" s="66">
        <f t="shared" si="1"/>
        <v>20</v>
      </c>
      <c r="H9" s="65">
        <f>VLOOKUP($A9,'Return Data'!$B$7:$R$2843,12,0)</f>
        <v>48.659599999999998</v>
      </c>
      <c r="I9" s="66">
        <f t="shared" si="2"/>
        <v>23</v>
      </c>
      <c r="J9" s="65">
        <f>VLOOKUP($A9,'Return Data'!$B$7:$R$2843,13,0)</f>
        <v>63.438600000000001</v>
      </c>
      <c r="K9" s="66">
        <f t="shared" si="3"/>
        <v>22</v>
      </c>
      <c r="L9" s="65">
        <f>VLOOKUP($A9,'Return Data'!$B$7:$R$2843,17,0)</f>
        <v>36.007100000000001</v>
      </c>
      <c r="M9" s="66">
        <f t="shared" si="4"/>
        <v>10</v>
      </c>
      <c r="N9" s="65">
        <f>VLOOKUP($A9,'Return Data'!$B$7:$R$2843,14,0)</f>
        <v>22.6373</v>
      </c>
      <c r="O9" s="66">
        <f t="shared" si="5"/>
        <v>4</v>
      </c>
      <c r="P9" s="65">
        <f>VLOOKUP($A9,'Return Data'!$B$7:$R$2843,15,0)</f>
        <v>20.937000000000001</v>
      </c>
      <c r="Q9" s="66">
        <f t="shared" si="6"/>
        <v>2</v>
      </c>
      <c r="R9" s="65">
        <f>VLOOKUP($A9,'Return Data'!$B$7:$R$2843,16,0)</f>
        <v>20.971</v>
      </c>
      <c r="S9" s="67">
        <f t="shared" si="7"/>
        <v>7</v>
      </c>
    </row>
    <row r="10" spans="1:20" x14ac:dyDescent="0.3">
      <c r="A10" s="63" t="s">
        <v>1153</v>
      </c>
      <c r="B10" s="64">
        <f>VLOOKUP($A10,'Return Data'!$B$7:$R$2843,3,0)</f>
        <v>44400</v>
      </c>
      <c r="C10" s="65">
        <f>VLOOKUP($A10,'Return Data'!$B$7:$R$2843,4,0)</f>
        <v>16.600000000000001</v>
      </c>
      <c r="D10" s="65">
        <f>VLOOKUP($A10,'Return Data'!$B$7:$R$2843,10,0)</f>
        <v>24.065799999999999</v>
      </c>
      <c r="E10" s="66">
        <f t="shared" si="0"/>
        <v>1</v>
      </c>
      <c r="F10" s="65">
        <f>VLOOKUP($A10,'Return Data'!$B$7:$R$2843,11,0)</f>
        <v>31.745999999999999</v>
      </c>
      <c r="G10" s="66">
        <f t="shared" si="1"/>
        <v>7</v>
      </c>
      <c r="H10" s="65">
        <f>VLOOKUP($A10,'Return Data'!$B$7:$R$2843,12,0)</f>
        <v>58.095199999999998</v>
      </c>
      <c r="I10" s="66">
        <f t="shared" si="2"/>
        <v>12</v>
      </c>
      <c r="J10" s="65">
        <f>VLOOKUP($A10,'Return Data'!$B$7:$R$2843,13,0)</f>
        <v>76.595699999999994</v>
      </c>
      <c r="K10" s="66">
        <f t="shared" si="3"/>
        <v>10</v>
      </c>
      <c r="L10" s="65">
        <f>VLOOKUP($A10,'Return Data'!$B$7:$R$2843,17,0)</f>
        <v>35.753500000000003</v>
      </c>
      <c r="M10" s="66">
        <f t="shared" si="4"/>
        <v>11</v>
      </c>
      <c r="N10" s="65">
        <f>VLOOKUP($A10,'Return Data'!$B$7:$R$2843,14,0)</f>
        <v>18.9437</v>
      </c>
      <c r="O10" s="66">
        <f t="shared" si="5"/>
        <v>12</v>
      </c>
      <c r="P10" s="65">
        <f>VLOOKUP($A10,'Return Data'!$B$7:$R$2843,15,0)</f>
        <v>17.452999999999999</v>
      </c>
      <c r="Q10" s="66">
        <f t="shared" si="6"/>
        <v>9</v>
      </c>
      <c r="R10" s="65">
        <f>VLOOKUP($A10,'Return Data'!$B$7:$R$2843,16,0)</f>
        <v>9.8614999999999995</v>
      </c>
      <c r="S10" s="67">
        <f t="shared" si="7"/>
        <v>26</v>
      </c>
    </row>
    <row r="11" spans="1:20" x14ac:dyDescent="0.3">
      <c r="A11" s="63" t="s">
        <v>1155</v>
      </c>
      <c r="B11" s="64">
        <f>VLOOKUP($A11,'Return Data'!$B$7:$R$2843,3,0)</f>
        <v>44400</v>
      </c>
      <c r="C11" s="65">
        <f>VLOOKUP($A11,'Return Data'!$B$7:$R$2843,4,0)</f>
        <v>61.984000000000002</v>
      </c>
      <c r="D11" s="65">
        <f>VLOOKUP($A11,'Return Data'!$B$7:$R$2843,10,0)</f>
        <v>20.478899999999999</v>
      </c>
      <c r="E11" s="66">
        <f t="shared" si="0"/>
        <v>12</v>
      </c>
      <c r="F11" s="65">
        <f>VLOOKUP($A11,'Return Data'!$B$7:$R$2843,11,0)</f>
        <v>32.810499999999998</v>
      </c>
      <c r="G11" s="66">
        <f t="shared" si="1"/>
        <v>6</v>
      </c>
      <c r="H11" s="65">
        <f>VLOOKUP($A11,'Return Data'!$B$7:$R$2843,12,0)</f>
        <v>61.787399999999998</v>
      </c>
      <c r="I11" s="66">
        <f t="shared" si="2"/>
        <v>8</v>
      </c>
      <c r="J11" s="65">
        <f>VLOOKUP($A11,'Return Data'!$B$7:$R$2843,13,0)</f>
        <v>78.304500000000004</v>
      </c>
      <c r="K11" s="66">
        <f t="shared" si="3"/>
        <v>9</v>
      </c>
      <c r="L11" s="65">
        <f>VLOOKUP($A11,'Return Data'!$B$7:$R$2843,17,0)</f>
        <v>36.558900000000001</v>
      </c>
      <c r="M11" s="66">
        <f t="shared" si="4"/>
        <v>7</v>
      </c>
      <c r="N11" s="65">
        <f>VLOOKUP($A11,'Return Data'!$B$7:$R$2843,14,0)</f>
        <v>22.877600000000001</v>
      </c>
      <c r="O11" s="66">
        <f t="shared" si="5"/>
        <v>3</v>
      </c>
      <c r="P11" s="65">
        <f>VLOOKUP($A11,'Return Data'!$B$7:$R$2843,15,0)</f>
        <v>17.092300000000002</v>
      </c>
      <c r="Q11" s="66">
        <f t="shared" si="6"/>
        <v>12</v>
      </c>
      <c r="R11" s="65">
        <f>VLOOKUP($A11,'Return Data'!$B$7:$R$2843,16,0)</f>
        <v>20.608899999999998</v>
      </c>
      <c r="S11" s="67">
        <f t="shared" si="7"/>
        <v>12</v>
      </c>
    </row>
    <row r="12" spans="1:20" x14ac:dyDescent="0.3">
      <c r="A12" s="63" t="s">
        <v>1156</v>
      </c>
      <c r="B12" s="64">
        <f>VLOOKUP($A12,'Return Data'!$B$7:$R$2843,3,0)</f>
        <v>44400</v>
      </c>
      <c r="C12" s="65">
        <f>VLOOKUP($A12,'Return Data'!$B$7:$R$2843,4,0)</f>
        <v>94.269000000000005</v>
      </c>
      <c r="D12" s="65">
        <f>VLOOKUP($A12,'Return Data'!$B$7:$R$2843,10,0)</f>
        <v>16.918399999999998</v>
      </c>
      <c r="E12" s="66">
        <f t="shared" si="0"/>
        <v>22</v>
      </c>
      <c r="F12" s="65">
        <f>VLOOKUP($A12,'Return Data'!$B$7:$R$2843,11,0)</f>
        <v>21.358699999999999</v>
      </c>
      <c r="G12" s="66">
        <f t="shared" si="1"/>
        <v>25</v>
      </c>
      <c r="H12" s="65">
        <f>VLOOKUP($A12,'Return Data'!$B$7:$R$2843,12,0)</f>
        <v>42.9054</v>
      </c>
      <c r="I12" s="66">
        <f t="shared" si="2"/>
        <v>26</v>
      </c>
      <c r="J12" s="65">
        <f>VLOOKUP($A12,'Return Data'!$B$7:$R$2843,13,0)</f>
        <v>56.973700000000001</v>
      </c>
      <c r="K12" s="66">
        <f t="shared" si="3"/>
        <v>25</v>
      </c>
      <c r="L12" s="65">
        <f>VLOOKUP($A12,'Return Data'!$B$7:$R$2843,17,0)</f>
        <v>31.3139</v>
      </c>
      <c r="M12" s="66">
        <f t="shared" si="4"/>
        <v>15</v>
      </c>
      <c r="N12" s="65">
        <f>VLOOKUP($A12,'Return Data'!$B$7:$R$2843,14,0)</f>
        <v>18.857900000000001</v>
      </c>
      <c r="O12" s="66">
        <f t="shared" si="5"/>
        <v>13</v>
      </c>
      <c r="P12" s="65">
        <f>VLOOKUP($A12,'Return Data'!$B$7:$R$2843,15,0)</f>
        <v>17.192</v>
      </c>
      <c r="Q12" s="66">
        <f t="shared" si="6"/>
        <v>11</v>
      </c>
      <c r="R12" s="65">
        <f>VLOOKUP($A12,'Return Data'!$B$7:$R$2843,16,0)</f>
        <v>19.7241</v>
      </c>
      <c r="S12" s="67">
        <f t="shared" si="7"/>
        <v>17</v>
      </c>
    </row>
    <row r="13" spans="1:20" x14ac:dyDescent="0.3">
      <c r="A13" s="63" t="s">
        <v>1158</v>
      </c>
      <c r="B13" s="64">
        <f>VLOOKUP($A13,'Return Data'!$B$7:$R$2843,3,0)</f>
        <v>44400</v>
      </c>
      <c r="C13" s="65">
        <f>VLOOKUP($A13,'Return Data'!$B$7:$R$2843,4,0)</f>
        <v>51.898000000000003</v>
      </c>
      <c r="D13" s="65">
        <f>VLOOKUP($A13,'Return Data'!$B$7:$R$2843,10,0)</f>
        <v>21.541</v>
      </c>
      <c r="E13" s="66">
        <f t="shared" si="0"/>
        <v>10</v>
      </c>
      <c r="F13" s="65">
        <f>VLOOKUP($A13,'Return Data'!$B$7:$R$2843,11,0)</f>
        <v>33.640599999999999</v>
      </c>
      <c r="G13" s="66">
        <f t="shared" si="1"/>
        <v>4</v>
      </c>
      <c r="H13" s="65">
        <f>VLOOKUP($A13,'Return Data'!$B$7:$R$2843,12,0)</f>
        <v>64.739900000000006</v>
      </c>
      <c r="I13" s="66">
        <f t="shared" si="2"/>
        <v>4</v>
      </c>
      <c r="J13" s="65">
        <f>VLOOKUP($A13,'Return Data'!$B$7:$R$2843,13,0)</f>
        <v>86.2012</v>
      </c>
      <c r="K13" s="66">
        <f t="shared" si="3"/>
        <v>3</v>
      </c>
      <c r="L13" s="65">
        <f>VLOOKUP($A13,'Return Data'!$B$7:$R$2843,17,0)</f>
        <v>39.797400000000003</v>
      </c>
      <c r="M13" s="66">
        <f t="shared" si="4"/>
        <v>3</v>
      </c>
      <c r="N13" s="65">
        <f>VLOOKUP($A13,'Return Data'!$B$7:$R$2843,14,0)</f>
        <v>21.501999999999999</v>
      </c>
      <c r="O13" s="66">
        <f t="shared" si="5"/>
        <v>8</v>
      </c>
      <c r="P13" s="65">
        <f>VLOOKUP($A13,'Return Data'!$B$7:$R$2843,15,0)</f>
        <v>19.535799999999998</v>
      </c>
      <c r="Q13" s="66">
        <f t="shared" si="6"/>
        <v>4</v>
      </c>
      <c r="R13" s="65">
        <f>VLOOKUP($A13,'Return Data'!$B$7:$R$2843,16,0)</f>
        <v>22.420200000000001</v>
      </c>
      <c r="S13" s="67">
        <f t="shared" si="7"/>
        <v>4</v>
      </c>
    </row>
    <row r="14" spans="1:20" x14ac:dyDescent="0.3">
      <c r="A14" s="63" t="s">
        <v>1161</v>
      </c>
      <c r="B14" s="64">
        <f>VLOOKUP($A14,'Return Data'!$B$7:$R$2843,3,0)</f>
        <v>44400</v>
      </c>
      <c r="C14" s="65">
        <f>VLOOKUP($A14,'Return Data'!$B$7:$R$2843,4,0)</f>
        <v>1552.4553000000001</v>
      </c>
      <c r="D14" s="65">
        <f>VLOOKUP($A14,'Return Data'!$B$7:$R$2843,10,0)</f>
        <v>17.566800000000001</v>
      </c>
      <c r="E14" s="66">
        <f t="shared" si="0"/>
        <v>20</v>
      </c>
      <c r="F14" s="65">
        <f>VLOOKUP($A14,'Return Data'!$B$7:$R$2843,11,0)</f>
        <v>21.206299999999999</v>
      </c>
      <c r="G14" s="66">
        <f t="shared" si="1"/>
        <v>26</v>
      </c>
      <c r="H14" s="65">
        <f>VLOOKUP($A14,'Return Data'!$B$7:$R$2843,12,0)</f>
        <v>50.586399999999998</v>
      </c>
      <c r="I14" s="66">
        <f t="shared" si="2"/>
        <v>21</v>
      </c>
      <c r="J14" s="65">
        <f>VLOOKUP($A14,'Return Data'!$B$7:$R$2843,13,0)</f>
        <v>65.834900000000005</v>
      </c>
      <c r="K14" s="66">
        <f t="shared" si="3"/>
        <v>19</v>
      </c>
      <c r="L14" s="65">
        <f>VLOOKUP($A14,'Return Data'!$B$7:$R$2843,17,0)</f>
        <v>26.188700000000001</v>
      </c>
      <c r="M14" s="66">
        <f t="shared" si="4"/>
        <v>22</v>
      </c>
      <c r="N14" s="65">
        <f>VLOOKUP($A14,'Return Data'!$B$7:$R$2843,14,0)</f>
        <v>15.7592</v>
      </c>
      <c r="O14" s="66">
        <f t="shared" si="5"/>
        <v>17</v>
      </c>
      <c r="P14" s="65">
        <f>VLOOKUP($A14,'Return Data'!$B$7:$R$2843,15,0)</f>
        <v>14.789400000000001</v>
      </c>
      <c r="Q14" s="66">
        <f t="shared" si="6"/>
        <v>17</v>
      </c>
      <c r="R14" s="65">
        <f>VLOOKUP($A14,'Return Data'!$B$7:$R$2843,16,0)</f>
        <v>19.691299999999998</v>
      </c>
      <c r="S14" s="67">
        <f t="shared" si="7"/>
        <v>18</v>
      </c>
    </row>
    <row r="15" spans="1:20" x14ac:dyDescent="0.3">
      <c r="A15" s="63" t="s">
        <v>1163</v>
      </c>
      <c r="B15" s="64">
        <f>VLOOKUP($A15,'Return Data'!$B$7:$R$2843,3,0)</f>
        <v>44400</v>
      </c>
      <c r="C15" s="65">
        <f>VLOOKUP($A15,'Return Data'!$B$7:$R$2843,4,0)</f>
        <v>91.221999999999994</v>
      </c>
      <c r="D15" s="65">
        <f>VLOOKUP($A15,'Return Data'!$B$7:$R$2843,10,0)</f>
        <v>17.1646</v>
      </c>
      <c r="E15" s="66">
        <f t="shared" si="0"/>
        <v>21</v>
      </c>
      <c r="F15" s="65">
        <f>VLOOKUP($A15,'Return Data'!$B$7:$R$2843,11,0)</f>
        <v>27.152899999999999</v>
      </c>
      <c r="G15" s="66">
        <f t="shared" si="1"/>
        <v>15</v>
      </c>
      <c r="H15" s="65">
        <f>VLOOKUP($A15,'Return Data'!$B$7:$R$2843,12,0)</f>
        <v>56.325200000000002</v>
      </c>
      <c r="I15" s="66">
        <f t="shared" si="2"/>
        <v>14</v>
      </c>
      <c r="J15" s="65">
        <f>VLOOKUP($A15,'Return Data'!$B$7:$R$2843,13,0)</f>
        <v>73.139499999999998</v>
      </c>
      <c r="K15" s="66">
        <f t="shared" si="3"/>
        <v>14</v>
      </c>
      <c r="L15" s="65">
        <f>VLOOKUP($A15,'Return Data'!$B$7:$R$2843,17,0)</f>
        <v>30.273700000000002</v>
      </c>
      <c r="M15" s="66">
        <f t="shared" si="4"/>
        <v>17</v>
      </c>
      <c r="N15" s="65">
        <f>VLOOKUP($A15,'Return Data'!$B$7:$R$2843,14,0)</f>
        <v>15.9421</v>
      </c>
      <c r="O15" s="66">
        <f t="shared" si="5"/>
        <v>16</v>
      </c>
      <c r="P15" s="65">
        <f>VLOOKUP($A15,'Return Data'!$B$7:$R$2843,15,0)</f>
        <v>16.306100000000001</v>
      </c>
      <c r="Q15" s="66">
        <f t="shared" si="6"/>
        <v>15</v>
      </c>
      <c r="R15" s="65">
        <f>VLOOKUP($A15,'Return Data'!$B$7:$R$2843,16,0)</f>
        <v>20.3721</v>
      </c>
      <c r="S15" s="67">
        <f t="shared" si="7"/>
        <v>14</v>
      </c>
    </row>
    <row r="16" spans="1:20" x14ac:dyDescent="0.3">
      <c r="A16" s="63" t="s">
        <v>1165</v>
      </c>
      <c r="B16" s="64">
        <f>VLOOKUP($A16,'Return Data'!$B$7:$R$2843,3,0)</f>
        <v>44400</v>
      </c>
      <c r="C16" s="65">
        <f>VLOOKUP($A16,'Return Data'!$B$7:$R$2843,4,0)</f>
        <v>164.09</v>
      </c>
      <c r="D16" s="65">
        <f>VLOOKUP($A16,'Return Data'!$B$7:$R$2843,10,0)</f>
        <v>21.746500000000001</v>
      </c>
      <c r="E16" s="66">
        <f t="shared" si="0"/>
        <v>8</v>
      </c>
      <c r="F16" s="65">
        <f>VLOOKUP($A16,'Return Data'!$B$7:$R$2843,11,0)</f>
        <v>30.7803</v>
      </c>
      <c r="G16" s="66">
        <f t="shared" si="1"/>
        <v>10</v>
      </c>
      <c r="H16" s="65">
        <f>VLOOKUP($A16,'Return Data'!$B$7:$R$2843,12,0)</f>
        <v>61.920299999999997</v>
      </c>
      <c r="I16" s="66">
        <f t="shared" si="2"/>
        <v>7</v>
      </c>
      <c r="J16" s="65">
        <f>VLOOKUP($A16,'Return Data'!$B$7:$R$2843,13,0)</f>
        <v>79.176699999999997</v>
      </c>
      <c r="K16" s="66">
        <f t="shared" si="3"/>
        <v>7</v>
      </c>
      <c r="L16" s="65">
        <f>VLOOKUP($A16,'Return Data'!$B$7:$R$2843,17,0)</f>
        <v>30.197700000000001</v>
      </c>
      <c r="M16" s="66">
        <f t="shared" si="4"/>
        <v>18</v>
      </c>
      <c r="N16" s="65">
        <f>VLOOKUP($A16,'Return Data'!$B$7:$R$2843,14,0)</f>
        <v>18.290800000000001</v>
      </c>
      <c r="O16" s="66">
        <f t="shared" si="5"/>
        <v>14</v>
      </c>
      <c r="P16" s="65">
        <f>VLOOKUP($A16,'Return Data'!$B$7:$R$2843,15,0)</f>
        <v>16.6006</v>
      </c>
      <c r="Q16" s="66">
        <f t="shared" si="6"/>
        <v>14</v>
      </c>
      <c r="R16" s="65">
        <f>VLOOKUP($A16,'Return Data'!$B$7:$R$2843,16,0)</f>
        <v>20.138200000000001</v>
      </c>
      <c r="S16" s="67">
        <f t="shared" si="7"/>
        <v>16</v>
      </c>
    </row>
    <row r="17" spans="1:19" x14ac:dyDescent="0.3">
      <c r="A17" s="63" t="s">
        <v>1167</v>
      </c>
      <c r="B17" s="64">
        <f>VLOOKUP($A17,'Return Data'!$B$7:$R$2843,3,0)</f>
        <v>44400</v>
      </c>
      <c r="C17" s="65">
        <f>VLOOKUP($A17,'Return Data'!$B$7:$R$2843,4,0)</f>
        <v>17.78</v>
      </c>
      <c r="D17" s="65">
        <f>VLOOKUP($A17,'Return Data'!$B$7:$R$2843,10,0)</f>
        <v>17.7483</v>
      </c>
      <c r="E17" s="66">
        <f t="shared" si="0"/>
        <v>17</v>
      </c>
      <c r="F17" s="65">
        <f>VLOOKUP($A17,'Return Data'!$B$7:$R$2843,11,0)</f>
        <v>24.947299999999998</v>
      </c>
      <c r="G17" s="66">
        <f t="shared" si="1"/>
        <v>21</v>
      </c>
      <c r="H17" s="65">
        <f>VLOOKUP($A17,'Return Data'!$B$7:$R$2843,12,0)</f>
        <v>51.448</v>
      </c>
      <c r="I17" s="66">
        <f t="shared" si="2"/>
        <v>20</v>
      </c>
      <c r="J17" s="65">
        <f>VLOOKUP($A17,'Return Data'!$B$7:$R$2843,13,0)</f>
        <v>64.325299999999999</v>
      </c>
      <c r="K17" s="66">
        <f t="shared" si="3"/>
        <v>20</v>
      </c>
      <c r="L17" s="65">
        <f>VLOOKUP($A17,'Return Data'!$B$7:$R$2843,17,0)</f>
        <v>30.454000000000001</v>
      </c>
      <c r="M17" s="66">
        <f t="shared" si="4"/>
        <v>16</v>
      </c>
      <c r="N17" s="65">
        <f>VLOOKUP($A17,'Return Data'!$B$7:$R$2843,14,0)</f>
        <v>14.8241</v>
      </c>
      <c r="O17" s="66">
        <f t="shared" si="5"/>
        <v>18</v>
      </c>
      <c r="P17" s="65"/>
      <c r="Q17" s="66"/>
      <c r="R17" s="65">
        <f>VLOOKUP($A17,'Return Data'!$B$7:$R$2843,16,0)</f>
        <v>13.6646</v>
      </c>
      <c r="S17" s="67">
        <f t="shared" si="7"/>
        <v>25</v>
      </c>
    </row>
    <row r="18" spans="1:19" x14ac:dyDescent="0.3">
      <c r="A18" s="63" t="s">
        <v>1169</v>
      </c>
      <c r="B18" s="64">
        <f>VLOOKUP($A18,'Return Data'!$B$7:$R$2843,3,0)</f>
        <v>44400</v>
      </c>
      <c r="C18" s="65">
        <f>VLOOKUP($A18,'Return Data'!$B$7:$R$2843,4,0)</f>
        <v>92.89</v>
      </c>
      <c r="D18" s="65">
        <f>VLOOKUP($A18,'Return Data'!$B$7:$R$2843,10,0)</f>
        <v>21.5838</v>
      </c>
      <c r="E18" s="66">
        <f t="shared" si="0"/>
        <v>9</v>
      </c>
      <c r="F18" s="65">
        <f>VLOOKUP($A18,'Return Data'!$B$7:$R$2843,11,0)</f>
        <v>26.898900000000001</v>
      </c>
      <c r="G18" s="66">
        <f t="shared" si="1"/>
        <v>17</v>
      </c>
      <c r="H18" s="65">
        <f>VLOOKUP($A18,'Return Data'!$B$7:$R$2843,12,0)</f>
        <v>53.006100000000004</v>
      </c>
      <c r="I18" s="66">
        <f t="shared" si="2"/>
        <v>17</v>
      </c>
      <c r="J18" s="65">
        <f>VLOOKUP($A18,'Return Data'!$B$7:$R$2843,13,0)</f>
        <v>66.350300000000004</v>
      </c>
      <c r="K18" s="66">
        <f t="shared" si="3"/>
        <v>17</v>
      </c>
      <c r="L18" s="65">
        <f>VLOOKUP($A18,'Return Data'!$B$7:$R$2843,17,0)</f>
        <v>36.447899999999997</v>
      </c>
      <c r="M18" s="66">
        <f t="shared" si="4"/>
        <v>8</v>
      </c>
      <c r="N18" s="65">
        <f>VLOOKUP($A18,'Return Data'!$B$7:$R$2843,14,0)</f>
        <v>21.611000000000001</v>
      </c>
      <c r="O18" s="66">
        <f t="shared" si="5"/>
        <v>7</v>
      </c>
      <c r="P18" s="65">
        <f>VLOOKUP($A18,'Return Data'!$B$7:$R$2843,15,0)</f>
        <v>19.3568</v>
      </c>
      <c r="Q18" s="66">
        <f>RANK(P18,P$8:P$33,0)</f>
        <v>5</v>
      </c>
      <c r="R18" s="65">
        <f>VLOOKUP($A18,'Return Data'!$B$7:$R$2843,16,0)</f>
        <v>21.4057</v>
      </c>
      <c r="S18" s="67">
        <f t="shared" si="7"/>
        <v>6</v>
      </c>
    </row>
    <row r="19" spans="1:19" x14ac:dyDescent="0.3">
      <c r="A19" s="63" t="s">
        <v>1171</v>
      </c>
      <c r="B19" s="64">
        <f>VLOOKUP($A19,'Return Data'!$B$7:$R$2843,3,0)</f>
        <v>44400</v>
      </c>
      <c r="C19" s="65">
        <f>VLOOKUP($A19,'Return Data'!$B$7:$R$2843,4,0)</f>
        <v>73.856999999999999</v>
      </c>
      <c r="D19" s="65">
        <f>VLOOKUP($A19,'Return Data'!$B$7:$R$2843,10,0)</f>
        <v>17.721</v>
      </c>
      <c r="E19" s="66">
        <f t="shared" si="0"/>
        <v>18</v>
      </c>
      <c r="F19" s="65">
        <f>VLOOKUP($A19,'Return Data'!$B$7:$R$2843,11,0)</f>
        <v>31.436900000000001</v>
      </c>
      <c r="G19" s="66">
        <f t="shared" si="1"/>
        <v>8</v>
      </c>
      <c r="H19" s="65">
        <f>VLOOKUP($A19,'Return Data'!$B$7:$R$2843,12,0)</f>
        <v>60.940100000000001</v>
      </c>
      <c r="I19" s="66">
        <f t="shared" si="2"/>
        <v>9</v>
      </c>
      <c r="J19" s="65">
        <f>VLOOKUP($A19,'Return Data'!$B$7:$R$2843,13,0)</f>
        <v>80.491200000000006</v>
      </c>
      <c r="K19" s="66">
        <f t="shared" si="3"/>
        <v>5</v>
      </c>
      <c r="L19" s="65">
        <f>VLOOKUP($A19,'Return Data'!$B$7:$R$2843,17,0)</f>
        <v>36.384099999999997</v>
      </c>
      <c r="M19" s="66">
        <f t="shared" si="4"/>
        <v>9</v>
      </c>
      <c r="N19" s="65">
        <f>VLOOKUP($A19,'Return Data'!$B$7:$R$2843,14,0)</f>
        <v>22.249300000000002</v>
      </c>
      <c r="O19" s="66">
        <f t="shared" si="5"/>
        <v>5</v>
      </c>
      <c r="P19" s="65">
        <f>VLOOKUP($A19,'Return Data'!$B$7:$R$2843,15,0)</f>
        <v>19.0533</v>
      </c>
      <c r="Q19" s="66">
        <f>RANK(P19,P$8:P$33,0)</f>
        <v>6</v>
      </c>
      <c r="R19" s="65">
        <f>VLOOKUP($A19,'Return Data'!$B$7:$R$2843,16,0)</f>
        <v>21.527000000000001</v>
      </c>
      <c r="S19" s="67">
        <f t="shared" si="7"/>
        <v>5</v>
      </c>
    </row>
    <row r="20" spans="1:19" x14ac:dyDescent="0.3">
      <c r="A20" s="63" t="s">
        <v>1172</v>
      </c>
      <c r="B20" s="64">
        <f>VLOOKUP($A20,'Return Data'!$B$7:$R$2843,3,0)</f>
        <v>44400</v>
      </c>
      <c r="C20" s="65">
        <f>VLOOKUP($A20,'Return Data'!$B$7:$R$2843,4,0)</f>
        <v>214.5</v>
      </c>
      <c r="D20" s="65">
        <f>VLOOKUP($A20,'Return Data'!$B$7:$R$2843,10,0)</f>
        <v>13.998699999999999</v>
      </c>
      <c r="E20" s="66">
        <f t="shared" si="0"/>
        <v>26</v>
      </c>
      <c r="F20" s="65">
        <f>VLOOKUP($A20,'Return Data'!$B$7:$R$2843,11,0)</f>
        <v>24.347799999999999</v>
      </c>
      <c r="G20" s="66">
        <f t="shared" si="1"/>
        <v>22</v>
      </c>
      <c r="H20" s="65">
        <f>VLOOKUP($A20,'Return Data'!$B$7:$R$2843,12,0)</f>
        <v>45.089300000000001</v>
      </c>
      <c r="I20" s="66">
        <f t="shared" si="2"/>
        <v>25</v>
      </c>
      <c r="J20" s="65">
        <f>VLOOKUP($A20,'Return Data'!$B$7:$R$2843,13,0)</f>
        <v>61.9846</v>
      </c>
      <c r="K20" s="66">
        <f t="shared" si="3"/>
        <v>24</v>
      </c>
      <c r="L20" s="65">
        <f>VLOOKUP($A20,'Return Data'!$B$7:$R$2843,17,0)</f>
        <v>27.771899999999999</v>
      </c>
      <c r="M20" s="66">
        <f t="shared" si="4"/>
        <v>20</v>
      </c>
      <c r="N20" s="65">
        <f>VLOOKUP($A20,'Return Data'!$B$7:$R$2843,14,0)</f>
        <v>14.396100000000001</v>
      </c>
      <c r="O20" s="66">
        <f t="shared" si="5"/>
        <v>19</v>
      </c>
      <c r="P20" s="65">
        <f>VLOOKUP($A20,'Return Data'!$B$7:$R$2843,15,0)</f>
        <v>16.677900000000001</v>
      </c>
      <c r="Q20" s="66">
        <f>RANK(P20,P$8:P$33,0)</f>
        <v>13</v>
      </c>
      <c r="R20" s="65">
        <f>VLOOKUP($A20,'Return Data'!$B$7:$R$2843,16,0)</f>
        <v>20.691099999999999</v>
      </c>
      <c r="S20" s="67">
        <f t="shared" si="7"/>
        <v>10</v>
      </c>
    </row>
    <row r="21" spans="1:19" x14ac:dyDescent="0.3">
      <c r="A21" s="63" t="s">
        <v>1174</v>
      </c>
      <c r="B21" s="64">
        <f>VLOOKUP($A21,'Return Data'!$B$7:$R$2843,3,0)</f>
        <v>44400</v>
      </c>
      <c r="C21" s="65">
        <f>VLOOKUP($A21,'Return Data'!$B$7:$R$2843,4,0)</f>
        <v>17.350200000000001</v>
      </c>
      <c r="D21" s="65">
        <f>VLOOKUP($A21,'Return Data'!$B$7:$R$2843,10,0)</f>
        <v>22.874199999999998</v>
      </c>
      <c r="E21" s="66">
        <f t="shared" si="0"/>
        <v>3</v>
      </c>
      <c r="F21" s="65">
        <f>VLOOKUP($A21,'Return Data'!$B$7:$R$2843,11,0)</f>
        <v>37.055</v>
      </c>
      <c r="G21" s="66">
        <f t="shared" si="1"/>
        <v>2</v>
      </c>
      <c r="H21" s="65">
        <f>VLOOKUP($A21,'Return Data'!$B$7:$R$2843,12,0)</f>
        <v>65.610699999999994</v>
      </c>
      <c r="I21" s="66">
        <f t="shared" si="2"/>
        <v>3</v>
      </c>
      <c r="J21" s="65">
        <f>VLOOKUP($A21,'Return Data'!$B$7:$R$2843,13,0)</f>
        <v>78.400899999999993</v>
      </c>
      <c r="K21" s="66">
        <f t="shared" si="3"/>
        <v>8</v>
      </c>
      <c r="L21" s="65">
        <f>VLOOKUP($A21,'Return Data'!$B$7:$R$2843,17,0)</f>
        <v>37.630899999999997</v>
      </c>
      <c r="M21" s="66">
        <f t="shared" si="4"/>
        <v>4</v>
      </c>
      <c r="N21" s="65"/>
      <c r="O21" s="66"/>
      <c r="P21" s="65"/>
      <c r="Q21" s="66"/>
      <c r="R21" s="65">
        <f>VLOOKUP($A21,'Return Data'!$B$7:$R$2843,16,0)</f>
        <v>17.159199999999998</v>
      </c>
      <c r="S21" s="67">
        <f t="shared" si="7"/>
        <v>22</v>
      </c>
    </row>
    <row r="22" spans="1:19" x14ac:dyDescent="0.3">
      <c r="A22" s="63" t="s">
        <v>1176</v>
      </c>
      <c r="B22" s="64">
        <f>VLOOKUP($A22,'Return Data'!$B$7:$R$2843,3,0)</f>
        <v>44400</v>
      </c>
      <c r="C22" s="65">
        <f>VLOOKUP($A22,'Return Data'!$B$7:$R$2843,4,0)</f>
        <v>19.82</v>
      </c>
      <c r="D22" s="65">
        <f>VLOOKUP($A22,'Return Data'!$B$7:$R$2843,10,0)</f>
        <v>20.7212</v>
      </c>
      <c r="E22" s="66">
        <f t="shared" si="0"/>
        <v>11</v>
      </c>
      <c r="F22" s="65">
        <f>VLOOKUP($A22,'Return Data'!$B$7:$R$2843,11,0)</f>
        <v>30.480599999999999</v>
      </c>
      <c r="G22" s="66">
        <f t="shared" si="1"/>
        <v>11</v>
      </c>
      <c r="H22" s="65">
        <f>VLOOKUP($A22,'Return Data'!$B$7:$R$2843,12,0)</f>
        <v>63.463900000000002</v>
      </c>
      <c r="I22" s="66">
        <f t="shared" si="2"/>
        <v>6</v>
      </c>
      <c r="J22" s="65">
        <f>VLOOKUP($A22,'Return Data'!$B$7:$R$2843,13,0)</f>
        <v>84.698499999999996</v>
      </c>
      <c r="K22" s="66">
        <f t="shared" ref="K22:K31" si="8">RANK(J22,J$8:J$33,0)</f>
        <v>4</v>
      </c>
      <c r="L22" s="65"/>
      <c r="M22" s="66"/>
      <c r="N22" s="65"/>
      <c r="O22" s="66"/>
      <c r="P22" s="65"/>
      <c r="Q22" s="66"/>
      <c r="R22" s="65">
        <f>VLOOKUP($A22,'Return Data'!$B$7:$R$2843,16,0)</f>
        <v>41.116</v>
      </c>
      <c r="S22" s="67">
        <f t="shared" si="7"/>
        <v>2</v>
      </c>
    </row>
    <row r="23" spans="1:19" x14ac:dyDescent="0.3">
      <c r="A23" s="63" t="s">
        <v>1178</v>
      </c>
      <c r="B23" s="64">
        <f>VLOOKUP($A23,'Return Data'!$B$7:$R$2843,3,0)</f>
        <v>44400</v>
      </c>
      <c r="C23" s="65">
        <f>VLOOKUP($A23,'Return Data'!$B$7:$R$2843,4,0)</f>
        <v>40.616799999999998</v>
      </c>
      <c r="D23" s="65">
        <f>VLOOKUP($A23,'Return Data'!$B$7:$R$2843,10,0)</f>
        <v>18.317299999999999</v>
      </c>
      <c r="E23" s="66">
        <f t="shared" si="0"/>
        <v>15</v>
      </c>
      <c r="F23" s="65">
        <f>VLOOKUP($A23,'Return Data'!$B$7:$R$2843,11,0)</f>
        <v>24.0533</v>
      </c>
      <c r="G23" s="66">
        <f t="shared" si="1"/>
        <v>23</v>
      </c>
      <c r="H23" s="65">
        <f>VLOOKUP($A23,'Return Data'!$B$7:$R$2843,12,0)</f>
        <v>50.058</v>
      </c>
      <c r="I23" s="66">
        <f t="shared" si="2"/>
        <v>22</v>
      </c>
      <c r="J23" s="65">
        <f>VLOOKUP($A23,'Return Data'!$B$7:$R$2843,13,0)</f>
        <v>64.150099999999995</v>
      </c>
      <c r="K23" s="66">
        <f t="shared" si="8"/>
        <v>21</v>
      </c>
      <c r="L23" s="65">
        <f>VLOOKUP($A23,'Return Data'!$B$7:$R$2843,17,0)</f>
        <v>27.917400000000001</v>
      </c>
      <c r="M23" s="66">
        <f>RANK(L23,L$8:L$33,0)</f>
        <v>19</v>
      </c>
      <c r="N23" s="65">
        <f>VLOOKUP($A23,'Return Data'!$B$7:$R$2843,14,0)</f>
        <v>13.6122</v>
      </c>
      <c r="O23" s="66">
        <f>RANK(N23,N$8:N$33,0)</f>
        <v>20</v>
      </c>
      <c r="P23" s="65">
        <f>VLOOKUP($A23,'Return Data'!$B$7:$R$2843,15,0)</f>
        <v>12.491899999999999</v>
      </c>
      <c r="Q23" s="66">
        <f>RANK(P23,P$8:P$33,0)</f>
        <v>21</v>
      </c>
      <c r="R23" s="65">
        <f>VLOOKUP($A23,'Return Data'!$B$7:$R$2843,16,0)</f>
        <v>20.810700000000001</v>
      </c>
      <c r="S23" s="67">
        <f t="shared" si="7"/>
        <v>9</v>
      </c>
    </row>
    <row r="24" spans="1:19" x14ac:dyDescent="0.3">
      <c r="A24" s="63" t="s">
        <v>1181</v>
      </c>
      <c r="B24" s="64">
        <f>VLOOKUP($A24,'Return Data'!$B$7:$R$2843,3,0)</f>
        <v>44400</v>
      </c>
      <c r="C24" s="65">
        <f>VLOOKUP($A24,'Return Data'!$B$7:$R$2843,4,0)</f>
        <v>1980.8097</v>
      </c>
      <c r="D24" s="65">
        <f>VLOOKUP($A24,'Return Data'!$B$7:$R$2843,10,0)</f>
        <v>22.1127</v>
      </c>
      <c r="E24" s="66">
        <f t="shared" si="0"/>
        <v>6</v>
      </c>
      <c r="F24" s="65">
        <f>VLOOKUP($A24,'Return Data'!$B$7:$R$2843,11,0)</f>
        <v>27.926600000000001</v>
      </c>
      <c r="G24" s="66">
        <f t="shared" si="1"/>
        <v>13</v>
      </c>
      <c r="H24" s="65">
        <f>VLOOKUP($A24,'Return Data'!$B$7:$R$2843,12,0)</f>
        <v>58.930399999999999</v>
      </c>
      <c r="I24" s="66">
        <f t="shared" si="2"/>
        <v>11</v>
      </c>
      <c r="J24" s="65">
        <f>VLOOKUP($A24,'Return Data'!$B$7:$R$2843,13,0)</f>
        <v>76.027799999999999</v>
      </c>
      <c r="K24" s="66">
        <f t="shared" si="8"/>
        <v>11</v>
      </c>
      <c r="L24" s="65">
        <f>VLOOKUP($A24,'Return Data'!$B$7:$R$2843,17,0)</f>
        <v>33.051600000000001</v>
      </c>
      <c r="M24" s="66">
        <f>RANK(L24,L$8:L$33,0)</f>
        <v>13</v>
      </c>
      <c r="N24" s="65">
        <f>VLOOKUP($A24,'Return Data'!$B$7:$R$2843,14,0)</f>
        <v>21.409199999999998</v>
      </c>
      <c r="O24" s="66">
        <f>RANK(N24,N$8:N$33,0)</f>
        <v>9</v>
      </c>
      <c r="P24" s="65">
        <f>VLOOKUP($A24,'Return Data'!$B$7:$R$2843,15,0)</f>
        <v>18.012499999999999</v>
      </c>
      <c r="Q24" s="66">
        <f>RANK(P24,P$8:P$33,0)</f>
        <v>7</v>
      </c>
      <c r="R24" s="65">
        <f>VLOOKUP($A24,'Return Data'!$B$7:$R$2843,16,0)</f>
        <v>17.297599999999999</v>
      </c>
      <c r="S24" s="67">
        <f t="shared" si="7"/>
        <v>21</v>
      </c>
    </row>
    <row r="25" spans="1:19" x14ac:dyDescent="0.3">
      <c r="A25" s="63" t="s">
        <v>1182</v>
      </c>
      <c r="B25" s="64">
        <f>VLOOKUP($A25,'Return Data'!$B$7:$R$2843,3,0)</f>
        <v>44400</v>
      </c>
      <c r="C25" s="65">
        <f>VLOOKUP($A25,'Return Data'!$B$7:$R$2843,4,0)</f>
        <v>42.05</v>
      </c>
      <c r="D25" s="65">
        <f>VLOOKUP($A25,'Return Data'!$B$7:$R$2843,10,0)</f>
        <v>23.133199999999999</v>
      </c>
      <c r="E25" s="66">
        <f t="shared" si="0"/>
        <v>2</v>
      </c>
      <c r="F25" s="65">
        <f>VLOOKUP($A25,'Return Data'!$B$7:$R$2843,11,0)</f>
        <v>36.304699999999997</v>
      </c>
      <c r="G25" s="66">
        <f t="shared" si="1"/>
        <v>3</v>
      </c>
      <c r="H25" s="65">
        <f>VLOOKUP($A25,'Return Data'!$B$7:$R$2843,12,0)</f>
        <v>69.147199999999998</v>
      </c>
      <c r="I25" s="66">
        <f t="shared" si="2"/>
        <v>2</v>
      </c>
      <c r="J25" s="65">
        <f>VLOOKUP($A25,'Return Data'!$B$7:$R$2843,13,0)</f>
        <v>96.955500000000001</v>
      </c>
      <c r="K25" s="66">
        <f t="shared" si="8"/>
        <v>1</v>
      </c>
      <c r="L25" s="65">
        <f>VLOOKUP($A25,'Return Data'!$B$7:$R$2843,17,0)</f>
        <v>54.347200000000001</v>
      </c>
      <c r="M25" s="66">
        <f>RANK(L25,L$8:L$33,0)</f>
        <v>1</v>
      </c>
      <c r="N25" s="65">
        <f>VLOOKUP($A25,'Return Data'!$B$7:$R$2843,14,0)</f>
        <v>28.5092</v>
      </c>
      <c r="O25" s="66">
        <f>RANK(N25,N$8:N$33,0)</f>
        <v>1</v>
      </c>
      <c r="P25" s="65">
        <f>VLOOKUP($A25,'Return Data'!$B$7:$R$2843,15,0)</f>
        <v>21.157599999999999</v>
      </c>
      <c r="Q25" s="66">
        <f>RANK(P25,P$8:P$33,0)</f>
        <v>1</v>
      </c>
      <c r="R25" s="65">
        <f>VLOOKUP($A25,'Return Data'!$B$7:$R$2843,16,0)</f>
        <v>20.671199999999999</v>
      </c>
      <c r="S25" s="67">
        <f t="shared" si="7"/>
        <v>11</v>
      </c>
    </row>
    <row r="26" spans="1:19" x14ac:dyDescent="0.3">
      <c r="A26" s="63" t="s">
        <v>1184</v>
      </c>
      <c r="B26" s="64">
        <f>VLOOKUP($A26,'Return Data'!$B$7:$R$2843,3,0)</f>
        <v>44400</v>
      </c>
      <c r="C26" s="65">
        <f>VLOOKUP($A26,'Return Data'!$B$7:$R$2843,4,0)</f>
        <v>16.489999999999998</v>
      </c>
      <c r="D26" s="65">
        <f>VLOOKUP($A26,'Return Data'!$B$7:$R$2843,10,0)</f>
        <v>19.8401</v>
      </c>
      <c r="E26" s="66">
        <f t="shared" si="0"/>
        <v>13</v>
      </c>
      <c r="F26" s="65">
        <f>VLOOKUP($A26,'Return Data'!$B$7:$R$2843,11,0)</f>
        <v>27.041599999999999</v>
      </c>
      <c r="G26" s="66">
        <f t="shared" ref="G26" si="9">RANK(F26,F$8:F$33,0)</f>
        <v>16</v>
      </c>
      <c r="H26" s="65">
        <f>VLOOKUP($A26,'Return Data'!$B$7:$R$2843,12,0)</f>
        <v>55.566000000000003</v>
      </c>
      <c r="I26" s="66">
        <f t="shared" ref="I26" si="10">RANK(H26,H$8:H$33,0)</f>
        <v>15</v>
      </c>
      <c r="J26" s="65">
        <f>VLOOKUP($A26,'Return Data'!$B$7:$R$2843,13,0)</f>
        <v>69.8249</v>
      </c>
      <c r="K26" s="66">
        <f t="shared" si="8"/>
        <v>16</v>
      </c>
      <c r="L26" s="65"/>
      <c r="M26" s="66"/>
      <c r="N26" s="65"/>
      <c r="O26" s="66"/>
      <c r="P26" s="65"/>
      <c r="Q26" s="66"/>
      <c r="R26" s="65">
        <f>VLOOKUP($A26,'Return Data'!$B$7:$R$2843,16,0)</f>
        <v>37.674599999999998</v>
      </c>
      <c r="S26" s="67">
        <f t="shared" si="7"/>
        <v>3</v>
      </c>
    </row>
    <row r="27" spans="1:19" x14ac:dyDescent="0.3">
      <c r="A27" s="63" t="s">
        <v>1187</v>
      </c>
      <c r="B27" s="64">
        <f>VLOOKUP($A27,'Return Data'!$B$7:$R$2843,3,0)</f>
        <v>44400</v>
      </c>
      <c r="C27" s="65">
        <f>VLOOKUP($A27,'Return Data'!$B$7:$R$2843,4,0)</f>
        <v>113.8497</v>
      </c>
      <c r="D27" s="65">
        <f>VLOOKUP($A27,'Return Data'!$B$7:$R$2843,10,0)</f>
        <v>22.030799999999999</v>
      </c>
      <c r="E27" s="66">
        <f t="shared" si="0"/>
        <v>7</v>
      </c>
      <c r="F27" s="65">
        <f>VLOOKUP($A27,'Return Data'!$B$7:$R$2843,11,0)</f>
        <v>38.342199999999998</v>
      </c>
      <c r="G27" s="66">
        <f t="shared" ref="G27:G33" si="11">RANK(F27,F$8:F$33,0)</f>
        <v>1</v>
      </c>
      <c r="H27" s="65">
        <f>VLOOKUP($A27,'Return Data'!$B$7:$R$2843,12,0)</f>
        <v>72.907700000000006</v>
      </c>
      <c r="I27" s="66">
        <f t="shared" ref="I27:I33" si="12">RANK(H27,H$8:H$33,0)</f>
        <v>1</v>
      </c>
      <c r="J27" s="65">
        <f>VLOOKUP($A27,'Return Data'!$B$7:$R$2843,13,0)</f>
        <v>90.8827</v>
      </c>
      <c r="K27" s="66">
        <f t="shared" si="8"/>
        <v>2</v>
      </c>
      <c r="L27" s="65">
        <f>VLOOKUP($A27,'Return Data'!$B$7:$R$2843,17,0)</f>
        <v>46.648800000000001</v>
      </c>
      <c r="M27" s="66">
        <f>RANK(L27,L$8:L$33,0)</f>
        <v>2</v>
      </c>
      <c r="N27" s="65">
        <f>VLOOKUP($A27,'Return Data'!$B$7:$R$2843,14,0)</f>
        <v>25.4405</v>
      </c>
      <c r="O27" s="66">
        <f>RANK(N27,N$8:N$33,0)</f>
        <v>2</v>
      </c>
      <c r="P27" s="65">
        <f>VLOOKUP($A27,'Return Data'!$B$7:$R$2843,15,0)</f>
        <v>19.835899999999999</v>
      </c>
      <c r="Q27" s="66">
        <f>RANK(P27,P$8:P$33,0)</f>
        <v>3</v>
      </c>
      <c r="R27" s="65">
        <f>VLOOKUP($A27,'Return Data'!$B$7:$R$2843,16,0)</f>
        <v>16.6173</v>
      </c>
      <c r="S27" s="67">
        <f t="shared" si="7"/>
        <v>24</v>
      </c>
    </row>
    <row r="28" spans="1:19" x14ac:dyDescent="0.3">
      <c r="A28" s="63" t="s">
        <v>1188</v>
      </c>
      <c r="B28" s="64">
        <f>VLOOKUP($A28,'Return Data'!$B$7:$R$2843,3,0)</f>
        <v>44400</v>
      </c>
      <c r="C28" s="65">
        <f>VLOOKUP($A28,'Return Data'!$B$7:$R$2843,4,0)</f>
        <v>135.2285</v>
      </c>
      <c r="D28" s="65">
        <f>VLOOKUP($A28,'Return Data'!$B$7:$R$2843,10,0)</f>
        <v>17.589600000000001</v>
      </c>
      <c r="E28" s="66">
        <f t="shared" si="0"/>
        <v>19</v>
      </c>
      <c r="F28" s="65">
        <f>VLOOKUP($A28,'Return Data'!$B$7:$R$2843,11,0)</f>
        <v>31.031099999999999</v>
      </c>
      <c r="G28" s="66">
        <f t="shared" si="11"/>
        <v>9</v>
      </c>
      <c r="H28" s="65">
        <f>VLOOKUP($A28,'Return Data'!$B$7:$R$2843,12,0)</f>
        <v>64.623699999999999</v>
      </c>
      <c r="I28" s="66">
        <f t="shared" si="12"/>
        <v>5</v>
      </c>
      <c r="J28" s="65">
        <f>VLOOKUP($A28,'Return Data'!$B$7:$R$2843,13,0)</f>
        <v>79.788600000000002</v>
      </c>
      <c r="K28" s="66">
        <f t="shared" si="8"/>
        <v>6</v>
      </c>
      <c r="L28" s="65">
        <f>VLOOKUP($A28,'Return Data'!$B$7:$R$2843,17,0)</f>
        <v>37.107799999999997</v>
      </c>
      <c r="M28" s="66">
        <f>RANK(L28,L$8:L$33,0)</f>
        <v>5</v>
      </c>
      <c r="N28" s="65">
        <f>VLOOKUP($A28,'Return Data'!$B$7:$R$2843,14,0)</f>
        <v>21.241800000000001</v>
      </c>
      <c r="O28" s="66">
        <f>RANK(N28,N$8:N$33,0)</f>
        <v>10</v>
      </c>
      <c r="P28" s="65">
        <f>VLOOKUP($A28,'Return Data'!$B$7:$R$2843,15,0)</f>
        <v>14.274699999999999</v>
      </c>
      <c r="Q28" s="66">
        <f>RANK(P28,P$8:P$33,0)</f>
        <v>18</v>
      </c>
      <c r="R28" s="65">
        <f>VLOOKUP($A28,'Return Data'!$B$7:$R$2843,16,0)</f>
        <v>20.2789</v>
      </c>
      <c r="S28" s="67">
        <f t="shared" si="7"/>
        <v>15</v>
      </c>
    </row>
    <row r="29" spans="1:19" x14ac:dyDescent="0.3">
      <c r="A29" s="63" t="s">
        <v>1191</v>
      </c>
      <c r="B29" s="64">
        <f>VLOOKUP($A29,'Return Data'!$B$7:$R$2843,3,0)</f>
        <v>44400</v>
      </c>
      <c r="C29" s="65">
        <f>VLOOKUP($A29,'Return Data'!$B$7:$R$2843,4,0)</f>
        <v>696.26919999999996</v>
      </c>
      <c r="D29" s="65">
        <f>VLOOKUP($A29,'Return Data'!$B$7:$R$2843,10,0)</f>
        <v>18.2227</v>
      </c>
      <c r="E29" s="66">
        <f t="shared" si="0"/>
        <v>16</v>
      </c>
      <c r="F29" s="65">
        <f>VLOOKUP($A29,'Return Data'!$B$7:$R$2843,11,0)</f>
        <v>23.4894</v>
      </c>
      <c r="G29" s="66">
        <f t="shared" si="11"/>
        <v>24</v>
      </c>
      <c r="H29" s="65">
        <f>VLOOKUP($A29,'Return Data'!$B$7:$R$2843,12,0)</f>
        <v>51.918100000000003</v>
      </c>
      <c r="I29" s="66">
        <f t="shared" si="12"/>
        <v>19</v>
      </c>
      <c r="J29" s="65">
        <f>VLOOKUP($A29,'Return Data'!$B$7:$R$2843,13,0)</f>
        <v>65.944400000000002</v>
      </c>
      <c r="K29" s="66">
        <f t="shared" si="8"/>
        <v>18</v>
      </c>
      <c r="L29" s="65">
        <f>VLOOKUP($A29,'Return Data'!$B$7:$R$2843,17,0)</f>
        <v>24.599</v>
      </c>
      <c r="M29" s="66">
        <f>RANK(L29,L$8:L$33,0)</f>
        <v>23</v>
      </c>
      <c r="N29" s="65">
        <f>VLOOKUP($A29,'Return Data'!$B$7:$R$2843,14,0)</f>
        <v>12.287800000000001</v>
      </c>
      <c r="O29" s="66">
        <f>RANK(N29,N$8:N$33,0)</f>
        <v>22</v>
      </c>
      <c r="P29" s="65">
        <f>VLOOKUP($A29,'Return Data'!$B$7:$R$2843,15,0)</f>
        <v>12.591699999999999</v>
      </c>
      <c r="Q29" s="66">
        <f>RANK(P29,P$8:P$33,0)</f>
        <v>20</v>
      </c>
      <c r="R29" s="65">
        <f>VLOOKUP($A29,'Return Data'!$B$7:$R$2843,16,0)</f>
        <v>17.605599999999999</v>
      </c>
      <c r="S29" s="67">
        <f t="shared" si="7"/>
        <v>20</v>
      </c>
    </row>
    <row r="30" spans="1:19" x14ac:dyDescent="0.3">
      <c r="A30" s="63" t="s">
        <v>1193</v>
      </c>
      <c r="B30" s="64">
        <f>VLOOKUP($A30,'Return Data'!$B$7:$R$2843,3,0)</f>
        <v>44400</v>
      </c>
      <c r="C30" s="65">
        <f>VLOOKUP($A30,'Return Data'!$B$7:$R$2843,4,0)</f>
        <v>244.93539999999999</v>
      </c>
      <c r="D30" s="65">
        <f>VLOOKUP($A30,'Return Data'!$B$7:$R$2843,10,0)</f>
        <v>16.767499999999998</v>
      </c>
      <c r="E30" s="66">
        <f t="shared" si="0"/>
        <v>24</v>
      </c>
      <c r="F30" s="65">
        <f>VLOOKUP($A30,'Return Data'!$B$7:$R$2843,11,0)</f>
        <v>26.8596</v>
      </c>
      <c r="G30" s="66">
        <f t="shared" si="11"/>
        <v>18</v>
      </c>
      <c r="H30" s="65">
        <f>VLOOKUP($A30,'Return Data'!$B$7:$R$2843,12,0)</f>
        <v>52.455599999999997</v>
      </c>
      <c r="I30" s="66">
        <f t="shared" si="12"/>
        <v>18</v>
      </c>
      <c r="J30" s="65">
        <f>VLOOKUP($A30,'Return Data'!$B$7:$R$2843,13,0)</f>
        <v>70.918199999999999</v>
      </c>
      <c r="K30" s="66">
        <f t="shared" si="8"/>
        <v>15</v>
      </c>
      <c r="L30" s="65">
        <f>VLOOKUP($A30,'Return Data'!$B$7:$R$2843,17,0)</f>
        <v>32.978099999999998</v>
      </c>
      <c r="M30" s="66">
        <f>RANK(L30,L$8:L$33,0)</f>
        <v>14</v>
      </c>
      <c r="N30" s="65">
        <f>VLOOKUP($A30,'Return Data'!$B$7:$R$2843,14,0)</f>
        <v>22.207899999999999</v>
      </c>
      <c r="O30" s="66">
        <f>RANK(N30,N$8:N$33,0)</f>
        <v>6</v>
      </c>
      <c r="P30" s="65">
        <f>VLOOKUP($A30,'Return Data'!$B$7:$R$2843,15,0)</f>
        <v>17.6678</v>
      </c>
      <c r="Q30" s="66">
        <f>RANK(P30,P$8:P$33,0)</f>
        <v>8</v>
      </c>
      <c r="R30" s="65">
        <f>VLOOKUP($A30,'Return Data'!$B$7:$R$2843,16,0)</f>
        <v>20.591999999999999</v>
      </c>
      <c r="S30" s="67">
        <f t="shared" si="7"/>
        <v>13</v>
      </c>
    </row>
    <row r="31" spans="1:19" x14ac:dyDescent="0.3">
      <c r="A31" s="63" t="s">
        <v>1194</v>
      </c>
      <c r="B31" s="64">
        <f>VLOOKUP($A31,'Return Data'!$B$7:$R$2843,3,0)</f>
        <v>44400</v>
      </c>
      <c r="C31" s="65">
        <f>VLOOKUP($A31,'Return Data'!$B$7:$R$2843,4,0)</f>
        <v>73.45</v>
      </c>
      <c r="D31" s="65">
        <f>VLOOKUP($A31,'Return Data'!$B$7:$R$2843,10,0)</f>
        <v>16.828399999999998</v>
      </c>
      <c r="E31" s="66">
        <f t="shared" si="0"/>
        <v>23</v>
      </c>
      <c r="F31" s="65">
        <f>VLOOKUP($A31,'Return Data'!$B$7:$R$2843,11,0)</f>
        <v>27.5395</v>
      </c>
      <c r="G31" s="66">
        <f t="shared" si="11"/>
        <v>14</v>
      </c>
      <c r="H31" s="65">
        <f>VLOOKUP($A31,'Return Data'!$B$7:$R$2843,12,0)</f>
        <v>47.875999999999998</v>
      </c>
      <c r="I31" s="66">
        <f t="shared" si="12"/>
        <v>24</v>
      </c>
      <c r="J31" s="65">
        <f>VLOOKUP($A31,'Return Data'!$B$7:$R$2843,13,0)</f>
        <v>62.8964</v>
      </c>
      <c r="K31" s="66">
        <f t="shared" si="8"/>
        <v>23</v>
      </c>
      <c r="L31" s="65">
        <f>VLOOKUP($A31,'Return Data'!$B$7:$R$2843,17,0)</f>
        <v>33.792200000000001</v>
      </c>
      <c r="M31" s="66">
        <f>RANK(L31,L$8:L$33,0)</f>
        <v>12</v>
      </c>
      <c r="N31" s="65">
        <f>VLOOKUP($A31,'Return Data'!$B$7:$R$2843,14,0)</f>
        <v>17.4543</v>
      </c>
      <c r="O31" s="66">
        <f>RANK(N31,N$8:N$33,0)</f>
        <v>15</v>
      </c>
      <c r="P31" s="65">
        <f>VLOOKUP($A31,'Return Data'!$B$7:$R$2843,15,0)</f>
        <v>17.1983</v>
      </c>
      <c r="Q31" s="66">
        <f>RANK(P31,P$8:P$33,0)</f>
        <v>10</v>
      </c>
      <c r="R31" s="65">
        <f>VLOOKUP($A31,'Return Data'!$B$7:$R$2843,16,0)</f>
        <v>18.074400000000001</v>
      </c>
      <c r="S31" s="67">
        <f t="shared" si="7"/>
        <v>19</v>
      </c>
    </row>
    <row r="32" spans="1:19" x14ac:dyDescent="0.3">
      <c r="A32" s="63" t="s">
        <v>1196</v>
      </c>
      <c r="B32" s="64">
        <f>VLOOKUP($A32,'Return Data'!$B$7:$R$2843,3,0)</f>
        <v>44400</v>
      </c>
      <c r="C32" s="65">
        <f>VLOOKUP($A32,'Return Data'!$B$7:$R$2843,4,0)</f>
        <v>25.84</v>
      </c>
      <c r="D32" s="65">
        <f>VLOOKUP($A32,'Return Data'!$B$7:$R$2843,10,0)</f>
        <v>22.348500000000001</v>
      </c>
      <c r="E32" s="66">
        <f t="shared" si="0"/>
        <v>4</v>
      </c>
      <c r="F32" s="65">
        <f>VLOOKUP($A32,'Return Data'!$B$7:$R$2843,11,0)</f>
        <v>32.990200000000002</v>
      </c>
      <c r="G32" s="66">
        <f t="shared" si="11"/>
        <v>5</v>
      </c>
      <c r="H32" s="65">
        <f>VLOOKUP($A32,'Return Data'!$B$7:$R$2843,12,0)</f>
        <v>59.5062</v>
      </c>
      <c r="I32" s="66">
        <f t="shared" si="12"/>
        <v>10</v>
      </c>
      <c r="J32" s="65"/>
      <c r="K32" s="66"/>
      <c r="L32" s="65"/>
      <c r="M32" s="66"/>
      <c r="N32" s="65"/>
      <c r="O32" s="66"/>
      <c r="P32" s="65"/>
      <c r="Q32" s="66"/>
      <c r="R32" s="65">
        <f>VLOOKUP($A32,'Return Data'!$B$7:$R$2843,16,0)</f>
        <v>103.70780000000001</v>
      </c>
      <c r="S32" s="67">
        <f t="shared" si="7"/>
        <v>1</v>
      </c>
    </row>
    <row r="33" spans="1:19" x14ac:dyDescent="0.3">
      <c r="A33" s="63" t="s">
        <v>1939</v>
      </c>
      <c r="B33" s="64">
        <f>VLOOKUP($A33,'Return Data'!$B$7:$R$2843,3,0)</f>
        <v>44400</v>
      </c>
      <c r="C33" s="65">
        <f>VLOOKUP($A33,'Return Data'!$B$7:$R$2843,4,0)</f>
        <v>184.76730000000001</v>
      </c>
      <c r="D33" s="65">
        <f>VLOOKUP($A33,'Return Data'!$B$7:$R$2843,10,0)</f>
        <v>19.545500000000001</v>
      </c>
      <c r="E33" s="66">
        <f t="shared" si="0"/>
        <v>14</v>
      </c>
      <c r="F33" s="65">
        <f>VLOOKUP($A33,'Return Data'!$B$7:$R$2843,11,0)</f>
        <v>26.177399999999999</v>
      </c>
      <c r="G33" s="66">
        <f t="shared" si="11"/>
        <v>19</v>
      </c>
      <c r="H33" s="65">
        <f>VLOOKUP($A33,'Return Data'!$B$7:$R$2843,12,0)</f>
        <v>55.527999999999999</v>
      </c>
      <c r="I33" s="66">
        <f t="shared" si="12"/>
        <v>16</v>
      </c>
      <c r="J33" s="65">
        <f>VLOOKUP($A33,'Return Data'!$B$7:$R$2843,13,0)</f>
        <v>75.673599999999993</v>
      </c>
      <c r="K33" s="66">
        <f>RANK(J33,J$8:J$33,0)</f>
        <v>12</v>
      </c>
      <c r="L33" s="65">
        <f>VLOOKUP($A33,'Return Data'!$B$7:$R$2843,17,0)</f>
        <v>37.043700000000001</v>
      </c>
      <c r="M33" s="66">
        <f>RANK(L33,L$8:L$33,0)</f>
        <v>6</v>
      </c>
      <c r="N33" s="65">
        <f>VLOOKUP($A33,'Return Data'!$B$7:$R$2843,14,0)</f>
        <v>19.760899999999999</v>
      </c>
      <c r="O33" s="66">
        <f>RANK(N33,N$8:N$33,0)</f>
        <v>11</v>
      </c>
      <c r="P33" s="65">
        <f>VLOOKUP($A33,'Return Data'!$B$7:$R$2843,15,0)</f>
        <v>15.9061</v>
      </c>
      <c r="Q33" s="66">
        <f>RANK(P33,P$8:P$33,0)</f>
        <v>16</v>
      </c>
      <c r="R33" s="65">
        <f>VLOOKUP($A33,'Return Data'!$B$7:$R$2843,16,0)</f>
        <v>20.917400000000001</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19.610957692307689</v>
      </c>
      <c r="E35" s="74"/>
      <c r="F35" s="75">
        <f>AVERAGE(F8:F33)</f>
        <v>28.868688461538468</v>
      </c>
      <c r="G35" s="74"/>
      <c r="H35" s="75">
        <f>AVERAGE(H8:H33)</f>
        <v>56.939238461538466</v>
      </c>
      <c r="I35" s="74"/>
      <c r="J35" s="75">
        <f>AVERAGE(J8:J33)</f>
        <v>73.70619200000003</v>
      </c>
      <c r="K35" s="74"/>
      <c r="L35" s="75">
        <f>AVERAGE(L8:L33)</f>
        <v>34.292104347826097</v>
      </c>
      <c r="M35" s="74"/>
      <c r="N35" s="75">
        <f>AVERAGE(N8:N33)</f>
        <v>19.24656818181818</v>
      </c>
      <c r="O35" s="74"/>
      <c r="P35" s="75">
        <f>AVERAGE(P8:P33)</f>
        <v>17.011190476190471</v>
      </c>
      <c r="Q35" s="74"/>
      <c r="R35" s="75">
        <f>AVERAGE(R8:R33)</f>
        <v>23.8629</v>
      </c>
      <c r="S35" s="76"/>
    </row>
    <row r="36" spans="1:19" x14ac:dyDescent="0.3">
      <c r="A36" s="73" t="s">
        <v>28</v>
      </c>
      <c r="B36" s="74"/>
      <c r="C36" s="74"/>
      <c r="D36" s="75">
        <f>MIN(D8:D33)</f>
        <v>13.998699999999999</v>
      </c>
      <c r="E36" s="74"/>
      <c r="F36" s="75">
        <f>MIN(F8:F33)</f>
        <v>21.206299999999999</v>
      </c>
      <c r="G36" s="74"/>
      <c r="H36" s="75">
        <f>MIN(H8:H33)</f>
        <v>42.9054</v>
      </c>
      <c r="I36" s="74"/>
      <c r="J36" s="75">
        <f>MIN(J8:J33)</f>
        <v>56.973700000000001</v>
      </c>
      <c r="K36" s="74"/>
      <c r="L36" s="75">
        <f>MIN(L8:L33)</f>
        <v>24.599</v>
      </c>
      <c r="M36" s="74"/>
      <c r="N36" s="75">
        <f>MIN(N8:N33)</f>
        <v>12.287800000000001</v>
      </c>
      <c r="O36" s="74"/>
      <c r="P36" s="75">
        <f>MIN(P8:P33)</f>
        <v>12.491899999999999</v>
      </c>
      <c r="Q36" s="74"/>
      <c r="R36" s="75">
        <f>MIN(R8:R33)</f>
        <v>9.8614999999999995</v>
      </c>
      <c r="S36" s="76"/>
    </row>
    <row r="37" spans="1:19" ht="15" thickBot="1" x14ac:dyDescent="0.35">
      <c r="A37" s="77" t="s">
        <v>29</v>
      </c>
      <c r="B37" s="78"/>
      <c r="C37" s="78"/>
      <c r="D37" s="79">
        <f>MAX(D8:D33)</f>
        <v>24.065799999999999</v>
      </c>
      <c r="E37" s="78"/>
      <c r="F37" s="79">
        <f>MAX(F8:F33)</f>
        <v>38.342199999999998</v>
      </c>
      <c r="G37" s="78"/>
      <c r="H37" s="79">
        <f>MAX(H8:H33)</f>
        <v>72.907700000000006</v>
      </c>
      <c r="I37" s="78"/>
      <c r="J37" s="79">
        <f>MAX(J8:J33)</f>
        <v>96.955500000000001</v>
      </c>
      <c r="K37" s="78"/>
      <c r="L37" s="79">
        <f>MAX(L8:L33)</f>
        <v>54.347200000000001</v>
      </c>
      <c r="M37" s="78"/>
      <c r="N37" s="79">
        <f>MAX(N8:N33)</f>
        <v>28.5092</v>
      </c>
      <c r="O37" s="78"/>
      <c r="P37" s="79">
        <f>MAX(P8:P33)</f>
        <v>21.157599999999999</v>
      </c>
      <c r="Q37" s="78"/>
      <c r="R37" s="79">
        <f>MAX(R8:R33)</f>
        <v>103.70780000000001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44400</v>
      </c>
      <c r="C8" s="65">
        <f>VLOOKUP($A8,'Return Data'!$B$7:$R$2843,4,0)</f>
        <v>422.35</v>
      </c>
      <c r="D8" s="65">
        <f>VLOOKUP($A8,'Return Data'!$B$7:$R$2843,10,0)</f>
        <v>22.003</v>
      </c>
      <c r="E8" s="66">
        <f t="shared" ref="E8:E33" si="0">RANK(D8,D$8:D$33,0)</f>
        <v>4</v>
      </c>
      <c r="F8" s="65">
        <f>VLOOKUP($A8,'Return Data'!$B$7:$R$2843,11,0)</f>
        <v>29.3489</v>
      </c>
      <c r="G8" s="66">
        <f t="shared" ref="G8:G25" si="1">RANK(F8,F$8:F$33,0)</f>
        <v>12</v>
      </c>
      <c r="H8" s="65">
        <f>VLOOKUP($A8,'Return Data'!$B$7:$R$2843,12,0)</f>
        <v>56.281199999999998</v>
      </c>
      <c r="I8" s="66">
        <f t="shared" ref="I8:I25" si="2">RANK(H8,H$8:H$33,0)</f>
        <v>13</v>
      </c>
      <c r="J8" s="65">
        <f>VLOOKUP($A8,'Return Data'!$B$7:$R$2843,13,0)</f>
        <v>72.085700000000003</v>
      </c>
      <c r="K8" s="66">
        <f t="shared" ref="K8:K21" si="3">RANK(J8,J$8:J$33,0)</f>
        <v>13</v>
      </c>
      <c r="L8" s="65">
        <f>VLOOKUP($A8,'Return Data'!$B$7:$R$2843,17,0)</f>
        <v>25.305800000000001</v>
      </c>
      <c r="M8" s="66">
        <f t="shared" ref="M8:M21" si="4">RANK(L8,L$8:L$33,0)</f>
        <v>21</v>
      </c>
      <c r="N8" s="65">
        <f>VLOOKUP($A8,'Return Data'!$B$7:$R$2843,14,0)</f>
        <v>12.586600000000001</v>
      </c>
      <c r="O8" s="66">
        <f t="shared" ref="O8:O20" si="5">RANK(N8,N$8:N$33,0)</f>
        <v>20</v>
      </c>
      <c r="P8" s="65">
        <f>VLOOKUP($A8,'Return Data'!$B$7:$R$2843,15,0)</f>
        <v>12.0687</v>
      </c>
      <c r="Q8" s="66">
        <f t="shared" ref="Q8:Q16" si="6">RANK(P8,P$8:P$33,0)</f>
        <v>19</v>
      </c>
      <c r="R8" s="65">
        <f>VLOOKUP($A8,'Return Data'!$B$7:$R$2843,16,0)</f>
        <v>22.010300000000001</v>
      </c>
      <c r="S8" s="67">
        <f t="shared" ref="S8:S33" si="7">RANK(R8,R$8:R$33,0)</f>
        <v>6</v>
      </c>
    </row>
    <row r="9" spans="1:20" x14ac:dyDescent="0.3">
      <c r="A9" s="63" t="s">
        <v>1151</v>
      </c>
      <c r="B9" s="64">
        <f>VLOOKUP($A9,'Return Data'!$B$7:$R$2843,3,0)</f>
        <v>44400</v>
      </c>
      <c r="C9" s="65">
        <f>VLOOKUP($A9,'Return Data'!$B$7:$R$2843,4,0)</f>
        <v>62.91</v>
      </c>
      <c r="D9" s="65">
        <f>VLOOKUP($A9,'Return Data'!$B$7:$R$2843,10,0)</f>
        <v>16.3492</v>
      </c>
      <c r="E9" s="66">
        <f t="shared" si="0"/>
        <v>25</v>
      </c>
      <c r="F9" s="65">
        <f>VLOOKUP($A9,'Return Data'!$B$7:$R$2843,11,0)</f>
        <v>24.229900000000001</v>
      </c>
      <c r="G9" s="66">
        <f t="shared" si="1"/>
        <v>21</v>
      </c>
      <c r="H9" s="65">
        <f>VLOOKUP($A9,'Return Data'!$B$7:$R$2843,12,0)</f>
        <v>47.192300000000003</v>
      </c>
      <c r="I9" s="66">
        <f t="shared" si="2"/>
        <v>24</v>
      </c>
      <c r="J9" s="65">
        <f>VLOOKUP($A9,'Return Data'!$B$7:$R$2843,13,0)</f>
        <v>61.225000000000001</v>
      </c>
      <c r="K9" s="66">
        <f t="shared" si="3"/>
        <v>23</v>
      </c>
      <c r="L9" s="65">
        <f>VLOOKUP($A9,'Return Data'!$B$7:$R$2843,17,0)</f>
        <v>34.167700000000004</v>
      </c>
      <c r="M9" s="66">
        <f t="shared" si="4"/>
        <v>11</v>
      </c>
      <c r="N9" s="65">
        <f>VLOOKUP($A9,'Return Data'!$B$7:$R$2843,14,0)</f>
        <v>21.036899999999999</v>
      </c>
      <c r="O9" s="66">
        <f t="shared" si="5"/>
        <v>4</v>
      </c>
      <c r="P9" s="65">
        <f>VLOOKUP($A9,'Return Data'!$B$7:$R$2843,15,0)</f>
        <v>19.454000000000001</v>
      </c>
      <c r="Q9" s="66">
        <f t="shared" si="6"/>
        <v>1</v>
      </c>
      <c r="R9" s="65">
        <f>VLOOKUP($A9,'Return Data'!$B$7:$R$2843,16,0)</f>
        <v>19.2773</v>
      </c>
      <c r="S9" s="67">
        <f t="shared" si="7"/>
        <v>9</v>
      </c>
    </row>
    <row r="10" spans="1:20" x14ac:dyDescent="0.3">
      <c r="A10" s="63" t="s">
        <v>1152</v>
      </c>
      <c r="B10" s="64">
        <f>VLOOKUP($A10,'Return Data'!$B$7:$R$2843,3,0)</f>
        <v>44400</v>
      </c>
      <c r="C10" s="65">
        <f>VLOOKUP($A10,'Return Data'!$B$7:$R$2843,4,0)</f>
        <v>15.48</v>
      </c>
      <c r="D10" s="65">
        <f>VLOOKUP($A10,'Return Data'!$B$7:$R$2843,10,0)</f>
        <v>23.9392</v>
      </c>
      <c r="E10" s="66">
        <f t="shared" si="0"/>
        <v>1</v>
      </c>
      <c r="F10" s="65">
        <f>VLOOKUP($A10,'Return Data'!$B$7:$R$2843,11,0)</f>
        <v>31.186399999999999</v>
      </c>
      <c r="G10" s="66">
        <f t="shared" si="1"/>
        <v>7</v>
      </c>
      <c r="H10" s="65">
        <f>VLOOKUP($A10,'Return Data'!$B$7:$R$2843,12,0)</f>
        <v>57.157400000000003</v>
      </c>
      <c r="I10" s="66">
        <f t="shared" si="2"/>
        <v>12</v>
      </c>
      <c r="J10" s="65">
        <f>VLOOKUP($A10,'Return Data'!$B$7:$R$2843,13,0)</f>
        <v>75.113100000000003</v>
      </c>
      <c r="K10" s="66">
        <f t="shared" si="3"/>
        <v>10</v>
      </c>
      <c r="L10" s="65">
        <f>VLOOKUP($A10,'Return Data'!$B$7:$R$2843,17,0)</f>
        <v>34.737400000000001</v>
      </c>
      <c r="M10" s="66">
        <f t="shared" si="4"/>
        <v>7</v>
      </c>
      <c r="N10" s="65">
        <f>VLOOKUP($A10,'Return Data'!$B$7:$R$2843,14,0)</f>
        <v>17.9056</v>
      </c>
      <c r="O10" s="66">
        <f t="shared" si="5"/>
        <v>12</v>
      </c>
      <c r="P10" s="65">
        <f>VLOOKUP($A10,'Return Data'!$B$7:$R$2843,15,0)</f>
        <v>16.459299999999999</v>
      </c>
      <c r="Q10" s="66">
        <f t="shared" si="6"/>
        <v>9</v>
      </c>
      <c r="R10" s="65">
        <f>VLOOKUP($A10,'Return Data'!$B$7:$R$2843,16,0)</f>
        <v>4.1257000000000001</v>
      </c>
      <c r="S10" s="67">
        <f t="shared" si="7"/>
        <v>26</v>
      </c>
    </row>
    <row r="11" spans="1:20" x14ac:dyDescent="0.3">
      <c r="A11" s="63" t="s">
        <v>1154</v>
      </c>
      <c r="B11" s="64">
        <f>VLOOKUP($A11,'Return Data'!$B$7:$R$2843,3,0)</f>
        <v>44400</v>
      </c>
      <c r="C11" s="65">
        <f>VLOOKUP($A11,'Return Data'!$B$7:$R$2843,4,0)</f>
        <v>55.28</v>
      </c>
      <c r="D11" s="65">
        <f>VLOOKUP($A11,'Return Data'!$B$7:$R$2843,10,0)</f>
        <v>20.027799999999999</v>
      </c>
      <c r="E11" s="66">
        <f t="shared" si="0"/>
        <v>12</v>
      </c>
      <c r="F11" s="65">
        <f>VLOOKUP($A11,'Return Data'!$B$7:$R$2843,11,0)</f>
        <v>31.816800000000001</v>
      </c>
      <c r="G11" s="66">
        <f t="shared" si="1"/>
        <v>6</v>
      </c>
      <c r="H11" s="65">
        <f>VLOOKUP($A11,'Return Data'!$B$7:$R$2843,12,0)</f>
        <v>59.953699999999998</v>
      </c>
      <c r="I11" s="66">
        <f t="shared" si="2"/>
        <v>8</v>
      </c>
      <c r="J11" s="65">
        <f>VLOOKUP($A11,'Return Data'!$B$7:$R$2843,13,0)</f>
        <v>75.6203</v>
      </c>
      <c r="K11" s="66">
        <f t="shared" si="3"/>
        <v>8</v>
      </c>
      <c r="L11" s="65">
        <f>VLOOKUP($A11,'Return Data'!$B$7:$R$2843,17,0)</f>
        <v>34.5839</v>
      </c>
      <c r="M11" s="66">
        <f t="shared" si="4"/>
        <v>9</v>
      </c>
      <c r="N11" s="65">
        <f>VLOOKUP($A11,'Return Data'!$B$7:$R$2843,14,0)</f>
        <v>21.082599999999999</v>
      </c>
      <c r="O11" s="66">
        <f t="shared" si="5"/>
        <v>3</v>
      </c>
      <c r="P11" s="65">
        <f>VLOOKUP($A11,'Return Data'!$B$7:$R$2843,15,0)</f>
        <v>15.329000000000001</v>
      </c>
      <c r="Q11" s="66">
        <f t="shared" si="6"/>
        <v>14</v>
      </c>
      <c r="R11" s="65">
        <f>VLOOKUP($A11,'Return Data'!$B$7:$R$2843,16,0)</f>
        <v>11.8765</v>
      </c>
      <c r="S11" s="67">
        <f t="shared" si="7"/>
        <v>23</v>
      </c>
    </row>
    <row r="12" spans="1:20" x14ac:dyDescent="0.3">
      <c r="A12" s="63" t="s">
        <v>1157</v>
      </c>
      <c r="B12" s="64">
        <f>VLOOKUP($A12,'Return Data'!$B$7:$R$2843,3,0)</f>
        <v>44400</v>
      </c>
      <c r="C12" s="65">
        <f>VLOOKUP($A12,'Return Data'!$B$7:$R$2843,4,0)</f>
        <v>88.088999999999999</v>
      </c>
      <c r="D12" s="65">
        <f>VLOOKUP($A12,'Return Data'!$B$7:$R$2843,10,0)</f>
        <v>16.6356</v>
      </c>
      <c r="E12" s="66">
        <f t="shared" si="0"/>
        <v>23</v>
      </c>
      <c r="F12" s="65">
        <f>VLOOKUP($A12,'Return Data'!$B$7:$R$2843,11,0)</f>
        <v>20.765799999999999</v>
      </c>
      <c r="G12" s="66">
        <f t="shared" si="1"/>
        <v>25</v>
      </c>
      <c r="H12" s="65">
        <f>VLOOKUP($A12,'Return Data'!$B$7:$R$2843,12,0)</f>
        <v>41.857100000000003</v>
      </c>
      <c r="I12" s="66">
        <f t="shared" si="2"/>
        <v>26</v>
      </c>
      <c r="J12" s="65">
        <f>VLOOKUP($A12,'Return Data'!$B$7:$R$2843,13,0)</f>
        <v>55.458500000000001</v>
      </c>
      <c r="K12" s="66">
        <f t="shared" si="3"/>
        <v>25</v>
      </c>
      <c r="L12" s="65">
        <f>VLOOKUP($A12,'Return Data'!$B$7:$R$2843,17,0)</f>
        <v>30.0976</v>
      </c>
      <c r="M12" s="66">
        <f t="shared" si="4"/>
        <v>15</v>
      </c>
      <c r="N12" s="65">
        <f>VLOOKUP($A12,'Return Data'!$B$7:$R$2843,14,0)</f>
        <v>17.757100000000001</v>
      </c>
      <c r="O12" s="66">
        <f t="shared" si="5"/>
        <v>13</v>
      </c>
      <c r="P12" s="65">
        <f>VLOOKUP($A12,'Return Data'!$B$7:$R$2843,15,0)</f>
        <v>16.147200000000002</v>
      </c>
      <c r="Q12" s="66">
        <f t="shared" si="6"/>
        <v>11</v>
      </c>
      <c r="R12" s="65">
        <f>VLOOKUP($A12,'Return Data'!$B$7:$R$2843,16,0)</f>
        <v>15.9542</v>
      </c>
      <c r="S12" s="67">
        <f t="shared" si="7"/>
        <v>16</v>
      </c>
    </row>
    <row r="13" spans="1:20" x14ac:dyDescent="0.3">
      <c r="A13" s="63" t="s">
        <v>1159</v>
      </c>
      <c r="B13" s="64">
        <f>VLOOKUP($A13,'Return Data'!$B$7:$R$2843,3,0)</f>
        <v>44400</v>
      </c>
      <c r="C13" s="65">
        <f>VLOOKUP($A13,'Return Data'!$B$7:$R$2843,4,0)</f>
        <v>47.09</v>
      </c>
      <c r="D13" s="65">
        <f>VLOOKUP($A13,'Return Data'!$B$7:$R$2843,10,0)</f>
        <v>21.0945</v>
      </c>
      <c r="E13" s="66">
        <f t="shared" si="0"/>
        <v>10</v>
      </c>
      <c r="F13" s="65">
        <f>VLOOKUP($A13,'Return Data'!$B$7:$R$2843,11,0)</f>
        <v>32.704000000000001</v>
      </c>
      <c r="G13" s="66">
        <f t="shared" si="1"/>
        <v>4</v>
      </c>
      <c r="H13" s="65">
        <f>VLOOKUP($A13,'Return Data'!$B$7:$R$2843,12,0)</f>
        <v>63.025799999999997</v>
      </c>
      <c r="I13" s="66">
        <f t="shared" si="2"/>
        <v>5</v>
      </c>
      <c r="J13" s="65">
        <f>VLOOKUP($A13,'Return Data'!$B$7:$R$2843,13,0)</f>
        <v>83.522400000000005</v>
      </c>
      <c r="K13" s="66">
        <f t="shared" si="3"/>
        <v>3</v>
      </c>
      <c r="L13" s="65">
        <f>VLOOKUP($A13,'Return Data'!$B$7:$R$2843,17,0)</f>
        <v>37.664099999999998</v>
      </c>
      <c r="M13" s="66">
        <f t="shared" si="4"/>
        <v>3</v>
      </c>
      <c r="N13" s="65">
        <f>VLOOKUP($A13,'Return Data'!$B$7:$R$2843,14,0)</f>
        <v>19.662299999999998</v>
      </c>
      <c r="O13" s="66">
        <f t="shared" si="5"/>
        <v>10</v>
      </c>
      <c r="P13" s="65">
        <f>VLOOKUP($A13,'Return Data'!$B$7:$R$2843,15,0)</f>
        <v>18.0825</v>
      </c>
      <c r="Q13" s="66">
        <f t="shared" si="6"/>
        <v>4</v>
      </c>
      <c r="R13" s="65">
        <f>VLOOKUP($A13,'Return Data'!$B$7:$R$2843,16,0)</f>
        <v>12.083</v>
      </c>
      <c r="S13" s="67">
        <f t="shared" si="7"/>
        <v>22</v>
      </c>
    </row>
    <row r="14" spans="1:20" x14ac:dyDescent="0.3">
      <c r="A14" s="63" t="s">
        <v>1160</v>
      </c>
      <c r="B14" s="64">
        <f>VLOOKUP($A14,'Return Data'!$B$7:$R$2843,3,0)</f>
        <v>44400</v>
      </c>
      <c r="C14" s="65">
        <f>VLOOKUP($A14,'Return Data'!$B$7:$R$2843,4,0)</f>
        <v>1426.7529</v>
      </c>
      <c r="D14" s="65">
        <f>VLOOKUP($A14,'Return Data'!$B$7:$R$2843,10,0)</f>
        <v>17.3277</v>
      </c>
      <c r="E14" s="66">
        <f t="shared" si="0"/>
        <v>19</v>
      </c>
      <c r="F14" s="65">
        <f>VLOOKUP($A14,'Return Data'!$B$7:$R$2843,11,0)</f>
        <v>20.7151</v>
      </c>
      <c r="G14" s="66">
        <f t="shared" si="1"/>
        <v>26</v>
      </c>
      <c r="H14" s="65">
        <f>VLOOKUP($A14,'Return Data'!$B$7:$R$2843,12,0)</f>
        <v>49.67</v>
      </c>
      <c r="I14" s="66">
        <f t="shared" si="2"/>
        <v>21</v>
      </c>
      <c r="J14" s="65">
        <f>VLOOKUP($A14,'Return Data'!$B$7:$R$2843,13,0)</f>
        <v>64.490499999999997</v>
      </c>
      <c r="K14" s="66">
        <f t="shared" si="3"/>
        <v>18</v>
      </c>
      <c r="L14" s="65">
        <f>VLOOKUP($A14,'Return Data'!$B$7:$R$2843,17,0)</f>
        <v>25.145</v>
      </c>
      <c r="M14" s="66">
        <f t="shared" si="4"/>
        <v>22</v>
      </c>
      <c r="N14" s="65">
        <f>VLOOKUP($A14,'Return Data'!$B$7:$R$2843,14,0)</f>
        <v>14.746700000000001</v>
      </c>
      <c r="O14" s="66">
        <f t="shared" si="5"/>
        <v>17</v>
      </c>
      <c r="P14" s="65">
        <f>VLOOKUP($A14,'Return Data'!$B$7:$R$2843,15,0)</f>
        <v>13.7173</v>
      </c>
      <c r="Q14" s="66">
        <f t="shared" si="6"/>
        <v>17</v>
      </c>
      <c r="R14" s="65">
        <f>VLOOKUP($A14,'Return Data'!$B$7:$R$2843,16,0)</f>
        <v>19.642700000000001</v>
      </c>
      <c r="S14" s="67">
        <f t="shared" si="7"/>
        <v>7</v>
      </c>
    </row>
    <row r="15" spans="1:20" x14ac:dyDescent="0.3">
      <c r="A15" s="63" t="s">
        <v>1162</v>
      </c>
      <c r="B15" s="64">
        <f>VLOOKUP($A15,'Return Data'!$B$7:$R$2843,3,0)</f>
        <v>44400</v>
      </c>
      <c r="C15" s="65">
        <f>VLOOKUP($A15,'Return Data'!$B$7:$R$2843,4,0)</f>
        <v>85.093000000000004</v>
      </c>
      <c r="D15" s="65">
        <f>VLOOKUP($A15,'Return Data'!$B$7:$R$2843,10,0)</f>
        <v>16.9663</v>
      </c>
      <c r="E15" s="66">
        <f t="shared" si="0"/>
        <v>21</v>
      </c>
      <c r="F15" s="65">
        <f>VLOOKUP($A15,'Return Data'!$B$7:$R$2843,11,0)</f>
        <v>26.7151</v>
      </c>
      <c r="G15" s="66">
        <f t="shared" si="1"/>
        <v>15</v>
      </c>
      <c r="H15" s="65">
        <f>VLOOKUP($A15,'Return Data'!$B$7:$R$2843,12,0)</f>
        <v>55.534599999999998</v>
      </c>
      <c r="I15" s="66">
        <f t="shared" si="2"/>
        <v>14</v>
      </c>
      <c r="J15" s="65">
        <f>VLOOKUP($A15,'Return Data'!$B$7:$R$2843,13,0)</f>
        <v>71.974500000000006</v>
      </c>
      <c r="K15" s="66">
        <f t="shared" si="3"/>
        <v>14</v>
      </c>
      <c r="L15" s="65">
        <f>VLOOKUP($A15,'Return Data'!$B$7:$R$2843,17,0)</f>
        <v>29.405100000000001</v>
      </c>
      <c r="M15" s="66">
        <f t="shared" si="4"/>
        <v>16</v>
      </c>
      <c r="N15" s="65">
        <f>VLOOKUP($A15,'Return Data'!$B$7:$R$2843,14,0)</f>
        <v>15.0703</v>
      </c>
      <c r="O15" s="66">
        <f t="shared" si="5"/>
        <v>16</v>
      </c>
      <c r="P15" s="65">
        <f>VLOOKUP($A15,'Return Data'!$B$7:$R$2843,15,0)</f>
        <v>15.3089</v>
      </c>
      <c r="Q15" s="66">
        <f t="shared" si="6"/>
        <v>15</v>
      </c>
      <c r="R15" s="65">
        <f>VLOOKUP($A15,'Return Data'!$B$7:$R$2843,16,0)</f>
        <v>16.4146</v>
      </c>
      <c r="S15" s="67">
        <f t="shared" si="7"/>
        <v>14</v>
      </c>
    </row>
    <row r="16" spans="1:20" x14ac:dyDescent="0.3">
      <c r="A16" s="63" t="s">
        <v>1164</v>
      </c>
      <c r="B16" s="64">
        <f>VLOOKUP($A16,'Return Data'!$B$7:$R$2843,3,0)</f>
        <v>44400</v>
      </c>
      <c r="C16" s="65">
        <f>VLOOKUP($A16,'Return Data'!$B$7:$R$2843,4,0)</f>
        <v>151.69</v>
      </c>
      <c r="D16" s="65">
        <f>VLOOKUP($A16,'Return Data'!$B$7:$R$2843,10,0)</f>
        <v>21.4589</v>
      </c>
      <c r="E16" s="66">
        <f t="shared" si="0"/>
        <v>7</v>
      </c>
      <c r="F16" s="65">
        <f>VLOOKUP($A16,'Return Data'!$B$7:$R$2843,11,0)</f>
        <v>30.183700000000002</v>
      </c>
      <c r="G16" s="66">
        <f t="shared" si="1"/>
        <v>10</v>
      </c>
      <c r="H16" s="65">
        <f>VLOOKUP($A16,'Return Data'!$B$7:$R$2843,12,0)</f>
        <v>60.841900000000003</v>
      </c>
      <c r="I16" s="66">
        <f t="shared" si="2"/>
        <v>7</v>
      </c>
      <c r="J16" s="65">
        <f>VLOOKUP($A16,'Return Data'!$B$7:$R$2843,13,0)</f>
        <v>77.560599999999994</v>
      </c>
      <c r="K16" s="66">
        <f t="shared" si="3"/>
        <v>7</v>
      </c>
      <c r="L16" s="65">
        <f>VLOOKUP($A16,'Return Data'!$B$7:$R$2843,17,0)</f>
        <v>29.014700000000001</v>
      </c>
      <c r="M16" s="66">
        <f t="shared" si="4"/>
        <v>18</v>
      </c>
      <c r="N16" s="65">
        <f>VLOOKUP($A16,'Return Data'!$B$7:$R$2843,14,0)</f>
        <v>17.165099999999999</v>
      </c>
      <c r="O16" s="66">
        <f t="shared" si="5"/>
        <v>14</v>
      </c>
      <c r="P16" s="65">
        <f>VLOOKUP($A16,'Return Data'!$B$7:$R$2843,15,0)</f>
        <v>15.418900000000001</v>
      </c>
      <c r="Q16" s="66">
        <f t="shared" si="6"/>
        <v>13</v>
      </c>
      <c r="R16" s="65">
        <f>VLOOKUP($A16,'Return Data'!$B$7:$R$2843,16,0)</f>
        <v>17.631900000000002</v>
      </c>
      <c r="S16" s="67">
        <f t="shared" si="7"/>
        <v>12</v>
      </c>
    </row>
    <row r="17" spans="1:19" x14ac:dyDescent="0.3">
      <c r="A17" s="63" t="s">
        <v>1166</v>
      </c>
      <c r="B17" s="64">
        <f>VLOOKUP($A17,'Return Data'!$B$7:$R$2843,3,0)</f>
        <v>44400</v>
      </c>
      <c r="C17" s="65">
        <f>VLOOKUP($A17,'Return Data'!$B$7:$R$2843,4,0)</f>
        <v>16.5</v>
      </c>
      <c r="D17" s="65">
        <f>VLOOKUP($A17,'Return Data'!$B$7:$R$2843,10,0)</f>
        <v>17.4377</v>
      </c>
      <c r="E17" s="66">
        <f t="shared" si="0"/>
        <v>17</v>
      </c>
      <c r="F17" s="65">
        <f>VLOOKUP($A17,'Return Data'!$B$7:$R$2843,11,0)</f>
        <v>24.4344</v>
      </c>
      <c r="G17" s="66">
        <f t="shared" si="1"/>
        <v>20</v>
      </c>
      <c r="H17" s="65">
        <f>VLOOKUP($A17,'Return Data'!$B$7:$R$2843,12,0)</f>
        <v>50.410200000000003</v>
      </c>
      <c r="I17" s="66">
        <f t="shared" si="2"/>
        <v>20</v>
      </c>
      <c r="J17" s="65">
        <f>VLOOKUP($A17,'Return Data'!$B$7:$R$2843,13,0)</f>
        <v>62.8825</v>
      </c>
      <c r="K17" s="66">
        <f t="shared" si="3"/>
        <v>20</v>
      </c>
      <c r="L17" s="65">
        <f>VLOOKUP($A17,'Return Data'!$B$7:$R$2843,17,0)</f>
        <v>29.3155</v>
      </c>
      <c r="M17" s="66">
        <f t="shared" si="4"/>
        <v>17</v>
      </c>
      <c r="N17" s="65">
        <f>VLOOKUP($A17,'Return Data'!$B$7:$R$2843,14,0)</f>
        <v>13.4697</v>
      </c>
      <c r="O17" s="66">
        <f t="shared" si="5"/>
        <v>18</v>
      </c>
      <c r="P17" s="65"/>
      <c r="Q17" s="66"/>
      <c r="R17" s="65">
        <f>VLOOKUP($A17,'Return Data'!$B$7:$R$2843,16,0)</f>
        <v>11.790100000000001</v>
      </c>
      <c r="S17" s="67">
        <f t="shared" si="7"/>
        <v>24</v>
      </c>
    </row>
    <row r="18" spans="1:19" x14ac:dyDescent="0.3">
      <c r="A18" s="63" t="s">
        <v>1168</v>
      </c>
      <c r="B18" s="64">
        <f>VLOOKUP($A18,'Return Data'!$B$7:$R$2843,3,0)</f>
        <v>44400</v>
      </c>
      <c r="C18" s="65">
        <f>VLOOKUP($A18,'Return Data'!$B$7:$R$2843,4,0)</f>
        <v>81.459999999999994</v>
      </c>
      <c r="D18" s="65">
        <f>VLOOKUP($A18,'Return Data'!$B$7:$R$2843,10,0)</f>
        <v>21.130099999999999</v>
      </c>
      <c r="E18" s="66">
        <f t="shared" si="0"/>
        <v>9</v>
      </c>
      <c r="F18" s="65">
        <f>VLOOKUP($A18,'Return Data'!$B$7:$R$2843,11,0)</f>
        <v>25.943100000000001</v>
      </c>
      <c r="G18" s="66">
        <f t="shared" si="1"/>
        <v>17</v>
      </c>
      <c r="H18" s="65">
        <f>VLOOKUP($A18,'Return Data'!$B$7:$R$2843,12,0)</f>
        <v>51.272100000000002</v>
      </c>
      <c r="I18" s="66">
        <f t="shared" si="2"/>
        <v>17</v>
      </c>
      <c r="J18" s="65">
        <f>VLOOKUP($A18,'Return Data'!$B$7:$R$2843,13,0)</f>
        <v>63.837499999999999</v>
      </c>
      <c r="K18" s="66">
        <f t="shared" si="3"/>
        <v>19</v>
      </c>
      <c r="L18" s="65">
        <f>VLOOKUP($A18,'Return Data'!$B$7:$R$2843,17,0)</f>
        <v>34.504800000000003</v>
      </c>
      <c r="M18" s="66">
        <f t="shared" si="4"/>
        <v>10</v>
      </c>
      <c r="N18" s="65">
        <f>VLOOKUP($A18,'Return Data'!$B$7:$R$2843,14,0)</f>
        <v>19.7867</v>
      </c>
      <c r="O18" s="66">
        <f t="shared" si="5"/>
        <v>9</v>
      </c>
      <c r="P18" s="65">
        <f>VLOOKUP($A18,'Return Data'!$B$7:$R$2843,15,0)</f>
        <v>17.4541</v>
      </c>
      <c r="Q18" s="66">
        <f>RANK(P18,P$8:P$33,0)</f>
        <v>6</v>
      </c>
      <c r="R18" s="65">
        <f>VLOOKUP($A18,'Return Data'!$B$7:$R$2843,16,0)</f>
        <v>15.832599999999999</v>
      </c>
      <c r="S18" s="67">
        <f t="shared" si="7"/>
        <v>17</v>
      </c>
    </row>
    <row r="19" spans="1:19" x14ac:dyDescent="0.3">
      <c r="A19" s="63" t="s">
        <v>1170</v>
      </c>
      <c r="B19" s="64">
        <f>VLOOKUP($A19,'Return Data'!$B$7:$R$2843,3,0)</f>
        <v>44400</v>
      </c>
      <c r="C19" s="65">
        <f>VLOOKUP($A19,'Return Data'!$B$7:$R$2843,4,0)</f>
        <v>66.805999999999997</v>
      </c>
      <c r="D19" s="65">
        <f>VLOOKUP($A19,'Return Data'!$B$7:$R$2843,10,0)</f>
        <v>17.349699999999999</v>
      </c>
      <c r="E19" s="66">
        <f t="shared" si="0"/>
        <v>18</v>
      </c>
      <c r="F19" s="65">
        <f>VLOOKUP($A19,'Return Data'!$B$7:$R$2843,11,0)</f>
        <v>30.602900000000002</v>
      </c>
      <c r="G19" s="66">
        <f t="shared" si="1"/>
        <v>8</v>
      </c>
      <c r="H19" s="65">
        <f>VLOOKUP($A19,'Return Data'!$B$7:$R$2843,12,0)</f>
        <v>59.433900000000001</v>
      </c>
      <c r="I19" s="66">
        <f t="shared" si="2"/>
        <v>9</v>
      </c>
      <c r="J19" s="65">
        <f>VLOOKUP($A19,'Return Data'!$B$7:$R$2843,13,0)</f>
        <v>78.244399999999999</v>
      </c>
      <c r="K19" s="66">
        <f t="shared" si="3"/>
        <v>5</v>
      </c>
      <c r="L19" s="65">
        <f>VLOOKUP($A19,'Return Data'!$B$7:$R$2843,17,0)</f>
        <v>34.682899999999997</v>
      </c>
      <c r="M19" s="66">
        <f t="shared" si="4"/>
        <v>8</v>
      </c>
      <c r="N19" s="65">
        <f>VLOOKUP($A19,'Return Data'!$B$7:$R$2843,14,0)</f>
        <v>20.7302</v>
      </c>
      <c r="O19" s="66">
        <f t="shared" si="5"/>
        <v>5</v>
      </c>
      <c r="P19" s="65">
        <f>VLOOKUP($A19,'Return Data'!$B$7:$R$2843,15,0)</f>
        <v>17.54</v>
      </c>
      <c r="Q19" s="66">
        <f>RANK(P19,P$8:P$33,0)</f>
        <v>5</v>
      </c>
      <c r="R19" s="65">
        <f>VLOOKUP($A19,'Return Data'!$B$7:$R$2843,16,0)</f>
        <v>14.1759</v>
      </c>
      <c r="S19" s="67">
        <f t="shared" si="7"/>
        <v>19</v>
      </c>
    </row>
    <row r="20" spans="1:19" x14ac:dyDescent="0.3">
      <c r="A20" s="63" t="s">
        <v>1173</v>
      </c>
      <c r="B20" s="64">
        <f>VLOOKUP($A20,'Return Data'!$B$7:$R$2843,3,0)</f>
        <v>44400</v>
      </c>
      <c r="C20" s="65">
        <f>VLOOKUP($A20,'Return Data'!$B$7:$R$2843,4,0)</f>
        <v>198.21</v>
      </c>
      <c r="D20" s="65">
        <f>VLOOKUP($A20,'Return Data'!$B$7:$R$2843,10,0)</f>
        <v>13.6721</v>
      </c>
      <c r="E20" s="66">
        <f t="shared" si="0"/>
        <v>26</v>
      </c>
      <c r="F20" s="65">
        <f>VLOOKUP($A20,'Return Data'!$B$7:$R$2843,11,0)</f>
        <v>23.6417</v>
      </c>
      <c r="G20" s="66">
        <f t="shared" si="1"/>
        <v>22</v>
      </c>
      <c r="H20" s="65">
        <f>VLOOKUP($A20,'Return Data'!$B$7:$R$2843,12,0)</f>
        <v>43.8598</v>
      </c>
      <c r="I20" s="66">
        <f t="shared" si="2"/>
        <v>25</v>
      </c>
      <c r="J20" s="65">
        <f>VLOOKUP($A20,'Return Data'!$B$7:$R$2843,13,0)</f>
        <v>60.182600000000001</v>
      </c>
      <c r="K20" s="66">
        <f t="shared" si="3"/>
        <v>24</v>
      </c>
      <c r="L20" s="65">
        <f>VLOOKUP($A20,'Return Data'!$B$7:$R$2843,17,0)</f>
        <v>26.278199999999998</v>
      </c>
      <c r="M20" s="66">
        <f t="shared" si="4"/>
        <v>20</v>
      </c>
      <c r="N20" s="65">
        <f>VLOOKUP($A20,'Return Data'!$B$7:$R$2843,14,0)</f>
        <v>13.0998</v>
      </c>
      <c r="O20" s="66">
        <f t="shared" si="5"/>
        <v>19</v>
      </c>
      <c r="P20" s="65">
        <f>VLOOKUP($A20,'Return Data'!$B$7:$R$2843,15,0)</f>
        <v>15.481999999999999</v>
      </c>
      <c r="Q20" s="66">
        <f>RANK(P20,P$8:P$33,0)</f>
        <v>12</v>
      </c>
      <c r="R20" s="65">
        <f>VLOOKUP($A20,'Return Data'!$B$7:$R$2843,16,0)</f>
        <v>19.250900000000001</v>
      </c>
      <c r="S20" s="67">
        <f t="shared" si="7"/>
        <v>11</v>
      </c>
    </row>
    <row r="21" spans="1:19" x14ac:dyDescent="0.3">
      <c r="A21" s="63" t="s">
        <v>1175</v>
      </c>
      <c r="B21" s="64">
        <f>VLOOKUP($A21,'Return Data'!$B$7:$R$2843,3,0)</f>
        <v>44400</v>
      </c>
      <c r="C21" s="65">
        <f>VLOOKUP($A21,'Return Data'!$B$7:$R$2843,4,0)</f>
        <v>16.320599999999999</v>
      </c>
      <c r="D21" s="65">
        <f>VLOOKUP($A21,'Return Data'!$B$7:$R$2843,10,0)</f>
        <v>22.3553</v>
      </c>
      <c r="E21" s="66">
        <f t="shared" si="0"/>
        <v>3</v>
      </c>
      <c r="F21" s="65">
        <f>VLOOKUP($A21,'Return Data'!$B$7:$R$2843,11,0)</f>
        <v>35.933599999999998</v>
      </c>
      <c r="G21" s="66">
        <f t="shared" si="1"/>
        <v>2</v>
      </c>
      <c r="H21" s="65">
        <f>VLOOKUP($A21,'Return Data'!$B$7:$R$2843,12,0)</f>
        <v>63.6068</v>
      </c>
      <c r="I21" s="66">
        <f t="shared" si="2"/>
        <v>3</v>
      </c>
      <c r="J21" s="65">
        <f>VLOOKUP($A21,'Return Data'!$B$7:$R$2843,13,0)</f>
        <v>75.505399999999995</v>
      </c>
      <c r="K21" s="66">
        <f t="shared" si="3"/>
        <v>9</v>
      </c>
      <c r="L21" s="65">
        <f>VLOOKUP($A21,'Return Data'!$B$7:$R$2843,17,0)</f>
        <v>35.436799999999998</v>
      </c>
      <c r="M21" s="66">
        <f t="shared" si="4"/>
        <v>6</v>
      </c>
      <c r="N21" s="65"/>
      <c r="O21" s="66"/>
      <c r="P21" s="65"/>
      <c r="Q21" s="66"/>
      <c r="R21" s="65">
        <f>VLOOKUP($A21,'Return Data'!$B$7:$R$2843,16,0)</f>
        <v>15.1173</v>
      </c>
      <c r="S21" s="67">
        <f t="shared" si="7"/>
        <v>18</v>
      </c>
    </row>
    <row r="22" spans="1:19" x14ac:dyDescent="0.3">
      <c r="A22" s="63" t="s">
        <v>1177</v>
      </c>
      <c r="B22" s="64">
        <f>VLOOKUP($A22,'Return Data'!$B$7:$R$2843,3,0)</f>
        <v>44400</v>
      </c>
      <c r="C22" s="65">
        <f>VLOOKUP($A22,'Return Data'!$B$7:$R$2843,4,0)</f>
        <v>19.196000000000002</v>
      </c>
      <c r="D22" s="65">
        <f>VLOOKUP($A22,'Return Data'!$B$7:$R$2843,10,0)</f>
        <v>20.290800000000001</v>
      </c>
      <c r="E22" s="66">
        <f t="shared" si="0"/>
        <v>11</v>
      </c>
      <c r="F22" s="65">
        <f>VLOOKUP($A22,'Return Data'!$B$7:$R$2843,11,0)</f>
        <v>29.510200000000001</v>
      </c>
      <c r="G22" s="66">
        <f t="shared" si="1"/>
        <v>11</v>
      </c>
      <c r="H22" s="65">
        <f>VLOOKUP($A22,'Return Data'!$B$7:$R$2843,12,0)</f>
        <v>61.6233</v>
      </c>
      <c r="I22" s="66">
        <f t="shared" si="2"/>
        <v>6</v>
      </c>
      <c r="J22" s="65">
        <f>VLOOKUP($A22,'Return Data'!$B$7:$R$2843,13,0)</f>
        <v>81.900899999999993</v>
      </c>
      <c r="K22" s="66">
        <f t="shared" ref="K22" si="8">RANK(J22,J$8:J$33,0)</f>
        <v>4</v>
      </c>
      <c r="L22" s="65"/>
      <c r="M22" s="66"/>
      <c r="N22" s="65"/>
      <c r="O22" s="66"/>
      <c r="P22" s="65"/>
      <c r="Q22" s="66"/>
      <c r="R22" s="65">
        <f>VLOOKUP($A22,'Return Data'!$B$7:$R$2843,16,0)</f>
        <v>38.861499999999999</v>
      </c>
      <c r="S22" s="67">
        <f t="shared" si="7"/>
        <v>2</v>
      </c>
    </row>
    <row r="23" spans="1:19" x14ac:dyDescent="0.3">
      <c r="A23" s="63" t="s">
        <v>1179</v>
      </c>
      <c r="B23" s="64">
        <f>VLOOKUP($A23,'Return Data'!$B$7:$R$2843,3,0)</f>
        <v>44400</v>
      </c>
      <c r="C23" s="65">
        <f>VLOOKUP($A23,'Return Data'!$B$7:$R$2843,4,0)</f>
        <v>37.046100000000003</v>
      </c>
      <c r="D23" s="65">
        <f>VLOOKUP($A23,'Return Data'!$B$7:$R$2843,10,0)</f>
        <v>17.950800000000001</v>
      </c>
      <c r="E23" s="66">
        <f t="shared" si="0"/>
        <v>16</v>
      </c>
      <c r="F23" s="65">
        <f>VLOOKUP($A23,'Return Data'!$B$7:$R$2843,11,0)</f>
        <v>23.270900000000001</v>
      </c>
      <c r="G23" s="66">
        <f t="shared" si="1"/>
        <v>23</v>
      </c>
      <c r="H23" s="65">
        <f>VLOOKUP($A23,'Return Data'!$B$7:$R$2843,12,0)</f>
        <v>48.601700000000001</v>
      </c>
      <c r="I23" s="66">
        <f t="shared" si="2"/>
        <v>22</v>
      </c>
      <c r="J23" s="65">
        <f>VLOOKUP($A23,'Return Data'!$B$7:$R$2843,13,0)</f>
        <v>62.035899999999998</v>
      </c>
      <c r="K23" s="66">
        <f t="shared" ref="K23:K31" si="9">RANK(J23,J$8:J$33,0)</f>
        <v>22</v>
      </c>
      <c r="L23" s="65">
        <f>VLOOKUP($A23,'Return Data'!$B$7:$R$2843,17,0)</f>
        <v>26.365200000000002</v>
      </c>
      <c r="M23" s="66">
        <f>RANK(L23,L$8:L$33,0)</f>
        <v>19</v>
      </c>
      <c r="N23" s="65">
        <f>VLOOKUP($A23,'Return Data'!$B$7:$R$2843,14,0)</f>
        <v>12.2386</v>
      </c>
      <c r="O23" s="66">
        <f>RANK(N23,N$8:N$33,0)</f>
        <v>21</v>
      </c>
      <c r="P23" s="65">
        <f>VLOOKUP($A23,'Return Data'!$B$7:$R$2843,15,0)</f>
        <v>11.091799999999999</v>
      </c>
      <c r="Q23" s="66">
        <f>RANK(P23,P$8:P$33,0)</f>
        <v>21</v>
      </c>
      <c r="R23" s="65">
        <f>VLOOKUP($A23,'Return Data'!$B$7:$R$2843,16,0)</f>
        <v>19.320499999999999</v>
      </c>
      <c r="S23" s="67">
        <f t="shared" si="7"/>
        <v>8</v>
      </c>
    </row>
    <row r="24" spans="1:19" x14ac:dyDescent="0.3">
      <c r="A24" s="63" t="s">
        <v>1180</v>
      </c>
      <c r="B24" s="64">
        <f>VLOOKUP($A24,'Return Data'!$B$7:$R$2843,3,0)</f>
        <v>44400</v>
      </c>
      <c r="C24" s="65">
        <f>VLOOKUP($A24,'Return Data'!$B$7:$R$2843,4,0)</f>
        <v>1866.5797</v>
      </c>
      <c r="D24" s="65">
        <f>VLOOKUP($A24,'Return Data'!$B$7:$R$2843,10,0)</f>
        <v>21.892399999999999</v>
      </c>
      <c r="E24" s="66">
        <f t="shared" si="0"/>
        <v>6</v>
      </c>
      <c r="F24" s="65">
        <f>VLOOKUP($A24,'Return Data'!$B$7:$R$2843,11,0)</f>
        <v>27.459599999999998</v>
      </c>
      <c r="G24" s="66">
        <f t="shared" si="1"/>
        <v>13</v>
      </c>
      <c r="H24" s="65">
        <f>VLOOKUP($A24,'Return Data'!$B$7:$R$2843,12,0)</f>
        <v>58.068399999999997</v>
      </c>
      <c r="I24" s="66">
        <f t="shared" si="2"/>
        <v>10</v>
      </c>
      <c r="J24" s="65">
        <f>VLOOKUP($A24,'Return Data'!$B$7:$R$2843,13,0)</f>
        <v>74.760000000000005</v>
      </c>
      <c r="K24" s="66">
        <f t="shared" si="9"/>
        <v>11</v>
      </c>
      <c r="L24" s="65">
        <f>VLOOKUP($A24,'Return Data'!$B$7:$R$2843,17,0)</f>
        <v>32.146099999999997</v>
      </c>
      <c r="M24" s="66">
        <f>RANK(L24,L$8:L$33,0)</f>
        <v>13</v>
      </c>
      <c r="N24" s="65">
        <f>VLOOKUP($A24,'Return Data'!$B$7:$R$2843,14,0)</f>
        <v>20.609500000000001</v>
      </c>
      <c r="O24" s="66">
        <f>RANK(N24,N$8:N$33,0)</f>
        <v>7</v>
      </c>
      <c r="P24" s="65">
        <f>VLOOKUP($A24,'Return Data'!$B$7:$R$2843,15,0)</f>
        <v>17.1846</v>
      </c>
      <c r="Q24" s="66">
        <f>RANK(P24,P$8:P$33,0)</f>
        <v>7</v>
      </c>
      <c r="R24" s="65">
        <f>VLOOKUP($A24,'Return Data'!$B$7:$R$2843,16,0)</f>
        <v>22.460799999999999</v>
      </c>
      <c r="S24" s="67">
        <f t="shared" si="7"/>
        <v>5</v>
      </c>
    </row>
    <row r="25" spans="1:19" x14ac:dyDescent="0.3">
      <c r="A25" s="63" t="s">
        <v>1183</v>
      </c>
      <c r="B25" s="64">
        <f>VLOOKUP($A25,'Return Data'!$B$7:$R$2843,3,0)</f>
        <v>44400</v>
      </c>
      <c r="C25" s="65">
        <f>VLOOKUP($A25,'Return Data'!$B$7:$R$2843,4,0)</f>
        <v>38.44</v>
      </c>
      <c r="D25" s="65">
        <f>VLOOKUP($A25,'Return Data'!$B$7:$R$2843,10,0)</f>
        <v>22.537500000000001</v>
      </c>
      <c r="E25" s="66">
        <f t="shared" si="0"/>
        <v>2</v>
      </c>
      <c r="F25" s="65">
        <f>VLOOKUP($A25,'Return Data'!$B$7:$R$2843,11,0)</f>
        <v>35.019300000000001</v>
      </c>
      <c r="G25" s="66">
        <f t="shared" si="1"/>
        <v>3</v>
      </c>
      <c r="H25" s="65">
        <f>VLOOKUP($A25,'Return Data'!$B$7:$R$2843,12,0)</f>
        <v>66.695599999999999</v>
      </c>
      <c r="I25" s="66">
        <f t="shared" si="2"/>
        <v>2</v>
      </c>
      <c r="J25" s="65">
        <f>VLOOKUP($A25,'Return Data'!$B$7:$R$2843,13,0)</f>
        <v>93.360200000000006</v>
      </c>
      <c r="K25" s="66">
        <f t="shared" si="9"/>
        <v>1</v>
      </c>
      <c r="L25" s="65">
        <f>VLOOKUP($A25,'Return Data'!$B$7:$R$2843,17,0)</f>
        <v>51.675600000000003</v>
      </c>
      <c r="M25" s="66">
        <f>RANK(L25,L$8:L$33,0)</f>
        <v>1</v>
      </c>
      <c r="N25" s="65">
        <f>VLOOKUP($A25,'Return Data'!$B$7:$R$2843,14,0)</f>
        <v>26.360900000000001</v>
      </c>
      <c r="O25" s="66">
        <f>RANK(N25,N$8:N$33,0)</f>
        <v>1</v>
      </c>
      <c r="P25" s="65">
        <f>VLOOKUP($A25,'Return Data'!$B$7:$R$2843,15,0)</f>
        <v>19.287099999999999</v>
      </c>
      <c r="Q25" s="66">
        <f>RANK(P25,P$8:P$33,0)</f>
        <v>2</v>
      </c>
      <c r="R25" s="65">
        <f>VLOOKUP($A25,'Return Data'!$B$7:$R$2843,16,0)</f>
        <v>19.262499999999999</v>
      </c>
      <c r="S25" s="67">
        <f t="shared" si="7"/>
        <v>10</v>
      </c>
    </row>
    <row r="26" spans="1:19" x14ac:dyDescent="0.3">
      <c r="A26" s="63" t="s">
        <v>1185</v>
      </c>
      <c r="B26" s="64">
        <f>VLOOKUP($A26,'Return Data'!$B$7:$R$2843,3,0)</f>
        <v>44400</v>
      </c>
      <c r="C26" s="65">
        <f>VLOOKUP($A26,'Return Data'!$B$7:$R$2843,4,0)</f>
        <v>16</v>
      </c>
      <c r="D26" s="65">
        <f>VLOOKUP($A26,'Return Data'!$B$7:$R$2843,10,0)</f>
        <v>19.402999999999999</v>
      </c>
      <c r="E26" s="66">
        <f t="shared" si="0"/>
        <v>13</v>
      </c>
      <c r="F26" s="65">
        <f>VLOOKUP($A26,'Return Data'!$B$7:$R$2843,11,0)</f>
        <v>25.885100000000001</v>
      </c>
      <c r="G26" s="66">
        <f t="shared" ref="G26" si="10">RANK(F26,F$8:F$33,0)</f>
        <v>18</v>
      </c>
      <c r="H26" s="65">
        <f>VLOOKUP($A26,'Return Data'!$B$7:$R$2843,12,0)</f>
        <v>53.403599999999997</v>
      </c>
      <c r="I26" s="66">
        <f t="shared" ref="I26" si="11">RANK(H26,H$8:H$33,0)</f>
        <v>16</v>
      </c>
      <c r="J26" s="65">
        <f>VLOOKUP($A26,'Return Data'!$B$7:$R$2843,13,0)</f>
        <v>66.666700000000006</v>
      </c>
      <c r="K26" s="66">
        <f t="shared" si="9"/>
        <v>16</v>
      </c>
      <c r="L26" s="65"/>
      <c r="M26" s="66"/>
      <c r="N26" s="65"/>
      <c r="O26" s="66"/>
      <c r="P26" s="65"/>
      <c r="Q26" s="66"/>
      <c r="R26" s="65">
        <f>VLOOKUP($A26,'Return Data'!$B$7:$R$2843,16,0)</f>
        <v>35.045299999999997</v>
      </c>
      <c r="S26" s="67">
        <f t="shared" si="7"/>
        <v>3</v>
      </c>
    </row>
    <row r="27" spans="1:19" x14ac:dyDescent="0.3">
      <c r="A27" s="63" t="s">
        <v>1186</v>
      </c>
      <c r="B27" s="64">
        <f>VLOOKUP($A27,'Return Data'!$B$7:$R$2843,3,0)</f>
        <v>44400</v>
      </c>
      <c r="C27" s="65">
        <f>VLOOKUP($A27,'Return Data'!$B$7:$R$2843,4,0)</f>
        <v>108.1544</v>
      </c>
      <c r="D27" s="65">
        <f>VLOOKUP($A27,'Return Data'!$B$7:$R$2843,10,0)</f>
        <v>21.1601</v>
      </c>
      <c r="E27" s="66">
        <f t="shared" si="0"/>
        <v>8</v>
      </c>
      <c r="F27" s="65">
        <f>VLOOKUP($A27,'Return Data'!$B$7:$R$2843,11,0)</f>
        <v>36.622599999999998</v>
      </c>
      <c r="G27" s="66">
        <f t="shared" ref="G27:G33" si="12">RANK(F27,F$8:F$33,0)</f>
        <v>1</v>
      </c>
      <c r="H27" s="65">
        <f>VLOOKUP($A27,'Return Data'!$B$7:$R$2843,12,0)</f>
        <v>70.336600000000004</v>
      </c>
      <c r="I27" s="66">
        <f t="shared" ref="I27:I33" si="13">RANK(H27,H$8:H$33,0)</f>
        <v>1</v>
      </c>
      <c r="J27" s="65">
        <f>VLOOKUP($A27,'Return Data'!$B$7:$R$2843,13,0)</f>
        <v>87.218800000000002</v>
      </c>
      <c r="K27" s="66">
        <f t="shared" si="9"/>
        <v>2</v>
      </c>
      <c r="L27" s="65">
        <f>VLOOKUP($A27,'Return Data'!$B$7:$R$2843,17,0)</f>
        <v>43.966200000000001</v>
      </c>
      <c r="M27" s="66">
        <f>RANK(L27,L$8:L$33,0)</f>
        <v>2</v>
      </c>
      <c r="N27" s="65">
        <f>VLOOKUP($A27,'Return Data'!$B$7:$R$2843,14,0)</f>
        <v>23.6526</v>
      </c>
      <c r="O27" s="66">
        <f>RANK(N27,N$8:N$33,0)</f>
        <v>2</v>
      </c>
      <c r="P27" s="65">
        <f>VLOOKUP($A27,'Return Data'!$B$7:$R$2843,15,0)</f>
        <v>18.740300000000001</v>
      </c>
      <c r="Q27" s="66">
        <f>RANK(P27,P$8:P$33,0)</f>
        <v>3</v>
      </c>
      <c r="R27" s="65">
        <f>VLOOKUP($A27,'Return Data'!$B$7:$R$2843,16,0)</f>
        <v>12.369300000000001</v>
      </c>
      <c r="S27" s="67">
        <f t="shared" si="7"/>
        <v>20</v>
      </c>
    </row>
    <row r="28" spans="1:19" x14ac:dyDescent="0.3">
      <c r="A28" s="63" t="s">
        <v>1189</v>
      </c>
      <c r="B28" s="64">
        <f>VLOOKUP($A28,'Return Data'!$B$7:$R$2843,3,0)</f>
        <v>44400</v>
      </c>
      <c r="C28" s="65">
        <f>VLOOKUP($A28,'Return Data'!$B$7:$R$2843,4,0)</f>
        <v>124.9393</v>
      </c>
      <c r="D28" s="65">
        <f>VLOOKUP($A28,'Return Data'!$B$7:$R$2843,10,0)</f>
        <v>17.316299999999998</v>
      </c>
      <c r="E28" s="66">
        <f t="shared" si="0"/>
        <v>20</v>
      </c>
      <c r="F28" s="65">
        <f>VLOOKUP($A28,'Return Data'!$B$7:$R$2843,11,0)</f>
        <v>30.426200000000001</v>
      </c>
      <c r="G28" s="66">
        <f t="shared" si="12"/>
        <v>9</v>
      </c>
      <c r="H28" s="65">
        <f>VLOOKUP($A28,'Return Data'!$B$7:$R$2843,12,0)</f>
        <v>63.5124</v>
      </c>
      <c r="I28" s="66">
        <f t="shared" si="13"/>
        <v>4</v>
      </c>
      <c r="J28" s="65">
        <f>VLOOKUP($A28,'Return Data'!$B$7:$R$2843,13,0)</f>
        <v>78.231399999999994</v>
      </c>
      <c r="K28" s="66">
        <f t="shared" si="9"/>
        <v>6</v>
      </c>
      <c r="L28" s="65">
        <f>VLOOKUP($A28,'Return Data'!$B$7:$R$2843,17,0)</f>
        <v>35.860700000000001</v>
      </c>
      <c r="M28" s="66">
        <f>RANK(L28,L$8:L$33,0)</f>
        <v>4</v>
      </c>
      <c r="N28" s="65">
        <f>VLOOKUP($A28,'Return Data'!$B$7:$R$2843,14,0)</f>
        <v>20.166699999999999</v>
      </c>
      <c r="O28" s="66">
        <f>RANK(N28,N$8:N$33,0)</f>
        <v>8</v>
      </c>
      <c r="P28" s="65">
        <f>VLOOKUP($A28,'Return Data'!$B$7:$R$2843,15,0)</f>
        <v>13.144399999999999</v>
      </c>
      <c r="Q28" s="66">
        <f>RANK(P28,P$8:P$33,0)</f>
        <v>18</v>
      </c>
      <c r="R28" s="65">
        <f>VLOOKUP($A28,'Return Data'!$B$7:$R$2843,16,0)</f>
        <v>16.724900000000002</v>
      </c>
      <c r="S28" s="67">
        <f t="shared" si="7"/>
        <v>13</v>
      </c>
    </row>
    <row r="29" spans="1:19" x14ac:dyDescent="0.3">
      <c r="A29" s="63" t="s">
        <v>1190</v>
      </c>
      <c r="B29" s="64">
        <f>VLOOKUP($A29,'Return Data'!$B$7:$R$2843,3,0)</f>
        <v>44400</v>
      </c>
      <c r="C29" s="65">
        <f>VLOOKUP($A29,'Return Data'!$B$7:$R$2843,4,0)</f>
        <v>659.69749999999999</v>
      </c>
      <c r="D29" s="65">
        <f>VLOOKUP($A29,'Return Data'!$B$7:$R$2843,10,0)</f>
        <v>17.965599999999998</v>
      </c>
      <c r="E29" s="66">
        <f t="shared" si="0"/>
        <v>15</v>
      </c>
      <c r="F29" s="65">
        <f>VLOOKUP($A29,'Return Data'!$B$7:$R$2843,11,0)</f>
        <v>22.966999999999999</v>
      </c>
      <c r="G29" s="66">
        <f t="shared" si="12"/>
        <v>24</v>
      </c>
      <c r="H29" s="65">
        <f>VLOOKUP($A29,'Return Data'!$B$7:$R$2843,12,0)</f>
        <v>50.980200000000004</v>
      </c>
      <c r="I29" s="66">
        <f t="shared" si="13"/>
        <v>19</v>
      </c>
      <c r="J29" s="65">
        <f>VLOOKUP($A29,'Return Data'!$B$7:$R$2843,13,0)</f>
        <v>64.590599999999995</v>
      </c>
      <c r="K29" s="66">
        <f t="shared" si="9"/>
        <v>17</v>
      </c>
      <c r="L29" s="65">
        <f>VLOOKUP($A29,'Return Data'!$B$7:$R$2843,17,0)</f>
        <v>23.604399999999998</v>
      </c>
      <c r="M29" s="66">
        <f>RANK(L29,L$8:L$33,0)</f>
        <v>23</v>
      </c>
      <c r="N29" s="65">
        <f>VLOOKUP($A29,'Return Data'!$B$7:$R$2843,14,0)</f>
        <v>11.394</v>
      </c>
      <c r="O29" s="66">
        <f>RANK(N29,N$8:N$33,0)</f>
        <v>22</v>
      </c>
      <c r="P29" s="65">
        <f>VLOOKUP($A29,'Return Data'!$B$7:$R$2843,15,0)</f>
        <v>11.775499999999999</v>
      </c>
      <c r="Q29" s="66">
        <f>RANK(P29,P$8:P$33,0)</f>
        <v>20</v>
      </c>
      <c r="R29" s="65">
        <f>VLOOKUP($A29,'Return Data'!$B$7:$R$2843,16,0)</f>
        <v>24.632400000000001</v>
      </c>
      <c r="S29" s="67">
        <f t="shared" si="7"/>
        <v>4</v>
      </c>
    </row>
    <row r="30" spans="1:19" x14ac:dyDescent="0.3">
      <c r="A30" s="63" t="s">
        <v>1192</v>
      </c>
      <c r="B30" s="64">
        <f>VLOOKUP($A30,'Return Data'!$B$7:$R$2843,3,0)</f>
        <v>44400</v>
      </c>
      <c r="C30" s="65">
        <f>VLOOKUP($A30,'Return Data'!$B$7:$R$2843,4,0)</f>
        <v>226.15379999999999</v>
      </c>
      <c r="D30" s="65">
        <f>VLOOKUP($A30,'Return Data'!$B$7:$R$2843,10,0)</f>
        <v>16.416499999999999</v>
      </c>
      <c r="E30" s="66">
        <f t="shared" si="0"/>
        <v>24</v>
      </c>
      <c r="F30" s="65">
        <f>VLOOKUP($A30,'Return Data'!$B$7:$R$2843,11,0)</f>
        <v>26.105799999999999</v>
      </c>
      <c r="G30" s="66">
        <f t="shared" si="12"/>
        <v>16</v>
      </c>
      <c r="H30" s="65">
        <f>VLOOKUP($A30,'Return Data'!$B$7:$R$2843,12,0)</f>
        <v>51.0929</v>
      </c>
      <c r="I30" s="66">
        <f t="shared" si="13"/>
        <v>18</v>
      </c>
      <c r="J30" s="65">
        <f>VLOOKUP($A30,'Return Data'!$B$7:$R$2843,13,0)</f>
        <v>68.824399999999997</v>
      </c>
      <c r="K30" s="66">
        <f t="shared" si="9"/>
        <v>15</v>
      </c>
      <c r="L30" s="65">
        <f>VLOOKUP($A30,'Return Data'!$B$7:$R$2843,17,0)</f>
        <v>31.252700000000001</v>
      </c>
      <c r="M30" s="66">
        <f>RANK(L30,L$8:L$33,0)</f>
        <v>14</v>
      </c>
      <c r="N30" s="65">
        <f>VLOOKUP($A30,'Return Data'!$B$7:$R$2843,14,0)</f>
        <v>20.702500000000001</v>
      </c>
      <c r="O30" s="66">
        <f>RANK(N30,N$8:N$33,0)</f>
        <v>6</v>
      </c>
      <c r="P30" s="65">
        <f>VLOOKUP($A30,'Return Data'!$B$7:$R$2843,15,0)</f>
        <v>16.4407</v>
      </c>
      <c r="Q30" s="66">
        <f>RANK(P30,P$8:P$33,0)</f>
        <v>10</v>
      </c>
      <c r="R30" s="65">
        <f>VLOOKUP($A30,'Return Data'!$B$7:$R$2843,16,0)</f>
        <v>12.206</v>
      </c>
      <c r="S30" s="67">
        <f t="shared" si="7"/>
        <v>21</v>
      </c>
    </row>
    <row r="31" spans="1:19" x14ac:dyDescent="0.3">
      <c r="A31" s="63" t="s">
        <v>1195</v>
      </c>
      <c r="B31" s="64">
        <f>VLOOKUP($A31,'Return Data'!$B$7:$R$2843,3,0)</f>
        <v>44400</v>
      </c>
      <c r="C31" s="65">
        <f>VLOOKUP($A31,'Return Data'!$B$7:$R$2843,4,0)</f>
        <v>70.61</v>
      </c>
      <c r="D31" s="65">
        <f>VLOOKUP($A31,'Return Data'!$B$7:$R$2843,10,0)</f>
        <v>16.73</v>
      </c>
      <c r="E31" s="66">
        <f t="shared" si="0"/>
        <v>22</v>
      </c>
      <c r="F31" s="65">
        <f>VLOOKUP($A31,'Return Data'!$B$7:$R$2843,11,0)</f>
        <v>27.294</v>
      </c>
      <c r="G31" s="66">
        <f t="shared" si="12"/>
        <v>14</v>
      </c>
      <c r="H31" s="65">
        <f>VLOOKUP($A31,'Return Data'!$B$7:$R$2843,12,0)</f>
        <v>47.472799999999999</v>
      </c>
      <c r="I31" s="66">
        <f t="shared" si="13"/>
        <v>23</v>
      </c>
      <c r="J31" s="65">
        <f>VLOOKUP($A31,'Return Data'!$B$7:$R$2843,13,0)</f>
        <v>62.321800000000003</v>
      </c>
      <c r="K31" s="66">
        <f t="shared" si="9"/>
        <v>21</v>
      </c>
      <c r="L31" s="65">
        <f>VLOOKUP($A31,'Return Data'!$B$7:$R$2843,17,0)</f>
        <v>33.277700000000003</v>
      </c>
      <c r="M31" s="66">
        <f>RANK(L31,L$8:L$33,0)</f>
        <v>12</v>
      </c>
      <c r="N31" s="65">
        <f>VLOOKUP($A31,'Return Data'!$B$7:$R$2843,14,0)</f>
        <v>16.927399999999999</v>
      </c>
      <c r="O31" s="66">
        <f>RANK(N31,N$8:N$33,0)</f>
        <v>15</v>
      </c>
      <c r="P31" s="65">
        <f>VLOOKUP($A31,'Return Data'!$B$7:$R$2843,15,0)</f>
        <v>16.717500000000001</v>
      </c>
      <c r="Q31" s="66">
        <f>RANK(P31,P$8:P$33,0)</f>
        <v>8</v>
      </c>
      <c r="R31" s="65">
        <f>VLOOKUP($A31,'Return Data'!$B$7:$R$2843,16,0)</f>
        <v>7.5369999999999999</v>
      </c>
      <c r="S31" s="67">
        <f t="shared" si="7"/>
        <v>25</v>
      </c>
    </row>
    <row r="32" spans="1:19" x14ac:dyDescent="0.3">
      <c r="A32" s="63" t="s">
        <v>1197</v>
      </c>
      <c r="B32" s="64">
        <f>VLOOKUP($A32,'Return Data'!$B$7:$R$2843,3,0)</f>
        <v>44400</v>
      </c>
      <c r="C32" s="65">
        <f>VLOOKUP($A32,'Return Data'!$B$7:$R$2843,4,0)</f>
        <v>25.44</v>
      </c>
      <c r="D32" s="65">
        <f>VLOOKUP($A32,'Return Data'!$B$7:$R$2843,10,0)</f>
        <v>21.9559</v>
      </c>
      <c r="E32" s="66">
        <f t="shared" si="0"/>
        <v>5</v>
      </c>
      <c r="F32" s="65">
        <f>VLOOKUP($A32,'Return Data'!$B$7:$R$2843,11,0)</f>
        <v>32.018700000000003</v>
      </c>
      <c r="G32" s="66">
        <f t="shared" si="12"/>
        <v>5</v>
      </c>
      <c r="H32" s="65">
        <f>VLOOKUP($A32,'Return Data'!$B$7:$R$2843,12,0)</f>
        <v>58.0124</v>
      </c>
      <c r="I32" s="66">
        <f t="shared" si="13"/>
        <v>11</v>
      </c>
      <c r="J32" s="65"/>
      <c r="K32" s="66"/>
      <c r="L32" s="65"/>
      <c r="M32" s="66"/>
      <c r="N32" s="65"/>
      <c r="O32" s="66"/>
      <c r="P32" s="65"/>
      <c r="Q32" s="66"/>
      <c r="R32" s="65">
        <f>VLOOKUP($A32,'Return Data'!$B$7:$R$2843,16,0)</f>
        <v>101.3398</v>
      </c>
      <c r="S32" s="67">
        <f t="shared" si="7"/>
        <v>1</v>
      </c>
    </row>
    <row r="33" spans="1:19" x14ac:dyDescent="0.3">
      <c r="A33" s="63" t="s">
        <v>1940</v>
      </c>
      <c r="B33" s="64">
        <f>VLOOKUP($A33,'Return Data'!$B$7:$R$2843,3,0)</f>
        <v>44400</v>
      </c>
      <c r="C33" s="65">
        <f>VLOOKUP($A33,'Return Data'!$B$7:$R$2843,4,0)</f>
        <v>172.1865</v>
      </c>
      <c r="D33" s="65">
        <f>VLOOKUP($A33,'Return Data'!$B$7:$R$2843,10,0)</f>
        <v>19.274899999999999</v>
      </c>
      <c r="E33" s="66">
        <f t="shared" si="0"/>
        <v>14</v>
      </c>
      <c r="F33" s="65">
        <f>VLOOKUP($A33,'Return Data'!$B$7:$R$2843,11,0)</f>
        <v>25.598400000000002</v>
      </c>
      <c r="G33" s="66">
        <f t="shared" si="12"/>
        <v>19</v>
      </c>
      <c r="H33" s="65">
        <f>VLOOKUP($A33,'Return Data'!$B$7:$R$2843,12,0)</f>
        <v>54.471699999999998</v>
      </c>
      <c r="I33" s="66">
        <f t="shared" si="13"/>
        <v>15</v>
      </c>
      <c r="J33" s="65">
        <f>VLOOKUP($A33,'Return Data'!$B$7:$R$2843,13,0)</f>
        <v>74.066400000000002</v>
      </c>
      <c r="K33" s="66">
        <f>RANK(J33,J$8:J$33,0)</f>
        <v>12</v>
      </c>
      <c r="L33" s="65">
        <f>VLOOKUP($A33,'Return Data'!$B$7:$R$2843,17,0)</f>
        <v>35.842700000000001</v>
      </c>
      <c r="M33" s="66">
        <f>RANK(L33,L$8:L$33,0)</f>
        <v>5</v>
      </c>
      <c r="N33" s="65">
        <f>VLOOKUP($A33,'Return Data'!$B$7:$R$2843,14,0)</f>
        <v>18.721299999999999</v>
      </c>
      <c r="O33" s="66">
        <f>RANK(N33,N$8:N$33,0)</f>
        <v>11</v>
      </c>
      <c r="P33" s="65">
        <f>VLOOKUP($A33,'Return Data'!$B$7:$R$2843,15,0)</f>
        <v>14.869899999999999</v>
      </c>
      <c r="Q33" s="66">
        <f>RANK(P33,P$8:P$33,0)</f>
        <v>16</v>
      </c>
      <c r="R33" s="65">
        <f>VLOOKUP($A33,'Return Data'!$B$7:$R$2843,16,0)</f>
        <v>16.1416</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19.255419230769231</v>
      </c>
      <c r="E35" s="74"/>
      <c r="F35" s="75">
        <f>AVERAGE(F8:F33)</f>
        <v>28.09227692307692</v>
      </c>
      <c r="G35" s="74"/>
      <c r="H35" s="75">
        <f>AVERAGE(H8:H33)</f>
        <v>55.552630769230788</v>
      </c>
      <c r="I35" s="74"/>
      <c r="J35" s="75">
        <f>AVERAGE(J8:J33)</f>
        <v>71.667203999999998</v>
      </c>
      <c r="K35" s="74"/>
      <c r="L35" s="75">
        <f>AVERAGE(L8:L33)</f>
        <v>32.796991304347827</v>
      </c>
      <c r="M35" s="74"/>
      <c r="N35" s="75">
        <f>AVERAGE(N8:N33)</f>
        <v>17.94877727272727</v>
      </c>
      <c r="O35" s="74"/>
      <c r="P35" s="75">
        <f>AVERAGE(P8:P33)</f>
        <v>15.795890476190474</v>
      </c>
      <c r="Q35" s="74"/>
      <c r="R35" s="75">
        <f>AVERAGE(R8:R33)</f>
        <v>20.810946153846153</v>
      </c>
      <c r="S35" s="76"/>
    </row>
    <row r="36" spans="1:19" x14ac:dyDescent="0.3">
      <c r="A36" s="73" t="s">
        <v>28</v>
      </c>
      <c r="B36" s="74"/>
      <c r="C36" s="74"/>
      <c r="D36" s="75">
        <f>MIN(D8:D33)</f>
        <v>13.6721</v>
      </c>
      <c r="E36" s="74"/>
      <c r="F36" s="75">
        <f>MIN(F8:F33)</f>
        <v>20.7151</v>
      </c>
      <c r="G36" s="74"/>
      <c r="H36" s="75">
        <f>MIN(H8:H33)</f>
        <v>41.857100000000003</v>
      </c>
      <c r="I36" s="74"/>
      <c r="J36" s="75">
        <f>MIN(J8:J33)</f>
        <v>55.458500000000001</v>
      </c>
      <c r="K36" s="74"/>
      <c r="L36" s="75">
        <f>MIN(L8:L33)</f>
        <v>23.604399999999998</v>
      </c>
      <c r="M36" s="74"/>
      <c r="N36" s="75">
        <f>MIN(N8:N33)</f>
        <v>11.394</v>
      </c>
      <c r="O36" s="74"/>
      <c r="P36" s="75">
        <f>MIN(P8:P33)</f>
        <v>11.091799999999999</v>
      </c>
      <c r="Q36" s="74"/>
      <c r="R36" s="75">
        <f>MIN(R8:R33)</f>
        <v>4.1257000000000001</v>
      </c>
      <c r="S36" s="76"/>
    </row>
    <row r="37" spans="1:19" ht="15" thickBot="1" x14ac:dyDescent="0.35">
      <c r="A37" s="77" t="s">
        <v>29</v>
      </c>
      <c r="B37" s="78"/>
      <c r="C37" s="78"/>
      <c r="D37" s="79">
        <f>MAX(D8:D33)</f>
        <v>23.9392</v>
      </c>
      <c r="E37" s="78"/>
      <c r="F37" s="79">
        <f>MAX(F8:F33)</f>
        <v>36.622599999999998</v>
      </c>
      <c r="G37" s="78"/>
      <c r="H37" s="79">
        <f>MAX(H8:H33)</f>
        <v>70.336600000000004</v>
      </c>
      <c r="I37" s="78"/>
      <c r="J37" s="79">
        <f>MAX(J8:J33)</f>
        <v>93.360200000000006</v>
      </c>
      <c r="K37" s="78"/>
      <c r="L37" s="79">
        <f>MAX(L8:L33)</f>
        <v>51.675600000000003</v>
      </c>
      <c r="M37" s="78"/>
      <c r="N37" s="79">
        <f>MAX(N8:N33)</f>
        <v>26.360900000000001</v>
      </c>
      <c r="O37" s="78"/>
      <c r="P37" s="79">
        <f>MAX(P8:P33)</f>
        <v>19.454000000000001</v>
      </c>
      <c r="Q37" s="78"/>
      <c r="R37" s="79">
        <f>MAX(R8:R33)</f>
        <v>101.3398</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44400</v>
      </c>
      <c r="C8" s="65">
        <f>VLOOKUP($A8,'Return Data'!$B$7:$R$2843,4,0)</f>
        <v>1162.5899999999999</v>
      </c>
      <c r="D8" s="65">
        <f>VLOOKUP($A8,'Return Data'!$B$7:$R$2843,10,0)</f>
        <v>15.7059</v>
      </c>
      <c r="E8" s="66">
        <f>RANK(D8,D$8:D$41,0)</f>
        <v>19</v>
      </c>
      <c r="F8" s="65">
        <f>VLOOKUP($A8,'Return Data'!$B$7:$R$2843,11,0)</f>
        <v>18.766200000000001</v>
      </c>
      <c r="G8" s="66">
        <f>RANK(F8,F$8:F$41,0)</f>
        <v>18</v>
      </c>
      <c r="H8" s="65">
        <f>VLOOKUP($A8,'Return Data'!$B$7:$R$2843,12,0)</f>
        <v>44.4086</v>
      </c>
      <c r="I8" s="66">
        <f>RANK(H8,H$8:H$41,0)</f>
        <v>20</v>
      </c>
      <c r="J8" s="65">
        <f>VLOOKUP($A8,'Return Data'!$B$7:$R$2843,13,0)</f>
        <v>58.063699999999997</v>
      </c>
      <c r="K8" s="66">
        <f>RANK(J8,J$8:J$41,0)</f>
        <v>15</v>
      </c>
      <c r="L8" s="65">
        <f>VLOOKUP($A8,'Return Data'!$B$7:$R$2843,17,0)</f>
        <v>25.026299999999999</v>
      </c>
      <c r="M8" s="66">
        <f>RANK(L8,L$8:L$41,0)</f>
        <v>16</v>
      </c>
      <c r="N8" s="65">
        <f>VLOOKUP($A8,'Return Data'!$B$7:$R$2843,14,0)</f>
        <v>16.586500000000001</v>
      </c>
      <c r="O8" s="66">
        <f>RANK(N8,N$8:N$41,0)</f>
        <v>13</v>
      </c>
      <c r="P8" s="65">
        <f>VLOOKUP($A8,'Return Data'!$B$7:$R$2843,15,0)</f>
        <v>16.234999999999999</v>
      </c>
      <c r="Q8" s="66">
        <f>RANK(P8,P$8:P$41,0)</f>
        <v>11</v>
      </c>
      <c r="R8" s="65">
        <f>VLOOKUP($A8,'Return Data'!$B$7:$R$2843,16,0)</f>
        <v>18.160799999999998</v>
      </c>
      <c r="S8" s="67">
        <f>RANK(R8,R$8:R$41,0)</f>
        <v>8</v>
      </c>
    </row>
    <row r="9" spans="1:20" x14ac:dyDescent="0.3">
      <c r="A9" s="63" t="s">
        <v>1806</v>
      </c>
      <c r="B9" s="64">
        <f>VLOOKUP($A9,'Return Data'!$B$7:$R$2843,3,0)</f>
        <v>44400</v>
      </c>
      <c r="C9" s="65">
        <f>VLOOKUP($A9,'Return Data'!$B$7:$R$2843,4,0)</f>
        <v>18.47</v>
      </c>
      <c r="D9" s="65">
        <f>VLOOKUP($A9,'Return Data'!$B$7:$R$2843,10,0)</f>
        <v>15.872</v>
      </c>
      <c r="E9" s="66">
        <f t="shared" ref="E9:E41" si="0">RANK(D9,D$8:D$41,0)</f>
        <v>18</v>
      </c>
      <c r="F9" s="65">
        <f>VLOOKUP($A9,'Return Data'!$B$7:$R$2843,11,0)</f>
        <v>15.654400000000001</v>
      </c>
      <c r="G9" s="66">
        <f t="shared" ref="G9:G41" si="1">RANK(F9,F$8:F$41,0)</f>
        <v>26</v>
      </c>
      <c r="H9" s="65">
        <f>VLOOKUP($A9,'Return Data'!$B$7:$R$2843,12,0)</f>
        <v>39.818300000000001</v>
      </c>
      <c r="I9" s="66">
        <f t="shared" ref="I9:I41" si="2">RANK(H9,H$8:H$41,0)</f>
        <v>25</v>
      </c>
      <c r="J9" s="65">
        <f>VLOOKUP($A9,'Return Data'!$B$7:$R$2843,13,0)</f>
        <v>47.878300000000003</v>
      </c>
      <c r="K9" s="66">
        <f t="shared" ref="K9:K41" si="3">RANK(J9,J$8:J$41,0)</f>
        <v>26</v>
      </c>
      <c r="L9" s="65">
        <f>VLOOKUP($A9,'Return Data'!$B$7:$R$2843,17,0)</f>
        <v>25.337199999999999</v>
      </c>
      <c r="M9" s="66">
        <f t="shared" ref="M9:M41" si="4">RANK(L9,L$8:L$41,0)</f>
        <v>14</v>
      </c>
      <c r="N9" s="65">
        <f>VLOOKUP($A9,'Return Data'!$B$7:$R$2843,14,0)</f>
        <v>17.125900000000001</v>
      </c>
      <c r="O9" s="66">
        <f t="shared" ref="O9:O41" si="5">RANK(N9,N$8:N$41,0)</f>
        <v>11</v>
      </c>
      <c r="P9" s="65"/>
      <c r="Q9" s="66"/>
      <c r="R9" s="65">
        <f>VLOOKUP($A9,'Return Data'!$B$7:$R$2843,16,0)</f>
        <v>18.131699999999999</v>
      </c>
      <c r="S9" s="67">
        <f t="shared" ref="S9:S41" si="6">RANK(R9,R$8:R$41,0)</f>
        <v>9</v>
      </c>
    </row>
    <row r="10" spans="1:20" x14ac:dyDescent="0.3">
      <c r="A10" s="63" t="s">
        <v>1259</v>
      </c>
      <c r="B10" s="64">
        <f>VLOOKUP($A10,'Return Data'!$B$7:$R$2843,3,0)</f>
        <v>44400</v>
      </c>
      <c r="C10" s="65">
        <f>VLOOKUP($A10,'Return Data'!$B$7:$R$2843,4,0)</f>
        <v>164.33</v>
      </c>
      <c r="D10" s="65">
        <f>VLOOKUP($A10,'Return Data'!$B$7:$R$2843,10,0)</f>
        <v>19.0107</v>
      </c>
      <c r="E10" s="66">
        <f t="shared" si="0"/>
        <v>9</v>
      </c>
      <c r="F10" s="65">
        <f>VLOOKUP($A10,'Return Data'!$B$7:$R$2843,11,0)</f>
        <v>25.194299999999998</v>
      </c>
      <c r="G10" s="66">
        <f t="shared" si="1"/>
        <v>8</v>
      </c>
      <c r="H10" s="65">
        <f>VLOOKUP($A10,'Return Data'!$B$7:$R$2843,12,0)</f>
        <v>51.080300000000001</v>
      </c>
      <c r="I10" s="66">
        <f t="shared" si="2"/>
        <v>8</v>
      </c>
      <c r="J10" s="65">
        <f>VLOOKUP($A10,'Return Data'!$B$7:$R$2843,13,0)</f>
        <v>61.456099999999999</v>
      </c>
      <c r="K10" s="66">
        <f t="shared" si="3"/>
        <v>8</v>
      </c>
      <c r="L10" s="65">
        <f>VLOOKUP($A10,'Return Data'!$B$7:$R$2843,17,0)</f>
        <v>27.7212</v>
      </c>
      <c r="M10" s="66">
        <f t="shared" si="4"/>
        <v>9</v>
      </c>
      <c r="N10" s="65">
        <f>VLOOKUP($A10,'Return Data'!$B$7:$R$2843,14,0)</f>
        <v>17.113700000000001</v>
      </c>
      <c r="O10" s="66">
        <f t="shared" si="5"/>
        <v>12</v>
      </c>
      <c r="P10" s="65">
        <f>VLOOKUP($A10,'Return Data'!$B$7:$R$2843,15,0)</f>
        <v>14.879</v>
      </c>
      <c r="Q10" s="66">
        <f t="shared" ref="Q10:Q41" si="7">RANK(P10,P$8:P$41,0)</f>
        <v>17</v>
      </c>
      <c r="R10" s="65">
        <f>VLOOKUP($A10,'Return Data'!$B$7:$R$2843,16,0)</f>
        <v>14.7575</v>
      </c>
      <c r="S10" s="67">
        <f t="shared" si="6"/>
        <v>27</v>
      </c>
    </row>
    <row r="11" spans="1:20" x14ac:dyDescent="0.3">
      <c r="A11" s="63" t="s">
        <v>1261</v>
      </c>
      <c r="B11" s="64">
        <f>VLOOKUP($A11,'Return Data'!$B$7:$R$2843,3,0)</f>
        <v>44400</v>
      </c>
      <c r="C11" s="65">
        <f>VLOOKUP($A11,'Return Data'!$B$7:$R$2843,4,0)</f>
        <v>79.887</v>
      </c>
      <c r="D11" s="65">
        <f>VLOOKUP($A11,'Return Data'!$B$7:$R$2843,10,0)</f>
        <v>19.9054</v>
      </c>
      <c r="E11" s="66">
        <f t="shared" si="0"/>
        <v>7</v>
      </c>
      <c r="F11" s="65">
        <f>VLOOKUP($A11,'Return Data'!$B$7:$R$2843,11,0)</f>
        <v>25.185300000000002</v>
      </c>
      <c r="G11" s="66">
        <f t="shared" si="1"/>
        <v>9</v>
      </c>
      <c r="H11" s="65">
        <f>VLOOKUP($A11,'Return Data'!$B$7:$R$2843,12,0)</f>
        <v>48.862400000000001</v>
      </c>
      <c r="I11" s="66">
        <f t="shared" si="2"/>
        <v>12</v>
      </c>
      <c r="J11" s="65">
        <f>VLOOKUP($A11,'Return Data'!$B$7:$R$2843,13,0)</f>
        <v>57.530799999999999</v>
      </c>
      <c r="K11" s="66">
        <f t="shared" si="3"/>
        <v>16</v>
      </c>
      <c r="L11" s="65">
        <f>VLOOKUP($A11,'Return Data'!$B$7:$R$2843,17,0)</f>
        <v>25.9894</v>
      </c>
      <c r="M11" s="66">
        <f t="shared" si="4"/>
        <v>11</v>
      </c>
      <c r="N11" s="65">
        <f>VLOOKUP($A11,'Return Data'!$B$7:$R$2843,14,0)</f>
        <v>17.6205</v>
      </c>
      <c r="O11" s="66">
        <f t="shared" si="5"/>
        <v>10</v>
      </c>
      <c r="P11" s="65">
        <f>VLOOKUP($A11,'Return Data'!$B$7:$R$2843,15,0)</f>
        <v>15.6815</v>
      </c>
      <c r="Q11" s="66">
        <f t="shared" si="7"/>
        <v>12</v>
      </c>
      <c r="R11" s="65">
        <f>VLOOKUP($A11,'Return Data'!$B$7:$R$2843,16,0)</f>
        <v>16.999400000000001</v>
      </c>
      <c r="S11" s="67">
        <f t="shared" si="6"/>
        <v>15</v>
      </c>
    </row>
    <row r="12" spans="1:20" x14ac:dyDescent="0.3">
      <c r="A12" s="63" t="s">
        <v>1827</v>
      </c>
      <c r="B12" s="64">
        <f>VLOOKUP($A12,'Return Data'!$B$7:$R$2843,3,0)</f>
        <v>44400</v>
      </c>
      <c r="C12" s="65">
        <f>VLOOKUP($A12,'Return Data'!$B$7:$R$2843,4,0)</f>
        <v>221.24</v>
      </c>
      <c r="D12" s="65">
        <f>VLOOKUP($A12,'Return Data'!$B$7:$R$2843,10,0)</f>
        <v>15.4396</v>
      </c>
      <c r="E12" s="66">
        <f t="shared" si="0"/>
        <v>21</v>
      </c>
      <c r="F12" s="65">
        <f>VLOOKUP($A12,'Return Data'!$B$7:$R$2843,11,0)</f>
        <v>17.8187</v>
      </c>
      <c r="G12" s="66">
        <f t="shared" si="1"/>
        <v>22</v>
      </c>
      <c r="H12" s="65">
        <f>VLOOKUP($A12,'Return Data'!$B$7:$R$2843,12,0)</f>
        <v>39.135899999999999</v>
      </c>
      <c r="I12" s="66">
        <f t="shared" si="2"/>
        <v>27</v>
      </c>
      <c r="J12" s="65">
        <f>VLOOKUP($A12,'Return Data'!$B$7:$R$2843,13,0)</f>
        <v>50.472700000000003</v>
      </c>
      <c r="K12" s="66">
        <f t="shared" si="3"/>
        <v>23</v>
      </c>
      <c r="L12" s="65">
        <f>VLOOKUP($A12,'Return Data'!$B$7:$R$2843,17,0)</f>
        <v>27.549099999999999</v>
      </c>
      <c r="M12" s="66">
        <f t="shared" si="4"/>
        <v>10</v>
      </c>
      <c r="N12" s="65">
        <f>VLOOKUP($A12,'Return Data'!$B$7:$R$2843,14,0)</f>
        <v>18.403500000000001</v>
      </c>
      <c r="O12" s="66">
        <f t="shared" si="5"/>
        <v>7</v>
      </c>
      <c r="P12" s="65">
        <f>VLOOKUP($A12,'Return Data'!$B$7:$R$2843,15,0)</f>
        <v>18.055800000000001</v>
      </c>
      <c r="Q12" s="66">
        <f t="shared" si="7"/>
        <v>4</v>
      </c>
      <c r="R12" s="65">
        <f>VLOOKUP($A12,'Return Data'!$B$7:$R$2843,16,0)</f>
        <v>15.604200000000001</v>
      </c>
      <c r="S12" s="67">
        <f t="shared" si="6"/>
        <v>22</v>
      </c>
    </row>
    <row r="13" spans="1:20" x14ac:dyDescent="0.3">
      <c r="A13" s="102" t="s">
        <v>1873</v>
      </c>
      <c r="B13" s="64">
        <f>VLOOKUP($A13,'Return Data'!$B$7:$R$2843,3,0)</f>
        <v>44400</v>
      </c>
      <c r="C13" s="65">
        <f>VLOOKUP($A13,'Return Data'!$B$7:$R$2843,4,0)</f>
        <v>67.367999999999995</v>
      </c>
      <c r="D13" s="65">
        <f>VLOOKUP($A13,'Return Data'!$B$7:$R$2843,10,0)</f>
        <v>17.693899999999999</v>
      </c>
      <c r="E13" s="66">
        <f t="shared" si="0"/>
        <v>12</v>
      </c>
      <c r="F13" s="65">
        <f>VLOOKUP($A13,'Return Data'!$B$7:$R$2843,11,0)</f>
        <v>21.686399999999999</v>
      </c>
      <c r="G13" s="66">
        <f t="shared" si="1"/>
        <v>13</v>
      </c>
      <c r="H13" s="65">
        <f>VLOOKUP($A13,'Return Data'!$B$7:$R$2843,12,0)</f>
        <v>50.5565</v>
      </c>
      <c r="I13" s="66">
        <f t="shared" si="2"/>
        <v>10</v>
      </c>
      <c r="J13" s="65">
        <f>VLOOKUP($A13,'Return Data'!$B$7:$R$2843,13,0)</f>
        <v>59.254899999999999</v>
      </c>
      <c r="K13" s="66">
        <f t="shared" si="3"/>
        <v>12</v>
      </c>
      <c r="L13" s="65">
        <f>VLOOKUP($A13,'Return Data'!$B$7:$R$2843,17,0)</f>
        <v>30.2272</v>
      </c>
      <c r="M13" s="66">
        <f t="shared" si="4"/>
        <v>7</v>
      </c>
      <c r="N13" s="65">
        <f>VLOOKUP($A13,'Return Data'!$B$7:$R$2843,14,0)</f>
        <v>19.6509</v>
      </c>
      <c r="O13" s="66">
        <f t="shared" si="5"/>
        <v>5</v>
      </c>
      <c r="P13" s="65">
        <f>VLOOKUP($A13,'Return Data'!$B$7:$R$2843,15,0)</f>
        <v>18.005199999999999</v>
      </c>
      <c r="Q13" s="66">
        <f t="shared" si="7"/>
        <v>5</v>
      </c>
      <c r="R13" s="65">
        <f>VLOOKUP($A13,'Return Data'!$B$7:$R$2843,16,0)</f>
        <v>16.7866</v>
      </c>
      <c r="S13" s="67">
        <f t="shared" si="6"/>
        <v>16</v>
      </c>
    </row>
    <row r="14" spans="1:20" x14ac:dyDescent="0.3">
      <c r="A14" s="102" t="s">
        <v>1788</v>
      </c>
      <c r="B14" s="64">
        <f>VLOOKUP($A14,'Return Data'!$B$7:$R$2843,3,0)</f>
        <v>44400</v>
      </c>
      <c r="C14" s="65">
        <f>VLOOKUP($A14,'Return Data'!$B$7:$R$2843,4,0)</f>
        <v>23.074999999999999</v>
      </c>
      <c r="D14" s="65">
        <f>VLOOKUP($A14,'Return Data'!$B$7:$R$2843,10,0)</f>
        <v>17.310600000000001</v>
      </c>
      <c r="E14" s="66">
        <f t="shared" si="0"/>
        <v>13</v>
      </c>
      <c r="F14" s="65">
        <f>VLOOKUP($A14,'Return Data'!$B$7:$R$2843,11,0)</f>
        <v>21.870699999999999</v>
      </c>
      <c r="G14" s="66">
        <f t="shared" si="1"/>
        <v>12</v>
      </c>
      <c r="H14" s="65">
        <f>VLOOKUP($A14,'Return Data'!$B$7:$R$2843,12,0)</f>
        <v>45.445999999999998</v>
      </c>
      <c r="I14" s="66">
        <f t="shared" si="2"/>
        <v>16</v>
      </c>
      <c r="J14" s="65">
        <f>VLOOKUP($A14,'Return Data'!$B$7:$R$2843,13,0)</f>
        <v>56.983499999999999</v>
      </c>
      <c r="K14" s="66">
        <f t="shared" si="3"/>
        <v>17</v>
      </c>
      <c r="L14" s="65">
        <f>VLOOKUP($A14,'Return Data'!$B$7:$R$2843,17,0)</f>
        <v>25.038</v>
      </c>
      <c r="M14" s="66">
        <f t="shared" si="4"/>
        <v>15</v>
      </c>
      <c r="N14" s="65">
        <f>VLOOKUP($A14,'Return Data'!$B$7:$R$2843,14,0)</f>
        <v>15.523400000000001</v>
      </c>
      <c r="O14" s="66">
        <f t="shared" si="5"/>
        <v>17</v>
      </c>
      <c r="P14" s="65">
        <f>VLOOKUP($A14,'Return Data'!$B$7:$R$2843,15,0)</f>
        <v>17.0595</v>
      </c>
      <c r="Q14" s="66">
        <f t="shared" si="7"/>
        <v>7</v>
      </c>
      <c r="R14" s="65">
        <f>VLOOKUP($A14,'Return Data'!$B$7:$R$2843,16,0)</f>
        <v>13.793200000000001</v>
      </c>
      <c r="S14" s="67">
        <f t="shared" si="6"/>
        <v>30</v>
      </c>
    </row>
    <row r="15" spans="1:20" x14ac:dyDescent="0.3">
      <c r="A15" s="63" t="s">
        <v>1795</v>
      </c>
      <c r="B15" s="64">
        <f>VLOOKUP($A15,'Return Data'!$B$7:$R$2843,3,0)</f>
        <v>44400</v>
      </c>
      <c r="C15" s="65">
        <f>VLOOKUP($A15,'Return Data'!$B$7:$R$2843,4,0)</f>
        <v>932.32360000000006</v>
      </c>
      <c r="D15" s="65">
        <f>VLOOKUP($A15,'Return Data'!$B$7:$R$2843,10,0)</f>
        <v>15.6624</v>
      </c>
      <c r="E15" s="66">
        <f t="shared" si="0"/>
        <v>20</v>
      </c>
      <c r="F15" s="65">
        <f>VLOOKUP($A15,'Return Data'!$B$7:$R$2843,11,0)</f>
        <v>18.988499999999998</v>
      </c>
      <c r="G15" s="66">
        <f t="shared" si="1"/>
        <v>17</v>
      </c>
      <c r="H15" s="65">
        <f>VLOOKUP($A15,'Return Data'!$B$7:$R$2843,12,0)</f>
        <v>50.689599999999999</v>
      </c>
      <c r="I15" s="66">
        <f t="shared" si="2"/>
        <v>9</v>
      </c>
      <c r="J15" s="65">
        <f>VLOOKUP($A15,'Return Data'!$B$7:$R$2843,13,0)</f>
        <v>61.4148</v>
      </c>
      <c r="K15" s="66">
        <f t="shared" si="3"/>
        <v>9</v>
      </c>
      <c r="L15" s="65">
        <f>VLOOKUP($A15,'Return Data'!$B$7:$R$2843,17,0)</f>
        <v>24.360900000000001</v>
      </c>
      <c r="M15" s="66">
        <f t="shared" si="4"/>
        <v>17</v>
      </c>
      <c r="N15" s="65">
        <f>VLOOKUP($A15,'Return Data'!$B$7:$R$2843,14,0)</f>
        <v>15.2057</v>
      </c>
      <c r="O15" s="66">
        <f t="shared" si="5"/>
        <v>18</v>
      </c>
      <c r="P15" s="65">
        <f>VLOOKUP($A15,'Return Data'!$B$7:$R$2843,15,0)</f>
        <v>13.5329</v>
      </c>
      <c r="Q15" s="66">
        <f t="shared" si="7"/>
        <v>20</v>
      </c>
      <c r="R15" s="65">
        <f>VLOOKUP($A15,'Return Data'!$B$7:$R$2843,16,0)</f>
        <v>16.418600000000001</v>
      </c>
      <c r="S15" s="67">
        <f t="shared" si="6"/>
        <v>20</v>
      </c>
    </row>
    <row r="16" spans="1:20" x14ac:dyDescent="0.3">
      <c r="A16" s="63" t="s">
        <v>1797</v>
      </c>
      <c r="B16" s="64">
        <f>VLOOKUP($A16,'Return Data'!$B$7:$R$2843,3,0)</f>
        <v>44400</v>
      </c>
      <c r="C16" s="65">
        <f>VLOOKUP($A16,'Return Data'!$B$7:$R$2843,4,0)</f>
        <v>959.51199999999994</v>
      </c>
      <c r="D16" s="65">
        <f>VLOOKUP($A16,'Return Data'!$B$7:$R$2843,10,0)</f>
        <v>15.9781</v>
      </c>
      <c r="E16" s="66">
        <f t="shared" si="0"/>
        <v>17</v>
      </c>
      <c r="F16" s="65">
        <f>VLOOKUP($A16,'Return Data'!$B$7:$R$2843,11,0)</f>
        <v>21.453499999999998</v>
      </c>
      <c r="G16" s="66">
        <f t="shared" si="1"/>
        <v>14</v>
      </c>
      <c r="H16" s="65">
        <f>VLOOKUP($A16,'Return Data'!$B$7:$R$2843,12,0)</f>
        <v>54.169899999999998</v>
      </c>
      <c r="I16" s="66">
        <f t="shared" si="2"/>
        <v>7</v>
      </c>
      <c r="J16" s="65">
        <f>VLOOKUP($A16,'Return Data'!$B$7:$R$2843,13,0)</f>
        <v>58.605400000000003</v>
      </c>
      <c r="K16" s="66">
        <f t="shared" si="3"/>
        <v>13</v>
      </c>
      <c r="L16" s="65">
        <f>VLOOKUP($A16,'Return Data'!$B$7:$R$2843,17,0)</f>
        <v>17.308299999999999</v>
      </c>
      <c r="M16" s="66">
        <f t="shared" si="4"/>
        <v>30</v>
      </c>
      <c r="N16" s="65">
        <f>VLOOKUP($A16,'Return Data'!$B$7:$R$2843,14,0)</f>
        <v>15.104699999999999</v>
      </c>
      <c r="O16" s="66">
        <f t="shared" si="5"/>
        <v>20</v>
      </c>
      <c r="P16" s="65">
        <f>VLOOKUP($A16,'Return Data'!$B$7:$R$2843,15,0)</f>
        <v>14.2864</v>
      </c>
      <c r="Q16" s="66">
        <f t="shared" si="7"/>
        <v>18</v>
      </c>
      <c r="R16" s="65">
        <f>VLOOKUP($A16,'Return Data'!$B$7:$R$2843,16,0)</f>
        <v>14.8369</v>
      </c>
      <c r="S16" s="67">
        <f t="shared" si="6"/>
        <v>26</v>
      </c>
    </row>
    <row r="17" spans="1:19" x14ac:dyDescent="0.3">
      <c r="A17" s="126" t="s">
        <v>1791</v>
      </c>
      <c r="B17" s="64">
        <f>VLOOKUP($A17,'Return Data'!$B$7:$R$2843,3,0)</f>
        <v>44400</v>
      </c>
      <c r="C17" s="65">
        <f>VLOOKUP($A17,'Return Data'!$B$7:$R$2843,4,0)</f>
        <v>130.62379999999999</v>
      </c>
      <c r="D17" s="65">
        <f>VLOOKUP($A17,'Return Data'!$B$7:$R$2843,10,0)</f>
        <v>17.095600000000001</v>
      </c>
      <c r="E17" s="66">
        <f t="shared" si="0"/>
        <v>14</v>
      </c>
      <c r="F17" s="65">
        <f>VLOOKUP($A17,'Return Data'!$B$7:$R$2843,11,0)</f>
        <v>16.8186</v>
      </c>
      <c r="G17" s="66">
        <f t="shared" si="1"/>
        <v>24</v>
      </c>
      <c r="H17" s="65">
        <f>VLOOKUP($A17,'Return Data'!$B$7:$R$2843,12,0)</f>
        <v>41.114699999999999</v>
      </c>
      <c r="I17" s="66">
        <f t="shared" si="2"/>
        <v>22</v>
      </c>
      <c r="J17" s="65">
        <f>VLOOKUP($A17,'Return Data'!$B$7:$R$2843,13,0)</f>
        <v>52.709600000000002</v>
      </c>
      <c r="K17" s="66">
        <f t="shared" si="3"/>
        <v>21</v>
      </c>
      <c r="L17" s="65">
        <f>VLOOKUP($A17,'Return Data'!$B$7:$R$2843,17,0)</f>
        <v>23.732299999999999</v>
      </c>
      <c r="M17" s="66">
        <f t="shared" si="4"/>
        <v>18</v>
      </c>
      <c r="N17" s="65">
        <f>VLOOKUP($A17,'Return Data'!$B$7:$R$2843,14,0)</f>
        <v>12.730600000000001</v>
      </c>
      <c r="O17" s="66">
        <f t="shared" si="5"/>
        <v>25</v>
      </c>
      <c r="P17" s="65">
        <f>VLOOKUP($A17,'Return Data'!$B$7:$R$2843,15,0)</f>
        <v>12.7499</v>
      </c>
      <c r="Q17" s="66">
        <f t="shared" si="7"/>
        <v>22</v>
      </c>
      <c r="R17" s="65">
        <f>VLOOKUP($A17,'Return Data'!$B$7:$R$2843,16,0)</f>
        <v>15.4194</v>
      </c>
      <c r="S17" s="67">
        <f t="shared" si="6"/>
        <v>24</v>
      </c>
    </row>
    <row r="18" spans="1:19" x14ac:dyDescent="0.3">
      <c r="A18" s="127" t="s">
        <v>1263</v>
      </c>
      <c r="B18" s="64">
        <f>VLOOKUP($A18,'Return Data'!$B$7:$R$2843,3,0)</f>
        <v>44400</v>
      </c>
      <c r="C18" s="65">
        <f>VLOOKUP($A18,'Return Data'!$B$7:$R$2843,4,0)</f>
        <v>452.08</v>
      </c>
      <c r="D18" s="65">
        <f>VLOOKUP($A18,'Return Data'!$B$7:$R$2843,10,0)</f>
        <v>20.3813</v>
      </c>
      <c r="E18" s="66">
        <f t="shared" si="0"/>
        <v>4</v>
      </c>
      <c r="F18" s="65">
        <f>VLOOKUP($A18,'Return Data'!$B$7:$R$2843,11,0)</f>
        <v>24.430299999999999</v>
      </c>
      <c r="G18" s="66">
        <f t="shared" si="1"/>
        <v>11</v>
      </c>
      <c r="H18" s="65">
        <f>VLOOKUP($A18,'Return Data'!$B$7:$R$2843,12,0)</f>
        <v>54.5837</v>
      </c>
      <c r="I18" s="66">
        <f t="shared" si="2"/>
        <v>6</v>
      </c>
      <c r="J18" s="65">
        <f>VLOOKUP($A18,'Return Data'!$B$7:$R$2843,13,0)</f>
        <v>61.716999999999999</v>
      </c>
      <c r="K18" s="66">
        <f t="shared" si="3"/>
        <v>7</v>
      </c>
      <c r="L18" s="65">
        <f>VLOOKUP($A18,'Return Data'!$B$7:$R$2843,17,0)</f>
        <v>21.789899999999999</v>
      </c>
      <c r="M18" s="66">
        <f t="shared" si="4"/>
        <v>22</v>
      </c>
      <c r="N18" s="65">
        <f>VLOOKUP($A18,'Return Data'!$B$7:$R$2843,14,0)</f>
        <v>15.8245</v>
      </c>
      <c r="O18" s="66">
        <f t="shared" si="5"/>
        <v>15</v>
      </c>
      <c r="P18" s="65">
        <f>VLOOKUP($A18,'Return Data'!$B$7:$R$2843,15,0)</f>
        <v>14.9032</v>
      </c>
      <c r="Q18" s="66">
        <f t="shared" si="7"/>
        <v>16</v>
      </c>
      <c r="R18" s="65">
        <f>VLOOKUP($A18,'Return Data'!$B$7:$R$2843,16,0)</f>
        <v>16.437899999999999</v>
      </c>
      <c r="S18" s="67">
        <f t="shared" si="6"/>
        <v>19</v>
      </c>
    </row>
    <row r="19" spans="1:19" x14ac:dyDescent="0.3">
      <c r="A19" s="63" t="s">
        <v>1799</v>
      </c>
      <c r="B19" s="64">
        <f>VLOOKUP($A19,'Return Data'!$B$7:$R$2843,3,0)</f>
        <v>44400</v>
      </c>
      <c r="C19" s="65">
        <f>VLOOKUP($A19,'Return Data'!$B$7:$R$2843,4,0)</f>
        <v>33.82</v>
      </c>
      <c r="D19" s="65">
        <f>VLOOKUP($A19,'Return Data'!$B$7:$R$2843,10,0)</f>
        <v>16.3399</v>
      </c>
      <c r="E19" s="66">
        <f t="shared" si="0"/>
        <v>16</v>
      </c>
      <c r="F19" s="65">
        <f>VLOOKUP($A19,'Return Data'!$B$7:$R$2843,11,0)</f>
        <v>18.666699999999999</v>
      </c>
      <c r="G19" s="66">
        <f t="shared" si="1"/>
        <v>19</v>
      </c>
      <c r="H19" s="65">
        <f>VLOOKUP($A19,'Return Data'!$B$7:$R$2843,12,0)</f>
        <v>40.041400000000003</v>
      </c>
      <c r="I19" s="66">
        <f t="shared" si="2"/>
        <v>24</v>
      </c>
      <c r="J19" s="65">
        <f>VLOOKUP($A19,'Return Data'!$B$7:$R$2843,13,0)</f>
        <v>50.713000000000001</v>
      </c>
      <c r="K19" s="66">
        <f t="shared" si="3"/>
        <v>22</v>
      </c>
      <c r="L19" s="65">
        <f>VLOOKUP($A19,'Return Data'!$B$7:$R$2843,17,0)</f>
        <v>25.820399999999999</v>
      </c>
      <c r="M19" s="66">
        <f t="shared" si="4"/>
        <v>12</v>
      </c>
      <c r="N19" s="65">
        <f>VLOOKUP($A19,'Return Data'!$B$7:$R$2843,14,0)</f>
        <v>15.1532</v>
      </c>
      <c r="O19" s="66">
        <f t="shared" si="5"/>
        <v>19</v>
      </c>
      <c r="P19" s="65">
        <f>VLOOKUP($A19,'Return Data'!$B$7:$R$2843,15,0)</f>
        <v>13.6305</v>
      </c>
      <c r="Q19" s="66">
        <f t="shared" si="7"/>
        <v>19</v>
      </c>
      <c r="R19" s="65">
        <f>VLOOKUP($A19,'Return Data'!$B$7:$R$2843,16,0)</f>
        <v>18.095099999999999</v>
      </c>
      <c r="S19" s="67">
        <f t="shared" si="6"/>
        <v>10</v>
      </c>
    </row>
    <row r="20" spans="1:19" x14ac:dyDescent="0.3">
      <c r="A20" s="63" t="s">
        <v>1821</v>
      </c>
      <c r="B20" s="64">
        <f>VLOOKUP($A20,'Return Data'!$B$7:$R$2843,3,0)</f>
        <v>44400</v>
      </c>
      <c r="C20" s="65">
        <f>VLOOKUP($A20,'Return Data'!$B$7:$R$2843,4,0)</f>
        <v>133.79</v>
      </c>
      <c r="D20" s="65">
        <f>VLOOKUP($A20,'Return Data'!$B$7:$R$2843,10,0)</f>
        <v>15.127800000000001</v>
      </c>
      <c r="E20" s="66">
        <f t="shared" si="0"/>
        <v>22</v>
      </c>
      <c r="F20" s="65">
        <f>VLOOKUP($A20,'Return Data'!$B$7:$R$2843,11,0)</f>
        <v>16.501200000000001</v>
      </c>
      <c r="G20" s="66">
        <f t="shared" si="1"/>
        <v>25</v>
      </c>
      <c r="H20" s="65">
        <f>VLOOKUP($A20,'Return Data'!$B$7:$R$2843,12,0)</f>
        <v>39.539000000000001</v>
      </c>
      <c r="I20" s="66">
        <f t="shared" si="2"/>
        <v>26</v>
      </c>
      <c r="J20" s="65">
        <f>VLOOKUP($A20,'Return Data'!$B$7:$R$2843,13,0)</f>
        <v>49.385899999999999</v>
      </c>
      <c r="K20" s="66">
        <f t="shared" si="3"/>
        <v>24</v>
      </c>
      <c r="L20" s="65">
        <f>VLOOKUP($A20,'Return Data'!$B$7:$R$2843,17,0)</f>
        <v>20.060300000000002</v>
      </c>
      <c r="M20" s="66">
        <f t="shared" si="4"/>
        <v>25</v>
      </c>
      <c r="N20" s="65">
        <f>VLOOKUP($A20,'Return Data'!$B$7:$R$2843,14,0)</f>
        <v>10.893700000000001</v>
      </c>
      <c r="O20" s="66">
        <f t="shared" si="5"/>
        <v>27</v>
      </c>
      <c r="P20" s="65">
        <f>VLOOKUP($A20,'Return Data'!$B$7:$R$2843,15,0)</f>
        <v>11.141299999999999</v>
      </c>
      <c r="Q20" s="66">
        <f t="shared" si="7"/>
        <v>25</v>
      </c>
      <c r="R20" s="65">
        <f>VLOOKUP($A20,'Return Data'!$B$7:$R$2843,16,0)</f>
        <v>14.9979</v>
      </c>
      <c r="S20" s="67">
        <f t="shared" si="6"/>
        <v>25</v>
      </c>
    </row>
    <row r="21" spans="1:19" x14ac:dyDescent="0.3">
      <c r="A21" s="63" t="s">
        <v>1266</v>
      </c>
      <c r="B21" s="64">
        <f>VLOOKUP($A21,'Return Data'!$B$7:$R$2843,3,0)</f>
        <v>44400</v>
      </c>
      <c r="C21" s="65">
        <f>VLOOKUP($A21,'Return Data'!$B$7:$R$2843,4,0)</f>
        <v>86.11</v>
      </c>
      <c r="D21" s="65">
        <f>VLOOKUP($A21,'Return Data'!$B$7:$R$2843,10,0)</f>
        <v>24.869499999999999</v>
      </c>
      <c r="E21" s="66">
        <f t="shared" si="0"/>
        <v>1</v>
      </c>
      <c r="F21" s="65">
        <f>VLOOKUP($A21,'Return Data'!$B$7:$R$2843,11,0)</f>
        <v>30.055900000000001</v>
      </c>
      <c r="G21" s="66">
        <f t="shared" si="1"/>
        <v>3</v>
      </c>
      <c r="H21" s="65">
        <f>VLOOKUP($A21,'Return Data'!$B$7:$R$2843,12,0)</f>
        <v>57.8262</v>
      </c>
      <c r="I21" s="66">
        <f t="shared" si="2"/>
        <v>3</v>
      </c>
      <c r="J21" s="65">
        <f>VLOOKUP($A21,'Return Data'!$B$7:$R$2843,13,0)</f>
        <v>69.942800000000005</v>
      </c>
      <c r="K21" s="66">
        <f t="shared" si="3"/>
        <v>3</v>
      </c>
      <c r="L21" s="65">
        <f>VLOOKUP($A21,'Return Data'!$B$7:$R$2843,17,0)</f>
        <v>33.057299999999998</v>
      </c>
      <c r="M21" s="66">
        <f t="shared" si="4"/>
        <v>6</v>
      </c>
      <c r="N21" s="65">
        <f>VLOOKUP($A21,'Return Data'!$B$7:$R$2843,14,0)</f>
        <v>18.101800000000001</v>
      </c>
      <c r="O21" s="66">
        <f t="shared" si="5"/>
        <v>8</v>
      </c>
      <c r="P21" s="65">
        <f>VLOOKUP($A21,'Return Data'!$B$7:$R$2843,15,0)</f>
        <v>16.971399999999999</v>
      </c>
      <c r="Q21" s="66">
        <f t="shared" si="7"/>
        <v>8</v>
      </c>
      <c r="R21" s="65">
        <f>VLOOKUP($A21,'Return Data'!$B$7:$R$2843,16,0)</f>
        <v>20.216799999999999</v>
      </c>
      <c r="S21" s="67">
        <f t="shared" si="6"/>
        <v>5</v>
      </c>
    </row>
    <row r="22" spans="1:19" x14ac:dyDescent="0.3">
      <c r="A22" s="63" t="s">
        <v>1267</v>
      </c>
      <c r="B22" s="64">
        <f>VLOOKUP($A22,'Return Data'!$B$7:$R$2843,3,0)</f>
        <v>44400</v>
      </c>
      <c r="C22" s="65">
        <f>VLOOKUP($A22,'Return Data'!$B$7:$R$2843,4,0)</f>
        <v>15.090299999999999</v>
      </c>
      <c r="D22" s="65">
        <f>VLOOKUP($A22,'Return Data'!$B$7:$R$2843,10,0)</f>
        <v>13.794600000000001</v>
      </c>
      <c r="E22" s="66">
        <f t="shared" si="0"/>
        <v>26</v>
      </c>
      <c r="F22" s="65">
        <f>VLOOKUP($A22,'Return Data'!$B$7:$R$2843,11,0)</f>
        <v>20.1859</v>
      </c>
      <c r="G22" s="66">
        <f t="shared" si="1"/>
        <v>16</v>
      </c>
      <c r="H22" s="65">
        <f>VLOOKUP($A22,'Return Data'!$B$7:$R$2843,12,0)</f>
        <v>45.988999999999997</v>
      </c>
      <c r="I22" s="66">
        <f t="shared" si="2"/>
        <v>15</v>
      </c>
      <c r="J22" s="65">
        <f>VLOOKUP($A22,'Return Data'!$B$7:$R$2843,13,0)</f>
        <v>55.210099999999997</v>
      </c>
      <c r="K22" s="66">
        <f t="shared" si="3"/>
        <v>19</v>
      </c>
      <c r="L22" s="65"/>
      <c r="M22" s="66"/>
      <c r="N22" s="65"/>
      <c r="O22" s="66"/>
      <c r="P22" s="65"/>
      <c r="Q22" s="66"/>
      <c r="R22" s="65">
        <f>VLOOKUP($A22,'Return Data'!$B$7:$R$2843,16,0)</f>
        <v>20.651</v>
      </c>
      <c r="S22" s="67">
        <f t="shared" si="6"/>
        <v>4</v>
      </c>
    </row>
    <row r="23" spans="1:19" x14ac:dyDescent="0.3">
      <c r="A23" s="63" t="s">
        <v>1801</v>
      </c>
      <c r="B23" s="64">
        <f>VLOOKUP($A23,'Return Data'!$B$7:$R$2843,3,0)</f>
        <v>44400</v>
      </c>
      <c r="C23" s="65">
        <f>VLOOKUP($A23,'Return Data'!$B$7:$R$2843,4,0)</f>
        <v>50.036700000000003</v>
      </c>
      <c r="D23" s="65">
        <f>VLOOKUP($A23,'Return Data'!$B$7:$R$2843,10,0)</f>
        <v>12.0023</v>
      </c>
      <c r="E23" s="66">
        <f t="shared" si="0"/>
        <v>32</v>
      </c>
      <c r="F23" s="65">
        <f>VLOOKUP($A23,'Return Data'!$B$7:$R$2843,11,0)</f>
        <v>14.891400000000001</v>
      </c>
      <c r="G23" s="66">
        <f t="shared" si="1"/>
        <v>28</v>
      </c>
      <c r="H23" s="65">
        <f>VLOOKUP($A23,'Return Data'!$B$7:$R$2843,12,0)</f>
        <v>45.195500000000003</v>
      </c>
      <c r="I23" s="66">
        <f t="shared" si="2"/>
        <v>17</v>
      </c>
      <c r="J23" s="65">
        <f>VLOOKUP($A23,'Return Data'!$B$7:$R$2843,13,0)</f>
        <v>47.675800000000002</v>
      </c>
      <c r="K23" s="66">
        <f t="shared" si="3"/>
        <v>27</v>
      </c>
      <c r="L23" s="65">
        <f>VLOOKUP($A23,'Return Data'!$B$7:$R$2843,17,0)</f>
        <v>22.434999999999999</v>
      </c>
      <c r="M23" s="66">
        <f t="shared" si="4"/>
        <v>20</v>
      </c>
      <c r="N23" s="65">
        <f>VLOOKUP($A23,'Return Data'!$B$7:$R$2843,14,0)</f>
        <v>13.7737</v>
      </c>
      <c r="O23" s="66">
        <f t="shared" si="5"/>
        <v>23</v>
      </c>
      <c r="P23" s="65">
        <f>VLOOKUP($A23,'Return Data'!$B$7:$R$2843,15,0)</f>
        <v>16.380500000000001</v>
      </c>
      <c r="Q23" s="66">
        <f t="shared" si="7"/>
        <v>10</v>
      </c>
      <c r="R23" s="65">
        <f>VLOOKUP($A23,'Return Data'!$B$7:$R$2843,16,0)</f>
        <v>16.301200000000001</v>
      </c>
      <c r="S23" s="67">
        <f t="shared" si="6"/>
        <v>21</v>
      </c>
    </row>
    <row r="24" spans="1:19" x14ac:dyDescent="0.3">
      <c r="A24" s="63" t="s">
        <v>1809</v>
      </c>
      <c r="B24" s="64">
        <f>VLOOKUP($A24,'Return Data'!$B$7:$R$2843,3,0)</f>
        <v>44400</v>
      </c>
      <c r="C24" s="65">
        <f>VLOOKUP($A24,'Return Data'!$B$7:$R$2843,4,0)</f>
        <v>53.805</v>
      </c>
      <c r="D24" s="65">
        <f>VLOOKUP($A24,'Return Data'!$B$7:$R$2843,10,0)</f>
        <v>12.737299999999999</v>
      </c>
      <c r="E24" s="66">
        <f t="shared" si="0"/>
        <v>28</v>
      </c>
      <c r="F24" s="65">
        <f>VLOOKUP($A24,'Return Data'!$B$7:$R$2843,11,0)</f>
        <v>15.186999999999999</v>
      </c>
      <c r="G24" s="66">
        <f t="shared" si="1"/>
        <v>27</v>
      </c>
      <c r="H24" s="65">
        <f>VLOOKUP($A24,'Return Data'!$B$7:$R$2843,12,0)</f>
        <v>37.296199999999999</v>
      </c>
      <c r="I24" s="66">
        <f t="shared" si="2"/>
        <v>28</v>
      </c>
      <c r="J24" s="65">
        <f>VLOOKUP($A24,'Return Data'!$B$7:$R$2843,13,0)</f>
        <v>45.210900000000002</v>
      </c>
      <c r="K24" s="66">
        <f t="shared" si="3"/>
        <v>28</v>
      </c>
      <c r="L24" s="65">
        <f>VLOOKUP($A24,'Return Data'!$B$7:$R$2843,17,0)</f>
        <v>20.527999999999999</v>
      </c>
      <c r="M24" s="66">
        <f t="shared" si="4"/>
        <v>24</v>
      </c>
      <c r="N24" s="65">
        <f>VLOOKUP($A24,'Return Data'!$B$7:$R$2843,14,0)</f>
        <v>14.616099999999999</v>
      </c>
      <c r="O24" s="66">
        <f t="shared" si="5"/>
        <v>21</v>
      </c>
      <c r="P24" s="65">
        <f>VLOOKUP($A24,'Return Data'!$B$7:$R$2843,15,0)</f>
        <v>15.570600000000001</v>
      </c>
      <c r="Q24" s="66">
        <f t="shared" si="7"/>
        <v>13</v>
      </c>
      <c r="R24" s="65">
        <f>VLOOKUP($A24,'Return Data'!$B$7:$R$2843,16,0)</f>
        <v>17.648499999999999</v>
      </c>
      <c r="S24" s="67">
        <f t="shared" si="6"/>
        <v>11</v>
      </c>
    </row>
    <row r="25" spans="1:19" x14ac:dyDescent="0.3">
      <c r="A25" s="63" t="s">
        <v>1823</v>
      </c>
      <c r="B25" s="64">
        <f>VLOOKUP($A25,'Return Data'!$B$7:$R$2843,3,0)</f>
        <v>44400</v>
      </c>
      <c r="C25" s="65">
        <f>VLOOKUP($A25,'Return Data'!$B$7:$R$2843,4,0)</f>
        <v>117.935</v>
      </c>
      <c r="D25" s="65">
        <f>VLOOKUP($A25,'Return Data'!$B$7:$R$2843,10,0)</f>
        <v>12.172700000000001</v>
      </c>
      <c r="E25" s="66">
        <f t="shared" si="0"/>
        <v>30</v>
      </c>
      <c r="F25" s="65">
        <f>VLOOKUP($A25,'Return Data'!$B$7:$R$2843,11,0)</f>
        <v>14.670299999999999</v>
      </c>
      <c r="G25" s="66">
        <f t="shared" si="1"/>
        <v>29</v>
      </c>
      <c r="H25" s="65">
        <f>VLOOKUP($A25,'Return Data'!$B$7:$R$2843,12,0)</f>
        <v>34.014000000000003</v>
      </c>
      <c r="I25" s="66">
        <f t="shared" si="2"/>
        <v>29</v>
      </c>
      <c r="J25" s="65">
        <f>VLOOKUP($A25,'Return Data'!$B$7:$R$2843,13,0)</f>
        <v>44.011099999999999</v>
      </c>
      <c r="K25" s="66">
        <f t="shared" si="3"/>
        <v>29</v>
      </c>
      <c r="L25" s="65">
        <f>VLOOKUP($A25,'Return Data'!$B$7:$R$2843,17,0)</f>
        <v>19.124300000000002</v>
      </c>
      <c r="M25" s="66">
        <f t="shared" si="4"/>
        <v>26</v>
      </c>
      <c r="N25" s="65">
        <f>VLOOKUP($A25,'Return Data'!$B$7:$R$2843,14,0)</f>
        <v>11.199</v>
      </c>
      <c r="O25" s="66">
        <f t="shared" si="5"/>
        <v>26</v>
      </c>
      <c r="P25" s="65">
        <f>VLOOKUP($A25,'Return Data'!$B$7:$R$2843,15,0)</f>
        <v>12.209300000000001</v>
      </c>
      <c r="Q25" s="66">
        <f t="shared" si="7"/>
        <v>24</v>
      </c>
      <c r="R25" s="65">
        <f>VLOOKUP($A25,'Return Data'!$B$7:$R$2843,16,0)</f>
        <v>14.1303</v>
      </c>
      <c r="S25" s="67">
        <f t="shared" si="6"/>
        <v>28</v>
      </c>
    </row>
    <row r="26" spans="1:19" x14ac:dyDescent="0.3">
      <c r="A26" s="63" t="s">
        <v>1826</v>
      </c>
      <c r="B26" s="64">
        <f>VLOOKUP($A26,'Return Data'!$B$7:$R$2843,3,0)</f>
        <v>44400</v>
      </c>
      <c r="C26" s="65">
        <f>VLOOKUP($A26,'Return Data'!$B$7:$R$2843,4,0)</f>
        <v>66.551400000000001</v>
      </c>
      <c r="D26" s="65">
        <f>VLOOKUP($A26,'Return Data'!$B$7:$R$2843,10,0)</f>
        <v>12.121499999999999</v>
      </c>
      <c r="E26" s="66">
        <f t="shared" si="0"/>
        <v>31</v>
      </c>
      <c r="F26" s="65">
        <f>VLOOKUP($A26,'Return Data'!$B$7:$R$2843,11,0)</f>
        <v>11.406599999999999</v>
      </c>
      <c r="G26" s="66">
        <f t="shared" si="1"/>
        <v>32</v>
      </c>
      <c r="H26" s="65">
        <f>VLOOKUP($A26,'Return Data'!$B$7:$R$2843,12,0)</f>
        <v>30.1355</v>
      </c>
      <c r="I26" s="66">
        <f t="shared" si="2"/>
        <v>33</v>
      </c>
      <c r="J26" s="65">
        <f>VLOOKUP($A26,'Return Data'!$B$7:$R$2843,13,0)</f>
        <v>36.513199999999998</v>
      </c>
      <c r="K26" s="66">
        <f t="shared" si="3"/>
        <v>32</v>
      </c>
      <c r="L26" s="65">
        <f>VLOOKUP($A26,'Return Data'!$B$7:$R$2843,17,0)</f>
        <v>17.760999999999999</v>
      </c>
      <c r="M26" s="66">
        <f t="shared" si="4"/>
        <v>27</v>
      </c>
      <c r="N26" s="65">
        <f>VLOOKUP($A26,'Return Data'!$B$7:$R$2843,14,0)</f>
        <v>13.610900000000001</v>
      </c>
      <c r="O26" s="66">
        <f t="shared" si="5"/>
        <v>24</v>
      </c>
      <c r="P26" s="65">
        <f>VLOOKUP($A26,'Return Data'!$B$7:$R$2843,15,0)</f>
        <v>10.428100000000001</v>
      </c>
      <c r="Q26" s="66">
        <f t="shared" si="7"/>
        <v>26</v>
      </c>
      <c r="R26" s="65">
        <f>VLOOKUP($A26,'Return Data'!$B$7:$R$2843,16,0)</f>
        <v>10.8865</v>
      </c>
      <c r="S26" s="67">
        <f t="shared" si="6"/>
        <v>33</v>
      </c>
    </row>
    <row r="27" spans="1:19" x14ac:dyDescent="0.3">
      <c r="A27" s="63" t="s">
        <v>1269</v>
      </c>
      <c r="B27" s="64">
        <f>VLOOKUP($A27,'Return Data'!$B$7:$R$2843,3,0)</f>
        <v>44400</v>
      </c>
      <c r="C27" s="65">
        <f>VLOOKUP($A27,'Return Data'!$B$7:$R$2843,4,0)</f>
        <v>20.231300000000001</v>
      </c>
      <c r="D27" s="65">
        <f>VLOOKUP($A27,'Return Data'!$B$7:$R$2843,10,0)</f>
        <v>22.130600000000001</v>
      </c>
      <c r="E27" s="66">
        <f t="shared" si="0"/>
        <v>2</v>
      </c>
      <c r="F27" s="65">
        <f>VLOOKUP($A27,'Return Data'!$B$7:$R$2843,11,0)</f>
        <v>34.206099999999999</v>
      </c>
      <c r="G27" s="66">
        <f t="shared" si="1"/>
        <v>2</v>
      </c>
      <c r="H27" s="65">
        <f>VLOOKUP($A27,'Return Data'!$B$7:$R$2843,12,0)</f>
        <v>59.768300000000004</v>
      </c>
      <c r="I27" s="66">
        <f t="shared" si="2"/>
        <v>2</v>
      </c>
      <c r="J27" s="65">
        <f>VLOOKUP($A27,'Return Data'!$B$7:$R$2843,13,0)</f>
        <v>69.0351</v>
      </c>
      <c r="K27" s="66">
        <f t="shared" si="3"/>
        <v>4</v>
      </c>
      <c r="L27" s="65">
        <f>VLOOKUP($A27,'Return Data'!$B$7:$R$2843,17,0)</f>
        <v>34.707000000000001</v>
      </c>
      <c r="M27" s="66">
        <f t="shared" si="4"/>
        <v>4</v>
      </c>
      <c r="N27" s="65">
        <f>VLOOKUP($A27,'Return Data'!$B$7:$R$2843,14,0)</f>
        <v>22.841699999999999</v>
      </c>
      <c r="O27" s="66">
        <f t="shared" si="5"/>
        <v>4</v>
      </c>
      <c r="P27" s="65"/>
      <c r="Q27" s="66"/>
      <c r="R27" s="65">
        <f>VLOOKUP($A27,'Return Data'!$B$7:$R$2843,16,0)</f>
        <v>18.253900000000002</v>
      </c>
      <c r="S27" s="67">
        <f t="shared" si="6"/>
        <v>7</v>
      </c>
    </row>
    <row r="28" spans="1:19" x14ac:dyDescent="0.3">
      <c r="A28" s="63" t="s">
        <v>1819</v>
      </c>
      <c r="B28" s="64">
        <f>VLOOKUP($A28,'Return Data'!$B$7:$R$2843,3,0)</f>
        <v>44400</v>
      </c>
      <c r="C28" s="65">
        <f>VLOOKUP($A28,'Return Data'!$B$7:$R$2843,4,0)</f>
        <v>36.388500000000001</v>
      </c>
      <c r="D28" s="65">
        <f>VLOOKUP($A28,'Return Data'!$B$7:$R$2843,10,0)</f>
        <v>10.9642</v>
      </c>
      <c r="E28" s="66">
        <f t="shared" si="0"/>
        <v>34</v>
      </c>
      <c r="F28" s="65">
        <f>VLOOKUP($A28,'Return Data'!$B$7:$R$2843,11,0)</f>
        <v>10.6837</v>
      </c>
      <c r="G28" s="66">
        <f t="shared" si="1"/>
        <v>33</v>
      </c>
      <c r="H28" s="65">
        <f>VLOOKUP($A28,'Return Data'!$B$7:$R$2843,12,0)</f>
        <v>31.416699999999999</v>
      </c>
      <c r="I28" s="66">
        <f t="shared" si="2"/>
        <v>32</v>
      </c>
      <c r="J28" s="65">
        <f>VLOOKUP($A28,'Return Data'!$B$7:$R$2843,13,0)</f>
        <v>36.163600000000002</v>
      </c>
      <c r="K28" s="66">
        <f t="shared" si="3"/>
        <v>33</v>
      </c>
      <c r="L28" s="65">
        <f>VLOOKUP($A28,'Return Data'!$B$7:$R$2843,17,0)</f>
        <v>17.661300000000001</v>
      </c>
      <c r="M28" s="66">
        <f t="shared" si="4"/>
        <v>28</v>
      </c>
      <c r="N28" s="65">
        <f>VLOOKUP($A28,'Return Data'!$B$7:$R$2843,14,0)</f>
        <v>9.3318999999999992</v>
      </c>
      <c r="O28" s="66">
        <f t="shared" si="5"/>
        <v>28</v>
      </c>
      <c r="P28" s="65">
        <f>VLOOKUP($A28,'Return Data'!$B$7:$R$2843,15,0)</f>
        <v>13.3643</v>
      </c>
      <c r="Q28" s="66">
        <f t="shared" si="7"/>
        <v>21</v>
      </c>
      <c r="R28" s="65">
        <f>VLOOKUP($A28,'Return Data'!$B$7:$R$2843,16,0)</f>
        <v>19.527999999999999</v>
      </c>
      <c r="S28" s="67">
        <f t="shared" si="6"/>
        <v>6</v>
      </c>
    </row>
    <row r="29" spans="1:19" x14ac:dyDescent="0.3">
      <c r="A29" s="63" t="s">
        <v>2015</v>
      </c>
      <c r="B29" s="64">
        <f>VLOOKUP($A29,'Return Data'!$B$7:$R$2843,3,0)</f>
        <v>44400</v>
      </c>
      <c r="C29" s="65">
        <f>VLOOKUP($A29,'Return Data'!$B$7:$R$2843,4,0)</f>
        <v>15.4819</v>
      </c>
      <c r="D29" s="65">
        <f>VLOOKUP($A29,'Return Data'!$B$7:$R$2843,10,0)</f>
        <v>14.669700000000001</v>
      </c>
      <c r="E29" s="66">
        <f t="shared" si="0"/>
        <v>24</v>
      </c>
      <c r="F29" s="65">
        <f>VLOOKUP($A29,'Return Data'!$B$7:$R$2843,11,0)</f>
        <v>18.617999999999999</v>
      </c>
      <c r="G29" s="66">
        <f t="shared" si="1"/>
        <v>20</v>
      </c>
      <c r="H29" s="65">
        <f>VLOOKUP($A29,'Return Data'!$B$7:$R$2843,12,0)</f>
        <v>41.087000000000003</v>
      </c>
      <c r="I29" s="66">
        <f t="shared" si="2"/>
        <v>23</v>
      </c>
      <c r="J29" s="65">
        <f>VLOOKUP($A29,'Return Data'!$B$7:$R$2843,13,0)</f>
        <v>49.2059</v>
      </c>
      <c r="K29" s="66">
        <f t="shared" si="3"/>
        <v>25</v>
      </c>
      <c r="L29" s="65">
        <f>VLOOKUP($A29,'Return Data'!$B$7:$R$2843,17,0)</f>
        <v>21.065899999999999</v>
      </c>
      <c r="M29" s="66">
        <f t="shared" si="4"/>
        <v>23</v>
      </c>
      <c r="N29" s="65"/>
      <c r="O29" s="66"/>
      <c r="P29" s="65"/>
      <c r="Q29" s="66"/>
      <c r="R29" s="65">
        <f>VLOOKUP($A29,'Return Data'!$B$7:$R$2843,16,0)</f>
        <v>15.456799999999999</v>
      </c>
      <c r="S29" s="67">
        <f t="shared" si="6"/>
        <v>23</v>
      </c>
    </row>
    <row r="30" spans="1:19" x14ac:dyDescent="0.3">
      <c r="A30" s="63" t="s">
        <v>1272</v>
      </c>
      <c r="B30" s="64">
        <f>VLOOKUP($A30,'Return Data'!$B$7:$R$2843,3,0)</f>
        <v>44400</v>
      </c>
      <c r="C30" s="65">
        <f>VLOOKUP($A30,'Return Data'!$B$7:$R$2843,4,0)</f>
        <v>136.40600000000001</v>
      </c>
      <c r="D30" s="65">
        <f>VLOOKUP($A30,'Return Data'!$B$7:$R$2843,10,0)</f>
        <v>16.7165</v>
      </c>
      <c r="E30" s="66">
        <f t="shared" si="0"/>
        <v>15</v>
      </c>
      <c r="F30" s="65">
        <f>VLOOKUP($A30,'Return Data'!$B$7:$R$2843,11,0)</f>
        <v>27.555099999999999</v>
      </c>
      <c r="G30" s="66">
        <f t="shared" si="1"/>
        <v>5</v>
      </c>
      <c r="H30" s="65">
        <f>VLOOKUP($A30,'Return Data'!$B$7:$R$2843,12,0)</f>
        <v>55.6434</v>
      </c>
      <c r="I30" s="66">
        <f t="shared" si="2"/>
        <v>5</v>
      </c>
      <c r="J30" s="65">
        <f>VLOOKUP($A30,'Return Data'!$B$7:$R$2843,13,0)</f>
        <v>66.722099999999998</v>
      </c>
      <c r="K30" s="66">
        <f t="shared" si="3"/>
        <v>5</v>
      </c>
      <c r="L30" s="65">
        <f>VLOOKUP($A30,'Return Data'!$B$7:$R$2843,17,0)</f>
        <v>17.156400000000001</v>
      </c>
      <c r="M30" s="66">
        <f t="shared" si="4"/>
        <v>31</v>
      </c>
      <c r="N30" s="65">
        <f>VLOOKUP($A30,'Return Data'!$B$7:$R$2843,14,0)</f>
        <v>14.042299999999999</v>
      </c>
      <c r="O30" s="66">
        <f t="shared" si="5"/>
        <v>22</v>
      </c>
      <c r="P30" s="65">
        <f>VLOOKUP($A30,'Return Data'!$B$7:$R$2843,15,0)</f>
        <v>12.561500000000001</v>
      </c>
      <c r="Q30" s="66">
        <f t="shared" si="7"/>
        <v>23</v>
      </c>
      <c r="R30" s="65">
        <f>VLOOKUP($A30,'Return Data'!$B$7:$R$2843,16,0)</f>
        <v>13.922599999999999</v>
      </c>
      <c r="S30" s="67">
        <f t="shared" si="6"/>
        <v>29</v>
      </c>
    </row>
    <row r="31" spans="1:19" x14ac:dyDescent="0.3">
      <c r="A31" s="63" t="s">
        <v>1781</v>
      </c>
      <c r="B31" s="64">
        <f>VLOOKUP($A31,'Return Data'!$B$7:$R$2843,3,0)</f>
        <v>44400</v>
      </c>
      <c r="C31" s="65">
        <f>VLOOKUP($A31,'Return Data'!$B$7:$R$2843,4,0)</f>
        <v>48.205800000000004</v>
      </c>
      <c r="D31" s="65">
        <f>VLOOKUP($A31,'Return Data'!$B$7:$R$2843,10,0)</f>
        <v>17.920500000000001</v>
      </c>
      <c r="E31" s="66">
        <f t="shared" si="0"/>
        <v>11</v>
      </c>
      <c r="F31" s="65">
        <f>VLOOKUP($A31,'Return Data'!$B$7:$R$2843,11,0)</f>
        <v>27.084099999999999</v>
      </c>
      <c r="G31" s="66">
        <f t="shared" si="1"/>
        <v>6</v>
      </c>
      <c r="H31" s="65">
        <f>VLOOKUP($A31,'Return Data'!$B$7:$R$2843,12,0)</f>
        <v>44.749099999999999</v>
      </c>
      <c r="I31" s="66">
        <f t="shared" si="2"/>
        <v>19</v>
      </c>
      <c r="J31" s="65">
        <f>VLOOKUP($A31,'Return Data'!$B$7:$R$2843,13,0)</f>
        <v>59.719700000000003</v>
      </c>
      <c r="K31" s="66">
        <f t="shared" si="3"/>
        <v>10</v>
      </c>
      <c r="L31" s="65">
        <f>VLOOKUP($A31,'Return Data'!$B$7:$R$2843,17,0)</f>
        <v>37.137700000000002</v>
      </c>
      <c r="M31" s="66">
        <f t="shared" si="4"/>
        <v>3</v>
      </c>
      <c r="N31" s="65">
        <f>VLOOKUP($A31,'Return Data'!$B$7:$R$2843,14,0)</f>
        <v>23.683299999999999</v>
      </c>
      <c r="O31" s="66">
        <f t="shared" si="5"/>
        <v>3</v>
      </c>
      <c r="P31" s="65">
        <f>VLOOKUP($A31,'Return Data'!$B$7:$R$2843,15,0)</f>
        <v>21.676600000000001</v>
      </c>
      <c r="Q31" s="66">
        <f t="shared" si="7"/>
        <v>2</v>
      </c>
      <c r="R31" s="65">
        <f>VLOOKUP($A31,'Return Data'!$B$7:$R$2843,16,0)</f>
        <v>21.263100000000001</v>
      </c>
      <c r="S31" s="67">
        <f t="shared" si="6"/>
        <v>3</v>
      </c>
    </row>
    <row r="32" spans="1:19" x14ac:dyDescent="0.3">
      <c r="A32" s="63" t="s">
        <v>1810</v>
      </c>
      <c r="B32" s="64">
        <f>VLOOKUP($A32,'Return Data'!$B$7:$R$2843,3,0)</f>
        <v>44400</v>
      </c>
      <c r="C32" s="65">
        <f>VLOOKUP($A32,'Return Data'!$B$7:$R$2843,4,0)</f>
        <v>26.96</v>
      </c>
      <c r="D32" s="65">
        <f>VLOOKUP($A32,'Return Data'!$B$7:$R$2843,10,0)</f>
        <v>20.572500000000002</v>
      </c>
      <c r="E32" s="66">
        <f t="shared" si="0"/>
        <v>3</v>
      </c>
      <c r="F32" s="65">
        <f>VLOOKUP($A32,'Return Data'!$B$7:$R$2843,11,0)</f>
        <v>27.893699999999999</v>
      </c>
      <c r="G32" s="66">
        <f t="shared" si="1"/>
        <v>4</v>
      </c>
      <c r="H32" s="65">
        <f>VLOOKUP($A32,'Return Data'!$B$7:$R$2843,12,0)</f>
        <v>55.9283</v>
      </c>
      <c r="I32" s="66">
        <f t="shared" si="2"/>
        <v>4</v>
      </c>
      <c r="J32" s="65">
        <f>VLOOKUP($A32,'Return Data'!$B$7:$R$2843,13,0)</f>
        <v>70.741</v>
      </c>
      <c r="K32" s="66">
        <f t="shared" si="3"/>
        <v>2</v>
      </c>
      <c r="L32" s="65">
        <f>VLOOKUP($A32,'Return Data'!$B$7:$R$2843,17,0)</f>
        <v>40.267499999999998</v>
      </c>
      <c r="M32" s="66">
        <f t="shared" si="4"/>
        <v>2</v>
      </c>
      <c r="N32" s="65">
        <f>VLOOKUP($A32,'Return Data'!$B$7:$R$2843,14,0)</f>
        <v>25.136299999999999</v>
      </c>
      <c r="O32" s="66">
        <f t="shared" si="5"/>
        <v>2</v>
      </c>
      <c r="P32" s="65">
        <f>VLOOKUP($A32,'Return Data'!$B$7:$R$2843,15,0)</f>
        <v>20.524699999999999</v>
      </c>
      <c r="Q32" s="66">
        <f t="shared" si="7"/>
        <v>3</v>
      </c>
      <c r="R32" s="65">
        <f>VLOOKUP($A32,'Return Data'!$B$7:$R$2843,16,0)</f>
        <v>16.7849</v>
      </c>
      <c r="S32" s="67">
        <f t="shared" si="6"/>
        <v>17</v>
      </c>
    </row>
    <row r="33" spans="1:19" x14ac:dyDescent="0.3">
      <c r="A33" s="63" t="s">
        <v>1274</v>
      </c>
      <c r="B33" s="64">
        <f>VLOOKUP($A33,'Return Data'!$B$7:$R$2843,3,0)</f>
        <v>44400</v>
      </c>
      <c r="C33" s="65">
        <f>VLOOKUP($A33,'Return Data'!$B$7:$R$2843,4,0)</f>
        <v>225.62</v>
      </c>
      <c r="D33" s="65">
        <f>VLOOKUP($A33,'Return Data'!$B$7:$R$2843,10,0)</f>
        <v>20.279299999999999</v>
      </c>
      <c r="E33" s="66">
        <f t="shared" si="0"/>
        <v>5</v>
      </c>
      <c r="F33" s="65">
        <f>VLOOKUP($A33,'Return Data'!$B$7:$R$2843,11,0)</f>
        <v>25.595600000000001</v>
      </c>
      <c r="G33" s="66">
        <f t="shared" si="1"/>
        <v>7</v>
      </c>
      <c r="H33" s="65">
        <f>VLOOKUP($A33,'Return Data'!$B$7:$R$2843,12,0)</f>
        <v>49.545999999999999</v>
      </c>
      <c r="I33" s="66">
        <f t="shared" si="2"/>
        <v>11</v>
      </c>
      <c r="J33" s="65">
        <f>VLOOKUP($A33,'Return Data'!$B$7:$R$2843,13,0)</f>
        <v>59.550199999999997</v>
      </c>
      <c r="K33" s="66">
        <f t="shared" si="3"/>
        <v>11</v>
      </c>
      <c r="L33" s="65">
        <f>VLOOKUP($A33,'Return Data'!$B$7:$R$2843,17,0)</f>
        <v>25.5654</v>
      </c>
      <c r="M33" s="66">
        <f t="shared" si="4"/>
        <v>13</v>
      </c>
      <c r="N33" s="65">
        <f>VLOOKUP($A33,'Return Data'!$B$7:$R$2843,14,0)</f>
        <v>16.111599999999999</v>
      </c>
      <c r="O33" s="66">
        <f t="shared" si="5"/>
        <v>14</v>
      </c>
      <c r="P33" s="65">
        <f>VLOOKUP($A33,'Return Data'!$B$7:$R$2843,15,0)</f>
        <v>16.7761</v>
      </c>
      <c r="Q33" s="66">
        <f t="shared" si="7"/>
        <v>9</v>
      </c>
      <c r="R33" s="65">
        <f>VLOOKUP($A33,'Return Data'!$B$7:$R$2843,16,0)</f>
        <v>17.1447</v>
      </c>
      <c r="S33" s="67">
        <f t="shared" si="6"/>
        <v>14</v>
      </c>
    </row>
    <row r="34" spans="1:19" x14ac:dyDescent="0.3">
      <c r="A34" s="63" t="s">
        <v>1276</v>
      </c>
      <c r="B34" s="64">
        <f>VLOOKUP($A34,'Return Data'!$B$7:$R$2843,3,0)</f>
        <v>44400</v>
      </c>
      <c r="C34" s="65">
        <f>VLOOKUP($A34,'Return Data'!$B$7:$R$2843,4,0)</f>
        <v>389.99880000000002</v>
      </c>
      <c r="D34" s="65">
        <f>VLOOKUP($A34,'Return Data'!$B$7:$R$2843,10,0)</f>
        <v>20.0687</v>
      </c>
      <c r="E34" s="66">
        <f t="shared" si="0"/>
        <v>6</v>
      </c>
      <c r="F34" s="65">
        <f>VLOOKUP($A34,'Return Data'!$B$7:$R$2843,11,0)</f>
        <v>39.229300000000002</v>
      </c>
      <c r="G34" s="66">
        <f t="shared" si="1"/>
        <v>1</v>
      </c>
      <c r="H34" s="65">
        <f>VLOOKUP($A34,'Return Data'!$B$7:$R$2843,12,0)</f>
        <v>69.755600000000001</v>
      </c>
      <c r="I34" s="66">
        <f t="shared" si="2"/>
        <v>1</v>
      </c>
      <c r="J34" s="65">
        <f>VLOOKUP($A34,'Return Data'!$B$7:$R$2843,13,0)</f>
        <v>97.047600000000003</v>
      </c>
      <c r="K34" s="66">
        <f t="shared" si="3"/>
        <v>1</v>
      </c>
      <c r="L34" s="65">
        <f>VLOOKUP($A34,'Return Data'!$B$7:$R$2843,17,0)</f>
        <v>46.517699999999998</v>
      </c>
      <c r="M34" s="66">
        <f t="shared" si="4"/>
        <v>1</v>
      </c>
      <c r="N34" s="65">
        <f>VLOOKUP($A34,'Return Data'!$B$7:$R$2843,14,0)</f>
        <v>29.775500000000001</v>
      </c>
      <c r="O34" s="66">
        <f t="shared" si="5"/>
        <v>1</v>
      </c>
      <c r="P34" s="65">
        <f>VLOOKUP($A34,'Return Data'!$B$7:$R$2843,15,0)</f>
        <v>23.798300000000001</v>
      </c>
      <c r="Q34" s="66">
        <f t="shared" si="7"/>
        <v>1</v>
      </c>
      <c r="R34" s="65">
        <f>VLOOKUP($A34,'Return Data'!$B$7:$R$2843,16,0)</f>
        <v>21.490500000000001</v>
      </c>
      <c r="S34" s="67">
        <f t="shared" si="6"/>
        <v>2</v>
      </c>
    </row>
    <row r="35" spans="1:19" x14ac:dyDescent="0.3">
      <c r="A35" s="63" t="s">
        <v>1812</v>
      </c>
      <c r="B35" s="64">
        <f>VLOOKUP($A35,'Return Data'!$B$7:$R$2843,3,0)</f>
        <v>44400</v>
      </c>
      <c r="C35" s="65">
        <f>VLOOKUP($A35,'Return Data'!$B$7:$R$2843,4,0)</f>
        <v>75.941999999999993</v>
      </c>
      <c r="D35" s="65">
        <f>VLOOKUP($A35,'Return Data'!$B$7:$R$2843,10,0)</f>
        <v>14.7075</v>
      </c>
      <c r="E35" s="66">
        <f t="shared" si="0"/>
        <v>23</v>
      </c>
      <c r="F35" s="65">
        <f>VLOOKUP($A35,'Return Data'!$B$7:$R$2843,11,0)</f>
        <v>18.328099999999999</v>
      </c>
      <c r="G35" s="66">
        <f t="shared" si="1"/>
        <v>21</v>
      </c>
      <c r="H35" s="65">
        <f>VLOOKUP($A35,'Return Data'!$B$7:$R$2843,12,0)</f>
        <v>45.160499999999999</v>
      </c>
      <c r="I35" s="66">
        <f t="shared" si="2"/>
        <v>18</v>
      </c>
      <c r="J35" s="65">
        <f>VLOOKUP($A35,'Return Data'!$B$7:$R$2843,13,0)</f>
        <v>54.670200000000001</v>
      </c>
      <c r="K35" s="66">
        <f t="shared" si="3"/>
        <v>20</v>
      </c>
      <c r="L35" s="65">
        <f>VLOOKUP($A35,'Return Data'!$B$7:$R$2843,17,0)</f>
        <v>22.082100000000001</v>
      </c>
      <c r="M35" s="66">
        <f t="shared" si="4"/>
        <v>21</v>
      </c>
      <c r="N35" s="65">
        <f>VLOOKUP($A35,'Return Data'!$B$7:$R$2843,14,0)</f>
        <v>15.704499999999999</v>
      </c>
      <c r="O35" s="66">
        <f t="shared" si="5"/>
        <v>16</v>
      </c>
      <c r="P35" s="65">
        <f>VLOOKUP($A35,'Return Data'!$B$7:$R$2843,15,0)</f>
        <v>15.3028</v>
      </c>
      <c r="Q35" s="66">
        <f t="shared" si="7"/>
        <v>14</v>
      </c>
      <c r="R35" s="65">
        <f>VLOOKUP($A35,'Return Data'!$B$7:$R$2843,16,0)</f>
        <v>17.569900000000001</v>
      </c>
      <c r="S35" s="67">
        <f t="shared" si="6"/>
        <v>12</v>
      </c>
    </row>
    <row r="36" spans="1:19" x14ac:dyDescent="0.3">
      <c r="A36" s="63" t="s">
        <v>1814</v>
      </c>
      <c r="B36" s="64">
        <f>VLOOKUP($A36,'Return Data'!$B$7:$R$2843,3,0)</f>
        <v>44400</v>
      </c>
      <c r="C36" s="65">
        <f>VLOOKUP($A36,'Return Data'!$B$7:$R$2843,4,0)</f>
        <v>14.2195</v>
      </c>
      <c r="D36" s="65">
        <f>VLOOKUP($A36,'Return Data'!$B$7:$R$2843,10,0)</f>
        <v>11.1584</v>
      </c>
      <c r="E36" s="66">
        <f t="shared" si="0"/>
        <v>33</v>
      </c>
      <c r="F36" s="65">
        <f>VLOOKUP($A36,'Return Data'!$B$7:$R$2843,11,0)</f>
        <v>10.6214</v>
      </c>
      <c r="G36" s="66">
        <f t="shared" si="1"/>
        <v>34</v>
      </c>
      <c r="H36" s="65">
        <f>VLOOKUP($A36,'Return Data'!$B$7:$R$2843,12,0)</f>
        <v>28.8675</v>
      </c>
      <c r="I36" s="66">
        <f t="shared" si="2"/>
        <v>34</v>
      </c>
      <c r="J36" s="65">
        <f>VLOOKUP($A36,'Return Data'!$B$7:$R$2843,13,0)</f>
        <v>34.794800000000002</v>
      </c>
      <c r="K36" s="66">
        <f t="shared" si="3"/>
        <v>34</v>
      </c>
      <c r="L36" s="65">
        <f>VLOOKUP($A36,'Return Data'!$B$7:$R$2843,17,0)</f>
        <v>17.404199999999999</v>
      </c>
      <c r="M36" s="66">
        <f t="shared" si="4"/>
        <v>29</v>
      </c>
      <c r="N36" s="65"/>
      <c r="O36" s="66"/>
      <c r="P36" s="65"/>
      <c r="Q36" s="66"/>
      <c r="R36" s="65">
        <f>VLOOKUP($A36,'Return Data'!$B$7:$R$2843,16,0)</f>
        <v>13.3001</v>
      </c>
      <c r="S36" s="67">
        <f t="shared" si="6"/>
        <v>32</v>
      </c>
    </row>
    <row r="37" spans="1:19" x14ac:dyDescent="0.3">
      <c r="A37" s="63" t="s">
        <v>1277</v>
      </c>
      <c r="B37" s="64">
        <f>VLOOKUP($A37,'Return Data'!$B$7:$R$2843,3,0)</f>
        <v>44400</v>
      </c>
      <c r="C37" s="65">
        <f>VLOOKUP($A37,'Return Data'!$B$7:$R$2843,4,0)</f>
        <v>15.8453</v>
      </c>
      <c r="D37" s="65">
        <f>VLOOKUP($A37,'Return Data'!$B$7:$R$2843,10,0)</f>
        <v>19.082999999999998</v>
      </c>
      <c r="E37" s="66">
        <f t="shared" si="0"/>
        <v>8</v>
      </c>
      <c r="F37" s="65">
        <f>VLOOKUP($A37,'Return Data'!$B$7:$R$2843,11,0)</f>
        <v>24.837900000000001</v>
      </c>
      <c r="G37" s="66">
        <f t="shared" si="1"/>
        <v>10</v>
      </c>
      <c r="H37" s="65">
        <f>VLOOKUP($A37,'Return Data'!$B$7:$R$2843,12,0)</f>
        <v>47.799599999999998</v>
      </c>
      <c r="I37" s="66">
        <f t="shared" si="2"/>
        <v>13</v>
      </c>
      <c r="J37" s="65">
        <f>VLOOKUP($A37,'Return Data'!$B$7:$R$2843,13,0)</f>
        <v>58.075200000000002</v>
      </c>
      <c r="K37" s="66">
        <f t="shared" si="3"/>
        <v>14</v>
      </c>
      <c r="L37" s="65"/>
      <c r="M37" s="66"/>
      <c r="N37" s="65"/>
      <c r="O37" s="66"/>
      <c r="P37" s="65"/>
      <c r="Q37" s="66"/>
      <c r="R37" s="65">
        <f>VLOOKUP($A37,'Return Data'!$B$7:$R$2843,16,0)</f>
        <v>27.75</v>
      </c>
      <c r="S37" s="67">
        <f t="shared" si="6"/>
        <v>1</v>
      </c>
    </row>
    <row r="38" spans="1:19" x14ac:dyDescent="0.3">
      <c r="A38" s="102" t="s">
        <v>1792</v>
      </c>
      <c r="B38" s="64">
        <f>VLOOKUP($A38,'Return Data'!$B$7:$R$2843,3,0)</f>
        <v>44400</v>
      </c>
      <c r="C38" s="65">
        <f>VLOOKUP($A38,'Return Data'!$B$7:$R$2843,4,0)</f>
        <v>15.573499999999999</v>
      </c>
      <c r="D38" s="65">
        <f>VLOOKUP($A38,'Return Data'!$B$7:$R$2843,10,0)</f>
        <v>12.9808</v>
      </c>
      <c r="E38" s="66">
        <f t="shared" si="0"/>
        <v>27</v>
      </c>
      <c r="F38" s="65">
        <f>VLOOKUP($A38,'Return Data'!$B$7:$R$2843,11,0)</f>
        <v>12.965199999999999</v>
      </c>
      <c r="G38" s="66">
        <f t="shared" si="1"/>
        <v>31</v>
      </c>
      <c r="H38" s="65">
        <f>VLOOKUP($A38,'Return Data'!$B$7:$R$2843,12,0)</f>
        <v>31.470800000000001</v>
      </c>
      <c r="I38" s="66">
        <f t="shared" si="2"/>
        <v>31</v>
      </c>
      <c r="J38" s="65">
        <f>VLOOKUP($A38,'Return Data'!$B$7:$R$2843,13,0)</f>
        <v>41.884300000000003</v>
      </c>
      <c r="K38" s="66">
        <f t="shared" si="3"/>
        <v>30</v>
      </c>
      <c r="L38" s="65">
        <f>VLOOKUP($A38,'Return Data'!$B$7:$R$2843,17,0)</f>
        <v>22.6965</v>
      </c>
      <c r="M38" s="66">
        <f t="shared" si="4"/>
        <v>19</v>
      </c>
      <c r="N38" s="65"/>
      <c r="O38" s="66"/>
      <c r="P38" s="65"/>
      <c r="Q38" s="66"/>
      <c r="R38" s="65">
        <f>VLOOKUP($A38,'Return Data'!$B$7:$R$2843,16,0)</f>
        <v>16.6309</v>
      </c>
      <c r="S38" s="67">
        <f t="shared" si="6"/>
        <v>18</v>
      </c>
    </row>
    <row r="39" spans="1:19" x14ac:dyDescent="0.3">
      <c r="A39" s="63" t="s">
        <v>1816</v>
      </c>
      <c r="B39" s="64">
        <f>VLOOKUP($A39,'Return Data'!$B$7:$R$2843,3,0)</f>
        <v>44400</v>
      </c>
      <c r="C39" s="65">
        <f>VLOOKUP($A39,'Return Data'!$B$7:$R$2843,4,0)</f>
        <v>144.63</v>
      </c>
      <c r="D39" s="65">
        <f>VLOOKUP($A39,'Return Data'!$B$7:$R$2843,10,0)</f>
        <v>12.360200000000001</v>
      </c>
      <c r="E39" s="66">
        <f t="shared" si="0"/>
        <v>29</v>
      </c>
      <c r="F39" s="65">
        <f>VLOOKUP($A39,'Return Data'!$B$7:$R$2843,11,0)</f>
        <v>13.729699999999999</v>
      </c>
      <c r="G39" s="66">
        <f t="shared" si="1"/>
        <v>30</v>
      </c>
      <c r="H39" s="65">
        <f>VLOOKUP($A39,'Return Data'!$B$7:$R$2843,12,0)</f>
        <v>32.275500000000001</v>
      </c>
      <c r="I39" s="66">
        <f t="shared" si="2"/>
        <v>30</v>
      </c>
      <c r="J39" s="65">
        <f>VLOOKUP($A39,'Return Data'!$B$7:$R$2843,13,0)</f>
        <v>40.145299999999999</v>
      </c>
      <c r="K39" s="66">
        <f t="shared" si="3"/>
        <v>31</v>
      </c>
      <c r="L39" s="65">
        <f>VLOOKUP($A39,'Return Data'!$B$7:$R$2843,17,0)</f>
        <v>14.157999999999999</v>
      </c>
      <c r="M39" s="66">
        <f t="shared" si="4"/>
        <v>32</v>
      </c>
      <c r="N39" s="65">
        <f>VLOOKUP($A39,'Return Data'!$B$7:$R$2843,14,0)</f>
        <v>7.5395000000000003</v>
      </c>
      <c r="O39" s="66">
        <f t="shared" si="5"/>
        <v>29</v>
      </c>
      <c r="P39" s="65">
        <f>VLOOKUP($A39,'Return Data'!$B$7:$R$2843,15,0)</f>
        <v>8.6204999999999998</v>
      </c>
      <c r="Q39" s="66">
        <f t="shared" si="7"/>
        <v>27</v>
      </c>
      <c r="R39" s="65">
        <f>VLOOKUP($A39,'Return Data'!$B$7:$R$2843,16,0)</f>
        <v>9.9868000000000006</v>
      </c>
      <c r="S39" s="67">
        <f t="shared" si="6"/>
        <v>34</v>
      </c>
    </row>
    <row r="40" spans="1:19" x14ac:dyDescent="0.3">
      <c r="A40" s="63" t="s">
        <v>1802</v>
      </c>
      <c r="B40" s="64">
        <f>VLOOKUP($A40,'Return Data'!$B$7:$R$2843,3,0)</f>
        <v>44400</v>
      </c>
      <c r="C40" s="65">
        <f>VLOOKUP($A40,'Return Data'!$B$7:$R$2843,4,0)</f>
        <v>32.89</v>
      </c>
      <c r="D40" s="65">
        <f>VLOOKUP($A40,'Return Data'!$B$7:$R$2843,10,0)</f>
        <v>17.927600000000002</v>
      </c>
      <c r="E40" s="66">
        <f t="shared" si="0"/>
        <v>10</v>
      </c>
      <c r="F40" s="65">
        <f>VLOOKUP($A40,'Return Data'!$B$7:$R$2843,11,0)</f>
        <v>21.097200000000001</v>
      </c>
      <c r="G40" s="66">
        <f t="shared" si="1"/>
        <v>15</v>
      </c>
      <c r="H40" s="65">
        <f>VLOOKUP($A40,'Return Data'!$B$7:$R$2843,12,0)</f>
        <v>43.436500000000002</v>
      </c>
      <c r="I40" s="66">
        <f t="shared" si="2"/>
        <v>21</v>
      </c>
      <c r="J40" s="65">
        <f>VLOOKUP($A40,'Return Data'!$B$7:$R$2843,13,0)</f>
        <v>55.876800000000003</v>
      </c>
      <c r="K40" s="66">
        <f t="shared" si="3"/>
        <v>18</v>
      </c>
      <c r="L40" s="65">
        <f>VLOOKUP($A40,'Return Data'!$B$7:$R$2843,17,0)</f>
        <v>28.612500000000001</v>
      </c>
      <c r="M40" s="66">
        <f t="shared" si="4"/>
        <v>8</v>
      </c>
      <c r="N40" s="65">
        <f>VLOOKUP($A40,'Return Data'!$B$7:$R$2843,14,0)</f>
        <v>17.6462</v>
      </c>
      <c r="O40" s="66">
        <f t="shared" si="5"/>
        <v>9</v>
      </c>
      <c r="P40" s="65">
        <f>VLOOKUP($A40,'Return Data'!$B$7:$R$2843,15,0)</f>
        <v>15.2828</v>
      </c>
      <c r="Q40" s="66">
        <f t="shared" si="7"/>
        <v>15</v>
      </c>
      <c r="R40" s="65">
        <f>VLOOKUP($A40,'Return Data'!$B$7:$R$2843,16,0)</f>
        <v>13.7806</v>
      </c>
      <c r="S40" s="67">
        <f t="shared" si="6"/>
        <v>31</v>
      </c>
    </row>
    <row r="41" spans="1:19" x14ac:dyDescent="0.3">
      <c r="A41" s="63" t="s">
        <v>1875</v>
      </c>
      <c r="B41" s="64">
        <f>VLOOKUP($A41,'Return Data'!$B$7:$R$2843,3,0)</f>
        <v>44400</v>
      </c>
      <c r="C41" s="65">
        <f>VLOOKUP($A41,'Return Data'!$B$7:$R$2843,4,0)</f>
        <v>248.0993</v>
      </c>
      <c r="D41" s="65">
        <f>VLOOKUP($A41,'Return Data'!$B$7:$R$2843,10,0)</f>
        <v>13.9642</v>
      </c>
      <c r="E41" s="66">
        <f t="shared" si="0"/>
        <v>25</v>
      </c>
      <c r="F41" s="65">
        <f>VLOOKUP($A41,'Return Data'!$B$7:$R$2843,11,0)</f>
        <v>16.959700000000002</v>
      </c>
      <c r="G41" s="66">
        <f t="shared" si="1"/>
        <v>23</v>
      </c>
      <c r="H41" s="65">
        <f>VLOOKUP($A41,'Return Data'!$B$7:$R$2843,12,0)</f>
        <v>46.105699999999999</v>
      </c>
      <c r="I41" s="66">
        <f t="shared" si="2"/>
        <v>14</v>
      </c>
      <c r="J41" s="65">
        <f>VLOOKUP($A41,'Return Data'!$B$7:$R$2843,13,0)</f>
        <v>64.176699999999997</v>
      </c>
      <c r="K41" s="66">
        <f t="shared" si="3"/>
        <v>6</v>
      </c>
      <c r="L41" s="65">
        <f>VLOOKUP($A41,'Return Data'!$B$7:$R$2843,17,0)</f>
        <v>34.079700000000003</v>
      </c>
      <c r="M41" s="66">
        <f t="shared" si="4"/>
        <v>5</v>
      </c>
      <c r="N41" s="65">
        <f>VLOOKUP($A41,'Return Data'!$B$7:$R$2843,14,0)</f>
        <v>18.7776</v>
      </c>
      <c r="O41" s="66">
        <f t="shared" si="5"/>
        <v>6</v>
      </c>
      <c r="P41" s="65">
        <f>VLOOKUP($A41,'Return Data'!$B$7:$R$2843,15,0)</f>
        <v>17.850100000000001</v>
      </c>
      <c r="Q41" s="66">
        <f t="shared" si="7"/>
        <v>6</v>
      </c>
      <c r="R41" s="65">
        <f>VLOOKUP($A41,'Return Data'!$B$7:$R$2843,16,0)</f>
        <v>17.2882</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16.315435294117645</v>
      </c>
      <c r="E43" s="74"/>
      <c r="F43" s="75">
        <f>AVERAGE(F8:F41)</f>
        <v>20.554020588235289</v>
      </c>
      <c r="G43" s="74"/>
      <c r="H43" s="75">
        <f>AVERAGE(H8:H41)</f>
        <v>45.085682352941184</v>
      </c>
      <c r="I43" s="74"/>
      <c r="J43" s="75">
        <f>AVERAGE(J8:J41)</f>
        <v>55.369355882352941</v>
      </c>
      <c r="K43" s="74"/>
      <c r="L43" s="75">
        <f>AVERAGE(L8:L41)</f>
        <v>25.374312499999998</v>
      </c>
      <c r="M43" s="74"/>
      <c r="N43" s="75">
        <f>AVERAGE(N8:N41)</f>
        <v>16.51133448275862</v>
      </c>
      <c r="O43" s="74"/>
      <c r="P43" s="75">
        <f>AVERAGE(P8:P41)</f>
        <v>15.462140740740741</v>
      </c>
      <c r="Q43" s="74"/>
      <c r="R43" s="75">
        <f>AVERAGE(R8:R41)</f>
        <v>16.777191176470591</v>
      </c>
      <c r="S43" s="76"/>
    </row>
    <row r="44" spans="1:19" x14ac:dyDescent="0.3">
      <c r="A44" s="73" t="s">
        <v>28</v>
      </c>
      <c r="B44" s="74"/>
      <c r="C44" s="74"/>
      <c r="D44" s="75">
        <f>MIN(D8:D41)</f>
        <v>10.9642</v>
      </c>
      <c r="E44" s="74"/>
      <c r="F44" s="75">
        <f>MIN(F8:F41)</f>
        <v>10.6214</v>
      </c>
      <c r="G44" s="74"/>
      <c r="H44" s="75">
        <f>MIN(H8:H41)</f>
        <v>28.8675</v>
      </c>
      <c r="I44" s="74"/>
      <c r="J44" s="75">
        <f>MIN(J8:J41)</f>
        <v>34.794800000000002</v>
      </c>
      <c r="K44" s="74"/>
      <c r="L44" s="75">
        <f>MIN(L8:L41)</f>
        <v>14.157999999999999</v>
      </c>
      <c r="M44" s="74"/>
      <c r="N44" s="75">
        <f>MIN(N8:N41)</f>
        <v>7.5395000000000003</v>
      </c>
      <c r="O44" s="74"/>
      <c r="P44" s="75">
        <f>MIN(P8:P41)</f>
        <v>8.6204999999999998</v>
      </c>
      <c r="Q44" s="74"/>
      <c r="R44" s="75">
        <f>MIN(R8:R41)</f>
        <v>9.9868000000000006</v>
      </c>
      <c r="S44" s="76"/>
    </row>
    <row r="45" spans="1:19" ht="15" thickBot="1" x14ac:dyDescent="0.35">
      <c r="A45" s="77" t="s">
        <v>29</v>
      </c>
      <c r="B45" s="78"/>
      <c r="C45" s="78"/>
      <c r="D45" s="79">
        <f>MAX(D8:D41)</f>
        <v>24.869499999999999</v>
      </c>
      <c r="E45" s="78"/>
      <c r="F45" s="79">
        <f>MAX(F8:F41)</f>
        <v>39.229300000000002</v>
      </c>
      <c r="G45" s="78"/>
      <c r="H45" s="79">
        <f>MAX(H8:H41)</f>
        <v>69.755600000000001</v>
      </c>
      <c r="I45" s="78"/>
      <c r="J45" s="79">
        <f>MAX(J8:J41)</f>
        <v>97.047600000000003</v>
      </c>
      <c r="K45" s="78"/>
      <c r="L45" s="79">
        <f>MAX(L8:L41)</f>
        <v>46.517699999999998</v>
      </c>
      <c r="M45" s="78"/>
      <c r="N45" s="79">
        <f>MAX(N8:N41)</f>
        <v>29.775500000000001</v>
      </c>
      <c r="O45" s="78"/>
      <c r="P45" s="79">
        <f>MAX(P8:P41)</f>
        <v>23.798300000000001</v>
      </c>
      <c r="Q45" s="78"/>
      <c r="R45" s="79">
        <f>MAX(R8:R41)</f>
        <v>27.75</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44400</v>
      </c>
      <c r="C8" s="65">
        <f>VLOOKUP($A8,'Return Data'!$B$7:$R$2843,4,0)</f>
        <v>1075.28</v>
      </c>
      <c r="D8" s="65">
        <f>VLOOKUP($A8,'Return Data'!$B$7:$R$2843,10,0)</f>
        <v>15.4589</v>
      </c>
      <c r="E8" s="66">
        <f t="shared" ref="E8:E41" si="0">RANK(D8,D$8:D$41,0)</f>
        <v>19</v>
      </c>
      <c r="F8" s="65">
        <f>VLOOKUP($A8,'Return Data'!$B$7:$R$2843,11,0)</f>
        <v>18.3004</v>
      </c>
      <c r="G8" s="66">
        <f t="shared" ref="G8:G41" si="1">RANK(F8,F$8:F$41,0)</f>
        <v>18</v>
      </c>
      <c r="H8" s="65">
        <f>VLOOKUP($A8,'Return Data'!$B$7:$R$2843,12,0)</f>
        <v>43.537199999999999</v>
      </c>
      <c r="I8" s="66">
        <f t="shared" ref="I8:I41" si="2">RANK(H8,H$8:H$41,0)</f>
        <v>19</v>
      </c>
      <c r="J8" s="65">
        <f>VLOOKUP($A8,'Return Data'!$B$7:$R$2843,13,0)</f>
        <v>56.7395</v>
      </c>
      <c r="K8" s="66">
        <f t="shared" ref="K8:K41" si="3">RANK(J8,J$8:J$41,0)</f>
        <v>14</v>
      </c>
      <c r="L8" s="65">
        <f>VLOOKUP($A8,'Return Data'!$B$7:$R$2843,17,0)</f>
        <v>23.9621</v>
      </c>
      <c r="M8" s="66">
        <f t="shared" ref="M8:M21" si="4">RANK(L8,L$8:L$41,0)</f>
        <v>14</v>
      </c>
      <c r="N8" s="65">
        <f>VLOOKUP($A8,'Return Data'!$B$7:$R$2843,14,0)</f>
        <v>15.5566</v>
      </c>
      <c r="O8" s="66">
        <f t="shared" ref="O8:O21" si="5">RANK(N8,N$8:N$41,0)</f>
        <v>12</v>
      </c>
      <c r="P8" s="65">
        <f>VLOOKUP($A8,'Return Data'!$B$7:$R$2843,15,0)</f>
        <v>15.101599999999999</v>
      </c>
      <c r="Q8" s="66">
        <f>RANK(P8,P$8:P$41,0)</f>
        <v>11</v>
      </c>
      <c r="R8" s="65">
        <f>VLOOKUP($A8,'Return Data'!$B$7:$R$2843,16,0)</f>
        <v>22.6403</v>
      </c>
      <c r="S8" s="67">
        <f t="shared" ref="S8:S41" si="6">RANK(R8,R$8:R$41,0)</f>
        <v>2</v>
      </c>
    </row>
    <row r="9" spans="1:20" x14ac:dyDescent="0.3">
      <c r="A9" s="63" t="s">
        <v>1807</v>
      </c>
      <c r="B9" s="64">
        <f>VLOOKUP($A9,'Return Data'!$B$7:$R$2843,3,0)</f>
        <v>44400</v>
      </c>
      <c r="C9" s="65">
        <f>VLOOKUP($A9,'Return Data'!$B$7:$R$2843,4,0)</f>
        <v>17.47</v>
      </c>
      <c r="D9" s="65">
        <f>VLOOKUP($A9,'Return Data'!$B$7:$R$2843,10,0)</f>
        <v>15.465999999999999</v>
      </c>
      <c r="E9" s="66">
        <f t="shared" si="0"/>
        <v>18</v>
      </c>
      <c r="F9" s="65">
        <f>VLOOKUP($A9,'Return Data'!$B$7:$R$2843,11,0)</f>
        <v>14.934200000000001</v>
      </c>
      <c r="G9" s="66">
        <f t="shared" si="1"/>
        <v>26</v>
      </c>
      <c r="H9" s="65">
        <f>VLOOKUP($A9,'Return Data'!$B$7:$R$2843,12,0)</f>
        <v>38.540799999999997</v>
      </c>
      <c r="I9" s="66">
        <f t="shared" si="2"/>
        <v>26</v>
      </c>
      <c r="J9" s="65">
        <f>VLOOKUP($A9,'Return Data'!$B$7:$R$2843,13,0)</f>
        <v>45.9482</v>
      </c>
      <c r="K9" s="66">
        <f t="shared" si="3"/>
        <v>27</v>
      </c>
      <c r="L9" s="65">
        <f>VLOOKUP($A9,'Return Data'!$B$7:$R$2843,17,0)</f>
        <v>23.648</v>
      </c>
      <c r="M9" s="66">
        <f t="shared" si="4"/>
        <v>15</v>
      </c>
      <c r="N9" s="65">
        <f>VLOOKUP($A9,'Return Data'!$B$7:$R$2843,14,0)</f>
        <v>15.411199999999999</v>
      </c>
      <c r="O9" s="66">
        <f t="shared" si="5"/>
        <v>13</v>
      </c>
      <c r="P9" s="65"/>
      <c r="Q9" s="66"/>
      <c r="R9" s="65">
        <f>VLOOKUP($A9,'Return Data'!$B$7:$R$2843,16,0)</f>
        <v>16.359300000000001</v>
      </c>
      <c r="S9" s="67">
        <f t="shared" si="6"/>
        <v>15</v>
      </c>
    </row>
    <row r="10" spans="1:20" x14ac:dyDescent="0.3">
      <c r="A10" s="63" t="s">
        <v>1258</v>
      </c>
      <c r="B10" s="64">
        <f>VLOOKUP($A10,'Return Data'!$B$7:$R$2843,3,0)</f>
        <v>44400</v>
      </c>
      <c r="C10" s="65">
        <f>VLOOKUP($A10,'Return Data'!$B$7:$R$2843,4,0)</f>
        <v>152.49</v>
      </c>
      <c r="D10" s="65">
        <f>VLOOKUP($A10,'Return Data'!$B$7:$R$2843,10,0)</f>
        <v>18.789400000000001</v>
      </c>
      <c r="E10" s="66">
        <f t="shared" si="0"/>
        <v>8</v>
      </c>
      <c r="F10" s="65">
        <f>VLOOKUP($A10,'Return Data'!$B$7:$R$2843,11,0)</f>
        <v>24.695399999999999</v>
      </c>
      <c r="G10" s="66">
        <f t="shared" si="1"/>
        <v>8</v>
      </c>
      <c r="H10" s="65">
        <f>VLOOKUP($A10,'Return Data'!$B$7:$R$2843,12,0)</f>
        <v>50.162500000000001</v>
      </c>
      <c r="I10" s="66">
        <f t="shared" si="2"/>
        <v>8</v>
      </c>
      <c r="J10" s="65">
        <f>VLOOKUP($A10,'Return Data'!$B$7:$R$2843,13,0)</f>
        <v>60.161700000000003</v>
      </c>
      <c r="K10" s="66">
        <f t="shared" si="3"/>
        <v>9</v>
      </c>
      <c r="L10" s="65">
        <f>VLOOKUP($A10,'Return Data'!$B$7:$R$2843,17,0)</f>
        <v>26.707100000000001</v>
      </c>
      <c r="M10" s="66">
        <f t="shared" si="4"/>
        <v>9</v>
      </c>
      <c r="N10" s="65">
        <f>VLOOKUP($A10,'Return Data'!$B$7:$R$2843,14,0)</f>
        <v>16.136500000000002</v>
      </c>
      <c r="O10" s="66">
        <f t="shared" si="5"/>
        <v>10</v>
      </c>
      <c r="P10" s="65">
        <f>VLOOKUP($A10,'Return Data'!$B$7:$R$2843,15,0)</f>
        <v>13.8543</v>
      </c>
      <c r="Q10" s="66">
        <f t="shared" ref="Q10:Q21" si="7">RANK(P10,P$8:P$41,0)</f>
        <v>16</v>
      </c>
      <c r="R10" s="65">
        <f>VLOOKUP($A10,'Return Data'!$B$7:$R$2843,16,0)</f>
        <v>16.466000000000001</v>
      </c>
      <c r="S10" s="67">
        <f t="shared" si="6"/>
        <v>13</v>
      </c>
    </row>
    <row r="11" spans="1:20" x14ac:dyDescent="0.3">
      <c r="A11" s="63" t="s">
        <v>1260</v>
      </c>
      <c r="B11" s="64">
        <f>VLOOKUP($A11,'Return Data'!$B$7:$R$2843,3,0)</f>
        <v>44400</v>
      </c>
      <c r="C11" s="65">
        <f>VLOOKUP($A11,'Return Data'!$B$7:$R$2843,4,0)</f>
        <v>70.617000000000004</v>
      </c>
      <c r="D11" s="65">
        <f>VLOOKUP($A11,'Return Data'!$B$7:$R$2843,10,0)</f>
        <v>19.481200000000001</v>
      </c>
      <c r="E11" s="66">
        <f t="shared" si="0"/>
        <v>7</v>
      </c>
      <c r="F11" s="65">
        <f>VLOOKUP($A11,'Return Data'!$B$7:$R$2843,11,0)</f>
        <v>24.292899999999999</v>
      </c>
      <c r="G11" s="66">
        <f t="shared" si="1"/>
        <v>9</v>
      </c>
      <c r="H11" s="65">
        <f>VLOOKUP($A11,'Return Data'!$B$7:$R$2843,12,0)</f>
        <v>47.265999999999998</v>
      </c>
      <c r="I11" s="66">
        <f t="shared" si="2"/>
        <v>12</v>
      </c>
      <c r="J11" s="65">
        <f>VLOOKUP($A11,'Return Data'!$B$7:$R$2843,13,0)</f>
        <v>55.297800000000002</v>
      </c>
      <c r="K11" s="66">
        <f t="shared" si="3"/>
        <v>16</v>
      </c>
      <c r="L11" s="65">
        <f>VLOOKUP($A11,'Return Data'!$B$7:$R$2843,17,0)</f>
        <v>24.273</v>
      </c>
      <c r="M11" s="66">
        <f t="shared" si="4"/>
        <v>12</v>
      </c>
      <c r="N11" s="65">
        <f>VLOOKUP($A11,'Return Data'!$B$7:$R$2843,14,0)</f>
        <v>15.9701</v>
      </c>
      <c r="O11" s="66">
        <f t="shared" si="5"/>
        <v>11</v>
      </c>
      <c r="P11" s="65">
        <f>VLOOKUP($A11,'Return Data'!$B$7:$R$2843,15,0)</f>
        <v>13.951599999999999</v>
      </c>
      <c r="Q11" s="66">
        <f t="shared" si="7"/>
        <v>15</v>
      </c>
      <c r="R11" s="65">
        <f>VLOOKUP($A11,'Return Data'!$B$7:$R$2843,16,0)</f>
        <v>13.1136</v>
      </c>
      <c r="S11" s="67">
        <f t="shared" si="6"/>
        <v>26</v>
      </c>
    </row>
    <row r="12" spans="1:20" x14ac:dyDescent="0.3">
      <c r="A12" s="63" t="s">
        <v>1828</v>
      </c>
      <c r="B12" s="64">
        <f>VLOOKUP($A12,'Return Data'!$B$7:$R$2843,3,0)</f>
        <v>44400</v>
      </c>
      <c r="C12" s="65">
        <f>VLOOKUP($A12,'Return Data'!$B$7:$R$2843,4,0)</f>
        <v>207.21</v>
      </c>
      <c r="D12" s="65">
        <f>VLOOKUP($A12,'Return Data'!$B$7:$R$2843,10,0)</f>
        <v>15.0527</v>
      </c>
      <c r="E12" s="66">
        <f t="shared" si="0"/>
        <v>21</v>
      </c>
      <c r="F12" s="65">
        <f>VLOOKUP($A12,'Return Data'!$B$7:$R$2843,11,0)</f>
        <v>17.047999999999998</v>
      </c>
      <c r="G12" s="66">
        <f t="shared" si="1"/>
        <v>22</v>
      </c>
      <c r="H12" s="65">
        <f>VLOOKUP($A12,'Return Data'!$B$7:$R$2843,12,0)</f>
        <v>37.8001</v>
      </c>
      <c r="I12" s="66">
        <f t="shared" si="2"/>
        <v>27</v>
      </c>
      <c r="J12" s="65">
        <f>VLOOKUP($A12,'Return Data'!$B$7:$R$2843,13,0)</f>
        <v>48.548299999999998</v>
      </c>
      <c r="K12" s="66">
        <f t="shared" si="3"/>
        <v>23</v>
      </c>
      <c r="L12" s="65">
        <f>VLOOKUP($A12,'Return Data'!$B$7:$R$2843,17,0)</f>
        <v>25.8917</v>
      </c>
      <c r="M12" s="66">
        <f t="shared" si="4"/>
        <v>10</v>
      </c>
      <c r="N12" s="65">
        <f>VLOOKUP($A12,'Return Data'!$B$7:$R$2843,14,0)</f>
        <v>17.093599999999999</v>
      </c>
      <c r="O12" s="66">
        <f t="shared" si="5"/>
        <v>7</v>
      </c>
      <c r="P12" s="65">
        <f>VLOOKUP($A12,'Return Data'!$B$7:$R$2843,15,0)</f>
        <v>16.957799999999999</v>
      </c>
      <c r="Q12" s="66">
        <f t="shared" si="7"/>
        <v>6</v>
      </c>
      <c r="R12" s="65">
        <f>VLOOKUP($A12,'Return Data'!$B$7:$R$2843,16,0)</f>
        <v>18.493600000000001</v>
      </c>
      <c r="S12" s="67">
        <f t="shared" si="6"/>
        <v>5</v>
      </c>
    </row>
    <row r="13" spans="1:20" x14ac:dyDescent="0.3">
      <c r="A13" s="102" t="s">
        <v>1874</v>
      </c>
      <c r="B13" s="64">
        <f>VLOOKUP($A13,'Return Data'!$B$7:$R$2843,3,0)</f>
        <v>44400</v>
      </c>
      <c r="C13" s="65">
        <f>VLOOKUP($A13,'Return Data'!$B$7:$R$2843,4,0)</f>
        <v>63.238</v>
      </c>
      <c r="D13" s="65">
        <f>VLOOKUP($A13,'Return Data'!$B$7:$R$2843,10,0)</f>
        <v>17.396599999999999</v>
      </c>
      <c r="E13" s="66">
        <f t="shared" si="0"/>
        <v>12</v>
      </c>
      <c r="F13" s="65">
        <f>VLOOKUP($A13,'Return Data'!$B$7:$R$2843,11,0)</f>
        <v>21.076000000000001</v>
      </c>
      <c r="G13" s="66">
        <f t="shared" si="1"/>
        <v>13</v>
      </c>
      <c r="H13" s="65">
        <f>VLOOKUP($A13,'Return Data'!$B$7:$R$2843,12,0)</f>
        <v>49.414000000000001</v>
      </c>
      <c r="I13" s="66">
        <f t="shared" si="2"/>
        <v>10</v>
      </c>
      <c r="J13" s="65">
        <f>VLOOKUP($A13,'Return Data'!$B$7:$R$2843,13,0)</f>
        <v>57.657499999999999</v>
      </c>
      <c r="K13" s="66">
        <f t="shared" si="3"/>
        <v>13</v>
      </c>
      <c r="L13" s="65">
        <f>VLOOKUP($A13,'Return Data'!$B$7:$R$2843,17,0)</f>
        <v>28.948799999999999</v>
      </c>
      <c r="M13" s="66">
        <f t="shared" si="4"/>
        <v>7</v>
      </c>
      <c r="N13" s="65">
        <f>VLOOKUP($A13,'Return Data'!$B$7:$R$2843,14,0)</f>
        <v>18.558</v>
      </c>
      <c r="O13" s="66">
        <f t="shared" si="5"/>
        <v>5</v>
      </c>
      <c r="P13" s="65">
        <f>VLOOKUP($A13,'Return Data'!$B$7:$R$2843,15,0)</f>
        <v>17.0152</v>
      </c>
      <c r="Q13" s="66">
        <f t="shared" si="7"/>
        <v>5</v>
      </c>
      <c r="R13" s="65">
        <f>VLOOKUP($A13,'Return Data'!$B$7:$R$2843,16,0)</f>
        <v>13.9353</v>
      </c>
      <c r="S13" s="67">
        <f t="shared" si="6"/>
        <v>25</v>
      </c>
    </row>
    <row r="14" spans="1:20" x14ac:dyDescent="0.3">
      <c r="A14" s="102" t="s">
        <v>1789</v>
      </c>
      <c r="B14" s="64">
        <f>VLOOKUP($A14,'Return Data'!$B$7:$R$2843,3,0)</f>
        <v>44400</v>
      </c>
      <c r="C14" s="65">
        <f>VLOOKUP($A14,'Return Data'!$B$7:$R$2843,4,0)</f>
        <v>21.285</v>
      </c>
      <c r="D14" s="65">
        <f>VLOOKUP($A14,'Return Data'!$B$7:$R$2843,10,0)</f>
        <v>16.796500000000002</v>
      </c>
      <c r="E14" s="66">
        <f t="shared" si="0"/>
        <v>13</v>
      </c>
      <c r="F14" s="65">
        <f>VLOOKUP($A14,'Return Data'!$B$7:$R$2843,11,0)</f>
        <v>20.8002</v>
      </c>
      <c r="G14" s="66">
        <f t="shared" si="1"/>
        <v>14</v>
      </c>
      <c r="H14" s="65">
        <f>VLOOKUP($A14,'Return Data'!$B$7:$R$2843,12,0)</f>
        <v>43.536299999999997</v>
      </c>
      <c r="I14" s="66">
        <f t="shared" si="2"/>
        <v>20</v>
      </c>
      <c r="J14" s="65">
        <f>VLOOKUP($A14,'Return Data'!$B$7:$R$2843,13,0)</f>
        <v>54.239100000000001</v>
      </c>
      <c r="K14" s="66">
        <f t="shared" si="3"/>
        <v>18</v>
      </c>
      <c r="L14" s="65">
        <f>VLOOKUP($A14,'Return Data'!$B$7:$R$2843,17,0)</f>
        <v>22.830100000000002</v>
      </c>
      <c r="M14" s="66">
        <f t="shared" si="4"/>
        <v>17</v>
      </c>
      <c r="N14" s="65">
        <f>VLOOKUP($A14,'Return Data'!$B$7:$R$2843,14,0)</f>
        <v>13.5375</v>
      </c>
      <c r="O14" s="66">
        <f t="shared" si="5"/>
        <v>19</v>
      </c>
      <c r="P14" s="65">
        <f>VLOOKUP($A14,'Return Data'!$B$7:$R$2843,15,0)</f>
        <v>15.533799999999999</v>
      </c>
      <c r="Q14" s="66">
        <f t="shared" si="7"/>
        <v>8</v>
      </c>
      <c r="R14" s="65">
        <f>VLOOKUP($A14,'Return Data'!$B$7:$R$2843,16,0)</f>
        <v>12.382099999999999</v>
      </c>
      <c r="S14" s="67">
        <f t="shared" si="6"/>
        <v>30</v>
      </c>
    </row>
    <row r="15" spans="1:20" x14ac:dyDescent="0.3">
      <c r="A15" s="63" t="s">
        <v>1794</v>
      </c>
      <c r="B15" s="64">
        <f>VLOOKUP($A15,'Return Data'!$B$7:$R$2843,3,0)</f>
        <v>44400</v>
      </c>
      <c r="C15" s="65">
        <f>VLOOKUP($A15,'Return Data'!$B$7:$R$2843,4,0)</f>
        <v>863.19150000000002</v>
      </c>
      <c r="D15" s="65">
        <f>VLOOKUP($A15,'Return Data'!$B$7:$R$2843,10,0)</f>
        <v>15.4579</v>
      </c>
      <c r="E15" s="66">
        <f t="shared" si="0"/>
        <v>20</v>
      </c>
      <c r="F15" s="65">
        <f>VLOOKUP($A15,'Return Data'!$B$7:$R$2843,11,0)</f>
        <v>18.552600000000002</v>
      </c>
      <c r="G15" s="66">
        <f t="shared" si="1"/>
        <v>17</v>
      </c>
      <c r="H15" s="65">
        <f>VLOOKUP($A15,'Return Data'!$B$7:$R$2843,12,0)</f>
        <v>49.862000000000002</v>
      </c>
      <c r="I15" s="66">
        <f t="shared" si="2"/>
        <v>9</v>
      </c>
      <c r="J15" s="65">
        <f>VLOOKUP($A15,'Return Data'!$B$7:$R$2843,13,0)</f>
        <v>60.228000000000002</v>
      </c>
      <c r="K15" s="66">
        <f t="shared" si="3"/>
        <v>7</v>
      </c>
      <c r="L15" s="65">
        <f>VLOOKUP($A15,'Return Data'!$B$7:$R$2843,17,0)</f>
        <v>23.421700000000001</v>
      </c>
      <c r="M15" s="66">
        <f t="shared" si="4"/>
        <v>16</v>
      </c>
      <c r="N15" s="65">
        <f>VLOOKUP($A15,'Return Data'!$B$7:$R$2843,14,0)</f>
        <v>14.279400000000001</v>
      </c>
      <c r="O15" s="66">
        <f t="shared" si="5"/>
        <v>18</v>
      </c>
      <c r="P15" s="65">
        <f>VLOOKUP($A15,'Return Data'!$B$7:$R$2843,15,0)</f>
        <v>12.49</v>
      </c>
      <c r="Q15" s="66">
        <f t="shared" si="7"/>
        <v>19</v>
      </c>
      <c r="R15" s="65">
        <f>VLOOKUP($A15,'Return Data'!$B$7:$R$2843,16,0)</f>
        <v>18.074000000000002</v>
      </c>
      <c r="S15" s="67">
        <f t="shared" si="6"/>
        <v>9</v>
      </c>
    </row>
    <row r="16" spans="1:20" x14ac:dyDescent="0.3">
      <c r="A16" s="63" t="s">
        <v>1796</v>
      </c>
      <c r="B16" s="64">
        <f>VLOOKUP($A16,'Return Data'!$B$7:$R$2843,3,0)</f>
        <v>44400</v>
      </c>
      <c r="C16" s="65">
        <f>VLOOKUP($A16,'Return Data'!$B$7:$R$2843,4,0)</f>
        <v>900.923</v>
      </c>
      <c r="D16" s="65">
        <f>VLOOKUP($A16,'Return Data'!$B$7:$R$2843,10,0)</f>
        <v>15.804</v>
      </c>
      <c r="E16" s="66">
        <f t="shared" si="0"/>
        <v>17</v>
      </c>
      <c r="F16" s="65">
        <f>VLOOKUP($A16,'Return Data'!$B$7:$R$2843,11,0)</f>
        <v>21.089400000000001</v>
      </c>
      <c r="G16" s="66">
        <f t="shared" si="1"/>
        <v>12</v>
      </c>
      <c r="H16" s="65">
        <f>VLOOKUP($A16,'Return Data'!$B$7:$R$2843,12,0)</f>
        <v>53.497500000000002</v>
      </c>
      <c r="I16" s="66">
        <f t="shared" si="2"/>
        <v>7</v>
      </c>
      <c r="J16" s="65">
        <f>VLOOKUP($A16,'Return Data'!$B$7:$R$2843,13,0)</f>
        <v>57.680700000000002</v>
      </c>
      <c r="K16" s="66">
        <f t="shared" si="3"/>
        <v>12</v>
      </c>
      <c r="L16" s="65">
        <f>VLOOKUP($A16,'Return Data'!$B$7:$R$2843,17,0)</f>
        <v>16.641300000000001</v>
      </c>
      <c r="M16" s="66">
        <f t="shared" si="4"/>
        <v>28</v>
      </c>
      <c r="N16" s="65">
        <f>VLOOKUP($A16,'Return Data'!$B$7:$R$2843,14,0)</f>
        <v>14.393700000000001</v>
      </c>
      <c r="O16" s="66">
        <f t="shared" si="5"/>
        <v>17</v>
      </c>
      <c r="P16" s="65">
        <f>VLOOKUP($A16,'Return Data'!$B$7:$R$2843,15,0)</f>
        <v>13.454800000000001</v>
      </c>
      <c r="Q16" s="66">
        <f t="shared" si="7"/>
        <v>18</v>
      </c>
      <c r="R16" s="65">
        <f>VLOOKUP($A16,'Return Data'!$B$7:$R$2843,16,0)</f>
        <v>18.454799999999999</v>
      </c>
      <c r="S16" s="67">
        <f t="shared" si="6"/>
        <v>6</v>
      </c>
    </row>
    <row r="17" spans="1:19" x14ac:dyDescent="0.3">
      <c r="A17" s="126" t="s">
        <v>1790</v>
      </c>
      <c r="B17" s="64">
        <f>VLOOKUP($A17,'Return Data'!$B$7:$R$2843,3,0)</f>
        <v>44400</v>
      </c>
      <c r="C17" s="65">
        <f>VLOOKUP($A17,'Return Data'!$B$7:$R$2843,4,0)</f>
        <v>121.4747</v>
      </c>
      <c r="D17" s="65">
        <f>VLOOKUP($A17,'Return Data'!$B$7:$R$2843,10,0)</f>
        <v>16.7575</v>
      </c>
      <c r="E17" s="66">
        <f t="shared" si="0"/>
        <v>14</v>
      </c>
      <c r="F17" s="65">
        <f>VLOOKUP($A17,'Return Data'!$B$7:$R$2843,11,0)</f>
        <v>16.140899999999998</v>
      </c>
      <c r="G17" s="66">
        <f t="shared" si="1"/>
        <v>24</v>
      </c>
      <c r="H17" s="65">
        <f>VLOOKUP($A17,'Return Data'!$B$7:$R$2843,12,0)</f>
        <v>39.895099999999999</v>
      </c>
      <c r="I17" s="66">
        <f t="shared" si="2"/>
        <v>22</v>
      </c>
      <c r="J17" s="65">
        <f>VLOOKUP($A17,'Return Data'!$B$7:$R$2843,13,0)</f>
        <v>50.943899999999999</v>
      </c>
      <c r="K17" s="66">
        <f t="shared" si="3"/>
        <v>21</v>
      </c>
      <c r="L17" s="65">
        <f>VLOOKUP($A17,'Return Data'!$B$7:$R$2843,17,0)</f>
        <v>22.307600000000001</v>
      </c>
      <c r="M17" s="66">
        <f t="shared" si="4"/>
        <v>18</v>
      </c>
      <c r="N17" s="65">
        <f>VLOOKUP($A17,'Return Data'!$B$7:$R$2843,14,0)</f>
        <v>11.556800000000001</v>
      </c>
      <c r="O17" s="66">
        <f t="shared" si="5"/>
        <v>25</v>
      </c>
      <c r="P17" s="65">
        <f>VLOOKUP($A17,'Return Data'!$B$7:$R$2843,15,0)</f>
        <v>11.714600000000001</v>
      </c>
      <c r="Q17" s="66">
        <f t="shared" si="7"/>
        <v>23</v>
      </c>
      <c r="R17" s="65">
        <f>VLOOKUP($A17,'Return Data'!$B$7:$R$2843,16,0)</f>
        <v>15.411300000000001</v>
      </c>
      <c r="S17" s="67">
        <f t="shared" si="6"/>
        <v>20</v>
      </c>
    </row>
    <row r="18" spans="1:19" x14ac:dyDescent="0.3">
      <c r="A18" s="127" t="s">
        <v>1262</v>
      </c>
      <c r="B18" s="64">
        <f>VLOOKUP($A18,'Return Data'!$B$7:$R$2843,3,0)</f>
        <v>44400</v>
      </c>
      <c r="C18" s="65">
        <f>VLOOKUP($A18,'Return Data'!$B$7:$R$2843,4,0)</f>
        <v>419.09</v>
      </c>
      <c r="D18" s="65">
        <f>VLOOKUP($A18,'Return Data'!$B$7:$R$2843,10,0)</f>
        <v>20.110600000000002</v>
      </c>
      <c r="E18" s="66">
        <f t="shared" si="0"/>
        <v>3</v>
      </c>
      <c r="F18" s="65">
        <f>VLOOKUP($A18,'Return Data'!$B$7:$R$2843,11,0)</f>
        <v>23.877500000000001</v>
      </c>
      <c r="G18" s="66">
        <f t="shared" si="1"/>
        <v>11</v>
      </c>
      <c r="H18" s="65">
        <f>VLOOKUP($A18,'Return Data'!$B$7:$R$2843,12,0)</f>
        <v>53.540900000000001</v>
      </c>
      <c r="I18" s="66">
        <f t="shared" si="2"/>
        <v>5</v>
      </c>
      <c r="J18" s="65">
        <f>VLOOKUP($A18,'Return Data'!$B$7:$R$2843,13,0)</f>
        <v>60.2271</v>
      </c>
      <c r="K18" s="66">
        <f t="shared" si="3"/>
        <v>8</v>
      </c>
      <c r="L18" s="65">
        <f>VLOOKUP($A18,'Return Data'!$B$7:$R$2843,17,0)</f>
        <v>20.641500000000001</v>
      </c>
      <c r="M18" s="66">
        <f t="shared" si="4"/>
        <v>21</v>
      </c>
      <c r="N18" s="65">
        <f>VLOOKUP($A18,'Return Data'!$B$7:$R$2843,14,0)</f>
        <v>14.729200000000001</v>
      </c>
      <c r="O18" s="66">
        <f t="shared" si="5"/>
        <v>15</v>
      </c>
      <c r="P18" s="65">
        <f>VLOOKUP($A18,'Return Data'!$B$7:$R$2843,15,0)</f>
        <v>13.7303</v>
      </c>
      <c r="Q18" s="66">
        <f t="shared" si="7"/>
        <v>17</v>
      </c>
      <c r="R18" s="65">
        <f>VLOOKUP($A18,'Return Data'!$B$7:$R$2843,16,0)</f>
        <v>14.940200000000001</v>
      </c>
      <c r="S18" s="67">
        <f t="shared" si="6"/>
        <v>22</v>
      </c>
    </row>
    <row r="19" spans="1:19" x14ac:dyDescent="0.3">
      <c r="A19" s="63" t="s">
        <v>1798</v>
      </c>
      <c r="B19" s="64">
        <f>VLOOKUP($A19,'Return Data'!$B$7:$R$2843,3,0)</f>
        <v>44400</v>
      </c>
      <c r="C19" s="65">
        <f>VLOOKUP($A19,'Return Data'!$B$7:$R$2843,4,0)</f>
        <v>30.75</v>
      </c>
      <c r="D19" s="65">
        <f>VLOOKUP($A19,'Return Data'!$B$7:$R$2843,10,0)</f>
        <v>15.906499999999999</v>
      </c>
      <c r="E19" s="66">
        <f t="shared" si="0"/>
        <v>16</v>
      </c>
      <c r="F19" s="65">
        <f>VLOOKUP($A19,'Return Data'!$B$7:$R$2843,11,0)</f>
        <v>17.906400000000001</v>
      </c>
      <c r="G19" s="66">
        <f t="shared" si="1"/>
        <v>19</v>
      </c>
      <c r="H19" s="65">
        <f>VLOOKUP($A19,'Return Data'!$B$7:$R$2843,12,0)</f>
        <v>38.700899999999997</v>
      </c>
      <c r="I19" s="66">
        <f t="shared" si="2"/>
        <v>25</v>
      </c>
      <c r="J19" s="65">
        <f>VLOOKUP($A19,'Return Data'!$B$7:$R$2843,13,0)</f>
        <v>48.766300000000001</v>
      </c>
      <c r="K19" s="66">
        <f t="shared" si="3"/>
        <v>22</v>
      </c>
      <c r="L19" s="65">
        <f>VLOOKUP($A19,'Return Data'!$B$7:$R$2843,17,0)</f>
        <v>24.1767</v>
      </c>
      <c r="M19" s="66">
        <f t="shared" si="4"/>
        <v>13</v>
      </c>
      <c r="N19" s="65">
        <f>VLOOKUP($A19,'Return Data'!$B$7:$R$2843,14,0)</f>
        <v>13.470499999999999</v>
      </c>
      <c r="O19" s="66">
        <f t="shared" si="5"/>
        <v>21</v>
      </c>
      <c r="P19" s="65">
        <f>VLOOKUP($A19,'Return Data'!$B$7:$R$2843,15,0)</f>
        <v>11.7927</v>
      </c>
      <c r="Q19" s="66">
        <f t="shared" si="7"/>
        <v>21</v>
      </c>
      <c r="R19" s="65">
        <f>VLOOKUP($A19,'Return Data'!$B$7:$R$2843,16,0)</f>
        <v>16.571000000000002</v>
      </c>
      <c r="S19" s="67">
        <f t="shared" si="6"/>
        <v>12</v>
      </c>
    </row>
    <row r="20" spans="1:19" x14ac:dyDescent="0.3">
      <c r="A20" s="63" t="s">
        <v>1822</v>
      </c>
      <c r="B20" s="64">
        <f>VLOOKUP($A20,'Return Data'!$B$7:$R$2843,3,0)</f>
        <v>44400</v>
      </c>
      <c r="C20" s="65">
        <f>VLOOKUP($A20,'Return Data'!$B$7:$R$2843,4,0)</f>
        <v>125.9</v>
      </c>
      <c r="D20" s="65">
        <f>VLOOKUP($A20,'Return Data'!$B$7:$R$2843,10,0)</f>
        <v>14.9247</v>
      </c>
      <c r="E20" s="66">
        <f t="shared" si="0"/>
        <v>22</v>
      </c>
      <c r="F20" s="65">
        <f>VLOOKUP($A20,'Return Data'!$B$7:$R$2843,11,0)</f>
        <v>16.079699999999999</v>
      </c>
      <c r="G20" s="66">
        <f t="shared" si="1"/>
        <v>25</v>
      </c>
      <c r="H20" s="65">
        <f>VLOOKUP($A20,'Return Data'!$B$7:$R$2843,12,0)</f>
        <v>38.793999999999997</v>
      </c>
      <c r="I20" s="66">
        <f t="shared" si="2"/>
        <v>24</v>
      </c>
      <c r="J20" s="65">
        <f>VLOOKUP($A20,'Return Data'!$B$7:$R$2843,13,0)</f>
        <v>48.344499999999996</v>
      </c>
      <c r="K20" s="66">
        <f t="shared" si="3"/>
        <v>24</v>
      </c>
      <c r="L20" s="65">
        <f>VLOOKUP($A20,'Return Data'!$B$7:$R$2843,17,0)</f>
        <v>19.244</v>
      </c>
      <c r="M20" s="66">
        <f t="shared" si="4"/>
        <v>24</v>
      </c>
      <c r="N20" s="65">
        <f>VLOOKUP($A20,'Return Data'!$B$7:$R$2843,14,0)</f>
        <v>10.1265</v>
      </c>
      <c r="O20" s="66">
        <f t="shared" si="5"/>
        <v>27</v>
      </c>
      <c r="P20" s="65">
        <f>VLOOKUP($A20,'Return Data'!$B$7:$R$2843,15,0)</f>
        <v>10.3443</v>
      </c>
      <c r="Q20" s="66">
        <f t="shared" si="7"/>
        <v>25</v>
      </c>
      <c r="R20" s="65">
        <f>VLOOKUP($A20,'Return Data'!$B$7:$R$2843,16,0)</f>
        <v>17.354900000000001</v>
      </c>
      <c r="S20" s="67">
        <f t="shared" si="6"/>
        <v>10</v>
      </c>
    </row>
    <row r="21" spans="1:19" x14ac:dyDescent="0.3">
      <c r="A21" s="63" t="s">
        <v>1265</v>
      </c>
      <c r="B21" s="64">
        <f>VLOOKUP($A21,'Return Data'!$B$7:$R$2843,3,0)</f>
        <v>44400</v>
      </c>
      <c r="C21" s="65">
        <f>VLOOKUP($A21,'Return Data'!$B$7:$R$2843,4,0)</f>
        <v>76.23</v>
      </c>
      <c r="D21" s="65">
        <f>VLOOKUP($A21,'Return Data'!$B$7:$R$2843,10,0)</f>
        <v>24.477499999999999</v>
      </c>
      <c r="E21" s="66">
        <f t="shared" si="0"/>
        <v>1</v>
      </c>
      <c r="F21" s="65">
        <f>VLOOKUP($A21,'Return Data'!$B$7:$R$2843,11,0)</f>
        <v>29.203399999999998</v>
      </c>
      <c r="G21" s="66">
        <f t="shared" si="1"/>
        <v>3</v>
      </c>
      <c r="H21" s="65">
        <f>VLOOKUP($A21,'Return Data'!$B$7:$R$2843,12,0)</f>
        <v>56.241</v>
      </c>
      <c r="I21" s="66">
        <f t="shared" si="2"/>
        <v>3</v>
      </c>
      <c r="J21" s="65">
        <f>VLOOKUP($A21,'Return Data'!$B$7:$R$2843,13,0)</f>
        <v>67.685900000000004</v>
      </c>
      <c r="K21" s="66">
        <f t="shared" si="3"/>
        <v>2</v>
      </c>
      <c r="L21" s="65">
        <f>VLOOKUP($A21,'Return Data'!$B$7:$R$2843,17,0)</f>
        <v>31.3367</v>
      </c>
      <c r="M21" s="66">
        <f t="shared" si="4"/>
        <v>6</v>
      </c>
      <c r="N21" s="65">
        <f>VLOOKUP($A21,'Return Data'!$B$7:$R$2843,14,0)</f>
        <v>16.4848</v>
      </c>
      <c r="O21" s="66">
        <f t="shared" si="5"/>
        <v>9</v>
      </c>
      <c r="P21" s="65">
        <f>VLOOKUP($A21,'Return Data'!$B$7:$R$2843,15,0)</f>
        <v>15.2201</v>
      </c>
      <c r="Q21" s="66">
        <f t="shared" si="7"/>
        <v>10</v>
      </c>
      <c r="R21" s="65">
        <f>VLOOKUP($A21,'Return Data'!$B$7:$R$2843,16,0)</f>
        <v>16.421399999999998</v>
      </c>
      <c r="S21" s="67">
        <f t="shared" si="6"/>
        <v>14</v>
      </c>
    </row>
    <row r="22" spans="1:19" x14ac:dyDescent="0.3">
      <c r="A22" s="63" t="s">
        <v>1268</v>
      </c>
      <c r="B22" s="64">
        <f>VLOOKUP($A22,'Return Data'!$B$7:$R$2843,3,0)</f>
        <v>44400</v>
      </c>
      <c r="C22" s="65">
        <f>VLOOKUP($A22,'Return Data'!$B$7:$R$2843,4,0)</f>
        <v>14.398899999999999</v>
      </c>
      <c r="D22" s="65">
        <f>VLOOKUP($A22,'Return Data'!$B$7:$R$2843,10,0)</f>
        <v>13.185600000000001</v>
      </c>
      <c r="E22" s="66">
        <f t="shared" si="0"/>
        <v>26</v>
      </c>
      <c r="F22" s="65">
        <f>VLOOKUP($A22,'Return Data'!$B$7:$R$2843,11,0)</f>
        <v>18.908799999999999</v>
      </c>
      <c r="G22" s="66">
        <f t="shared" si="1"/>
        <v>16</v>
      </c>
      <c r="H22" s="65">
        <f>VLOOKUP($A22,'Return Data'!$B$7:$R$2843,12,0)</f>
        <v>43.672899999999998</v>
      </c>
      <c r="I22" s="66">
        <f t="shared" si="2"/>
        <v>17</v>
      </c>
      <c r="J22" s="65">
        <f>VLOOKUP($A22,'Return Data'!$B$7:$R$2843,13,0)</f>
        <v>51.923999999999999</v>
      </c>
      <c r="K22" s="66">
        <f t="shared" si="3"/>
        <v>20</v>
      </c>
      <c r="L22" s="65"/>
      <c r="M22" s="66"/>
      <c r="N22" s="65"/>
      <c r="O22" s="66"/>
      <c r="P22" s="65"/>
      <c r="Q22" s="66"/>
      <c r="R22" s="65">
        <f>VLOOKUP($A22,'Return Data'!$B$7:$R$2843,16,0)</f>
        <v>18.096699999999998</v>
      </c>
      <c r="S22" s="67">
        <f t="shared" si="6"/>
        <v>8</v>
      </c>
    </row>
    <row r="23" spans="1:19" x14ac:dyDescent="0.3">
      <c r="A23" s="63" t="s">
        <v>1800</v>
      </c>
      <c r="B23" s="64">
        <f>VLOOKUP($A23,'Return Data'!$B$7:$R$2843,3,0)</f>
        <v>44400</v>
      </c>
      <c r="C23" s="65">
        <f>VLOOKUP($A23,'Return Data'!$B$7:$R$2843,4,0)</f>
        <v>45.965400000000002</v>
      </c>
      <c r="D23" s="65">
        <f>VLOOKUP($A23,'Return Data'!$B$7:$R$2843,10,0)</f>
        <v>11.784599999999999</v>
      </c>
      <c r="E23" s="66">
        <f t="shared" si="0"/>
        <v>32</v>
      </c>
      <c r="F23" s="65">
        <f>VLOOKUP($A23,'Return Data'!$B$7:$R$2843,11,0)</f>
        <v>14.445399999999999</v>
      </c>
      <c r="G23" s="66">
        <f t="shared" si="1"/>
        <v>28</v>
      </c>
      <c r="H23" s="65">
        <f>VLOOKUP($A23,'Return Data'!$B$7:$R$2843,12,0)</f>
        <v>44.350499999999997</v>
      </c>
      <c r="I23" s="66">
        <f t="shared" si="2"/>
        <v>15</v>
      </c>
      <c r="J23" s="65">
        <f>VLOOKUP($A23,'Return Data'!$B$7:$R$2843,13,0)</f>
        <v>46.528500000000001</v>
      </c>
      <c r="K23" s="66">
        <f t="shared" si="3"/>
        <v>25</v>
      </c>
      <c r="L23" s="65">
        <f>VLOOKUP($A23,'Return Data'!$B$7:$R$2843,17,0)</f>
        <v>21.484999999999999</v>
      </c>
      <c r="M23" s="66">
        <f t="shared" ref="M23:M36" si="8">RANK(L23,L$8:L$41,0)</f>
        <v>19</v>
      </c>
      <c r="N23" s="65">
        <f>VLOOKUP($A23,'Return Data'!$B$7:$R$2843,14,0)</f>
        <v>12.890599999999999</v>
      </c>
      <c r="O23" s="66">
        <f t="shared" ref="O23:O28" si="9">RANK(N23,N$8:N$41,0)</f>
        <v>23</v>
      </c>
      <c r="P23" s="65">
        <f>VLOOKUP($A23,'Return Data'!$B$7:$R$2843,15,0)</f>
        <v>15.2967</v>
      </c>
      <c r="Q23" s="66">
        <f>RANK(P23,P$8:P$41,0)</f>
        <v>9</v>
      </c>
      <c r="R23" s="65">
        <f>VLOOKUP($A23,'Return Data'!$B$7:$R$2843,16,0)</f>
        <v>12.615399999999999</v>
      </c>
      <c r="S23" s="67">
        <f t="shared" si="6"/>
        <v>29</v>
      </c>
    </row>
    <row r="24" spans="1:19" x14ac:dyDescent="0.3">
      <c r="A24" s="63" t="s">
        <v>1808</v>
      </c>
      <c r="B24" s="64">
        <f>VLOOKUP($A24,'Return Data'!$B$7:$R$2843,3,0)</f>
        <v>44400</v>
      </c>
      <c r="C24" s="65">
        <f>VLOOKUP($A24,'Return Data'!$B$7:$R$2843,4,0)</f>
        <v>49.494</v>
      </c>
      <c r="D24" s="65">
        <f>VLOOKUP($A24,'Return Data'!$B$7:$R$2843,10,0)</f>
        <v>12.468500000000001</v>
      </c>
      <c r="E24" s="66">
        <f t="shared" si="0"/>
        <v>28</v>
      </c>
      <c r="F24" s="65">
        <f>VLOOKUP($A24,'Return Data'!$B$7:$R$2843,11,0)</f>
        <v>14.6225</v>
      </c>
      <c r="G24" s="66">
        <f t="shared" si="1"/>
        <v>27</v>
      </c>
      <c r="H24" s="65">
        <f>VLOOKUP($A24,'Return Data'!$B$7:$R$2843,12,0)</f>
        <v>36.302</v>
      </c>
      <c r="I24" s="66">
        <f t="shared" si="2"/>
        <v>28</v>
      </c>
      <c r="J24" s="65">
        <f>VLOOKUP($A24,'Return Data'!$B$7:$R$2843,13,0)</f>
        <v>43.8277</v>
      </c>
      <c r="K24" s="66">
        <f t="shared" si="3"/>
        <v>28</v>
      </c>
      <c r="L24" s="65">
        <f>VLOOKUP($A24,'Return Data'!$B$7:$R$2843,17,0)</f>
        <v>19.381599999999999</v>
      </c>
      <c r="M24" s="66">
        <f t="shared" si="8"/>
        <v>23</v>
      </c>
      <c r="N24" s="65">
        <f>VLOOKUP($A24,'Return Data'!$B$7:$R$2843,14,0)</f>
        <v>13.502000000000001</v>
      </c>
      <c r="O24" s="66">
        <f t="shared" si="9"/>
        <v>20</v>
      </c>
      <c r="P24" s="65">
        <f>VLOOKUP($A24,'Return Data'!$B$7:$R$2843,15,0)</f>
        <v>14.375299999999999</v>
      </c>
      <c r="Q24" s="66">
        <f>RANK(P24,P$8:P$41,0)</f>
        <v>13</v>
      </c>
      <c r="R24" s="65">
        <f>VLOOKUP($A24,'Return Data'!$B$7:$R$2843,16,0)</f>
        <v>14.4214</v>
      </c>
      <c r="S24" s="67">
        <f t="shared" si="6"/>
        <v>24</v>
      </c>
    </row>
    <row r="25" spans="1:19" x14ac:dyDescent="0.3">
      <c r="A25" s="63" t="s">
        <v>1824</v>
      </c>
      <c r="B25" s="64">
        <f>VLOOKUP($A25,'Return Data'!$B$7:$R$2843,3,0)</f>
        <v>44400</v>
      </c>
      <c r="C25" s="65">
        <f>VLOOKUP($A25,'Return Data'!$B$7:$R$2843,4,0)</f>
        <v>111.17</v>
      </c>
      <c r="D25" s="65">
        <f>VLOOKUP($A25,'Return Data'!$B$7:$R$2843,10,0)</f>
        <v>11.9627</v>
      </c>
      <c r="E25" s="66">
        <f t="shared" si="0"/>
        <v>30</v>
      </c>
      <c r="F25" s="65">
        <f>VLOOKUP($A25,'Return Data'!$B$7:$R$2843,11,0)</f>
        <v>14.259600000000001</v>
      </c>
      <c r="G25" s="66">
        <f t="shared" si="1"/>
        <v>29</v>
      </c>
      <c r="H25" s="65">
        <f>VLOOKUP($A25,'Return Data'!$B$7:$R$2843,12,0)</f>
        <v>33.313299999999998</v>
      </c>
      <c r="I25" s="66">
        <f t="shared" si="2"/>
        <v>29</v>
      </c>
      <c r="J25" s="65">
        <f>VLOOKUP($A25,'Return Data'!$B$7:$R$2843,13,0)</f>
        <v>42.993099999999998</v>
      </c>
      <c r="K25" s="66">
        <f t="shared" si="3"/>
        <v>29</v>
      </c>
      <c r="L25" s="65">
        <f>VLOOKUP($A25,'Return Data'!$B$7:$R$2843,17,0)</f>
        <v>18.308599999999998</v>
      </c>
      <c r="M25" s="66">
        <f t="shared" si="8"/>
        <v>26</v>
      </c>
      <c r="N25" s="65">
        <f>VLOOKUP($A25,'Return Data'!$B$7:$R$2843,14,0)</f>
        <v>10.414999999999999</v>
      </c>
      <c r="O25" s="66">
        <f t="shared" si="9"/>
        <v>26</v>
      </c>
      <c r="P25" s="65">
        <f>VLOOKUP($A25,'Return Data'!$B$7:$R$2843,15,0)</f>
        <v>11.4095</v>
      </c>
      <c r="Q25" s="66">
        <f>RANK(P25,P$8:P$41,0)</f>
        <v>24</v>
      </c>
      <c r="R25" s="65">
        <f>VLOOKUP($A25,'Return Data'!$B$7:$R$2843,16,0)</f>
        <v>16.0321</v>
      </c>
      <c r="S25" s="67">
        <f t="shared" si="6"/>
        <v>17</v>
      </c>
    </row>
    <row r="26" spans="1:19" x14ac:dyDescent="0.3">
      <c r="A26" s="63" t="s">
        <v>1825</v>
      </c>
      <c r="B26" s="64">
        <f>VLOOKUP($A26,'Return Data'!$B$7:$R$2843,3,0)</f>
        <v>44400</v>
      </c>
      <c r="C26" s="65">
        <f>VLOOKUP($A26,'Return Data'!$B$7:$R$2843,4,0)</f>
        <v>62.585099999999997</v>
      </c>
      <c r="D26" s="65">
        <f>VLOOKUP($A26,'Return Data'!$B$7:$R$2843,10,0)</f>
        <v>11.8468</v>
      </c>
      <c r="E26" s="66">
        <f t="shared" si="0"/>
        <v>31</v>
      </c>
      <c r="F26" s="65">
        <f>VLOOKUP($A26,'Return Data'!$B$7:$R$2843,11,0)</f>
        <v>10.863300000000001</v>
      </c>
      <c r="G26" s="66">
        <f t="shared" si="1"/>
        <v>32</v>
      </c>
      <c r="H26" s="65">
        <f>VLOOKUP($A26,'Return Data'!$B$7:$R$2843,12,0)</f>
        <v>29.255700000000001</v>
      </c>
      <c r="I26" s="66">
        <f t="shared" si="2"/>
        <v>33</v>
      </c>
      <c r="J26" s="65">
        <f>VLOOKUP($A26,'Return Data'!$B$7:$R$2843,13,0)</f>
        <v>35.279899999999998</v>
      </c>
      <c r="K26" s="66">
        <f t="shared" si="3"/>
        <v>32</v>
      </c>
      <c r="L26" s="65">
        <f>VLOOKUP($A26,'Return Data'!$B$7:$R$2843,17,0)</f>
        <v>16.834900000000001</v>
      </c>
      <c r="M26" s="66">
        <f t="shared" si="8"/>
        <v>27</v>
      </c>
      <c r="N26" s="65">
        <f>VLOOKUP($A26,'Return Data'!$B$7:$R$2843,14,0)</f>
        <v>12.6739</v>
      </c>
      <c r="O26" s="66">
        <f t="shared" si="9"/>
        <v>24</v>
      </c>
      <c r="P26" s="65">
        <f>VLOOKUP($A26,'Return Data'!$B$7:$R$2843,15,0)</f>
        <v>9.5175000000000001</v>
      </c>
      <c r="Q26" s="66">
        <f>RANK(P26,P$8:P$41,0)</f>
        <v>26</v>
      </c>
      <c r="R26" s="65">
        <f>VLOOKUP($A26,'Return Data'!$B$7:$R$2843,16,0)</f>
        <v>9.1486000000000001</v>
      </c>
      <c r="S26" s="67">
        <f t="shared" si="6"/>
        <v>34</v>
      </c>
    </row>
    <row r="27" spans="1:19" x14ac:dyDescent="0.3">
      <c r="A27" s="63" t="s">
        <v>1270</v>
      </c>
      <c r="B27" s="64">
        <f>VLOOKUP($A27,'Return Data'!$B$7:$R$2843,3,0)</f>
        <v>44400</v>
      </c>
      <c r="C27" s="65">
        <f>VLOOKUP($A27,'Return Data'!$B$7:$R$2843,4,0)</f>
        <v>18.597300000000001</v>
      </c>
      <c r="D27" s="65">
        <f>VLOOKUP($A27,'Return Data'!$B$7:$R$2843,10,0)</f>
        <v>21.581199999999999</v>
      </c>
      <c r="E27" s="66">
        <f t="shared" si="0"/>
        <v>2</v>
      </c>
      <c r="F27" s="65">
        <f>VLOOKUP($A27,'Return Data'!$B$7:$R$2843,11,0)</f>
        <v>33.0336</v>
      </c>
      <c r="G27" s="66">
        <f t="shared" si="1"/>
        <v>2</v>
      </c>
      <c r="H27" s="65">
        <f>VLOOKUP($A27,'Return Data'!$B$7:$R$2843,12,0)</f>
        <v>57.692399999999999</v>
      </c>
      <c r="I27" s="66">
        <f t="shared" si="2"/>
        <v>2</v>
      </c>
      <c r="J27" s="65">
        <f>VLOOKUP($A27,'Return Data'!$B$7:$R$2843,13,0)</f>
        <v>66.097700000000003</v>
      </c>
      <c r="K27" s="66">
        <f t="shared" si="3"/>
        <v>4</v>
      </c>
      <c r="L27" s="65">
        <f>VLOOKUP($A27,'Return Data'!$B$7:$R$2843,17,0)</f>
        <v>32.417700000000004</v>
      </c>
      <c r="M27" s="66">
        <f t="shared" si="8"/>
        <v>5</v>
      </c>
      <c r="N27" s="65">
        <f>VLOOKUP($A27,'Return Data'!$B$7:$R$2843,14,0)</f>
        <v>20.679099999999998</v>
      </c>
      <c r="O27" s="66">
        <f t="shared" si="9"/>
        <v>4</v>
      </c>
      <c r="P27" s="65"/>
      <c r="Q27" s="66"/>
      <c r="R27" s="65">
        <f>VLOOKUP($A27,'Return Data'!$B$7:$R$2843,16,0)</f>
        <v>15.9079</v>
      </c>
      <c r="S27" s="67">
        <f t="shared" si="6"/>
        <v>18</v>
      </c>
    </row>
    <row r="28" spans="1:19" x14ac:dyDescent="0.3">
      <c r="A28" s="63" t="s">
        <v>1820</v>
      </c>
      <c r="B28" s="64">
        <f>VLOOKUP($A28,'Return Data'!$B$7:$R$2843,3,0)</f>
        <v>44400</v>
      </c>
      <c r="C28" s="65">
        <f>VLOOKUP($A28,'Return Data'!$B$7:$R$2843,4,0)</f>
        <v>33.978499999999997</v>
      </c>
      <c r="D28" s="65">
        <f>VLOOKUP($A28,'Return Data'!$B$7:$R$2843,10,0)</f>
        <v>10.716699999999999</v>
      </c>
      <c r="E28" s="66">
        <f t="shared" si="0"/>
        <v>33</v>
      </c>
      <c r="F28" s="65">
        <f>VLOOKUP($A28,'Return Data'!$B$7:$R$2843,11,0)</f>
        <v>10.191700000000001</v>
      </c>
      <c r="G28" s="66">
        <f t="shared" si="1"/>
        <v>33</v>
      </c>
      <c r="H28" s="65">
        <f>VLOOKUP($A28,'Return Data'!$B$7:$R$2843,12,0)</f>
        <v>30.5595</v>
      </c>
      <c r="I28" s="66">
        <f t="shared" si="2"/>
        <v>31</v>
      </c>
      <c r="J28" s="65">
        <f>VLOOKUP($A28,'Return Data'!$B$7:$R$2843,13,0)</f>
        <v>34.934899999999999</v>
      </c>
      <c r="K28" s="66">
        <f t="shared" si="3"/>
        <v>33</v>
      </c>
      <c r="L28" s="65">
        <f>VLOOKUP($A28,'Return Data'!$B$7:$R$2843,17,0)</f>
        <v>16.5975</v>
      </c>
      <c r="M28" s="66">
        <f t="shared" si="8"/>
        <v>29</v>
      </c>
      <c r="N28" s="65">
        <f>VLOOKUP($A28,'Return Data'!$B$7:$R$2843,14,0)</f>
        <v>8.3331</v>
      </c>
      <c r="O28" s="66">
        <f t="shared" si="9"/>
        <v>28</v>
      </c>
      <c r="P28" s="65">
        <f>VLOOKUP($A28,'Return Data'!$B$7:$R$2843,15,0)</f>
        <v>12.332599999999999</v>
      </c>
      <c r="Q28" s="66">
        <f>RANK(P28,P$8:P$41,0)</f>
        <v>20</v>
      </c>
      <c r="R28" s="65">
        <f>VLOOKUP($A28,'Return Data'!$B$7:$R$2843,16,0)</f>
        <v>18.402200000000001</v>
      </c>
      <c r="S28" s="67">
        <f t="shared" si="6"/>
        <v>7</v>
      </c>
    </row>
    <row r="29" spans="1:19" x14ac:dyDescent="0.3">
      <c r="A29" s="63" t="s">
        <v>2016</v>
      </c>
      <c r="B29" s="64">
        <f>VLOOKUP($A29,'Return Data'!$B$7:$R$2843,3,0)</f>
        <v>44400</v>
      </c>
      <c r="C29" s="65">
        <f>VLOOKUP($A29,'Return Data'!$B$7:$R$2843,4,0)</f>
        <v>14.526</v>
      </c>
      <c r="D29" s="65">
        <f>VLOOKUP($A29,'Return Data'!$B$7:$R$2843,10,0)</f>
        <v>14.1236</v>
      </c>
      <c r="E29" s="66">
        <f t="shared" si="0"/>
        <v>24</v>
      </c>
      <c r="F29" s="65">
        <f>VLOOKUP($A29,'Return Data'!$B$7:$R$2843,11,0)</f>
        <v>17.450199999999999</v>
      </c>
      <c r="G29" s="66">
        <f t="shared" si="1"/>
        <v>21</v>
      </c>
      <c r="H29" s="65">
        <f>VLOOKUP($A29,'Return Data'!$B$7:$R$2843,12,0)</f>
        <v>39.012799999999999</v>
      </c>
      <c r="I29" s="66">
        <f t="shared" si="2"/>
        <v>23</v>
      </c>
      <c r="J29" s="65">
        <f>VLOOKUP($A29,'Return Data'!$B$7:$R$2843,13,0)</f>
        <v>46.142699999999998</v>
      </c>
      <c r="K29" s="66">
        <f t="shared" si="3"/>
        <v>26</v>
      </c>
      <c r="L29" s="65">
        <f>VLOOKUP($A29,'Return Data'!$B$7:$R$2843,17,0)</f>
        <v>18.6829</v>
      </c>
      <c r="M29" s="66">
        <f t="shared" si="8"/>
        <v>25</v>
      </c>
      <c r="N29" s="65"/>
      <c r="O29" s="66"/>
      <c r="P29" s="65"/>
      <c r="Q29" s="66"/>
      <c r="R29" s="65">
        <f>VLOOKUP($A29,'Return Data'!$B$7:$R$2843,16,0)</f>
        <v>13.0624</v>
      </c>
      <c r="S29" s="67">
        <f t="shared" si="6"/>
        <v>28</v>
      </c>
    </row>
    <row r="30" spans="1:19" x14ac:dyDescent="0.3">
      <c r="A30" s="63" t="s">
        <v>1271</v>
      </c>
      <c r="B30" s="64">
        <f>VLOOKUP($A30,'Return Data'!$B$7:$R$2843,3,0)</f>
        <v>44400</v>
      </c>
      <c r="C30" s="65">
        <f>VLOOKUP($A30,'Return Data'!$B$7:$R$2843,4,0)</f>
        <v>128.12090000000001</v>
      </c>
      <c r="D30" s="65">
        <f>VLOOKUP($A30,'Return Data'!$B$7:$R$2843,10,0)</f>
        <v>16.533200000000001</v>
      </c>
      <c r="E30" s="66">
        <f t="shared" si="0"/>
        <v>15</v>
      </c>
      <c r="F30" s="65">
        <f>VLOOKUP($A30,'Return Data'!$B$7:$R$2843,11,0)</f>
        <v>27.153300000000002</v>
      </c>
      <c r="G30" s="66">
        <f t="shared" si="1"/>
        <v>4</v>
      </c>
      <c r="H30" s="65">
        <f>VLOOKUP($A30,'Return Data'!$B$7:$R$2843,12,0)</f>
        <v>54.904499999999999</v>
      </c>
      <c r="I30" s="66">
        <f t="shared" si="2"/>
        <v>4</v>
      </c>
      <c r="J30" s="65">
        <f>VLOOKUP($A30,'Return Data'!$B$7:$R$2843,13,0)</f>
        <v>65.642200000000003</v>
      </c>
      <c r="K30" s="66">
        <f t="shared" si="3"/>
        <v>5</v>
      </c>
      <c r="L30" s="65">
        <f>VLOOKUP($A30,'Return Data'!$B$7:$R$2843,17,0)</f>
        <v>16.370200000000001</v>
      </c>
      <c r="M30" s="66">
        <f t="shared" si="8"/>
        <v>30</v>
      </c>
      <c r="N30" s="65">
        <f>VLOOKUP($A30,'Return Data'!$B$7:$R$2843,14,0)</f>
        <v>13.2845</v>
      </c>
      <c r="O30" s="66">
        <f t="shared" ref="O30:O35" si="10">RANK(N30,N$8:N$41,0)</f>
        <v>22</v>
      </c>
      <c r="P30" s="65">
        <f>VLOOKUP($A30,'Return Data'!$B$7:$R$2843,15,0)</f>
        <v>11.76</v>
      </c>
      <c r="Q30" s="66">
        <f t="shared" ref="Q30:Q35" si="11">RANK(P30,P$8:P$41,0)</f>
        <v>22</v>
      </c>
      <c r="R30" s="65">
        <f>VLOOKUP($A30,'Return Data'!$B$7:$R$2843,16,0)</f>
        <v>16.901800000000001</v>
      </c>
      <c r="S30" s="67">
        <f t="shared" si="6"/>
        <v>11</v>
      </c>
    </row>
    <row r="31" spans="1:19" x14ac:dyDescent="0.3">
      <c r="A31" s="63" t="s">
        <v>1780</v>
      </c>
      <c r="B31" s="64">
        <f>VLOOKUP($A31,'Return Data'!$B$7:$R$2843,3,0)</f>
        <v>44400</v>
      </c>
      <c r="C31" s="65">
        <f>VLOOKUP($A31,'Return Data'!$B$7:$R$2843,4,0)</f>
        <v>45.718200000000003</v>
      </c>
      <c r="D31" s="65">
        <f>VLOOKUP($A31,'Return Data'!$B$7:$R$2843,10,0)</f>
        <v>17.589200000000002</v>
      </c>
      <c r="E31" s="66">
        <f t="shared" si="0"/>
        <v>11</v>
      </c>
      <c r="F31" s="65">
        <f>VLOOKUP($A31,'Return Data'!$B$7:$R$2843,11,0)</f>
        <v>26.424700000000001</v>
      </c>
      <c r="G31" s="66">
        <f t="shared" si="1"/>
        <v>6</v>
      </c>
      <c r="H31" s="65">
        <f>VLOOKUP($A31,'Return Data'!$B$7:$R$2843,12,0)</f>
        <v>43.644199999999998</v>
      </c>
      <c r="I31" s="66">
        <f t="shared" si="2"/>
        <v>18</v>
      </c>
      <c r="J31" s="65">
        <f>VLOOKUP($A31,'Return Data'!$B$7:$R$2843,13,0)</f>
        <v>58.103099999999998</v>
      </c>
      <c r="K31" s="66">
        <f t="shared" si="3"/>
        <v>11</v>
      </c>
      <c r="L31" s="65">
        <f>VLOOKUP($A31,'Return Data'!$B$7:$R$2843,17,0)</f>
        <v>35.860999999999997</v>
      </c>
      <c r="M31" s="66">
        <f t="shared" si="8"/>
        <v>3</v>
      </c>
      <c r="N31" s="65">
        <f>VLOOKUP($A31,'Return Data'!$B$7:$R$2843,14,0)</f>
        <v>22.6218</v>
      </c>
      <c r="O31" s="66">
        <f t="shared" si="10"/>
        <v>3</v>
      </c>
      <c r="P31" s="65">
        <f>VLOOKUP($A31,'Return Data'!$B$7:$R$2843,15,0)</f>
        <v>20.775600000000001</v>
      </c>
      <c r="Q31" s="66">
        <f t="shared" si="11"/>
        <v>2</v>
      </c>
      <c r="R31" s="65">
        <f>VLOOKUP($A31,'Return Data'!$B$7:$R$2843,16,0)</f>
        <v>20.478300000000001</v>
      </c>
      <c r="S31" s="67">
        <f t="shared" si="6"/>
        <v>3</v>
      </c>
    </row>
    <row r="32" spans="1:19" x14ac:dyDescent="0.3">
      <c r="A32" s="63" t="s">
        <v>1811</v>
      </c>
      <c r="B32" s="64">
        <f>VLOOKUP($A32,'Return Data'!$B$7:$R$2843,3,0)</f>
        <v>44400</v>
      </c>
      <c r="C32" s="65">
        <f>VLOOKUP($A32,'Return Data'!$B$7:$R$2843,4,0)</f>
        <v>24.5</v>
      </c>
      <c r="D32" s="65">
        <f>VLOOKUP($A32,'Return Data'!$B$7:$R$2843,10,0)</f>
        <v>19.980399999999999</v>
      </c>
      <c r="E32" s="66">
        <f t="shared" si="0"/>
        <v>5</v>
      </c>
      <c r="F32" s="65">
        <f>VLOOKUP($A32,'Return Data'!$B$7:$R$2843,11,0)</f>
        <v>26.549600000000002</v>
      </c>
      <c r="G32" s="66">
        <f t="shared" si="1"/>
        <v>5</v>
      </c>
      <c r="H32" s="65">
        <f>VLOOKUP($A32,'Return Data'!$B$7:$R$2843,12,0)</f>
        <v>53.508800000000001</v>
      </c>
      <c r="I32" s="66">
        <f t="shared" si="2"/>
        <v>6</v>
      </c>
      <c r="J32" s="65">
        <f>VLOOKUP($A32,'Return Data'!$B$7:$R$2843,13,0)</f>
        <v>67.349699999999999</v>
      </c>
      <c r="K32" s="66">
        <f t="shared" si="3"/>
        <v>3</v>
      </c>
      <c r="L32" s="65">
        <f>VLOOKUP($A32,'Return Data'!$B$7:$R$2843,17,0)</f>
        <v>37.539099999999998</v>
      </c>
      <c r="M32" s="66">
        <f t="shared" si="8"/>
        <v>2</v>
      </c>
      <c r="N32" s="65">
        <f>VLOOKUP($A32,'Return Data'!$B$7:$R$2843,14,0)</f>
        <v>22.7471</v>
      </c>
      <c r="O32" s="66">
        <f t="shared" si="10"/>
        <v>2</v>
      </c>
      <c r="P32" s="65">
        <f>VLOOKUP($A32,'Return Data'!$B$7:$R$2843,15,0)</f>
        <v>18.421900000000001</v>
      </c>
      <c r="Q32" s="66">
        <f t="shared" si="11"/>
        <v>3</v>
      </c>
      <c r="R32" s="65">
        <f>VLOOKUP($A32,'Return Data'!$B$7:$R$2843,16,0)</f>
        <v>15.0497</v>
      </c>
      <c r="S32" s="67">
        <f t="shared" si="6"/>
        <v>21</v>
      </c>
    </row>
    <row r="33" spans="1:19" x14ac:dyDescent="0.3">
      <c r="A33" s="63" t="s">
        <v>1273</v>
      </c>
      <c r="B33" s="64">
        <f>VLOOKUP($A33,'Return Data'!$B$7:$R$2843,3,0)</f>
        <v>44400</v>
      </c>
      <c r="C33" s="65">
        <f>VLOOKUP($A33,'Return Data'!$B$7:$R$2843,4,0)</f>
        <v>211.59</v>
      </c>
      <c r="D33" s="65">
        <f>VLOOKUP($A33,'Return Data'!$B$7:$R$2843,10,0)</f>
        <v>20.0579</v>
      </c>
      <c r="E33" s="66">
        <f t="shared" si="0"/>
        <v>4</v>
      </c>
      <c r="F33" s="65">
        <f>VLOOKUP($A33,'Return Data'!$B$7:$R$2843,11,0)</f>
        <v>25.1419</v>
      </c>
      <c r="G33" s="66">
        <f t="shared" si="1"/>
        <v>7</v>
      </c>
      <c r="H33" s="65">
        <f>VLOOKUP($A33,'Return Data'!$B$7:$R$2843,12,0)</f>
        <v>48.713799999999999</v>
      </c>
      <c r="I33" s="66">
        <f t="shared" si="2"/>
        <v>11</v>
      </c>
      <c r="J33" s="65">
        <f>VLOOKUP($A33,'Return Data'!$B$7:$R$2843,13,0)</f>
        <v>58.340200000000003</v>
      </c>
      <c r="K33" s="66">
        <f t="shared" si="3"/>
        <v>10</v>
      </c>
      <c r="L33" s="65">
        <f>VLOOKUP($A33,'Return Data'!$B$7:$R$2843,17,0)</f>
        <v>24.566400000000002</v>
      </c>
      <c r="M33" s="66">
        <f t="shared" si="8"/>
        <v>11</v>
      </c>
      <c r="N33" s="65">
        <f>VLOOKUP($A33,'Return Data'!$B$7:$R$2843,14,0)</f>
        <v>15.116099999999999</v>
      </c>
      <c r="O33" s="66">
        <f t="shared" si="10"/>
        <v>14</v>
      </c>
      <c r="P33" s="65">
        <f>VLOOKUP($A33,'Return Data'!$B$7:$R$2843,15,0)</f>
        <v>15.8028</v>
      </c>
      <c r="Q33" s="66">
        <f t="shared" si="11"/>
        <v>7</v>
      </c>
      <c r="R33" s="65">
        <f>VLOOKUP($A33,'Return Data'!$B$7:$R$2843,16,0)</f>
        <v>15.8405</v>
      </c>
      <c r="S33" s="67">
        <f t="shared" si="6"/>
        <v>19</v>
      </c>
    </row>
    <row r="34" spans="1:19" x14ac:dyDescent="0.3">
      <c r="A34" s="63" t="s">
        <v>1275</v>
      </c>
      <c r="B34" s="64">
        <f>VLOOKUP($A34,'Return Data'!$B$7:$R$2843,3,0)</f>
        <v>44400</v>
      </c>
      <c r="C34" s="65">
        <f>VLOOKUP($A34,'Return Data'!$B$7:$R$2843,4,0)</f>
        <v>376.63</v>
      </c>
      <c r="D34" s="65">
        <f>VLOOKUP($A34,'Return Data'!$B$7:$R$2843,10,0)</f>
        <v>19.482099999999999</v>
      </c>
      <c r="E34" s="66">
        <f t="shared" si="0"/>
        <v>6</v>
      </c>
      <c r="F34" s="65">
        <f>VLOOKUP($A34,'Return Data'!$B$7:$R$2843,11,0)</f>
        <v>37.843400000000003</v>
      </c>
      <c r="G34" s="66">
        <f t="shared" si="1"/>
        <v>1</v>
      </c>
      <c r="H34" s="65">
        <f>VLOOKUP($A34,'Return Data'!$B$7:$R$2843,12,0)</f>
        <v>67.187100000000001</v>
      </c>
      <c r="I34" s="66">
        <f t="shared" si="2"/>
        <v>1</v>
      </c>
      <c r="J34" s="65">
        <f>VLOOKUP($A34,'Return Data'!$B$7:$R$2843,13,0)</f>
        <v>93.033199999999994</v>
      </c>
      <c r="K34" s="66">
        <f t="shared" si="3"/>
        <v>1</v>
      </c>
      <c r="L34" s="65">
        <f>VLOOKUP($A34,'Return Data'!$B$7:$R$2843,17,0)</f>
        <v>44.969900000000003</v>
      </c>
      <c r="M34" s="66">
        <f t="shared" si="8"/>
        <v>1</v>
      </c>
      <c r="N34" s="65">
        <f>VLOOKUP($A34,'Return Data'!$B$7:$R$2843,14,0)</f>
        <v>28.6172</v>
      </c>
      <c r="O34" s="66">
        <f t="shared" si="10"/>
        <v>1</v>
      </c>
      <c r="P34" s="65">
        <f>VLOOKUP($A34,'Return Data'!$B$7:$R$2843,15,0)</f>
        <v>23.0472</v>
      </c>
      <c r="Q34" s="66">
        <f t="shared" si="11"/>
        <v>1</v>
      </c>
      <c r="R34" s="65">
        <f>VLOOKUP($A34,'Return Data'!$B$7:$R$2843,16,0)</f>
        <v>19.513500000000001</v>
      </c>
      <c r="S34" s="67">
        <f t="shared" si="6"/>
        <v>4</v>
      </c>
    </row>
    <row r="35" spans="1:19" x14ac:dyDescent="0.3">
      <c r="A35" s="63" t="s">
        <v>1813</v>
      </c>
      <c r="B35" s="64">
        <f>VLOOKUP($A35,'Return Data'!$B$7:$R$2843,3,0)</f>
        <v>44400</v>
      </c>
      <c r="C35" s="65">
        <f>VLOOKUP($A35,'Return Data'!$B$7:$R$2843,4,0)</f>
        <v>70.395899999999997</v>
      </c>
      <c r="D35" s="65">
        <f>VLOOKUP($A35,'Return Data'!$B$7:$R$2843,10,0)</f>
        <v>14.420999999999999</v>
      </c>
      <c r="E35" s="66">
        <f t="shared" si="0"/>
        <v>23</v>
      </c>
      <c r="F35" s="65">
        <f>VLOOKUP($A35,'Return Data'!$B$7:$R$2843,11,0)</f>
        <v>17.736799999999999</v>
      </c>
      <c r="G35" s="66">
        <f t="shared" si="1"/>
        <v>20</v>
      </c>
      <c r="H35" s="65">
        <f>VLOOKUP($A35,'Return Data'!$B$7:$R$2843,12,0)</f>
        <v>44.107100000000003</v>
      </c>
      <c r="I35" s="66">
        <f t="shared" si="2"/>
        <v>16</v>
      </c>
      <c r="J35" s="65">
        <f>VLOOKUP($A35,'Return Data'!$B$7:$R$2843,13,0)</f>
        <v>53.203400000000002</v>
      </c>
      <c r="K35" s="66">
        <f t="shared" si="3"/>
        <v>19</v>
      </c>
      <c r="L35" s="65">
        <f>VLOOKUP($A35,'Return Data'!$B$7:$R$2843,17,0)</f>
        <v>20.9069</v>
      </c>
      <c r="M35" s="66">
        <f t="shared" si="8"/>
        <v>20</v>
      </c>
      <c r="N35" s="65">
        <f>VLOOKUP($A35,'Return Data'!$B$7:$R$2843,14,0)</f>
        <v>14.6043</v>
      </c>
      <c r="O35" s="66">
        <f t="shared" si="10"/>
        <v>16</v>
      </c>
      <c r="P35" s="65">
        <f>VLOOKUP($A35,'Return Data'!$B$7:$R$2843,15,0)</f>
        <v>14.116400000000001</v>
      </c>
      <c r="Q35" s="66">
        <f t="shared" si="11"/>
        <v>14</v>
      </c>
      <c r="R35" s="65">
        <f>VLOOKUP($A35,'Return Data'!$B$7:$R$2843,16,0)</f>
        <v>13.0937</v>
      </c>
      <c r="S35" s="67">
        <f t="shared" si="6"/>
        <v>27</v>
      </c>
    </row>
    <row r="36" spans="1:19" x14ac:dyDescent="0.3">
      <c r="A36" s="63" t="s">
        <v>1815</v>
      </c>
      <c r="B36" s="64">
        <f>VLOOKUP($A36,'Return Data'!$B$7:$R$2843,3,0)</f>
        <v>44400</v>
      </c>
      <c r="C36" s="65">
        <f>VLOOKUP($A36,'Return Data'!$B$7:$R$2843,4,0)</f>
        <v>13.5113</v>
      </c>
      <c r="D36" s="65">
        <f>VLOOKUP($A36,'Return Data'!$B$7:$R$2843,10,0)</f>
        <v>10.654</v>
      </c>
      <c r="E36" s="66">
        <f t="shared" si="0"/>
        <v>34</v>
      </c>
      <c r="F36" s="65">
        <f>VLOOKUP($A36,'Return Data'!$B$7:$R$2843,11,0)</f>
        <v>9.6189</v>
      </c>
      <c r="G36" s="66">
        <f t="shared" si="1"/>
        <v>34</v>
      </c>
      <c r="H36" s="65">
        <f>VLOOKUP($A36,'Return Data'!$B$7:$R$2843,12,0)</f>
        <v>27.129300000000001</v>
      </c>
      <c r="I36" s="66">
        <f t="shared" si="2"/>
        <v>34</v>
      </c>
      <c r="J36" s="65">
        <f>VLOOKUP($A36,'Return Data'!$B$7:$R$2843,13,0)</f>
        <v>32.3962</v>
      </c>
      <c r="K36" s="66">
        <f t="shared" si="3"/>
        <v>34</v>
      </c>
      <c r="L36" s="65">
        <f>VLOOKUP($A36,'Return Data'!$B$7:$R$2843,17,0)</f>
        <v>15.2882</v>
      </c>
      <c r="M36" s="66">
        <f t="shared" si="8"/>
        <v>31</v>
      </c>
      <c r="N36" s="65"/>
      <c r="O36" s="66"/>
      <c r="P36" s="65"/>
      <c r="Q36" s="66"/>
      <c r="R36" s="65">
        <f>VLOOKUP($A36,'Return Data'!$B$7:$R$2843,16,0)</f>
        <v>11.2654</v>
      </c>
      <c r="S36" s="67">
        <f t="shared" si="6"/>
        <v>32</v>
      </c>
    </row>
    <row r="37" spans="1:19" x14ac:dyDescent="0.3">
      <c r="A37" s="63" t="s">
        <v>1278</v>
      </c>
      <c r="B37" s="64">
        <f>VLOOKUP($A37,'Return Data'!$B$7:$R$2843,3,0)</f>
        <v>44400</v>
      </c>
      <c r="C37" s="65">
        <f>VLOOKUP($A37,'Return Data'!$B$7:$R$2843,4,0)</f>
        <v>15.2919</v>
      </c>
      <c r="D37" s="65">
        <f>VLOOKUP($A37,'Return Data'!$B$7:$R$2843,10,0)</f>
        <v>18.590599999999998</v>
      </c>
      <c r="E37" s="66">
        <f t="shared" si="0"/>
        <v>9</v>
      </c>
      <c r="F37" s="65">
        <f>VLOOKUP($A37,'Return Data'!$B$7:$R$2843,11,0)</f>
        <v>23.882200000000001</v>
      </c>
      <c r="G37" s="66">
        <f t="shared" si="1"/>
        <v>10</v>
      </c>
      <c r="H37" s="65">
        <f>VLOOKUP($A37,'Return Data'!$B$7:$R$2843,12,0)</f>
        <v>45.965200000000003</v>
      </c>
      <c r="I37" s="66">
        <f t="shared" si="2"/>
        <v>13</v>
      </c>
      <c r="J37" s="65">
        <f>VLOOKUP($A37,'Return Data'!$B$7:$R$2843,13,0)</f>
        <v>55.343899999999998</v>
      </c>
      <c r="K37" s="66">
        <f t="shared" si="3"/>
        <v>15</v>
      </c>
      <c r="L37" s="65"/>
      <c r="M37" s="66"/>
      <c r="N37" s="65"/>
      <c r="O37" s="66"/>
      <c r="P37" s="65"/>
      <c r="Q37" s="66"/>
      <c r="R37" s="65">
        <f>VLOOKUP($A37,'Return Data'!$B$7:$R$2843,16,0)</f>
        <v>25.356400000000001</v>
      </c>
      <c r="S37" s="67">
        <f t="shared" si="6"/>
        <v>1</v>
      </c>
    </row>
    <row r="38" spans="1:19" x14ac:dyDescent="0.3">
      <c r="A38" s="102" t="s">
        <v>1793</v>
      </c>
      <c r="B38" s="64">
        <f>VLOOKUP($A38,'Return Data'!$B$7:$R$2843,3,0)</f>
        <v>44400</v>
      </c>
      <c r="C38" s="65">
        <f>VLOOKUP($A38,'Return Data'!$B$7:$R$2843,4,0)</f>
        <v>14.784599999999999</v>
      </c>
      <c r="D38" s="65">
        <f>VLOOKUP($A38,'Return Data'!$B$7:$R$2843,10,0)</f>
        <v>12.5931</v>
      </c>
      <c r="E38" s="66">
        <f t="shared" si="0"/>
        <v>27</v>
      </c>
      <c r="F38" s="65">
        <f>VLOOKUP($A38,'Return Data'!$B$7:$R$2843,11,0)</f>
        <v>12.200900000000001</v>
      </c>
      <c r="G38" s="66">
        <f t="shared" si="1"/>
        <v>31</v>
      </c>
      <c r="H38" s="65">
        <f>VLOOKUP($A38,'Return Data'!$B$7:$R$2843,12,0)</f>
        <v>29.960799999999999</v>
      </c>
      <c r="I38" s="66">
        <f t="shared" si="2"/>
        <v>32</v>
      </c>
      <c r="J38" s="65">
        <f>VLOOKUP($A38,'Return Data'!$B$7:$R$2843,13,0)</f>
        <v>39.685600000000001</v>
      </c>
      <c r="K38" s="66">
        <f t="shared" si="3"/>
        <v>31</v>
      </c>
      <c r="L38" s="65">
        <f>VLOOKUP($A38,'Return Data'!$B$7:$R$2843,17,0)</f>
        <v>20.608699999999999</v>
      </c>
      <c r="M38" s="66">
        <f>RANK(L38,L$8:L$41,0)</f>
        <v>22</v>
      </c>
      <c r="N38" s="65"/>
      <c r="O38" s="66"/>
      <c r="P38" s="65"/>
      <c r="Q38" s="66"/>
      <c r="R38" s="65">
        <f>VLOOKUP($A38,'Return Data'!$B$7:$R$2843,16,0)</f>
        <v>14.5441</v>
      </c>
      <c r="S38" s="67">
        <f t="shared" si="6"/>
        <v>23</v>
      </c>
    </row>
    <row r="39" spans="1:19" x14ac:dyDescent="0.3">
      <c r="A39" s="63" t="s">
        <v>1817</v>
      </c>
      <c r="B39" s="64">
        <f>VLOOKUP($A39,'Return Data'!$B$7:$R$2843,3,0)</f>
        <v>44400</v>
      </c>
      <c r="C39" s="65">
        <f>VLOOKUP($A39,'Return Data'!$B$7:$R$2843,4,0)</f>
        <v>139.30000000000001</v>
      </c>
      <c r="D39" s="65">
        <f>VLOOKUP($A39,'Return Data'!$B$7:$R$2843,10,0)</f>
        <v>12.338699999999999</v>
      </c>
      <c r="E39" s="66">
        <f t="shared" si="0"/>
        <v>29</v>
      </c>
      <c r="F39" s="65">
        <f>VLOOKUP($A39,'Return Data'!$B$7:$R$2843,11,0)</f>
        <v>13.6957</v>
      </c>
      <c r="G39" s="66">
        <f t="shared" si="1"/>
        <v>30</v>
      </c>
      <c r="H39" s="65">
        <f>VLOOKUP($A39,'Return Data'!$B$7:$R$2843,12,0)</f>
        <v>32.225900000000003</v>
      </c>
      <c r="I39" s="66">
        <f t="shared" si="2"/>
        <v>30</v>
      </c>
      <c r="J39" s="65">
        <f>VLOOKUP($A39,'Return Data'!$B$7:$R$2843,13,0)</f>
        <v>40.070399999999999</v>
      </c>
      <c r="K39" s="66">
        <f t="shared" si="3"/>
        <v>30</v>
      </c>
      <c r="L39" s="65">
        <f>VLOOKUP($A39,'Return Data'!$B$7:$R$2843,17,0)</f>
        <v>14.047000000000001</v>
      </c>
      <c r="M39" s="66">
        <f>RANK(L39,L$8:L$41,0)</f>
        <v>32</v>
      </c>
      <c r="N39" s="65">
        <f>VLOOKUP($A39,'Return Data'!$B$7:$R$2843,14,0)</f>
        <v>7.4230999999999998</v>
      </c>
      <c r="O39" s="66">
        <f>RANK(N39,N$8:N$41,0)</f>
        <v>29</v>
      </c>
      <c r="P39" s="65">
        <f>VLOOKUP($A39,'Return Data'!$B$7:$R$2843,15,0)</f>
        <v>8.4741</v>
      </c>
      <c r="Q39" s="66">
        <f>RANK(P39,P$8:P$41,0)</f>
        <v>27</v>
      </c>
      <c r="R39" s="65">
        <f>VLOOKUP($A39,'Return Data'!$B$7:$R$2843,16,0)</f>
        <v>10.0526</v>
      </c>
      <c r="S39" s="67">
        <f t="shared" si="6"/>
        <v>33</v>
      </c>
    </row>
    <row r="40" spans="1:19" x14ac:dyDescent="0.3">
      <c r="A40" s="63" t="s">
        <v>1803</v>
      </c>
      <c r="B40" s="64">
        <f>VLOOKUP($A40,'Return Data'!$B$7:$R$2843,3,0)</f>
        <v>44400</v>
      </c>
      <c r="C40" s="65">
        <f>VLOOKUP($A40,'Return Data'!$B$7:$R$2843,4,0)</f>
        <v>30.9</v>
      </c>
      <c r="D40" s="65">
        <f>VLOOKUP($A40,'Return Data'!$B$7:$R$2843,10,0)</f>
        <v>17.669499999999999</v>
      </c>
      <c r="E40" s="66">
        <f t="shared" si="0"/>
        <v>10</v>
      </c>
      <c r="F40" s="65">
        <f>VLOOKUP($A40,'Return Data'!$B$7:$R$2843,11,0)</f>
        <v>20.608899999999998</v>
      </c>
      <c r="G40" s="66">
        <f t="shared" si="1"/>
        <v>15</v>
      </c>
      <c r="H40" s="65">
        <f>VLOOKUP($A40,'Return Data'!$B$7:$R$2843,12,0)</f>
        <v>42.593400000000003</v>
      </c>
      <c r="I40" s="66">
        <f t="shared" si="2"/>
        <v>21</v>
      </c>
      <c r="J40" s="65">
        <f>VLOOKUP($A40,'Return Data'!$B$7:$R$2843,13,0)</f>
        <v>54.654699999999998</v>
      </c>
      <c r="K40" s="66">
        <f t="shared" si="3"/>
        <v>17</v>
      </c>
      <c r="L40" s="65">
        <f>VLOOKUP($A40,'Return Data'!$B$7:$R$2843,17,0)</f>
        <v>27.6189</v>
      </c>
      <c r="M40" s="66">
        <f>RANK(L40,L$8:L$41,0)</f>
        <v>8</v>
      </c>
      <c r="N40" s="65">
        <f>VLOOKUP($A40,'Return Data'!$B$7:$R$2843,14,0)</f>
        <v>16.848400000000002</v>
      </c>
      <c r="O40" s="66">
        <f>RANK(N40,N$8:N$41,0)</f>
        <v>8</v>
      </c>
      <c r="P40" s="65">
        <f>VLOOKUP($A40,'Return Data'!$B$7:$R$2843,15,0)</f>
        <v>14.4847</v>
      </c>
      <c r="Q40" s="66">
        <f>RANK(P40,P$8:P$41,0)</f>
        <v>12</v>
      </c>
      <c r="R40" s="65">
        <f>VLOOKUP($A40,'Return Data'!$B$7:$R$2843,16,0)</f>
        <v>11.785600000000001</v>
      </c>
      <c r="S40" s="67">
        <f t="shared" si="6"/>
        <v>31</v>
      </c>
    </row>
    <row r="41" spans="1:19" x14ac:dyDescent="0.3">
      <c r="A41" s="63" t="s">
        <v>1876</v>
      </c>
      <c r="B41" s="64">
        <f>VLOOKUP($A41,'Return Data'!$B$7:$R$2843,3,0)</f>
        <v>44400</v>
      </c>
      <c r="C41" s="65">
        <f>VLOOKUP($A41,'Return Data'!$B$7:$R$2843,4,0)</f>
        <v>238.42160000000001</v>
      </c>
      <c r="D41" s="65">
        <f>VLOOKUP($A41,'Return Data'!$B$7:$R$2843,10,0)</f>
        <v>13.764200000000001</v>
      </c>
      <c r="E41" s="66">
        <f t="shared" si="0"/>
        <v>25</v>
      </c>
      <c r="F41" s="65">
        <f>VLOOKUP($A41,'Return Data'!$B$7:$R$2843,11,0)</f>
        <v>16.5459</v>
      </c>
      <c r="G41" s="66">
        <f t="shared" si="1"/>
        <v>23</v>
      </c>
      <c r="H41" s="65">
        <f>VLOOKUP($A41,'Return Data'!$B$7:$R$2843,12,0)</f>
        <v>45.353099999999998</v>
      </c>
      <c r="I41" s="66">
        <f t="shared" si="2"/>
        <v>14</v>
      </c>
      <c r="J41" s="65">
        <f>VLOOKUP($A41,'Return Data'!$B$7:$R$2843,13,0)</f>
        <v>62.981000000000002</v>
      </c>
      <c r="K41" s="66">
        <f t="shared" si="3"/>
        <v>6</v>
      </c>
      <c r="L41" s="65">
        <f>VLOOKUP($A41,'Return Data'!$B$7:$R$2843,17,0)</f>
        <v>33.192700000000002</v>
      </c>
      <c r="M41" s="66">
        <f>RANK(L41,L$8:L$41,0)</f>
        <v>4</v>
      </c>
      <c r="N41" s="65">
        <f>VLOOKUP($A41,'Return Data'!$B$7:$R$2843,14,0)</f>
        <v>18.055499999999999</v>
      </c>
      <c r="O41" s="66">
        <f>RANK(N41,N$8:N$41,0)</f>
        <v>6</v>
      </c>
      <c r="P41" s="65">
        <f>VLOOKUP($A41,'Return Data'!$B$7:$R$2843,15,0)</f>
        <v>17.196300000000001</v>
      </c>
      <c r="Q41" s="66">
        <f>RANK(P41,P$8:P$41,0)</f>
        <v>4</v>
      </c>
      <c r="R41" s="65">
        <f>VLOOKUP($A41,'Return Data'!$B$7:$R$2843,16,0)</f>
        <v>16.208200000000001</v>
      </c>
      <c r="S41" s="67">
        <f t="shared" si="6"/>
        <v>16</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15.97716470588235</v>
      </c>
      <c r="E43" s="74"/>
      <c r="F43" s="75">
        <f>AVERAGE(F8:F41)</f>
        <v>19.858067647058824</v>
      </c>
      <c r="G43" s="74"/>
      <c r="H43" s="75">
        <f>AVERAGE(H8:H41)</f>
        <v>43.830605882352948</v>
      </c>
      <c r="I43" s="74"/>
      <c r="J43" s="75">
        <f>AVERAGE(J8:J41)</f>
        <v>53.558841176470601</v>
      </c>
      <c r="K43" s="74"/>
      <c r="L43" s="75">
        <f>AVERAGE(L8:L41)</f>
        <v>24.022109375000007</v>
      </c>
      <c r="M43" s="74"/>
      <c r="N43" s="75">
        <f>AVERAGE(N8:N41)</f>
        <v>15.348831034482759</v>
      </c>
      <c r="O43" s="74"/>
      <c r="P43" s="75">
        <f>AVERAGE(P8:P41)</f>
        <v>14.376729629629629</v>
      </c>
      <c r="Q43" s="74"/>
      <c r="R43" s="75">
        <f>AVERAGE(R8:R41)</f>
        <v>15.835126470588239</v>
      </c>
      <c r="S43" s="76"/>
    </row>
    <row r="44" spans="1:19" x14ac:dyDescent="0.3">
      <c r="A44" s="73" t="s">
        <v>28</v>
      </c>
      <c r="B44" s="74"/>
      <c r="C44" s="74"/>
      <c r="D44" s="75">
        <f>MIN(D8:D41)</f>
        <v>10.654</v>
      </c>
      <c r="E44" s="74"/>
      <c r="F44" s="75">
        <f>MIN(F8:F41)</f>
        <v>9.6189</v>
      </c>
      <c r="G44" s="74"/>
      <c r="H44" s="75">
        <f>MIN(H8:H41)</f>
        <v>27.129300000000001</v>
      </c>
      <c r="I44" s="74"/>
      <c r="J44" s="75">
        <f>MIN(J8:J41)</f>
        <v>32.3962</v>
      </c>
      <c r="K44" s="74"/>
      <c r="L44" s="75">
        <f>MIN(L8:L41)</f>
        <v>14.047000000000001</v>
      </c>
      <c r="M44" s="74"/>
      <c r="N44" s="75">
        <f>MIN(N8:N41)</f>
        <v>7.4230999999999998</v>
      </c>
      <c r="O44" s="74"/>
      <c r="P44" s="75">
        <f>MIN(P8:P41)</f>
        <v>8.4741</v>
      </c>
      <c r="Q44" s="74"/>
      <c r="R44" s="75">
        <f>MIN(R8:R41)</f>
        <v>9.1486000000000001</v>
      </c>
      <c r="S44" s="76"/>
    </row>
    <row r="45" spans="1:19" ht="15" thickBot="1" x14ac:dyDescent="0.35">
      <c r="A45" s="77" t="s">
        <v>29</v>
      </c>
      <c r="B45" s="78"/>
      <c r="C45" s="78"/>
      <c r="D45" s="79">
        <f>MAX(D8:D41)</f>
        <v>24.477499999999999</v>
      </c>
      <c r="E45" s="78"/>
      <c r="F45" s="79">
        <f>MAX(F8:F41)</f>
        <v>37.843400000000003</v>
      </c>
      <c r="G45" s="78"/>
      <c r="H45" s="79">
        <f>MAX(H8:H41)</f>
        <v>67.187100000000001</v>
      </c>
      <c r="I45" s="78"/>
      <c r="J45" s="79">
        <f>MAX(J8:J41)</f>
        <v>93.033199999999994</v>
      </c>
      <c r="K45" s="78"/>
      <c r="L45" s="79">
        <f>MAX(L8:L41)</f>
        <v>44.969900000000003</v>
      </c>
      <c r="M45" s="78"/>
      <c r="N45" s="79">
        <f>MAX(N8:N41)</f>
        <v>28.6172</v>
      </c>
      <c r="O45" s="78"/>
      <c r="P45" s="79">
        <f>MAX(P8:P41)</f>
        <v>23.0472</v>
      </c>
      <c r="Q45" s="78"/>
      <c r="R45" s="79">
        <f>MAX(R8:R41)</f>
        <v>25.356400000000001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44400</v>
      </c>
      <c r="C8" s="65">
        <f>VLOOKUP($A8,'Return Data'!$B$7:$R$2843,4,0)</f>
        <v>69.205100000000002</v>
      </c>
      <c r="D8" s="65">
        <f>VLOOKUP($A8,'Return Data'!$B$7:$R$2843,10,0)</f>
        <v>16.421600000000002</v>
      </c>
      <c r="E8" s="66">
        <f>RANK(D8,D$8:D$23,0)</f>
        <v>6</v>
      </c>
      <c r="F8" s="65">
        <f>VLOOKUP($A8,'Return Data'!$B$7:$R$2843,11,0)</f>
        <v>25.010300000000001</v>
      </c>
      <c r="G8" s="66">
        <f>RANK(F8,F$8:F$23,0)</f>
        <v>3</v>
      </c>
      <c r="H8" s="65">
        <f>VLOOKUP($A8,'Return Data'!$B$7:$R$2843,12,0)</f>
        <v>52.736600000000003</v>
      </c>
      <c r="I8" s="66">
        <f>RANK(H8,H$8:H$23,0)</f>
        <v>3</v>
      </c>
      <c r="J8" s="65">
        <f>VLOOKUP($A8,'Return Data'!$B$7:$R$2843,13,0)</f>
        <v>70.573099999999997</v>
      </c>
      <c r="K8" s="66">
        <f>RANK(J8,J$8:J$23,0)</f>
        <v>3</v>
      </c>
      <c r="L8" s="65">
        <f>VLOOKUP($A8,'Return Data'!$B$7:$R$2843,17,0)</f>
        <v>20.968499999999999</v>
      </c>
      <c r="M8" s="66">
        <f>RANK(L8,L$8:L$23,0)</f>
        <v>9</v>
      </c>
      <c r="N8" s="65">
        <f>VLOOKUP($A8,'Return Data'!$B$7:$R$2843,14,0)</f>
        <v>8.1178000000000008</v>
      </c>
      <c r="O8" s="66">
        <f>RANK(N8,N$8:N$23,0)</f>
        <v>12</v>
      </c>
      <c r="P8" s="65">
        <f>VLOOKUP($A8,'Return Data'!$B$7:$R$2843,15,0)</f>
        <v>9.8755000000000006</v>
      </c>
      <c r="Q8" s="66">
        <f>RANK(P8,P$8:P$23,0)</f>
        <v>11</v>
      </c>
      <c r="R8" s="65">
        <f>VLOOKUP($A8,'Return Data'!$B$7:$R$2843,16,0)</f>
        <v>15.616300000000001</v>
      </c>
      <c r="S8" s="67">
        <f>RANK(R8,R$8:R$23,0)</f>
        <v>8</v>
      </c>
    </row>
    <row r="9" spans="1:20" x14ac:dyDescent="0.3">
      <c r="A9" s="63" t="s">
        <v>31</v>
      </c>
      <c r="B9" s="64">
        <f>VLOOKUP($A9,'Return Data'!$B$7:$R$2843,3,0)</f>
        <v>44400</v>
      </c>
      <c r="C9" s="65">
        <f>VLOOKUP($A9,'Return Data'!$B$7:$R$2843,4,0)</f>
        <v>395.64699999999999</v>
      </c>
      <c r="D9" s="65">
        <f>VLOOKUP($A9,'Return Data'!$B$7:$R$2843,10,0)</f>
        <v>16.529900000000001</v>
      </c>
      <c r="E9" s="66">
        <f t="shared" ref="E9:E23" si="0">RANK(D9,D$8:D$23,0)</f>
        <v>5</v>
      </c>
      <c r="F9" s="65">
        <f>VLOOKUP($A9,'Return Data'!$B$7:$R$2843,11,0)</f>
        <v>18.568300000000001</v>
      </c>
      <c r="G9" s="66">
        <f t="shared" ref="G9:G23" si="1">RANK(F9,F$8:F$23,0)</f>
        <v>9</v>
      </c>
      <c r="H9" s="65">
        <f>VLOOKUP($A9,'Return Data'!$B$7:$R$2843,12,0)</f>
        <v>41.954999999999998</v>
      </c>
      <c r="I9" s="66">
        <f t="shared" ref="I9:I23" si="2">RANK(H9,H$8:H$23,0)</f>
        <v>9</v>
      </c>
      <c r="J9" s="65">
        <f>VLOOKUP($A9,'Return Data'!$B$7:$R$2843,13,0)</f>
        <v>53.114199999999997</v>
      </c>
      <c r="K9" s="66">
        <f t="shared" ref="K9:K23" si="3">RANK(J9,J$8:J$23,0)</f>
        <v>9</v>
      </c>
      <c r="L9" s="65">
        <f>VLOOKUP($A9,'Return Data'!$B$7:$R$2843,17,0)</f>
        <v>19.408899999999999</v>
      </c>
      <c r="M9" s="66">
        <f t="shared" ref="M9:M23" si="4">RANK(L9,L$8:L$23,0)</f>
        <v>13</v>
      </c>
      <c r="N9" s="65">
        <f>VLOOKUP($A9,'Return Data'!$B$7:$R$2843,14,0)</f>
        <v>10.597099999999999</v>
      </c>
      <c r="O9" s="66">
        <f t="shared" ref="O9:O23" si="5">RANK(N9,N$8:N$23,0)</f>
        <v>9</v>
      </c>
      <c r="P9" s="65">
        <f>VLOOKUP($A9,'Return Data'!$B$7:$R$2843,15,0)</f>
        <v>12.897399999999999</v>
      </c>
      <c r="Q9" s="66">
        <f t="shared" ref="Q9:Q23" si="6">RANK(P9,P$8:P$23,0)</f>
        <v>7</v>
      </c>
      <c r="R9" s="65">
        <f>VLOOKUP($A9,'Return Data'!$B$7:$R$2843,16,0)</f>
        <v>14.315300000000001</v>
      </c>
      <c r="S9" s="67">
        <f t="shared" ref="S9:S23" si="7">RANK(R9,R$8:R$23,0)</f>
        <v>11</v>
      </c>
    </row>
    <row r="10" spans="1:20" x14ac:dyDescent="0.3">
      <c r="A10" s="63" t="s">
        <v>32</v>
      </c>
      <c r="B10" s="64">
        <f>VLOOKUP($A10,'Return Data'!$B$7:$R$2843,3,0)</f>
        <v>44400</v>
      </c>
      <c r="C10" s="65">
        <f>VLOOKUP($A10,'Return Data'!$B$7:$R$2843,4,0)</f>
        <v>217.95</v>
      </c>
      <c r="D10" s="65">
        <f>VLOOKUP($A10,'Return Data'!$B$7:$R$2843,10,0)</f>
        <v>13.4152</v>
      </c>
      <c r="E10" s="66">
        <f t="shared" si="0"/>
        <v>11</v>
      </c>
      <c r="F10" s="65">
        <f>VLOOKUP($A10,'Return Data'!$B$7:$R$2843,11,0)</f>
        <v>19.5688</v>
      </c>
      <c r="G10" s="66">
        <f t="shared" si="1"/>
        <v>8</v>
      </c>
      <c r="H10" s="65">
        <f>VLOOKUP($A10,'Return Data'!$B$7:$R$2843,12,0)</f>
        <v>44.826900000000002</v>
      </c>
      <c r="I10" s="66">
        <f t="shared" si="2"/>
        <v>7</v>
      </c>
      <c r="J10" s="65">
        <f>VLOOKUP($A10,'Return Data'!$B$7:$R$2843,13,0)</f>
        <v>52.786499999999997</v>
      </c>
      <c r="K10" s="66">
        <f t="shared" si="3"/>
        <v>10</v>
      </c>
      <c r="L10" s="65">
        <f>VLOOKUP($A10,'Return Data'!$B$7:$R$2843,17,0)</f>
        <v>23.679300000000001</v>
      </c>
      <c r="M10" s="66">
        <f t="shared" si="4"/>
        <v>5</v>
      </c>
      <c r="N10" s="65">
        <f>VLOOKUP($A10,'Return Data'!$B$7:$R$2843,14,0)</f>
        <v>14.7182</v>
      </c>
      <c r="O10" s="66">
        <f t="shared" si="5"/>
        <v>3</v>
      </c>
      <c r="P10" s="65">
        <f>VLOOKUP($A10,'Return Data'!$B$7:$R$2843,15,0)</f>
        <v>12.1717</v>
      </c>
      <c r="Q10" s="66">
        <f t="shared" si="6"/>
        <v>9</v>
      </c>
      <c r="R10" s="65">
        <f>VLOOKUP($A10,'Return Data'!$B$7:$R$2843,16,0)</f>
        <v>19.944800000000001</v>
      </c>
      <c r="S10" s="67">
        <f t="shared" si="7"/>
        <v>1</v>
      </c>
    </row>
    <row r="11" spans="1:20" x14ac:dyDescent="0.3">
      <c r="A11" s="63" t="s">
        <v>33</v>
      </c>
      <c r="B11" s="64">
        <f>VLOOKUP($A11,'Return Data'!$B$7:$R$2843,3,0)</f>
        <v>44400</v>
      </c>
      <c r="C11" s="65">
        <f>VLOOKUP($A11,'Return Data'!$B$7:$R$2843,4,0)</f>
        <v>14.62</v>
      </c>
      <c r="D11" s="65">
        <f>VLOOKUP($A11,'Return Data'!$B$7:$R$2843,10,0)</f>
        <v>14.937099999999999</v>
      </c>
      <c r="E11" s="66">
        <f t="shared" si="0"/>
        <v>10</v>
      </c>
      <c r="F11" s="65">
        <f>VLOOKUP($A11,'Return Data'!$B$7:$R$2843,11,0)</f>
        <v>21.126799999999999</v>
      </c>
      <c r="G11" s="66">
        <f t="shared" si="1"/>
        <v>6</v>
      </c>
      <c r="H11" s="65">
        <f>VLOOKUP($A11,'Return Data'!$B$7:$R$2843,12,0)</f>
        <v>40.847799999999999</v>
      </c>
      <c r="I11" s="66">
        <f t="shared" si="2"/>
        <v>10</v>
      </c>
      <c r="J11" s="65">
        <f>VLOOKUP($A11,'Return Data'!$B$7:$R$2843,13,0)</f>
        <v>52.450499999999998</v>
      </c>
      <c r="K11" s="66">
        <f t="shared" si="3"/>
        <v>11</v>
      </c>
      <c r="L11" s="65">
        <f>VLOOKUP($A11,'Return Data'!$B$7:$R$2843,17,0)</f>
        <v>20.282699999999998</v>
      </c>
      <c r="M11" s="66">
        <f t="shared" si="4"/>
        <v>10</v>
      </c>
      <c r="N11" s="65"/>
      <c r="O11" s="66"/>
      <c r="P11" s="65"/>
      <c r="Q11" s="66"/>
      <c r="R11" s="65">
        <f>VLOOKUP($A11,'Return Data'!$B$7:$R$2843,16,0)</f>
        <v>13.860300000000001</v>
      </c>
      <c r="S11" s="67">
        <f t="shared" si="7"/>
        <v>12</v>
      </c>
    </row>
    <row r="12" spans="1:20" x14ac:dyDescent="0.3">
      <c r="A12" s="63" t="s">
        <v>34</v>
      </c>
      <c r="B12" s="64">
        <f>VLOOKUP($A12,'Return Data'!$B$7:$R$2843,3,0)</f>
        <v>44400</v>
      </c>
      <c r="C12" s="65">
        <f>VLOOKUP($A12,'Return Data'!$B$7:$R$2843,4,0)</f>
        <v>79.3</v>
      </c>
      <c r="D12" s="65">
        <f>VLOOKUP($A12,'Return Data'!$B$7:$R$2843,10,0)</f>
        <v>21.105699999999999</v>
      </c>
      <c r="E12" s="66">
        <f t="shared" si="0"/>
        <v>1</v>
      </c>
      <c r="F12" s="65">
        <f>VLOOKUP($A12,'Return Data'!$B$7:$R$2843,11,0)</f>
        <v>39.440800000000003</v>
      </c>
      <c r="G12" s="66">
        <f t="shared" si="1"/>
        <v>1</v>
      </c>
      <c r="H12" s="65">
        <f>VLOOKUP($A12,'Return Data'!$B$7:$R$2843,12,0)</f>
        <v>72.842200000000005</v>
      </c>
      <c r="I12" s="66">
        <f t="shared" si="2"/>
        <v>1</v>
      </c>
      <c r="J12" s="65">
        <f>VLOOKUP($A12,'Return Data'!$B$7:$R$2843,13,0)</f>
        <v>98.796700000000001</v>
      </c>
      <c r="K12" s="66">
        <f t="shared" si="3"/>
        <v>1</v>
      </c>
      <c r="L12" s="65">
        <f>VLOOKUP($A12,'Return Data'!$B$7:$R$2843,17,0)</f>
        <v>30.0961</v>
      </c>
      <c r="M12" s="66">
        <f t="shared" si="4"/>
        <v>1</v>
      </c>
      <c r="N12" s="65">
        <f>VLOOKUP($A12,'Return Data'!$B$7:$R$2843,14,0)</f>
        <v>14.6793</v>
      </c>
      <c r="O12" s="66">
        <f t="shared" si="5"/>
        <v>4</v>
      </c>
      <c r="P12" s="65">
        <f>VLOOKUP($A12,'Return Data'!$B$7:$R$2843,15,0)</f>
        <v>16.293299999999999</v>
      </c>
      <c r="Q12" s="66">
        <f t="shared" si="6"/>
        <v>1</v>
      </c>
      <c r="R12" s="65">
        <f>VLOOKUP($A12,'Return Data'!$B$7:$R$2843,16,0)</f>
        <v>16.728999999999999</v>
      </c>
      <c r="S12" s="67">
        <f t="shared" si="7"/>
        <v>5</v>
      </c>
    </row>
    <row r="13" spans="1:20" x14ac:dyDescent="0.3">
      <c r="A13" s="63" t="s">
        <v>35</v>
      </c>
      <c r="B13" s="64">
        <f>VLOOKUP($A13,'Return Data'!$B$7:$R$2843,3,0)</f>
        <v>44400</v>
      </c>
      <c r="C13" s="65">
        <f>VLOOKUP($A13,'Return Data'!$B$7:$R$2843,4,0)</f>
        <v>15.8591</v>
      </c>
      <c r="D13" s="65">
        <f>VLOOKUP($A13,'Return Data'!$B$7:$R$2843,10,0)</f>
        <v>13.3659</v>
      </c>
      <c r="E13" s="66">
        <f t="shared" si="0"/>
        <v>12</v>
      </c>
      <c r="F13" s="65">
        <f>VLOOKUP($A13,'Return Data'!$B$7:$R$2843,11,0)</f>
        <v>17.096599999999999</v>
      </c>
      <c r="G13" s="66">
        <f t="shared" si="1"/>
        <v>12</v>
      </c>
      <c r="H13" s="65">
        <f>VLOOKUP($A13,'Return Data'!$B$7:$R$2843,12,0)</f>
        <v>38.0974</v>
      </c>
      <c r="I13" s="66">
        <f t="shared" si="2"/>
        <v>13</v>
      </c>
      <c r="J13" s="65">
        <f>VLOOKUP($A13,'Return Data'!$B$7:$R$2843,13,0)</f>
        <v>47.622599999999998</v>
      </c>
      <c r="K13" s="66">
        <f t="shared" si="3"/>
        <v>12</v>
      </c>
      <c r="L13" s="65">
        <f>VLOOKUP($A13,'Return Data'!$B$7:$R$2843,17,0)</f>
        <v>19.656700000000001</v>
      </c>
      <c r="M13" s="66">
        <f t="shared" si="4"/>
        <v>11</v>
      </c>
      <c r="N13" s="65">
        <f>VLOOKUP($A13,'Return Data'!$B$7:$R$2843,14,0)</f>
        <v>8.8643999999999998</v>
      </c>
      <c r="O13" s="66">
        <f t="shared" si="5"/>
        <v>11</v>
      </c>
      <c r="P13" s="65">
        <f>VLOOKUP($A13,'Return Data'!$B$7:$R$2843,15,0)</f>
        <v>8.2859999999999996</v>
      </c>
      <c r="Q13" s="66">
        <f t="shared" si="6"/>
        <v>12</v>
      </c>
      <c r="R13" s="65">
        <f>VLOOKUP($A13,'Return Data'!$B$7:$R$2843,16,0)</f>
        <v>8.1593999999999998</v>
      </c>
      <c r="S13" s="67">
        <f t="shared" si="7"/>
        <v>16</v>
      </c>
    </row>
    <row r="14" spans="1:20" x14ac:dyDescent="0.3">
      <c r="A14" s="63" t="s">
        <v>36</v>
      </c>
      <c r="B14" s="64">
        <f>VLOOKUP($A14,'Return Data'!$B$7:$R$2843,3,0)</f>
        <v>44400</v>
      </c>
      <c r="C14" s="65">
        <f>VLOOKUP($A14,'Return Data'!$B$7:$R$2843,4,0)</f>
        <v>379.65180756530702</v>
      </c>
      <c r="D14" s="65">
        <f>VLOOKUP($A14,'Return Data'!$B$7:$R$2843,10,0)</f>
        <v>15.935600000000001</v>
      </c>
      <c r="E14" s="66">
        <f t="shared" si="0"/>
        <v>7</v>
      </c>
      <c r="F14" s="65">
        <f>VLOOKUP($A14,'Return Data'!$B$7:$R$2843,11,0)</f>
        <v>19.591999999999999</v>
      </c>
      <c r="G14" s="66">
        <f t="shared" si="1"/>
        <v>7</v>
      </c>
      <c r="H14" s="65">
        <f>VLOOKUP($A14,'Return Data'!$B$7:$R$2843,12,0)</f>
        <v>48.087600000000002</v>
      </c>
      <c r="I14" s="66">
        <f t="shared" si="2"/>
        <v>5</v>
      </c>
      <c r="J14" s="65">
        <f>VLOOKUP($A14,'Return Data'!$B$7:$R$2843,13,0)</f>
        <v>54.796700000000001</v>
      </c>
      <c r="K14" s="66">
        <f t="shared" si="3"/>
        <v>7</v>
      </c>
      <c r="L14" s="65">
        <f>VLOOKUP($A14,'Return Data'!$B$7:$R$2843,17,0)</f>
        <v>24.796199999999999</v>
      </c>
      <c r="M14" s="66">
        <f t="shared" si="4"/>
        <v>4</v>
      </c>
      <c r="N14" s="65">
        <f>VLOOKUP($A14,'Return Data'!$B$7:$R$2843,14,0)</f>
        <v>13.645099999999999</v>
      </c>
      <c r="O14" s="66">
        <f t="shared" si="5"/>
        <v>6</v>
      </c>
      <c r="P14" s="65">
        <f>VLOOKUP($A14,'Return Data'!$B$7:$R$2843,15,0)</f>
        <v>14.725300000000001</v>
      </c>
      <c r="Q14" s="66">
        <f t="shared" si="6"/>
        <v>3</v>
      </c>
      <c r="R14" s="65">
        <f>VLOOKUP($A14,'Return Data'!$B$7:$R$2843,16,0)</f>
        <v>16.2471</v>
      </c>
      <c r="S14" s="67">
        <f t="shared" si="7"/>
        <v>6</v>
      </c>
    </row>
    <row r="15" spans="1:20" x14ac:dyDescent="0.3">
      <c r="A15" s="63" t="s">
        <v>37</v>
      </c>
      <c r="B15" s="64">
        <f>VLOOKUP($A15,'Return Data'!$B$7:$R$2843,3,0)</f>
        <v>44400</v>
      </c>
      <c r="C15" s="65">
        <f>VLOOKUP($A15,'Return Data'!$B$7:$R$2843,4,0)</f>
        <v>52.798999999999999</v>
      </c>
      <c r="D15" s="65">
        <f>VLOOKUP($A15,'Return Data'!$B$7:$R$2843,10,0)</f>
        <v>17.4956</v>
      </c>
      <c r="E15" s="66">
        <f t="shared" si="0"/>
        <v>4</v>
      </c>
      <c r="F15" s="65">
        <f>VLOOKUP($A15,'Return Data'!$B$7:$R$2843,11,0)</f>
        <v>23.2729</v>
      </c>
      <c r="G15" s="66">
        <f t="shared" si="1"/>
        <v>5</v>
      </c>
      <c r="H15" s="65">
        <f>VLOOKUP($A15,'Return Data'!$B$7:$R$2843,12,0)</f>
        <v>47.150300000000001</v>
      </c>
      <c r="I15" s="66">
        <f t="shared" si="2"/>
        <v>6</v>
      </c>
      <c r="J15" s="65">
        <f>VLOOKUP($A15,'Return Data'!$B$7:$R$2843,13,0)</f>
        <v>60.123100000000001</v>
      </c>
      <c r="K15" s="66">
        <f t="shared" si="3"/>
        <v>5</v>
      </c>
      <c r="L15" s="65">
        <f>VLOOKUP($A15,'Return Data'!$B$7:$R$2843,17,0)</f>
        <v>23.358000000000001</v>
      </c>
      <c r="M15" s="66">
        <f t="shared" si="4"/>
        <v>6</v>
      </c>
      <c r="N15" s="65">
        <f>VLOOKUP($A15,'Return Data'!$B$7:$R$2843,14,0)</f>
        <v>14.2</v>
      </c>
      <c r="O15" s="66">
        <f t="shared" si="5"/>
        <v>5</v>
      </c>
      <c r="P15" s="65">
        <f>VLOOKUP($A15,'Return Data'!$B$7:$R$2843,15,0)</f>
        <v>14.010400000000001</v>
      </c>
      <c r="Q15" s="66">
        <f t="shared" si="6"/>
        <v>5</v>
      </c>
      <c r="R15" s="65">
        <f>VLOOKUP($A15,'Return Data'!$B$7:$R$2843,16,0)</f>
        <v>15.5024</v>
      </c>
      <c r="S15" s="67">
        <f t="shared" si="7"/>
        <v>9</v>
      </c>
    </row>
    <row r="16" spans="1:20" x14ac:dyDescent="0.3">
      <c r="A16" s="63" t="s">
        <v>38</v>
      </c>
      <c r="B16" s="64">
        <f>VLOOKUP($A16,'Return Data'!$B$7:$R$2843,3,0)</f>
        <v>44400</v>
      </c>
      <c r="C16" s="65">
        <f>VLOOKUP($A16,'Return Data'!$B$7:$R$2843,4,0)</f>
        <v>113.2325</v>
      </c>
      <c r="D16" s="65">
        <f>VLOOKUP($A16,'Return Data'!$B$7:$R$2843,10,0)</f>
        <v>19.657800000000002</v>
      </c>
      <c r="E16" s="66">
        <f t="shared" si="0"/>
        <v>2</v>
      </c>
      <c r="F16" s="65">
        <f>VLOOKUP($A16,'Return Data'!$B$7:$R$2843,11,0)</f>
        <v>25.5061</v>
      </c>
      <c r="G16" s="66">
        <f t="shared" si="1"/>
        <v>2</v>
      </c>
      <c r="H16" s="65">
        <f>VLOOKUP($A16,'Return Data'!$B$7:$R$2843,12,0)</f>
        <v>52.405000000000001</v>
      </c>
      <c r="I16" s="66">
        <f t="shared" si="2"/>
        <v>4</v>
      </c>
      <c r="J16" s="65">
        <f>VLOOKUP($A16,'Return Data'!$B$7:$R$2843,13,0)</f>
        <v>63.962499999999999</v>
      </c>
      <c r="K16" s="66">
        <f t="shared" si="3"/>
        <v>4</v>
      </c>
      <c r="L16" s="65">
        <f>VLOOKUP($A16,'Return Data'!$B$7:$R$2843,17,0)</f>
        <v>25.6904</v>
      </c>
      <c r="M16" s="66">
        <f t="shared" si="4"/>
        <v>3</v>
      </c>
      <c r="N16" s="65">
        <f>VLOOKUP($A16,'Return Data'!$B$7:$R$2843,14,0)</f>
        <v>16.702400000000001</v>
      </c>
      <c r="O16" s="66">
        <f t="shared" si="5"/>
        <v>1</v>
      </c>
      <c r="P16" s="65">
        <f>VLOOKUP($A16,'Return Data'!$B$7:$R$2843,15,0)</f>
        <v>15.3035</v>
      </c>
      <c r="Q16" s="66">
        <f t="shared" si="6"/>
        <v>2</v>
      </c>
      <c r="R16" s="65">
        <f>VLOOKUP($A16,'Return Data'!$B$7:$R$2843,16,0)</f>
        <v>16.2318</v>
      </c>
      <c r="S16" s="67">
        <f t="shared" si="7"/>
        <v>7</v>
      </c>
    </row>
    <row r="17" spans="1:19" x14ac:dyDescent="0.3">
      <c r="A17" s="63" t="s">
        <v>39</v>
      </c>
      <c r="B17" s="64">
        <f>VLOOKUP($A17,'Return Data'!$B$7:$R$2843,3,0)</f>
        <v>44400</v>
      </c>
      <c r="C17" s="65">
        <f>VLOOKUP($A17,'Return Data'!$B$7:$R$2843,4,0)</f>
        <v>72.91</v>
      </c>
      <c r="D17" s="65">
        <f>VLOOKUP($A17,'Return Data'!$B$7:$R$2843,10,0)</f>
        <v>12.2902</v>
      </c>
      <c r="E17" s="66">
        <f t="shared" si="0"/>
        <v>13</v>
      </c>
      <c r="F17" s="65">
        <f>VLOOKUP($A17,'Return Data'!$B$7:$R$2843,11,0)</f>
        <v>15.6934</v>
      </c>
      <c r="G17" s="66">
        <f t="shared" si="1"/>
        <v>13</v>
      </c>
      <c r="H17" s="65">
        <f>VLOOKUP($A17,'Return Data'!$B$7:$R$2843,12,0)</f>
        <v>39.808199999999999</v>
      </c>
      <c r="I17" s="66">
        <f t="shared" si="2"/>
        <v>12</v>
      </c>
      <c r="J17" s="65">
        <f>VLOOKUP($A17,'Return Data'!$B$7:$R$2843,13,0)</f>
        <v>55.094700000000003</v>
      </c>
      <c r="K17" s="66">
        <f t="shared" si="3"/>
        <v>6</v>
      </c>
      <c r="L17" s="65">
        <f>VLOOKUP($A17,'Return Data'!$B$7:$R$2843,17,0)</f>
        <v>16.9329</v>
      </c>
      <c r="M17" s="66">
        <f t="shared" si="4"/>
        <v>16</v>
      </c>
      <c r="N17" s="65">
        <f>VLOOKUP($A17,'Return Data'!$B$7:$R$2843,14,0)</f>
        <v>11.628500000000001</v>
      </c>
      <c r="O17" s="66">
        <f t="shared" si="5"/>
        <v>8</v>
      </c>
      <c r="P17" s="65">
        <f>VLOOKUP($A17,'Return Data'!$B$7:$R$2843,15,0)</f>
        <v>10.712999999999999</v>
      </c>
      <c r="Q17" s="66">
        <f t="shared" si="6"/>
        <v>10</v>
      </c>
      <c r="R17" s="65">
        <f>VLOOKUP($A17,'Return Data'!$B$7:$R$2843,16,0)</f>
        <v>13.591200000000001</v>
      </c>
      <c r="S17" s="67">
        <f t="shared" si="7"/>
        <v>13</v>
      </c>
    </row>
    <row r="18" spans="1:19" x14ac:dyDescent="0.3">
      <c r="A18" s="63" t="s">
        <v>40</v>
      </c>
      <c r="B18" s="64">
        <f>VLOOKUP($A18,'Return Data'!$B$7:$R$2843,3,0)</f>
        <v>44400</v>
      </c>
      <c r="C18" s="65">
        <f>VLOOKUP($A18,'Return Data'!$B$7:$R$2843,4,0)</f>
        <v>179.22749999999999</v>
      </c>
      <c r="D18" s="65">
        <f>VLOOKUP($A18,'Return Data'!$B$7:$R$2843,10,0)</f>
        <v>11.692</v>
      </c>
      <c r="E18" s="66">
        <f t="shared" si="0"/>
        <v>15</v>
      </c>
      <c r="F18" s="65">
        <f>VLOOKUP($A18,'Return Data'!$B$7:$R$2843,11,0)</f>
        <v>11.938800000000001</v>
      </c>
      <c r="G18" s="66">
        <f t="shared" si="1"/>
        <v>16</v>
      </c>
      <c r="H18" s="65">
        <f>VLOOKUP($A18,'Return Data'!$B$7:$R$2843,12,0)</f>
        <v>29.097899999999999</v>
      </c>
      <c r="I18" s="66">
        <f t="shared" si="2"/>
        <v>16</v>
      </c>
      <c r="J18" s="65">
        <f>VLOOKUP($A18,'Return Data'!$B$7:$R$2843,13,0)</f>
        <v>37.4146</v>
      </c>
      <c r="K18" s="66">
        <f t="shared" si="3"/>
        <v>16</v>
      </c>
      <c r="L18" s="65">
        <f>VLOOKUP($A18,'Return Data'!$B$7:$R$2843,17,0)</f>
        <v>17.945699999999999</v>
      </c>
      <c r="M18" s="66">
        <f t="shared" si="4"/>
        <v>15</v>
      </c>
      <c r="N18" s="65">
        <f>VLOOKUP($A18,'Return Data'!$B$7:$R$2843,14,0)</f>
        <v>9.0139999999999993</v>
      </c>
      <c r="O18" s="66">
        <f t="shared" si="5"/>
        <v>10</v>
      </c>
      <c r="P18" s="65">
        <f>VLOOKUP($A18,'Return Data'!$B$7:$R$2843,15,0)</f>
        <v>13.295</v>
      </c>
      <c r="Q18" s="66">
        <f t="shared" si="6"/>
        <v>6</v>
      </c>
      <c r="R18" s="65">
        <f>VLOOKUP($A18,'Return Data'!$B$7:$R$2843,16,0)</f>
        <v>18.412800000000001</v>
      </c>
      <c r="S18" s="67">
        <f t="shared" si="7"/>
        <v>2</v>
      </c>
    </row>
    <row r="19" spans="1:19" x14ac:dyDescent="0.3">
      <c r="A19" s="63" t="s">
        <v>41</v>
      </c>
      <c r="B19" s="64">
        <f>VLOOKUP($A19,'Return Data'!$B$7:$R$2843,3,0)</f>
        <v>44396</v>
      </c>
      <c r="C19" s="65">
        <f>VLOOKUP($A19,'Return Data'!$B$7:$R$2843,4,0)</f>
        <v>13.5486</v>
      </c>
      <c r="D19" s="65">
        <f>VLOOKUP($A19,'Return Data'!$B$7:$R$2843,10,0)</f>
        <v>11.9543</v>
      </c>
      <c r="E19" s="66">
        <f t="shared" si="0"/>
        <v>14</v>
      </c>
      <c r="F19" s="65">
        <f>VLOOKUP($A19,'Return Data'!$B$7:$R$2843,11,0)</f>
        <v>14.957000000000001</v>
      </c>
      <c r="G19" s="66">
        <f t="shared" si="1"/>
        <v>14</v>
      </c>
      <c r="H19" s="65">
        <f>VLOOKUP($A19,'Return Data'!$B$7:$R$2843,12,0)</f>
        <v>34.861600000000003</v>
      </c>
      <c r="I19" s="66">
        <f t="shared" si="2"/>
        <v>14</v>
      </c>
      <c r="J19" s="65">
        <f>VLOOKUP($A19,'Return Data'!$B$7:$R$2843,13,0)</f>
        <v>44.685099999999998</v>
      </c>
      <c r="K19" s="66">
        <f t="shared" si="3"/>
        <v>14</v>
      </c>
      <c r="L19" s="65">
        <f>VLOOKUP($A19,'Return Data'!$B$7:$R$2843,17,0)</f>
        <v>19.5322</v>
      </c>
      <c r="M19" s="66">
        <f t="shared" si="4"/>
        <v>12</v>
      </c>
      <c r="N19" s="65"/>
      <c r="O19" s="66"/>
      <c r="P19" s="65"/>
      <c r="Q19" s="66"/>
      <c r="R19" s="65">
        <f>VLOOKUP($A19,'Return Data'!$B$7:$R$2843,16,0)</f>
        <v>10.5823</v>
      </c>
      <c r="S19" s="67">
        <f t="shared" si="7"/>
        <v>14</v>
      </c>
    </row>
    <row r="20" spans="1:19" x14ac:dyDescent="0.3">
      <c r="A20" s="63" t="s">
        <v>42</v>
      </c>
      <c r="B20" s="64">
        <f>VLOOKUP($A20,'Return Data'!$B$7:$R$2843,3,0)</f>
        <v>44400</v>
      </c>
      <c r="C20" s="65">
        <f>VLOOKUP($A20,'Return Data'!$B$7:$R$2843,4,0)</f>
        <v>12.953200000000001</v>
      </c>
      <c r="D20" s="65">
        <f>VLOOKUP($A20,'Return Data'!$B$7:$R$2843,10,0)</f>
        <v>11.0366</v>
      </c>
      <c r="E20" s="66">
        <f t="shared" si="0"/>
        <v>16</v>
      </c>
      <c r="F20" s="65">
        <f>VLOOKUP($A20,'Return Data'!$B$7:$R$2843,11,0)</f>
        <v>13.3849</v>
      </c>
      <c r="G20" s="66">
        <f t="shared" si="1"/>
        <v>15</v>
      </c>
      <c r="H20" s="65">
        <f>VLOOKUP($A20,'Return Data'!$B$7:$R$2843,12,0)</f>
        <v>32.116199999999999</v>
      </c>
      <c r="I20" s="66">
        <f t="shared" si="2"/>
        <v>15</v>
      </c>
      <c r="J20" s="65">
        <f>VLOOKUP($A20,'Return Data'!$B$7:$R$2843,13,0)</f>
        <v>38.565100000000001</v>
      </c>
      <c r="K20" s="66">
        <f t="shared" si="3"/>
        <v>15</v>
      </c>
      <c r="L20" s="65">
        <f>VLOOKUP($A20,'Return Data'!$B$7:$R$2843,17,0)</f>
        <v>18.3658</v>
      </c>
      <c r="M20" s="66">
        <f t="shared" si="4"/>
        <v>14</v>
      </c>
      <c r="N20" s="65"/>
      <c r="O20" s="66"/>
      <c r="P20" s="65"/>
      <c r="Q20" s="66"/>
      <c r="R20" s="65">
        <f>VLOOKUP($A20,'Return Data'!$B$7:$R$2843,16,0)</f>
        <v>9.0949000000000009</v>
      </c>
      <c r="S20" s="67">
        <f t="shared" si="7"/>
        <v>15</v>
      </c>
    </row>
    <row r="21" spans="1:19" x14ac:dyDescent="0.3">
      <c r="A21" s="63" t="s">
        <v>43</v>
      </c>
      <c r="B21" s="64">
        <f>VLOOKUP($A21,'Return Data'!$B$7:$R$2843,3,0)</f>
        <v>44400</v>
      </c>
      <c r="C21" s="65">
        <f>VLOOKUP($A21,'Return Data'!$B$7:$R$2843,4,0)</f>
        <v>360.4117</v>
      </c>
      <c r="D21" s="65">
        <f>VLOOKUP($A21,'Return Data'!$B$7:$R$2843,10,0)</f>
        <v>19.014800000000001</v>
      </c>
      <c r="E21" s="66">
        <f t="shared" si="0"/>
        <v>3</v>
      </c>
      <c r="F21" s="65">
        <f>VLOOKUP($A21,'Return Data'!$B$7:$R$2843,11,0)</f>
        <v>24.799499999999998</v>
      </c>
      <c r="G21" s="66">
        <f t="shared" si="1"/>
        <v>4</v>
      </c>
      <c r="H21" s="65">
        <f>VLOOKUP($A21,'Return Data'!$B$7:$R$2843,12,0)</f>
        <v>60.545200000000001</v>
      </c>
      <c r="I21" s="66">
        <f t="shared" si="2"/>
        <v>2</v>
      </c>
      <c r="J21" s="65">
        <f>VLOOKUP($A21,'Return Data'!$B$7:$R$2843,13,0)</f>
        <v>72.083799999999997</v>
      </c>
      <c r="K21" s="66">
        <f t="shared" si="3"/>
        <v>2</v>
      </c>
      <c r="L21" s="65">
        <f>VLOOKUP($A21,'Return Data'!$B$7:$R$2843,17,0)</f>
        <v>22.99</v>
      </c>
      <c r="M21" s="66">
        <f t="shared" si="4"/>
        <v>7</v>
      </c>
      <c r="N21" s="65">
        <f>VLOOKUP($A21,'Return Data'!$B$7:$R$2843,14,0)</f>
        <v>11.8735</v>
      </c>
      <c r="O21" s="66">
        <f t="shared" si="5"/>
        <v>7</v>
      </c>
      <c r="P21" s="65">
        <f>VLOOKUP($A21,'Return Data'!$B$7:$R$2843,15,0)</f>
        <v>12.653600000000001</v>
      </c>
      <c r="Q21" s="66">
        <f t="shared" si="6"/>
        <v>8</v>
      </c>
      <c r="R21" s="65">
        <f>VLOOKUP($A21,'Return Data'!$B$7:$R$2843,16,0)</f>
        <v>17.348099999999999</v>
      </c>
      <c r="S21" s="67">
        <f t="shared" si="7"/>
        <v>4</v>
      </c>
    </row>
    <row r="22" spans="1:19" x14ac:dyDescent="0.3">
      <c r="A22" s="63" t="s">
        <v>44</v>
      </c>
      <c r="B22" s="64">
        <f>VLOOKUP($A22,'Return Data'!$B$7:$R$2843,3,0)</f>
        <v>44400</v>
      </c>
      <c r="C22" s="65">
        <f>VLOOKUP($A22,'Return Data'!$B$7:$R$2843,4,0)</f>
        <v>15.29</v>
      </c>
      <c r="D22" s="65">
        <f>VLOOKUP($A22,'Return Data'!$B$7:$R$2843,10,0)</f>
        <v>15.222300000000001</v>
      </c>
      <c r="E22" s="66">
        <f t="shared" si="0"/>
        <v>9</v>
      </c>
      <c r="F22" s="65">
        <f>VLOOKUP($A22,'Return Data'!$B$7:$R$2843,11,0)</f>
        <v>17.3446</v>
      </c>
      <c r="G22" s="66">
        <f t="shared" si="1"/>
        <v>11</v>
      </c>
      <c r="H22" s="65">
        <f>VLOOKUP($A22,'Return Data'!$B$7:$R$2843,12,0)</f>
        <v>39.8902</v>
      </c>
      <c r="I22" s="66">
        <f t="shared" si="2"/>
        <v>11</v>
      </c>
      <c r="J22" s="65">
        <f>VLOOKUP($A22,'Return Data'!$B$7:$R$2843,13,0)</f>
        <v>46.878</v>
      </c>
      <c r="K22" s="66">
        <f t="shared" si="3"/>
        <v>13</v>
      </c>
      <c r="L22" s="65">
        <f>VLOOKUP($A22,'Return Data'!$B$7:$R$2843,17,0)</f>
        <v>22.761700000000001</v>
      </c>
      <c r="M22" s="66">
        <f t="shared" si="4"/>
        <v>8</v>
      </c>
      <c r="N22" s="65"/>
      <c r="O22" s="66"/>
      <c r="P22" s="65"/>
      <c r="Q22" s="66"/>
      <c r="R22" s="65">
        <f>VLOOKUP($A22,'Return Data'!$B$7:$R$2843,16,0)</f>
        <v>17.500699999999998</v>
      </c>
      <c r="S22" s="67">
        <f t="shared" si="7"/>
        <v>3</v>
      </c>
    </row>
    <row r="23" spans="1:19" x14ac:dyDescent="0.3">
      <c r="A23" s="63" t="s">
        <v>45</v>
      </c>
      <c r="B23" s="64">
        <f>VLOOKUP($A23,'Return Data'!$B$7:$R$2843,3,0)</f>
        <v>44400</v>
      </c>
      <c r="C23" s="65">
        <f>VLOOKUP($A23,'Return Data'!$B$7:$R$2843,4,0)</f>
        <v>93.6614</v>
      </c>
      <c r="D23" s="65">
        <f>VLOOKUP($A23,'Return Data'!$B$7:$R$2843,10,0)</f>
        <v>15.5214</v>
      </c>
      <c r="E23" s="66">
        <f t="shared" si="0"/>
        <v>8</v>
      </c>
      <c r="F23" s="65">
        <f>VLOOKUP($A23,'Return Data'!$B$7:$R$2843,11,0)</f>
        <v>17.784300000000002</v>
      </c>
      <c r="G23" s="66">
        <f t="shared" si="1"/>
        <v>10</v>
      </c>
      <c r="H23" s="65">
        <f>VLOOKUP($A23,'Return Data'!$B$7:$R$2843,12,0)</f>
        <v>42.702599999999997</v>
      </c>
      <c r="I23" s="66">
        <f t="shared" si="2"/>
        <v>8</v>
      </c>
      <c r="J23" s="65">
        <f>VLOOKUP($A23,'Return Data'!$B$7:$R$2843,13,0)</f>
        <v>53.645499999999998</v>
      </c>
      <c r="K23" s="66">
        <f t="shared" si="3"/>
        <v>8</v>
      </c>
      <c r="L23" s="65">
        <f>VLOOKUP($A23,'Return Data'!$B$7:$R$2843,17,0)</f>
        <v>25.901800000000001</v>
      </c>
      <c r="M23" s="66">
        <f t="shared" si="4"/>
        <v>2</v>
      </c>
      <c r="N23" s="65">
        <f>VLOOKUP($A23,'Return Data'!$B$7:$R$2843,14,0)</f>
        <v>15.617599999999999</v>
      </c>
      <c r="O23" s="66">
        <f t="shared" si="5"/>
        <v>2</v>
      </c>
      <c r="P23" s="65">
        <f>VLOOKUP($A23,'Return Data'!$B$7:$R$2843,15,0)</f>
        <v>14.067600000000001</v>
      </c>
      <c r="Q23" s="66">
        <f t="shared" si="6"/>
        <v>4</v>
      </c>
      <c r="R23" s="65">
        <f>VLOOKUP($A23,'Return Data'!$B$7:$R$2843,16,0)</f>
        <v>14.987299999999999</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15.34975</v>
      </c>
      <c r="E25" s="74"/>
      <c r="F25" s="75">
        <f>AVERAGE(F8:F23)</f>
        <v>20.317818750000001</v>
      </c>
      <c r="G25" s="74"/>
      <c r="H25" s="75">
        <f>AVERAGE(H8:H23)</f>
        <v>44.873168750000005</v>
      </c>
      <c r="I25" s="74"/>
      <c r="J25" s="75">
        <f>AVERAGE(J8:J23)</f>
        <v>56.412043750000002</v>
      </c>
      <c r="K25" s="74"/>
      <c r="L25" s="75">
        <f>AVERAGE(L8:L23)</f>
        <v>22.022931249999999</v>
      </c>
      <c r="M25" s="74"/>
      <c r="N25" s="75">
        <f>AVERAGE(N8:N23)</f>
        <v>12.471491666666667</v>
      </c>
      <c r="O25" s="74"/>
      <c r="P25" s="75">
        <f>AVERAGE(P8:P23)</f>
        <v>12.857691666666668</v>
      </c>
      <c r="Q25" s="74"/>
      <c r="R25" s="75">
        <f>AVERAGE(R8:R23)</f>
        <v>14.882731250000001</v>
      </c>
      <c r="S25" s="76"/>
    </row>
    <row r="26" spans="1:19" x14ac:dyDescent="0.3">
      <c r="A26" s="73" t="s">
        <v>28</v>
      </c>
      <c r="B26" s="74"/>
      <c r="C26" s="74"/>
      <c r="D26" s="75">
        <f>MIN(D8:D23)</f>
        <v>11.0366</v>
      </c>
      <c r="E26" s="74"/>
      <c r="F26" s="75">
        <f>MIN(F8:F23)</f>
        <v>11.938800000000001</v>
      </c>
      <c r="G26" s="74"/>
      <c r="H26" s="75">
        <f>MIN(H8:H23)</f>
        <v>29.097899999999999</v>
      </c>
      <c r="I26" s="74"/>
      <c r="J26" s="75">
        <f>MIN(J8:J23)</f>
        <v>37.4146</v>
      </c>
      <c r="K26" s="74"/>
      <c r="L26" s="75">
        <f>MIN(L8:L23)</f>
        <v>16.9329</v>
      </c>
      <c r="M26" s="74"/>
      <c r="N26" s="75">
        <f>MIN(N8:N23)</f>
        <v>8.1178000000000008</v>
      </c>
      <c r="O26" s="74"/>
      <c r="P26" s="75">
        <f>MIN(P8:P23)</f>
        <v>8.2859999999999996</v>
      </c>
      <c r="Q26" s="74"/>
      <c r="R26" s="75">
        <f>MIN(R8:R23)</f>
        <v>8.1593999999999998</v>
      </c>
      <c r="S26" s="76"/>
    </row>
    <row r="27" spans="1:19" ht="15" thickBot="1" x14ac:dyDescent="0.35">
      <c r="A27" s="77" t="s">
        <v>29</v>
      </c>
      <c r="B27" s="78"/>
      <c r="C27" s="78"/>
      <c r="D27" s="79">
        <f>MAX(D8:D23)</f>
        <v>21.105699999999999</v>
      </c>
      <c r="E27" s="78"/>
      <c r="F27" s="79">
        <f>MAX(F8:F23)</f>
        <v>39.440800000000003</v>
      </c>
      <c r="G27" s="78"/>
      <c r="H27" s="79">
        <f>MAX(H8:H23)</f>
        <v>72.842200000000005</v>
      </c>
      <c r="I27" s="78"/>
      <c r="J27" s="79">
        <f>MAX(J8:J23)</f>
        <v>98.796700000000001</v>
      </c>
      <c r="K27" s="78"/>
      <c r="L27" s="79">
        <f>MAX(L8:L23)</f>
        <v>30.0961</v>
      </c>
      <c r="M27" s="78"/>
      <c r="N27" s="79">
        <f>MAX(N8:N23)</f>
        <v>16.702400000000001</v>
      </c>
      <c r="O27" s="78"/>
      <c r="P27" s="79">
        <f>MAX(P8:P23)</f>
        <v>16.293299999999999</v>
      </c>
      <c r="Q27" s="78"/>
      <c r="R27" s="79">
        <f>MAX(R8:R23)</f>
        <v>19.944800000000001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44400</v>
      </c>
      <c r="C8" s="65">
        <f>VLOOKUP($A8,'Return Data'!$B$7:$R$2843,4,0)</f>
        <v>663.8</v>
      </c>
      <c r="D8" s="65">
        <f>VLOOKUP($A8,'Return Data'!$B$7:$R$2843,10,0)</f>
        <v>15.091200000000001</v>
      </c>
      <c r="E8" s="66">
        <f>RANK(D8,D$8:D$34,0)</f>
        <v>21</v>
      </c>
      <c r="F8" s="65">
        <f>VLOOKUP($A8,'Return Data'!$B$7:$R$2843,11,0)</f>
        <v>20.835899999999999</v>
      </c>
      <c r="G8" s="66">
        <f>RANK(F8,F$8:F$34,0)</f>
        <v>19</v>
      </c>
      <c r="H8" s="65">
        <f>VLOOKUP($A8,'Return Data'!$B$7:$R$2843,12,0)</f>
        <v>46.699399999999997</v>
      </c>
      <c r="I8" s="66">
        <f>RANK(H8,H$8:H$34,0)</f>
        <v>14</v>
      </c>
      <c r="J8" s="65">
        <f>VLOOKUP($A8,'Return Data'!$B$7:$R$2843,13,0)</f>
        <v>61.536000000000001</v>
      </c>
      <c r="K8" s="66">
        <f>RANK(J8,J$8:J$34,0)</f>
        <v>11</v>
      </c>
      <c r="L8" s="65">
        <f>VLOOKUP($A8,'Return Data'!$B$7:$R$2843,17,0)</f>
        <v>28.113399999999999</v>
      </c>
      <c r="M8" s="66">
        <f>RANK(L8,L$8:L$34,0)</f>
        <v>9</v>
      </c>
      <c r="N8" s="65">
        <f>VLOOKUP($A8,'Return Data'!$B$7:$R$2843,14,0)</f>
        <v>14.273</v>
      </c>
      <c r="O8" s="66">
        <f>RANK(N8,N$8:N$34,0)</f>
        <v>19</v>
      </c>
      <c r="P8" s="65">
        <f>VLOOKUP($A8,'Return Data'!$B$7:$R$2843,15,0)</f>
        <v>14.584</v>
      </c>
      <c r="Q8" s="66">
        <f>RANK(P8,P$8:P$34,0)</f>
        <v>15</v>
      </c>
      <c r="R8" s="65">
        <f>VLOOKUP($A8,'Return Data'!$B$7:$R$2843,16,0)</f>
        <v>17.756599999999999</v>
      </c>
      <c r="S8" s="67">
        <f>RANK(R8,R$8:R$34,0)</f>
        <v>12</v>
      </c>
    </row>
    <row r="9" spans="1:20" x14ac:dyDescent="0.3">
      <c r="A9" s="63" t="s">
        <v>900</v>
      </c>
      <c r="B9" s="64">
        <f>VLOOKUP($A9,'Return Data'!$B$7:$R$2843,3,0)</f>
        <v>44400</v>
      </c>
      <c r="C9" s="65">
        <f>VLOOKUP($A9,'Return Data'!$B$7:$R$2843,4,0)</f>
        <v>20</v>
      </c>
      <c r="D9" s="65">
        <f>VLOOKUP($A9,'Return Data'!$B$7:$R$2843,10,0)</f>
        <v>18.694400000000002</v>
      </c>
      <c r="E9" s="66">
        <f t="shared" ref="E9:E34" si="0">RANK(D9,D$8:D$34,0)</f>
        <v>6</v>
      </c>
      <c r="F9" s="65">
        <f>VLOOKUP($A9,'Return Data'!$B$7:$R$2843,11,0)</f>
        <v>28.949100000000001</v>
      </c>
      <c r="G9" s="66">
        <f t="shared" ref="G9:G34" si="1">RANK(F9,F$8:F$34,0)</f>
        <v>1</v>
      </c>
      <c r="H9" s="65">
        <f>VLOOKUP($A9,'Return Data'!$B$7:$R$2843,12,0)</f>
        <v>53.256700000000002</v>
      </c>
      <c r="I9" s="66">
        <f t="shared" ref="I9:I34" si="2">RANK(H9,H$8:H$34,0)</f>
        <v>4</v>
      </c>
      <c r="J9" s="65">
        <f>VLOOKUP($A9,'Return Data'!$B$7:$R$2843,13,0)</f>
        <v>65.837500000000006</v>
      </c>
      <c r="K9" s="66">
        <f t="shared" ref="K9:K34" si="3">RANK(J9,J$8:J$34,0)</f>
        <v>3</v>
      </c>
      <c r="L9" s="65">
        <f>VLOOKUP($A9,'Return Data'!$B$7:$R$2843,17,0)</f>
        <v>34.8461</v>
      </c>
      <c r="M9" s="66">
        <f t="shared" ref="M9:M34" si="4">RANK(L9,L$8:L$34,0)</f>
        <v>1</v>
      </c>
      <c r="N9" s="65"/>
      <c r="O9" s="66"/>
      <c r="P9" s="65"/>
      <c r="Q9" s="66"/>
      <c r="R9" s="65">
        <f>VLOOKUP($A9,'Return Data'!$B$7:$R$2843,16,0)</f>
        <v>28.626200000000001</v>
      </c>
      <c r="S9" s="67">
        <f t="shared" ref="S9:S34" si="5">RANK(R9,R$8:R$34,0)</f>
        <v>4</v>
      </c>
    </row>
    <row r="10" spans="1:20" x14ac:dyDescent="0.3">
      <c r="A10" s="63" t="s">
        <v>902</v>
      </c>
      <c r="B10" s="64">
        <f>VLOOKUP($A10,'Return Data'!$B$7:$R$2843,3,0)</f>
        <v>44400</v>
      </c>
      <c r="C10" s="65">
        <f>VLOOKUP($A10,'Return Data'!$B$7:$R$2843,4,0)</f>
        <v>57.55</v>
      </c>
      <c r="D10" s="65">
        <f>VLOOKUP($A10,'Return Data'!$B$7:$R$2843,10,0)</f>
        <v>20.397500000000001</v>
      </c>
      <c r="E10" s="66">
        <f t="shared" si="0"/>
        <v>2</v>
      </c>
      <c r="F10" s="65">
        <f>VLOOKUP($A10,'Return Data'!$B$7:$R$2843,11,0)</f>
        <v>23.550899999999999</v>
      </c>
      <c r="G10" s="66">
        <f t="shared" si="1"/>
        <v>10</v>
      </c>
      <c r="H10" s="65">
        <f>VLOOKUP($A10,'Return Data'!$B$7:$R$2843,12,0)</f>
        <v>46.177300000000002</v>
      </c>
      <c r="I10" s="66">
        <f t="shared" si="2"/>
        <v>17</v>
      </c>
      <c r="J10" s="65">
        <f>VLOOKUP($A10,'Return Data'!$B$7:$R$2843,13,0)</f>
        <v>57.154600000000002</v>
      </c>
      <c r="K10" s="66">
        <f t="shared" si="3"/>
        <v>18</v>
      </c>
      <c r="L10" s="65">
        <f>VLOOKUP($A10,'Return Data'!$B$7:$R$2843,17,0)</f>
        <v>29.166499999999999</v>
      </c>
      <c r="M10" s="66">
        <f t="shared" si="4"/>
        <v>6</v>
      </c>
      <c r="N10" s="65">
        <f>VLOOKUP($A10,'Return Data'!$B$7:$R$2843,14,0)</f>
        <v>13.9323</v>
      </c>
      <c r="O10" s="66">
        <f t="shared" ref="O10:O34" si="6">RANK(N10,N$8:N$34,0)</f>
        <v>21</v>
      </c>
      <c r="P10" s="65">
        <f>VLOOKUP($A10,'Return Data'!$B$7:$R$2843,15,0)</f>
        <v>14.3294</v>
      </c>
      <c r="Q10" s="66">
        <f t="shared" ref="Q10:Q34" si="7">RANK(P10,P$8:P$34,0)</f>
        <v>16</v>
      </c>
      <c r="R10" s="65">
        <f>VLOOKUP($A10,'Return Data'!$B$7:$R$2843,16,0)</f>
        <v>14.2174</v>
      </c>
      <c r="S10" s="67">
        <f t="shared" si="5"/>
        <v>24</v>
      </c>
    </row>
    <row r="11" spans="1:20" x14ac:dyDescent="0.3">
      <c r="A11" s="63" t="s">
        <v>904</v>
      </c>
      <c r="B11" s="64">
        <f>VLOOKUP($A11,'Return Data'!$B$7:$R$2843,3,0)</f>
        <v>44400</v>
      </c>
      <c r="C11" s="65">
        <f>VLOOKUP($A11,'Return Data'!$B$7:$R$2843,4,0)</f>
        <v>163.86</v>
      </c>
      <c r="D11" s="65">
        <f>VLOOKUP($A11,'Return Data'!$B$7:$R$2843,10,0)</f>
        <v>18.080300000000001</v>
      </c>
      <c r="E11" s="66">
        <f t="shared" si="0"/>
        <v>8</v>
      </c>
      <c r="F11" s="65">
        <f>VLOOKUP($A11,'Return Data'!$B$7:$R$2843,11,0)</f>
        <v>21.305900000000001</v>
      </c>
      <c r="G11" s="66">
        <f t="shared" si="1"/>
        <v>18</v>
      </c>
      <c r="H11" s="65">
        <f>VLOOKUP($A11,'Return Data'!$B$7:$R$2843,12,0)</f>
        <v>46.4343</v>
      </c>
      <c r="I11" s="66">
        <f t="shared" si="2"/>
        <v>15</v>
      </c>
      <c r="J11" s="65">
        <f>VLOOKUP($A11,'Return Data'!$B$7:$R$2843,13,0)</f>
        <v>60.128999999999998</v>
      </c>
      <c r="K11" s="66">
        <f t="shared" si="3"/>
        <v>14</v>
      </c>
      <c r="L11" s="65">
        <f>VLOOKUP($A11,'Return Data'!$B$7:$R$2843,17,0)</f>
        <v>31.139600000000002</v>
      </c>
      <c r="M11" s="66">
        <f t="shared" si="4"/>
        <v>4</v>
      </c>
      <c r="N11" s="65">
        <f>VLOOKUP($A11,'Return Data'!$B$7:$R$2843,14,0)</f>
        <v>18.503</v>
      </c>
      <c r="O11" s="66">
        <f t="shared" si="6"/>
        <v>4</v>
      </c>
      <c r="P11" s="65">
        <f>VLOOKUP($A11,'Return Data'!$B$7:$R$2843,15,0)</f>
        <v>19.3461</v>
      </c>
      <c r="Q11" s="66">
        <f t="shared" si="7"/>
        <v>2</v>
      </c>
      <c r="R11" s="65">
        <f>VLOOKUP($A11,'Return Data'!$B$7:$R$2843,16,0)</f>
        <v>23.059100000000001</v>
      </c>
      <c r="S11" s="67">
        <f t="shared" si="5"/>
        <v>6</v>
      </c>
    </row>
    <row r="12" spans="1:20" x14ac:dyDescent="0.3">
      <c r="A12" s="63" t="s">
        <v>906</v>
      </c>
      <c r="B12" s="64">
        <f>VLOOKUP($A12,'Return Data'!$B$7:$R$2843,3,0)</f>
        <v>44400</v>
      </c>
      <c r="C12" s="65">
        <f>VLOOKUP($A12,'Return Data'!$B$7:$R$2843,4,0)</f>
        <v>370.88099999999997</v>
      </c>
      <c r="D12" s="65">
        <f>VLOOKUP($A12,'Return Data'!$B$7:$R$2843,10,0)</f>
        <v>19.271599999999999</v>
      </c>
      <c r="E12" s="66">
        <f t="shared" si="0"/>
        <v>5</v>
      </c>
      <c r="F12" s="65">
        <f>VLOOKUP($A12,'Return Data'!$B$7:$R$2843,11,0)</f>
        <v>25.1416</v>
      </c>
      <c r="G12" s="66">
        <f t="shared" si="1"/>
        <v>6</v>
      </c>
      <c r="H12" s="65">
        <f>VLOOKUP($A12,'Return Data'!$B$7:$R$2843,12,0)</f>
        <v>51.941299999999998</v>
      </c>
      <c r="I12" s="66">
        <f t="shared" si="2"/>
        <v>7</v>
      </c>
      <c r="J12" s="65">
        <f>VLOOKUP($A12,'Return Data'!$B$7:$R$2843,13,0)</f>
        <v>60.195999999999998</v>
      </c>
      <c r="K12" s="66">
        <f t="shared" si="3"/>
        <v>13</v>
      </c>
      <c r="L12" s="65">
        <f>VLOOKUP($A12,'Return Data'!$B$7:$R$2843,17,0)</f>
        <v>28.818899999999999</v>
      </c>
      <c r="M12" s="66">
        <f t="shared" si="4"/>
        <v>8</v>
      </c>
      <c r="N12" s="65">
        <f>VLOOKUP($A12,'Return Data'!$B$7:$R$2843,14,0)</f>
        <v>18.7333</v>
      </c>
      <c r="O12" s="66">
        <f t="shared" si="6"/>
        <v>3</v>
      </c>
      <c r="P12" s="65">
        <f>VLOOKUP($A12,'Return Data'!$B$7:$R$2843,15,0)</f>
        <v>17.081</v>
      </c>
      <c r="Q12" s="66">
        <f t="shared" si="7"/>
        <v>5</v>
      </c>
      <c r="R12" s="65">
        <f>VLOOKUP($A12,'Return Data'!$B$7:$R$2843,16,0)</f>
        <v>17.891300000000001</v>
      </c>
      <c r="S12" s="67">
        <f t="shared" si="5"/>
        <v>10</v>
      </c>
    </row>
    <row r="13" spans="1:20" x14ac:dyDescent="0.3">
      <c r="A13" s="63" t="s">
        <v>908</v>
      </c>
      <c r="B13" s="64">
        <f>VLOOKUP($A13,'Return Data'!$B$7:$R$2843,3,0)</f>
        <v>44400</v>
      </c>
      <c r="C13" s="65">
        <f>VLOOKUP($A13,'Return Data'!$B$7:$R$2843,4,0)</f>
        <v>54.018000000000001</v>
      </c>
      <c r="D13" s="65">
        <f>VLOOKUP($A13,'Return Data'!$B$7:$R$2843,10,0)</f>
        <v>17.175699999999999</v>
      </c>
      <c r="E13" s="66">
        <f t="shared" si="0"/>
        <v>12</v>
      </c>
      <c r="F13" s="65">
        <f>VLOOKUP($A13,'Return Data'!$B$7:$R$2843,11,0)</f>
        <v>23.880299999999998</v>
      </c>
      <c r="G13" s="66">
        <f t="shared" si="1"/>
        <v>9</v>
      </c>
      <c r="H13" s="65">
        <f>VLOOKUP($A13,'Return Data'!$B$7:$R$2843,12,0)</f>
        <v>47.751600000000003</v>
      </c>
      <c r="I13" s="66">
        <f t="shared" si="2"/>
        <v>13</v>
      </c>
      <c r="J13" s="65">
        <f>VLOOKUP($A13,'Return Data'!$B$7:$R$2843,13,0)</f>
        <v>60.552799999999998</v>
      </c>
      <c r="K13" s="66">
        <f t="shared" si="3"/>
        <v>12</v>
      </c>
      <c r="L13" s="65">
        <f>VLOOKUP($A13,'Return Data'!$B$7:$R$2843,17,0)</f>
        <v>28.8477</v>
      </c>
      <c r="M13" s="66">
        <f t="shared" si="4"/>
        <v>7</v>
      </c>
      <c r="N13" s="65">
        <f>VLOOKUP($A13,'Return Data'!$B$7:$R$2843,14,0)</f>
        <v>17.770199999999999</v>
      </c>
      <c r="O13" s="66">
        <f t="shared" si="6"/>
        <v>8</v>
      </c>
      <c r="P13" s="65">
        <f>VLOOKUP($A13,'Return Data'!$B$7:$R$2843,15,0)</f>
        <v>17.0276</v>
      </c>
      <c r="Q13" s="66">
        <f t="shared" si="7"/>
        <v>6</v>
      </c>
      <c r="R13" s="65">
        <f>VLOOKUP($A13,'Return Data'!$B$7:$R$2843,16,0)</f>
        <v>16.802700000000002</v>
      </c>
      <c r="S13" s="67">
        <f t="shared" si="5"/>
        <v>15</v>
      </c>
    </row>
    <row r="14" spans="1:20" x14ac:dyDescent="0.3">
      <c r="A14" s="63" t="s">
        <v>911</v>
      </c>
      <c r="B14" s="64">
        <f>VLOOKUP($A14,'Return Data'!$B$7:$R$2843,3,0)</f>
        <v>44400</v>
      </c>
      <c r="C14" s="65">
        <f>VLOOKUP($A14,'Return Data'!$B$7:$R$2843,4,0)</f>
        <v>121.37690000000001</v>
      </c>
      <c r="D14" s="65">
        <f>VLOOKUP($A14,'Return Data'!$B$7:$R$2843,10,0)</f>
        <v>18.422499999999999</v>
      </c>
      <c r="E14" s="66">
        <f t="shared" si="0"/>
        <v>7</v>
      </c>
      <c r="F14" s="65">
        <f>VLOOKUP($A14,'Return Data'!$B$7:$R$2843,11,0)</f>
        <v>22.132400000000001</v>
      </c>
      <c r="G14" s="66">
        <f t="shared" si="1"/>
        <v>15</v>
      </c>
      <c r="H14" s="65">
        <f>VLOOKUP($A14,'Return Data'!$B$7:$R$2843,12,0)</f>
        <v>53.1342</v>
      </c>
      <c r="I14" s="66">
        <f t="shared" si="2"/>
        <v>5</v>
      </c>
      <c r="J14" s="65">
        <f>VLOOKUP($A14,'Return Data'!$B$7:$R$2843,13,0)</f>
        <v>68.051299999999998</v>
      </c>
      <c r="K14" s="66">
        <f t="shared" si="3"/>
        <v>1</v>
      </c>
      <c r="L14" s="65">
        <f>VLOOKUP($A14,'Return Data'!$B$7:$R$2843,17,0)</f>
        <v>22.444800000000001</v>
      </c>
      <c r="M14" s="66">
        <f t="shared" si="4"/>
        <v>22</v>
      </c>
      <c r="N14" s="65">
        <f>VLOOKUP($A14,'Return Data'!$B$7:$R$2843,14,0)</f>
        <v>14.2469</v>
      </c>
      <c r="O14" s="66">
        <f t="shared" si="6"/>
        <v>20</v>
      </c>
      <c r="P14" s="65">
        <f>VLOOKUP($A14,'Return Data'!$B$7:$R$2843,15,0)</f>
        <v>12.5792</v>
      </c>
      <c r="Q14" s="66">
        <f t="shared" si="7"/>
        <v>21</v>
      </c>
      <c r="R14" s="65">
        <f>VLOOKUP($A14,'Return Data'!$B$7:$R$2843,16,0)</f>
        <v>15.3705</v>
      </c>
      <c r="S14" s="67">
        <f t="shared" si="5"/>
        <v>19</v>
      </c>
    </row>
    <row r="15" spans="1:20" x14ac:dyDescent="0.3">
      <c r="A15" s="63" t="s">
        <v>2029</v>
      </c>
      <c r="B15" s="64">
        <f>VLOOKUP($A15,'Return Data'!$B$7:$R$2843,3,0)</f>
        <v>44400</v>
      </c>
      <c r="C15" s="65">
        <f>VLOOKUP($A15,'Return Data'!$B$7:$R$2843,4,0)</f>
        <v>171.89099999999999</v>
      </c>
      <c r="D15" s="65">
        <f>VLOOKUP($A15,'Return Data'!$B$7:$R$2843,10,0)</f>
        <v>17.815100000000001</v>
      </c>
      <c r="E15" s="66">
        <f t="shared" si="0"/>
        <v>9</v>
      </c>
      <c r="F15" s="65">
        <f>VLOOKUP($A15,'Return Data'!$B$7:$R$2843,11,0)</f>
        <v>25.160900000000002</v>
      </c>
      <c r="G15" s="66">
        <f t="shared" si="1"/>
        <v>5</v>
      </c>
      <c r="H15" s="65">
        <f>VLOOKUP($A15,'Return Data'!$B$7:$R$2843,12,0)</f>
        <v>55.158700000000003</v>
      </c>
      <c r="I15" s="66">
        <f t="shared" si="2"/>
        <v>3</v>
      </c>
      <c r="J15" s="65">
        <f>VLOOKUP($A15,'Return Data'!$B$7:$R$2843,13,0)</f>
        <v>64.372600000000006</v>
      </c>
      <c r="K15" s="66">
        <f t="shared" si="3"/>
        <v>6</v>
      </c>
      <c r="L15" s="65">
        <f>VLOOKUP($A15,'Return Data'!$B$7:$R$2843,17,0)</f>
        <v>24.039899999999999</v>
      </c>
      <c r="M15" s="66">
        <f t="shared" si="4"/>
        <v>17</v>
      </c>
      <c r="N15" s="65">
        <f>VLOOKUP($A15,'Return Data'!$B$7:$R$2843,14,0)</f>
        <v>16.428000000000001</v>
      </c>
      <c r="O15" s="66">
        <f t="shared" si="6"/>
        <v>10</v>
      </c>
      <c r="P15" s="65">
        <f>VLOOKUP($A15,'Return Data'!$B$7:$R$2843,15,0)</f>
        <v>13.670400000000001</v>
      </c>
      <c r="Q15" s="66">
        <f t="shared" si="7"/>
        <v>18</v>
      </c>
      <c r="R15" s="65">
        <f>VLOOKUP($A15,'Return Data'!$B$7:$R$2843,16,0)</f>
        <v>11.6471</v>
      </c>
      <c r="S15" s="67">
        <f t="shared" si="5"/>
        <v>27</v>
      </c>
    </row>
    <row r="16" spans="1:20" x14ac:dyDescent="0.3">
      <c r="A16" s="63" t="s">
        <v>912</v>
      </c>
      <c r="B16" s="64">
        <f>VLOOKUP($A16,'Return Data'!$B$7:$R$2843,3,0)</f>
        <v>44400</v>
      </c>
      <c r="C16" s="65">
        <f>VLOOKUP($A16,'Return Data'!$B$7:$R$2843,4,0)</f>
        <v>15.357900000000001</v>
      </c>
      <c r="D16" s="65">
        <f>VLOOKUP($A16,'Return Data'!$B$7:$R$2843,10,0)</f>
        <v>17.095500000000001</v>
      </c>
      <c r="E16" s="66">
        <f t="shared" si="0"/>
        <v>14</v>
      </c>
      <c r="F16" s="65">
        <f>VLOOKUP($A16,'Return Data'!$B$7:$R$2843,11,0)</f>
        <v>20.298400000000001</v>
      </c>
      <c r="G16" s="66">
        <f t="shared" si="1"/>
        <v>20</v>
      </c>
      <c r="H16" s="65">
        <f>VLOOKUP($A16,'Return Data'!$B$7:$R$2843,12,0)</f>
        <v>46.1877</v>
      </c>
      <c r="I16" s="66">
        <f t="shared" si="2"/>
        <v>16</v>
      </c>
      <c r="J16" s="65">
        <f>VLOOKUP($A16,'Return Data'!$B$7:$R$2843,13,0)</f>
        <v>58.5593</v>
      </c>
      <c r="K16" s="66">
        <f t="shared" si="3"/>
        <v>17</v>
      </c>
      <c r="L16" s="65">
        <f>VLOOKUP($A16,'Return Data'!$B$7:$R$2843,17,0)</f>
        <v>26.805700000000002</v>
      </c>
      <c r="M16" s="66">
        <f t="shared" si="4"/>
        <v>10</v>
      </c>
      <c r="N16" s="65"/>
      <c r="O16" s="66"/>
      <c r="P16" s="65"/>
      <c r="Q16" s="66"/>
      <c r="R16" s="65">
        <f>VLOOKUP($A16,'Return Data'!$B$7:$R$2843,16,0)</f>
        <v>20.282299999999999</v>
      </c>
      <c r="S16" s="67">
        <f t="shared" si="5"/>
        <v>8</v>
      </c>
    </row>
    <row r="17" spans="1:19" x14ac:dyDescent="0.3">
      <c r="A17" s="63" t="s">
        <v>915</v>
      </c>
      <c r="B17" s="64">
        <f>VLOOKUP($A17,'Return Data'!$B$7:$R$2843,3,0)</f>
        <v>44400</v>
      </c>
      <c r="C17" s="65">
        <f>VLOOKUP($A17,'Return Data'!$B$7:$R$2843,4,0)</f>
        <v>504.11</v>
      </c>
      <c r="D17" s="65">
        <f>VLOOKUP($A17,'Return Data'!$B$7:$R$2843,10,0)</f>
        <v>15.754300000000001</v>
      </c>
      <c r="E17" s="66">
        <f t="shared" si="0"/>
        <v>19</v>
      </c>
      <c r="F17" s="65">
        <f>VLOOKUP($A17,'Return Data'!$B$7:$R$2843,11,0)</f>
        <v>22.532299999999999</v>
      </c>
      <c r="G17" s="66">
        <f t="shared" si="1"/>
        <v>13</v>
      </c>
      <c r="H17" s="65">
        <f>VLOOKUP($A17,'Return Data'!$B$7:$R$2843,12,0)</f>
        <v>51.238999999999997</v>
      </c>
      <c r="I17" s="66">
        <f t="shared" si="2"/>
        <v>8</v>
      </c>
      <c r="J17" s="65">
        <f>VLOOKUP($A17,'Return Data'!$B$7:$R$2843,13,0)</f>
        <v>58.889899999999997</v>
      </c>
      <c r="K17" s="66">
        <f t="shared" si="3"/>
        <v>15</v>
      </c>
      <c r="L17" s="65">
        <f>VLOOKUP($A17,'Return Data'!$B$7:$R$2843,17,0)</f>
        <v>22.174600000000002</v>
      </c>
      <c r="M17" s="66">
        <f t="shared" si="4"/>
        <v>23</v>
      </c>
      <c r="N17" s="65">
        <f>VLOOKUP($A17,'Return Data'!$B$7:$R$2843,14,0)</f>
        <v>15.8414</v>
      </c>
      <c r="O17" s="66">
        <f t="shared" si="6"/>
        <v>13</v>
      </c>
      <c r="P17" s="65">
        <f>VLOOKUP($A17,'Return Data'!$B$7:$R$2843,15,0)</f>
        <v>13.941000000000001</v>
      </c>
      <c r="Q17" s="66">
        <f t="shared" si="7"/>
        <v>17</v>
      </c>
      <c r="R17" s="65">
        <f>VLOOKUP($A17,'Return Data'!$B$7:$R$2843,16,0)</f>
        <v>14.829599999999999</v>
      </c>
      <c r="S17" s="67">
        <f t="shared" si="5"/>
        <v>20</v>
      </c>
    </row>
    <row r="18" spans="1:19" x14ac:dyDescent="0.3">
      <c r="A18" s="63" t="s">
        <v>916</v>
      </c>
      <c r="B18" s="64">
        <f>VLOOKUP($A18,'Return Data'!$B$7:$R$2843,3,0)</f>
        <v>44400</v>
      </c>
      <c r="C18" s="65">
        <f>VLOOKUP($A18,'Return Data'!$B$7:$R$2843,4,0)</f>
        <v>72.290000000000006</v>
      </c>
      <c r="D18" s="65">
        <f>VLOOKUP($A18,'Return Data'!$B$7:$R$2843,10,0)</f>
        <v>16.747399999999999</v>
      </c>
      <c r="E18" s="66">
        <f t="shared" si="0"/>
        <v>18</v>
      </c>
      <c r="F18" s="65">
        <f>VLOOKUP($A18,'Return Data'!$B$7:$R$2843,11,0)</f>
        <v>22.090900000000001</v>
      </c>
      <c r="G18" s="66">
        <f t="shared" si="1"/>
        <v>16</v>
      </c>
      <c r="H18" s="65">
        <f>VLOOKUP($A18,'Return Data'!$B$7:$R$2843,12,0)</f>
        <v>45.746000000000002</v>
      </c>
      <c r="I18" s="66">
        <f t="shared" si="2"/>
        <v>19</v>
      </c>
      <c r="J18" s="65">
        <f>VLOOKUP($A18,'Return Data'!$B$7:$R$2843,13,0)</f>
        <v>61.976199999999999</v>
      </c>
      <c r="K18" s="66">
        <f t="shared" si="3"/>
        <v>10</v>
      </c>
      <c r="L18" s="65">
        <f>VLOOKUP($A18,'Return Data'!$B$7:$R$2843,17,0)</f>
        <v>24.207599999999999</v>
      </c>
      <c r="M18" s="66">
        <f t="shared" si="4"/>
        <v>16</v>
      </c>
      <c r="N18" s="65">
        <f>VLOOKUP($A18,'Return Data'!$B$7:$R$2843,14,0)</f>
        <v>14.9224</v>
      </c>
      <c r="O18" s="66">
        <f t="shared" si="6"/>
        <v>17</v>
      </c>
      <c r="P18" s="65">
        <f>VLOOKUP($A18,'Return Data'!$B$7:$R$2843,15,0)</f>
        <v>15.3878</v>
      </c>
      <c r="Q18" s="66">
        <f t="shared" si="7"/>
        <v>13</v>
      </c>
      <c r="R18" s="65">
        <f>VLOOKUP($A18,'Return Data'!$B$7:$R$2843,16,0)</f>
        <v>14.426</v>
      </c>
      <c r="S18" s="67">
        <f t="shared" si="5"/>
        <v>23</v>
      </c>
    </row>
    <row r="19" spans="1:19" x14ac:dyDescent="0.3">
      <c r="A19" s="63" t="s">
        <v>919</v>
      </c>
      <c r="B19" s="64">
        <f>VLOOKUP($A19,'Return Data'!$B$7:$R$2843,3,0)</f>
        <v>44400</v>
      </c>
      <c r="C19" s="65">
        <f>VLOOKUP($A19,'Return Data'!$B$7:$R$2843,4,0)</f>
        <v>55.77</v>
      </c>
      <c r="D19" s="65">
        <f>VLOOKUP($A19,'Return Data'!$B$7:$R$2843,10,0)</f>
        <v>17.114699999999999</v>
      </c>
      <c r="E19" s="66">
        <f t="shared" si="0"/>
        <v>13</v>
      </c>
      <c r="F19" s="65">
        <f>VLOOKUP($A19,'Return Data'!$B$7:$R$2843,11,0)</f>
        <v>16.6248</v>
      </c>
      <c r="G19" s="66">
        <f t="shared" si="1"/>
        <v>26</v>
      </c>
      <c r="H19" s="65">
        <f>VLOOKUP($A19,'Return Data'!$B$7:$R$2843,12,0)</f>
        <v>38.973300000000002</v>
      </c>
      <c r="I19" s="66">
        <f t="shared" si="2"/>
        <v>25</v>
      </c>
      <c r="J19" s="65">
        <f>VLOOKUP($A19,'Return Data'!$B$7:$R$2843,13,0)</f>
        <v>49.677900000000001</v>
      </c>
      <c r="K19" s="66">
        <f t="shared" si="3"/>
        <v>25</v>
      </c>
      <c r="L19" s="65">
        <f>VLOOKUP($A19,'Return Data'!$B$7:$R$2843,17,0)</f>
        <v>24.514600000000002</v>
      </c>
      <c r="M19" s="66">
        <f t="shared" si="4"/>
        <v>15</v>
      </c>
      <c r="N19" s="65">
        <f>VLOOKUP($A19,'Return Data'!$B$7:$R$2843,14,0)</f>
        <v>15.1736</v>
      </c>
      <c r="O19" s="66">
        <f t="shared" si="6"/>
        <v>16</v>
      </c>
      <c r="P19" s="65">
        <f>VLOOKUP($A19,'Return Data'!$B$7:$R$2843,15,0)</f>
        <v>17.023399999999999</v>
      </c>
      <c r="Q19" s="66">
        <f t="shared" si="7"/>
        <v>7</v>
      </c>
      <c r="R19" s="65">
        <f>VLOOKUP($A19,'Return Data'!$B$7:$R$2843,16,0)</f>
        <v>17.7576</v>
      </c>
      <c r="S19" s="67">
        <f t="shared" si="5"/>
        <v>11</v>
      </c>
    </row>
    <row r="20" spans="1:19" x14ac:dyDescent="0.3">
      <c r="A20" s="63" t="s">
        <v>921</v>
      </c>
      <c r="B20" s="64">
        <f>VLOOKUP($A20,'Return Data'!$B$7:$R$2843,3,0)</f>
        <v>44400</v>
      </c>
      <c r="C20" s="65">
        <f>VLOOKUP($A20,'Return Data'!$B$7:$R$2843,4,0)</f>
        <v>200.108</v>
      </c>
      <c r="D20" s="65">
        <f>VLOOKUP($A20,'Return Data'!$B$7:$R$2843,10,0)</f>
        <v>13.455299999999999</v>
      </c>
      <c r="E20" s="66">
        <f t="shared" si="0"/>
        <v>27</v>
      </c>
      <c r="F20" s="65">
        <f>VLOOKUP($A20,'Return Data'!$B$7:$R$2843,11,0)</f>
        <v>19.892600000000002</v>
      </c>
      <c r="G20" s="66">
        <f t="shared" si="1"/>
        <v>21</v>
      </c>
      <c r="H20" s="65">
        <f>VLOOKUP($A20,'Return Data'!$B$7:$R$2843,12,0)</f>
        <v>41.798900000000003</v>
      </c>
      <c r="I20" s="66">
        <f t="shared" si="2"/>
        <v>22</v>
      </c>
      <c r="J20" s="65">
        <f>VLOOKUP($A20,'Return Data'!$B$7:$R$2843,13,0)</f>
        <v>52.125999999999998</v>
      </c>
      <c r="K20" s="66">
        <f t="shared" si="3"/>
        <v>22</v>
      </c>
      <c r="L20" s="65">
        <f>VLOOKUP($A20,'Return Data'!$B$7:$R$2843,17,0)</f>
        <v>26.6998</v>
      </c>
      <c r="M20" s="66">
        <f t="shared" si="4"/>
        <v>11</v>
      </c>
      <c r="N20" s="65">
        <f>VLOOKUP($A20,'Return Data'!$B$7:$R$2843,14,0)</f>
        <v>18.217600000000001</v>
      </c>
      <c r="O20" s="66">
        <f t="shared" si="6"/>
        <v>6</v>
      </c>
      <c r="P20" s="65">
        <f>VLOOKUP($A20,'Return Data'!$B$7:$R$2843,15,0)</f>
        <v>16.848299999999998</v>
      </c>
      <c r="Q20" s="66">
        <f t="shared" si="7"/>
        <v>8</v>
      </c>
      <c r="R20" s="65">
        <f>VLOOKUP($A20,'Return Data'!$B$7:$R$2843,16,0)</f>
        <v>17.377700000000001</v>
      </c>
      <c r="S20" s="67">
        <f t="shared" si="5"/>
        <v>14</v>
      </c>
    </row>
    <row r="21" spans="1:19" x14ac:dyDescent="0.3">
      <c r="A21" s="63" t="s">
        <v>922</v>
      </c>
      <c r="B21" s="64">
        <f>VLOOKUP($A21,'Return Data'!$B$7:$R$2843,3,0)</f>
        <v>44400</v>
      </c>
      <c r="C21" s="65">
        <f>VLOOKUP($A21,'Return Data'!$B$7:$R$2843,4,0)</f>
        <v>69.313000000000002</v>
      </c>
      <c r="D21" s="65">
        <f>VLOOKUP($A21,'Return Data'!$B$7:$R$2843,10,0)</f>
        <v>13.780799999999999</v>
      </c>
      <c r="E21" s="66">
        <f t="shared" si="0"/>
        <v>26</v>
      </c>
      <c r="F21" s="65">
        <f>VLOOKUP($A21,'Return Data'!$B$7:$R$2843,11,0)</f>
        <v>14.4024</v>
      </c>
      <c r="G21" s="66">
        <f t="shared" si="1"/>
        <v>27</v>
      </c>
      <c r="H21" s="65">
        <f>VLOOKUP($A21,'Return Data'!$B$7:$R$2843,12,0)</f>
        <v>32.582900000000002</v>
      </c>
      <c r="I21" s="66">
        <f t="shared" si="2"/>
        <v>27</v>
      </c>
      <c r="J21" s="65">
        <f>VLOOKUP($A21,'Return Data'!$B$7:$R$2843,13,0)</f>
        <v>46.946100000000001</v>
      </c>
      <c r="K21" s="66">
        <f t="shared" si="3"/>
        <v>27</v>
      </c>
      <c r="L21" s="65">
        <f>VLOOKUP($A21,'Return Data'!$B$7:$R$2843,17,0)</f>
        <v>21.625399999999999</v>
      </c>
      <c r="M21" s="66">
        <f t="shared" si="4"/>
        <v>24</v>
      </c>
      <c r="N21" s="65">
        <f>VLOOKUP($A21,'Return Data'!$B$7:$R$2843,14,0)</f>
        <v>11.8148</v>
      </c>
      <c r="O21" s="66">
        <f t="shared" si="6"/>
        <v>22</v>
      </c>
      <c r="P21" s="65">
        <f>VLOOKUP($A21,'Return Data'!$B$7:$R$2843,15,0)</f>
        <v>12.992900000000001</v>
      </c>
      <c r="Q21" s="66">
        <f t="shared" si="7"/>
        <v>20</v>
      </c>
      <c r="R21" s="65">
        <f>VLOOKUP($A21,'Return Data'!$B$7:$R$2843,16,0)</f>
        <v>14.6294</v>
      </c>
      <c r="S21" s="67">
        <f t="shared" si="5"/>
        <v>21</v>
      </c>
    </row>
    <row r="22" spans="1:19" x14ac:dyDescent="0.3">
      <c r="A22" s="63" t="s">
        <v>924</v>
      </c>
      <c r="B22" s="64">
        <f>VLOOKUP($A22,'Return Data'!$B$7:$R$2843,3,0)</f>
        <v>44400</v>
      </c>
      <c r="C22" s="65">
        <f>VLOOKUP($A22,'Return Data'!$B$7:$R$2843,4,0)</f>
        <v>23.8034</v>
      </c>
      <c r="D22" s="65">
        <f>VLOOKUP($A22,'Return Data'!$B$7:$R$2843,10,0)</f>
        <v>14.674300000000001</v>
      </c>
      <c r="E22" s="66">
        <f t="shared" si="0"/>
        <v>23</v>
      </c>
      <c r="F22" s="65">
        <f>VLOOKUP($A22,'Return Data'!$B$7:$R$2843,11,0)</f>
        <v>18.261299999999999</v>
      </c>
      <c r="G22" s="66">
        <f t="shared" si="1"/>
        <v>23</v>
      </c>
      <c r="H22" s="65">
        <f>VLOOKUP($A22,'Return Data'!$B$7:$R$2843,12,0)</f>
        <v>39.157200000000003</v>
      </c>
      <c r="I22" s="66">
        <f t="shared" si="2"/>
        <v>24</v>
      </c>
      <c r="J22" s="65">
        <f>VLOOKUP($A22,'Return Data'!$B$7:$R$2843,13,0)</f>
        <v>53.089300000000001</v>
      </c>
      <c r="K22" s="66">
        <f t="shared" si="3"/>
        <v>21</v>
      </c>
      <c r="L22" s="65">
        <f>VLOOKUP($A22,'Return Data'!$B$7:$R$2843,17,0)</f>
        <v>25.4255</v>
      </c>
      <c r="M22" s="66">
        <f t="shared" si="4"/>
        <v>13</v>
      </c>
      <c r="N22" s="65">
        <f>VLOOKUP($A22,'Return Data'!$B$7:$R$2843,14,0)</f>
        <v>15.926399999999999</v>
      </c>
      <c r="O22" s="66">
        <f t="shared" si="6"/>
        <v>12</v>
      </c>
      <c r="P22" s="65">
        <f>VLOOKUP($A22,'Return Data'!$B$7:$R$2843,15,0)</f>
        <v>17.430399999999999</v>
      </c>
      <c r="Q22" s="66">
        <f t="shared" si="7"/>
        <v>4</v>
      </c>
      <c r="R22" s="65">
        <f>VLOOKUP($A22,'Return Data'!$B$7:$R$2843,16,0)</f>
        <v>14.485200000000001</v>
      </c>
      <c r="S22" s="67">
        <f t="shared" si="5"/>
        <v>22</v>
      </c>
    </row>
    <row r="23" spans="1:19" x14ac:dyDescent="0.3">
      <c r="A23" s="63" t="s">
        <v>926</v>
      </c>
      <c r="B23" s="64">
        <f>VLOOKUP($A23,'Return Data'!$B$7:$R$2843,3,0)</f>
        <v>44400</v>
      </c>
      <c r="C23" s="65">
        <f>VLOOKUP($A23,'Return Data'!$B$7:$R$2843,4,0)</f>
        <v>15.497</v>
      </c>
      <c r="D23" s="65">
        <f>VLOOKUP($A23,'Return Data'!$B$7:$R$2843,10,0)</f>
        <v>17.356200000000001</v>
      </c>
      <c r="E23" s="66">
        <f t="shared" si="0"/>
        <v>11</v>
      </c>
      <c r="F23" s="65">
        <f>VLOOKUP($A23,'Return Data'!$B$7:$R$2843,11,0)</f>
        <v>26.564</v>
      </c>
      <c r="G23" s="66">
        <f t="shared" si="1"/>
        <v>4</v>
      </c>
      <c r="H23" s="65">
        <f>VLOOKUP($A23,'Return Data'!$B$7:$R$2843,12,0)</f>
        <v>51.075299999999999</v>
      </c>
      <c r="I23" s="66">
        <f t="shared" si="2"/>
        <v>9</v>
      </c>
      <c r="J23" s="65">
        <f>VLOOKUP($A23,'Return Data'!$B$7:$R$2843,13,0)</f>
        <v>62.438899999999997</v>
      </c>
      <c r="K23" s="66">
        <f t="shared" si="3"/>
        <v>9</v>
      </c>
      <c r="L23" s="65"/>
      <c r="M23" s="66"/>
      <c r="N23" s="65"/>
      <c r="O23" s="66"/>
      <c r="P23" s="65"/>
      <c r="Q23" s="66"/>
      <c r="R23" s="65">
        <f>VLOOKUP($A23,'Return Data'!$B$7:$R$2843,16,0)</f>
        <v>32.315899999999999</v>
      </c>
      <c r="S23" s="67">
        <f t="shared" si="5"/>
        <v>1</v>
      </c>
    </row>
    <row r="24" spans="1:19" x14ac:dyDescent="0.3">
      <c r="A24" s="63" t="s">
        <v>928</v>
      </c>
      <c r="B24" s="64">
        <f>VLOOKUP($A24,'Return Data'!$B$7:$R$2843,3,0)</f>
        <v>44400</v>
      </c>
      <c r="C24" s="65">
        <f>VLOOKUP($A24,'Return Data'!$B$7:$R$2843,4,0)</f>
        <v>97.634</v>
      </c>
      <c r="D24" s="65">
        <f>VLOOKUP($A24,'Return Data'!$B$7:$R$2843,10,0)</f>
        <v>16.950800000000001</v>
      </c>
      <c r="E24" s="66">
        <f t="shared" si="0"/>
        <v>15</v>
      </c>
      <c r="F24" s="65">
        <f>VLOOKUP($A24,'Return Data'!$B$7:$R$2843,11,0)</f>
        <v>22.950800000000001</v>
      </c>
      <c r="G24" s="66">
        <f t="shared" si="1"/>
        <v>12</v>
      </c>
      <c r="H24" s="65">
        <f>VLOOKUP($A24,'Return Data'!$B$7:$R$2843,12,0)</f>
        <v>49.5779</v>
      </c>
      <c r="I24" s="66">
        <f t="shared" si="2"/>
        <v>11</v>
      </c>
      <c r="J24" s="65">
        <f>VLOOKUP($A24,'Return Data'!$B$7:$R$2843,13,0)</f>
        <v>64.143199999999993</v>
      </c>
      <c r="K24" s="66">
        <f t="shared" si="3"/>
        <v>7</v>
      </c>
      <c r="L24" s="65">
        <f>VLOOKUP($A24,'Return Data'!$B$7:$R$2843,17,0)</f>
        <v>33.041699999999999</v>
      </c>
      <c r="M24" s="66">
        <f t="shared" si="4"/>
        <v>2</v>
      </c>
      <c r="N24" s="65">
        <f>VLOOKUP($A24,'Return Data'!$B$7:$R$2843,14,0)</f>
        <v>24.368200000000002</v>
      </c>
      <c r="O24" s="66">
        <f t="shared" si="6"/>
        <v>1</v>
      </c>
      <c r="P24" s="65">
        <f>VLOOKUP($A24,'Return Data'!$B$7:$R$2843,15,0)</f>
        <v>21.9819</v>
      </c>
      <c r="Q24" s="66">
        <f t="shared" si="7"/>
        <v>1</v>
      </c>
      <c r="R24" s="65">
        <f>VLOOKUP($A24,'Return Data'!$B$7:$R$2843,16,0)</f>
        <v>25.442699999999999</v>
      </c>
      <c r="S24" s="67">
        <f t="shared" si="5"/>
        <v>5</v>
      </c>
    </row>
    <row r="25" spans="1:19" x14ac:dyDescent="0.3">
      <c r="A25" s="63" t="s">
        <v>930</v>
      </c>
      <c r="B25" s="64">
        <f>VLOOKUP($A25,'Return Data'!$B$7:$R$2843,3,0)</f>
        <v>44400</v>
      </c>
      <c r="C25" s="65">
        <f>VLOOKUP($A25,'Return Data'!$B$7:$R$2843,4,0)</f>
        <v>16.1358</v>
      </c>
      <c r="D25" s="65">
        <f>VLOOKUP($A25,'Return Data'!$B$7:$R$2843,10,0)</f>
        <v>21.3264</v>
      </c>
      <c r="E25" s="66">
        <f t="shared" si="0"/>
        <v>1</v>
      </c>
      <c r="F25" s="65">
        <f>VLOOKUP($A25,'Return Data'!$B$7:$R$2843,11,0)</f>
        <v>28.397200000000002</v>
      </c>
      <c r="G25" s="66">
        <f t="shared" si="1"/>
        <v>3</v>
      </c>
      <c r="H25" s="65">
        <f>VLOOKUP($A25,'Return Data'!$B$7:$R$2843,12,0)</f>
        <v>56.652200000000001</v>
      </c>
      <c r="I25" s="66">
        <f t="shared" si="2"/>
        <v>2</v>
      </c>
      <c r="J25" s="65">
        <f>VLOOKUP($A25,'Return Data'!$B$7:$R$2843,13,0)</f>
        <v>65.429199999999994</v>
      </c>
      <c r="K25" s="66">
        <f t="shared" si="3"/>
        <v>4</v>
      </c>
      <c r="L25" s="65"/>
      <c r="M25" s="66"/>
      <c r="N25" s="65"/>
      <c r="O25" s="66"/>
      <c r="P25" s="65"/>
      <c r="Q25" s="66"/>
      <c r="R25" s="65">
        <f>VLOOKUP($A25,'Return Data'!$B$7:$R$2843,16,0)</f>
        <v>31.095199999999998</v>
      </c>
      <c r="S25" s="67">
        <f t="shared" si="5"/>
        <v>2</v>
      </c>
    </row>
    <row r="26" spans="1:19" x14ac:dyDescent="0.3">
      <c r="A26" s="63" t="s">
        <v>2017</v>
      </c>
      <c r="B26" s="64">
        <f>VLOOKUP($A26,'Return Data'!$B$7:$R$2843,3,0)</f>
        <v>44400</v>
      </c>
      <c r="C26" s="65">
        <f>VLOOKUP($A26,'Return Data'!$B$7:$R$2843,4,0)</f>
        <v>23.903400000000001</v>
      </c>
      <c r="D26" s="65">
        <f>VLOOKUP($A26,'Return Data'!$B$7:$R$2843,10,0)</f>
        <v>14.7095</v>
      </c>
      <c r="E26" s="66">
        <f t="shared" si="0"/>
        <v>22</v>
      </c>
      <c r="F26" s="65">
        <f>VLOOKUP($A26,'Return Data'!$B$7:$R$2843,11,0)</f>
        <v>25.1251</v>
      </c>
      <c r="G26" s="66">
        <f t="shared" si="1"/>
        <v>7</v>
      </c>
      <c r="H26" s="65">
        <f>VLOOKUP($A26,'Return Data'!$B$7:$R$2843,12,0)</f>
        <v>46.1267</v>
      </c>
      <c r="I26" s="66">
        <f t="shared" si="2"/>
        <v>18</v>
      </c>
      <c r="J26" s="65">
        <f>VLOOKUP($A26,'Return Data'!$B$7:$R$2843,13,0)</f>
        <v>58.691600000000001</v>
      </c>
      <c r="K26" s="66">
        <f t="shared" si="3"/>
        <v>16</v>
      </c>
      <c r="L26" s="65">
        <f>VLOOKUP($A26,'Return Data'!$B$7:$R$2843,17,0)</f>
        <v>22.539200000000001</v>
      </c>
      <c r="M26" s="66">
        <f t="shared" si="4"/>
        <v>20</v>
      </c>
      <c r="N26" s="65">
        <f>VLOOKUP($A26,'Return Data'!$B$7:$R$2843,14,0)</f>
        <v>15.969900000000001</v>
      </c>
      <c r="O26" s="66">
        <f t="shared" si="6"/>
        <v>11</v>
      </c>
      <c r="P26" s="65">
        <f>VLOOKUP($A26,'Return Data'!$B$7:$R$2843,15,0)</f>
        <v>15.805099999999999</v>
      </c>
      <c r="Q26" s="66">
        <f t="shared" si="7"/>
        <v>11</v>
      </c>
      <c r="R26" s="65">
        <f>VLOOKUP($A26,'Return Data'!$B$7:$R$2843,16,0)</f>
        <v>16.740200000000002</v>
      </c>
      <c r="S26" s="67">
        <f t="shared" si="5"/>
        <v>16</v>
      </c>
    </row>
    <row r="27" spans="1:19" x14ac:dyDescent="0.3">
      <c r="A27" s="63" t="s">
        <v>933</v>
      </c>
      <c r="B27" s="64">
        <f>VLOOKUP($A27,'Return Data'!$B$7:$R$2843,3,0)</f>
        <v>44400</v>
      </c>
      <c r="C27" s="65">
        <f>VLOOKUP($A27,'Return Data'!$B$7:$R$2843,4,0)</f>
        <v>791.58489999999995</v>
      </c>
      <c r="D27" s="65">
        <f>VLOOKUP($A27,'Return Data'!$B$7:$R$2843,10,0)</f>
        <v>15.2761</v>
      </c>
      <c r="E27" s="66">
        <f t="shared" si="0"/>
        <v>20</v>
      </c>
      <c r="F27" s="65">
        <f>VLOOKUP($A27,'Return Data'!$B$7:$R$2843,11,0)</f>
        <v>18.1113</v>
      </c>
      <c r="G27" s="66">
        <f t="shared" si="1"/>
        <v>24</v>
      </c>
      <c r="H27" s="65">
        <f>VLOOKUP($A27,'Return Data'!$B$7:$R$2843,12,0)</f>
        <v>44.453499999999998</v>
      </c>
      <c r="I27" s="66">
        <f t="shared" si="2"/>
        <v>21</v>
      </c>
      <c r="J27" s="65">
        <f>VLOOKUP($A27,'Return Data'!$B$7:$R$2843,13,0)</f>
        <v>56.363599999999998</v>
      </c>
      <c r="K27" s="66">
        <f t="shared" si="3"/>
        <v>19</v>
      </c>
      <c r="L27" s="65">
        <f>VLOOKUP($A27,'Return Data'!$B$7:$R$2843,17,0)</f>
        <v>22.519200000000001</v>
      </c>
      <c r="M27" s="66">
        <f t="shared" si="4"/>
        <v>21</v>
      </c>
      <c r="N27" s="65">
        <f>VLOOKUP($A27,'Return Data'!$B$7:$R$2843,14,0)</f>
        <v>14.7163</v>
      </c>
      <c r="O27" s="66">
        <f t="shared" si="6"/>
        <v>18</v>
      </c>
      <c r="P27" s="65">
        <f>VLOOKUP($A27,'Return Data'!$B$7:$R$2843,15,0)</f>
        <v>11.684200000000001</v>
      </c>
      <c r="Q27" s="66">
        <f t="shared" si="7"/>
        <v>22</v>
      </c>
      <c r="R27" s="65">
        <f>VLOOKUP($A27,'Return Data'!$B$7:$R$2843,16,0)</f>
        <v>13.2882</v>
      </c>
      <c r="S27" s="67">
        <f t="shared" si="5"/>
        <v>26</v>
      </c>
    </row>
    <row r="28" spans="1:19" x14ac:dyDescent="0.3">
      <c r="A28" s="63" t="s">
        <v>935</v>
      </c>
      <c r="B28" s="64">
        <f>VLOOKUP($A28,'Return Data'!$B$7:$R$2843,3,0)</f>
        <v>44400</v>
      </c>
      <c r="C28" s="65">
        <f>VLOOKUP($A28,'Return Data'!$B$7:$R$2843,4,0)</f>
        <v>179.58</v>
      </c>
      <c r="D28" s="65">
        <f>VLOOKUP($A28,'Return Data'!$B$7:$R$2843,10,0)</f>
        <v>16.929300000000001</v>
      </c>
      <c r="E28" s="66">
        <f t="shared" si="0"/>
        <v>17</v>
      </c>
      <c r="F28" s="65">
        <f>VLOOKUP($A28,'Return Data'!$B$7:$R$2843,11,0)</f>
        <v>23.346399999999999</v>
      </c>
      <c r="G28" s="66">
        <f t="shared" si="1"/>
        <v>11</v>
      </c>
      <c r="H28" s="65">
        <f>VLOOKUP($A28,'Return Data'!$B$7:$R$2843,12,0)</f>
        <v>48.930199999999999</v>
      </c>
      <c r="I28" s="66">
        <f t="shared" si="2"/>
        <v>12</v>
      </c>
      <c r="J28" s="65">
        <f>VLOOKUP($A28,'Return Data'!$B$7:$R$2843,13,0)</f>
        <v>62.501100000000001</v>
      </c>
      <c r="K28" s="66">
        <f t="shared" si="3"/>
        <v>8</v>
      </c>
      <c r="L28" s="65">
        <f>VLOOKUP($A28,'Return Data'!$B$7:$R$2843,17,0)</f>
        <v>31.3687</v>
      </c>
      <c r="M28" s="66">
        <f t="shared" si="4"/>
        <v>3</v>
      </c>
      <c r="N28" s="65">
        <f>VLOOKUP($A28,'Return Data'!$B$7:$R$2843,14,0)</f>
        <v>17.327300000000001</v>
      </c>
      <c r="O28" s="66">
        <f t="shared" si="6"/>
        <v>9</v>
      </c>
      <c r="P28" s="65">
        <f>VLOOKUP($A28,'Return Data'!$B$7:$R$2843,15,0)</f>
        <v>18.1281</v>
      </c>
      <c r="Q28" s="66">
        <f t="shared" si="7"/>
        <v>3</v>
      </c>
      <c r="R28" s="65">
        <f>VLOOKUP($A28,'Return Data'!$B$7:$R$2843,16,0)</f>
        <v>21.364999999999998</v>
      </c>
      <c r="S28" s="67">
        <f t="shared" si="5"/>
        <v>7</v>
      </c>
    </row>
    <row r="29" spans="1:19" x14ac:dyDescent="0.3">
      <c r="A29" s="63" t="s">
        <v>937</v>
      </c>
      <c r="B29" s="64">
        <f>VLOOKUP($A29,'Return Data'!$B$7:$R$2843,3,0)</f>
        <v>44400</v>
      </c>
      <c r="C29" s="65">
        <f>VLOOKUP($A29,'Return Data'!$B$7:$R$2843,4,0)</f>
        <v>61.227800000000002</v>
      </c>
      <c r="D29" s="65">
        <f>VLOOKUP($A29,'Return Data'!$B$7:$R$2843,10,0)</f>
        <v>14.4672</v>
      </c>
      <c r="E29" s="66">
        <f t="shared" si="0"/>
        <v>24</v>
      </c>
      <c r="F29" s="65">
        <f>VLOOKUP($A29,'Return Data'!$B$7:$R$2843,11,0)</f>
        <v>21.993200000000002</v>
      </c>
      <c r="G29" s="66">
        <f t="shared" si="1"/>
        <v>17</v>
      </c>
      <c r="H29" s="65">
        <f>VLOOKUP($A29,'Return Data'!$B$7:$R$2843,12,0)</f>
        <v>50.634900000000002</v>
      </c>
      <c r="I29" s="66">
        <f t="shared" si="2"/>
        <v>10</v>
      </c>
      <c r="J29" s="65">
        <f>VLOOKUP($A29,'Return Data'!$B$7:$R$2843,13,0)</f>
        <v>50.6708</v>
      </c>
      <c r="K29" s="66">
        <f t="shared" si="3"/>
        <v>24</v>
      </c>
      <c r="L29" s="65">
        <f>VLOOKUP($A29,'Return Data'!$B$7:$R$2843,17,0)</f>
        <v>30.691299999999998</v>
      </c>
      <c r="M29" s="66">
        <f t="shared" si="4"/>
        <v>5</v>
      </c>
      <c r="N29" s="65">
        <f>VLOOKUP($A29,'Return Data'!$B$7:$R$2843,14,0)</f>
        <v>18.329999999999998</v>
      </c>
      <c r="O29" s="66">
        <f t="shared" si="6"/>
        <v>5</v>
      </c>
      <c r="P29" s="65">
        <f>VLOOKUP($A29,'Return Data'!$B$7:$R$2843,15,0)</f>
        <v>15.461399999999999</v>
      </c>
      <c r="Q29" s="66">
        <f t="shared" si="7"/>
        <v>12</v>
      </c>
      <c r="R29" s="65">
        <f>VLOOKUP($A29,'Return Data'!$B$7:$R$2843,16,0)</f>
        <v>18.3306</v>
      </c>
      <c r="S29" s="67">
        <f t="shared" si="5"/>
        <v>9</v>
      </c>
    </row>
    <row r="30" spans="1:19" x14ac:dyDescent="0.3">
      <c r="A30" s="63" t="s">
        <v>1904</v>
      </c>
      <c r="B30" s="64">
        <f>VLOOKUP($A30,'Return Data'!$B$7:$R$2843,3,0)</f>
        <v>44400</v>
      </c>
      <c r="C30" s="65">
        <f>VLOOKUP($A30,'Return Data'!$B$7:$R$2843,4,0)</f>
        <v>356.79309999999998</v>
      </c>
      <c r="D30" s="65">
        <f>VLOOKUP($A30,'Return Data'!$B$7:$R$2843,10,0)</f>
        <v>19.639600000000002</v>
      </c>
      <c r="E30" s="66">
        <f t="shared" si="0"/>
        <v>3</v>
      </c>
      <c r="F30" s="65">
        <f>VLOOKUP($A30,'Return Data'!$B$7:$R$2843,11,0)</f>
        <v>24.587</v>
      </c>
      <c r="G30" s="66">
        <f t="shared" si="1"/>
        <v>8</v>
      </c>
      <c r="H30" s="65">
        <f>VLOOKUP($A30,'Return Data'!$B$7:$R$2843,12,0)</f>
        <v>53.055799999999998</v>
      </c>
      <c r="I30" s="66">
        <f t="shared" si="2"/>
        <v>6</v>
      </c>
      <c r="J30" s="65">
        <f>VLOOKUP($A30,'Return Data'!$B$7:$R$2843,13,0)</f>
        <v>64.929199999999994</v>
      </c>
      <c r="K30" s="66">
        <f t="shared" si="3"/>
        <v>5</v>
      </c>
      <c r="L30" s="65">
        <f>VLOOKUP($A30,'Return Data'!$B$7:$R$2843,17,0)</f>
        <v>26.616</v>
      </c>
      <c r="M30" s="66">
        <f t="shared" si="4"/>
        <v>12</v>
      </c>
      <c r="N30" s="65">
        <f>VLOOKUP($A30,'Return Data'!$B$7:$R$2843,14,0)</f>
        <v>19.068899999999999</v>
      </c>
      <c r="O30" s="66">
        <f t="shared" si="6"/>
        <v>2</v>
      </c>
      <c r="P30" s="65">
        <f>VLOOKUP($A30,'Return Data'!$B$7:$R$2843,15,0)</f>
        <v>16.055499999999999</v>
      </c>
      <c r="Q30" s="66">
        <f t="shared" si="7"/>
        <v>10</v>
      </c>
      <c r="R30" s="65">
        <f>VLOOKUP($A30,'Return Data'!$B$7:$R$2843,16,0)</f>
        <v>17.665900000000001</v>
      </c>
      <c r="S30" s="67">
        <f t="shared" si="5"/>
        <v>13</v>
      </c>
    </row>
    <row r="31" spans="1:19" x14ac:dyDescent="0.3">
      <c r="A31" s="63" t="s">
        <v>939</v>
      </c>
      <c r="B31" s="64">
        <f>VLOOKUP($A31,'Return Data'!$B$7:$R$2843,3,0)</f>
        <v>44400</v>
      </c>
      <c r="C31" s="65">
        <f>VLOOKUP($A31,'Return Data'!$B$7:$R$2843,4,0)</f>
        <v>53.342199999999998</v>
      </c>
      <c r="D31" s="65">
        <f>VLOOKUP($A31,'Return Data'!$B$7:$R$2843,10,0)</f>
        <v>17.620799999999999</v>
      </c>
      <c r="E31" s="66">
        <f t="shared" si="0"/>
        <v>10</v>
      </c>
      <c r="F31" s="65">
        <f>VLOOKUP($A31,'Return Data'!$B$7:$R$2843,11,0)</f>
        <v>22.237100000000002</v>
      </c>
      <c r="G31" s="66">
        <f t="shared" si="1"/>
        <v>14</v>
      </c>
      <c r="H31" s="65">
        <f>VLOOKUP($A31,'Return Data'!$B$7:$R$2843,12,0)</f>
        <v>45.534999999999997</v>
      </c>
      <c r="I31" s="66">
        <f t="shared" si="2"/>
        <v>20</v>
      </c>
      <c r="J31" s="65">
        <f>VLOOKUP($A31,'Return Data'!$B$7:$R$2843,13,0)</f>
        <v>55.891599999999997</v>
      </c>
      <c r="K31" s="66">
        <f t="shared" si="3"/>
        <v>20</v>
      </c>
      <c r="L31" s="65">
        <f>VLOOKUP($A31,'Return Data'!$B$7:$R$2843,17,0)</f>
        <v>23.9374</v>
      </c>
      <c r="M31" s="66">
        <f t="shared" si="4"/>
        <v>18</v>
      </c>
      <c r="N31" s="65">
        <f>VLOOKUP($A31,'Return Data'!$B$7:$R$2843,14,0)</f>
        <v>15.549099999999999</v>
      </c>
      <c r="O31" s="66">
        <f t="shared" si="6"/>
        <v>15</v>
      </c>
      <c r="P31" s="65">
        <f>VLOOKUP($A31,'Return Data'!$B$7:$R$2843,15,0)</f>
        <v>16.841899999999999</v>
      </c>
      <c r="Q31" s="66">
        <f t="shared" si="7"/>
        <v>9</v>
      </c>
      <c r="R31" s="65">
        <f>VLOOKUP($A31,'Return Data'!$B$7:$R$2843,16,0)</f>
        <v>15.6822</v>
      </c>
      <c r="S31" s="67">
        <f t="shared" si="5"/>
        <v>18</v>
      </c>
    </row>
    <row r="32" spans="1:19" x14ac:dyDescent="0.3">
      <c r="A32" s="63" t="s">
        <v>941</v>
      </c>
      <c r="B32" s="64">
        <f>VLOOKUP($A32,'Return Data'!$B$7:$R$2843,3,0)</f>
        <v>44400</v>
      </c>
      <c r="C32" s="65">
        <f>VLOOKUP($A32,'Return Data'!$B$7:$R$2843,4,0)</f>
        <v>331.87209999999999</v>
      </c>
      <c r="D32" s="65">
        <f>VLOOKUP($A32,'Return Data'!$B$7:$R$2843,10,0)</f>
        <v>13.965299999999999</v>
      </c>
      <c r="E32" s="66">
        <f t="shared" si="0"/>
        <v>25</v>
      </c>
      <c r="F32" s="65">
        <f>VLOOKUP($A32,'Return Data'!$B$7:$R$2843,11,0)</f>
        <v>18.308800000000002</v>
      </c>
      <c r="G32" s="66">
        <f t="shared" si="1"/>
        <v>22</v>
      </c>
      <c r="H32" s="65">
        <f>VLOOKUP($A32,'Return Data'!$B$7:$R$2843,12,0)</f>
        <v>40.287500000000001</v>
      </c>
      <c r="I32" s="66">
        <f t="shared" si="2"/>
        <v>23</v>
      </c>
      <c r="J32" s="65">
        <f>VLOOKUP($A32,'Return Data'!$B$7:$R$2843,13,0)</f>
        <v>47.2074</v>
      </c>
      <c r="K32" s="66">
        <f t="shared" si="3"/>
        <v>26</v>
      </c>
      <c r="L32" s="65">
        <f>VLOOKUP($A32,'Return Data'!$B$7:$R$2843,17,0)</f>
        <v>22.982500000000002</v>
      </c>
      <c r="M32" s="66">
        <f t="shared" si="4"/>
        <v>19</v>
      </c>
      <c r="N32" s="65">
        <f>VLOOKUP($A32,'Return Data'!$B$7:$R$2843,14,0)</f>
        <v>18.136600000000001</v>
      </c>
      <c r="O32" s="66">
        <f t="shared" si="6"/>
        <v>7</v>
      </c>
      <c r="P32" s="65">
        <f>VLOOKUP($A32,'Return Data'!$B$7:$R$2843,15,0)</f>
        <v>14.897500000000001</v>
      </c>
      <c r="Q32" s="66">
        <f t="shared" si="7"/>
        <v>14</v>
      </c>
      <c r="R32" s="65">
        <f>VLOOKUP($A32,'Return Data'!$B$7:$R$2843,16,0)</f>
        <v>16.651</v>
      </c>
      <c r="S32" s="67">
        <f t="shared" si="5"/>
        <v>17</v>
      </c>
    </row>
    <row r="33" spans="1:19" x14ac:dyDescent="0.3">
      <c r="A33" s="63" t="s">
        <v>942</v>
      </c>
      <c r="B33" s="64">
        <f>VLOOKUP($A33,'Return Data'!$B$7:$R$2843,3,0)</f>
        <v>44400</v>
      </c>
      <c r="C33" s="65">
        <f>VLOOKUP($A33,'Return Data'!$B$7:$R$2843,4,0)</f>
        <v>15.12</v>
      </c>
      <c r="D33" s="65">
        <f>VLOOKUP($A33,'Return Data'!$B$7:$R$2843,10,0)</f>
        <v>16.9374</v>
      </c>
      <c r="E33" s="66">
        <f t="shared" si="0"/>
        <v>16</v>
      </c>
      <c r="F33" s="65">
        <f>VLOOKUP($A33,'Return Data'!$B$7:$R$2843,11,0)</f>
        <v>17.482500000000002</v>
      </c>
      <c r="G33" s="66">
        <f t="shared" si="1"/>
        <v>25</v>
      </c>
      <c r="H33" s="65">
        <f>VLOOKUP($A33,'Return Data'!$B$7:$R$2843,12,0)</f>
        <v>38.208399999999997</v>
      </c>
      <c r="I33" s="66">
        <f t="shared" si="2"/>
        <v>26</v>
      </c>
      <c r="J33" s="65">
        <f>VLOOKUP($A33,'Return Data'!$B$7:$R$2843,13,0)</f>
        <v>51.807200000000002</v>
      </c>
      <c r="K33" s="66">
        <f t="shared" si="3"/>
        <v>23</v>
      </c>
      <c r="L33" s="65"/>
      <c r="M33" s="66"/>
      <c r="N33" s="65"/>
      <c r="O33" s="66"/>
      <c r="P33" s="65"/>
      <c r="Q33" s="66"/>
      <c r="R33" s="65">
        <f>VLOOKUP($A33,'Return Data'!$B$7:$R$2843,16,0)</f>
        <v>28.867999999999999</v>
      </c>
      <c r="S33" s="67">
        <f t="shared" si="5"/>
        <v>3</v>
      </c>
    </row>
    <row r="34" spans="1:19" x14ac:dyDescent="0.3">
      <c r="A34" s="63" t="s">
        <v>944</v>
      </c>
      <c r="B34" s="64">
        <f>VLOOKUP($A34,'Return Data'!$B$7:$R$2843,3,0)</f>
        <v>44400</v>
      </c>
      <c r="C34" s="65">
        <f>VLOOKUP($A34,'Return Data'!$B$7:$R$2843,4,0)</f>
        <v>96.796000000000006</v>
      </c>
      <c r="D34" s="65">
        <f>VLOOKUP($A34,'Return Data'!$B$7:$R$2843,10,0)</f>
        <v>19.6099</v>
      </c>
      <c r="E34" s="66">
        <f t="shared" si="0"/>
        <v>4</v>
      </c>
      <c r="F34" s="65">
        <f>VLOOKUP($A34,'Return Data'!$B$7:$R$2843,11,0)</f>
        <v>28.4208</v>
      </c>
      <c r="G34" s="66">
        <f t="shared" si="1"/>
        <v>2</v>
      </c>
      <c r="H34" s="65">
        <f>VLOOKUP($A34,'Return Data'!$B$7:$R$2843,12,0)</f>
        <v>56.969499999999996</v>
      </c>
      <c r="I34" s="66">
        <f t="shared" si="2"/>
        <v>1</v>
      </c>
      <c r="J34" s="65">
        <f>VLOOKUP($A34,'Return Data'!$B$7:$R$2843,13,0)</f>
        <v>67.111500000000007</v>
      </c>
      <c r="K34" s="66">
        <f t="shared" si="3"/>
        <v>2</v>
      </c>
      <c r="L34" s="65">
        <f>VLOOKUP($A34,'Return Data'!$B$7:$R$2843,17,0)</f>
        <v>25.2822</v>
      </c>
      <c r="M34" s="66">
        <f t="shared" si="4"/>
        <v>14</v>
      </c>
      <c r="N34" s="65">
        <f>VLOOKUP($A34,'Return Data'!$B$7:$R$2843,14,0)</f>
        <v>15.626200000000001</v>
      </c>
      <c r="O34" s="66">
        <f t="shared" si="6"/>
        <v>14</v>
      </c>
      <c r="P34" s="65">
        <f>VLOOKUP($A34,'Return Data'!$B$7:$R$2843,15,0)</f>
        <v>13.454700000000001</v>
      </c>
      <c r="Q34" s="66">
        <f t="shared" si="7"/>
        <v>19</v>
      </c>
      <c r="R34" s="65">
        <f>VLOOKUP($A34,'Return Data'!$B$7:$R$2843,16,0)</f>
        <v>14.0318</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16.976262962962963</v>
      </c>
      <c r="E36" s="74"/>
      <c r="F36" s="75">
        <f>AVERAGE(F8:F34)</f>
        <v>22.317922222222222</v>
      </c>
      <c r="G36" s="74"/>
      <c r="H36" s="75">
        <f>AVERAGE(H8:H34)</f>
        <v>47.323903703703706</v>
      </c>
      <c r="I36" s="74"/>
      <c r="J36" s="75">
        <f>AVERAGE(J8:J34)</f>
        <v>58.751103703703698</v>
      </c>
      <c r="K36" s="74"/>
      <c r="L36" s="75">
        <f>AVERAGE(L8:L34)</f>
        <v>26.577012499999999</v>
      </c>
      <c r="M36" s="74"/>
      <c r="N36" s="75">
        <f>AVERAGE(N8:N34)</f>
        <v>16.585245454545451</v>
      </c>
      <c r="O36" s="74"/>
      <c r="P36" s="75">
        <f>AVERAGE(P8:P34)</f>
        <v>15.752354545454546</v>
      </c>
      <c r="Q36" s="74"/>
      <c r="R36" s="75">
        <f>AVERAGE(R8:R34)</f>
        <v>18.912422222222226</v>
      </c>
      <c r="S36" s="76"/>
    </row>
    <row r="37" spans="1:19" x14ac:dyDescent="0.3">
      <c r="A37" s="73" t="s">
        <v>28</v>
      </c>
      <c r="B37" s="74"/>
      <c r="C37" s="74"/>
      <c r="D37" s="75">
        <f>MIN(D8:D34)</f>
        <v>13.455299999999999</v>
      </c>
      <c r="E37" s="74"/>
      <c r="F37" s="75">
        <f>MIN(F8:F34)</f>
        <v>14.4024</v>
      </c>
      <c r="G37" s="74"/>
      <c r="H37" s="75">
        <f>MIN(H8:H34)</f>
        <v>32.582900000000002</v>
      </c>
      <c r="I37" s="74"/>
      <c r="J37" s="75">
        <f>MIN(J8:J34)</f>
        <v>46.946100000000001</v>
      </c>
      <c r="K37" s="74"/>
      <c r="L37" s="75">
        <f>MIN(L8:L34)</f>
        <v>21.625399999999999</v>
      </c>
      <c r="M37" s="74"/>
      <c r="N37" s="75">
        <f>MIN(N8:N34)</f>
        <v>11.8148</v>
      </c>
      <c r="O37" s="74"/>
      <c r="P37" s="75">
        <f>MIN(P8:P34)</f>
        <v>11.684200000000001</v>
      </c>
      <c r="Q37" s="74"/>
      <c r="R37" s="75">
        <f>MIN(R8:R34)</f>
        <v>11.6471</v>
      </c>
      <c r="S37" s="76"/>
    </row>
    <row r="38" spans="1:19" ht="15" thickBot="1" x14ac:dyDescent="0.35">
      <c r="A38" s="77" t="s">
        <v>29</v>
      </c>
      <c r="B38" s="78"/>
      <c r="C38" s="78"/>
      <c r="D38" s="79">
        <f>MAX(D8:D34)</f>
        <v>21.3264</v>
      </c>
      <c r="E38" s="78"/>
      <c r="F38" s="79">
        <f>MAX(F8:F34)</f>
        <v>28.949100000000001</v>
      </c>
      <c r="G38" s="78"/>
      <c r="H38" s="79">
        <f>MAX(H8:H34)</f>
        <v>56.969499999999996</v>
      </c>
      <c r="I38" s="78"/>
      <c r="J38" s="79">
        <f>MAX(J8:J34)</f>
        <v>68.051299999999998</v>
      </c>
      <c r="K38" s="78"/>
      <c r="L38" s="79">
        <f>MAX(L8:L34)</f>
        <v>34.8461</v>
      </c>
      <c r="M38" s="78"/>
      <c r="N38" s="79">
        <f>MAX(N8:N34)</f>
        <v>24.368200000000002</v>
      </c>
      <c r="O38" s="78"/>
      <c r="P38" s="79">
        <f>MAX(P8:P34)</f>
        <v>21.9819</v>
      </c>
      <c r="Q38" s="78"/>
      <c r="R38" s="79">
        <f>MAX(R8:R34)</f>
        <v>32.315899999999999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44400</v>
      </c>
      <c r="C8" s="65">
        <f>VLOOKUP($A8,'Return Data'!$B$7:$R$2843,4,0)</f>
        <v>744.12258461194097</v>
      </c>
      <c r="D8" s="65">
        <f>VLOOKUP($A8,'Return Data'!$B$7:$R$2843,10,0)</f>
        <v>14.8538</v>
      </c>
      <c r="E8" s="66">
        <f t="shared" ref="E8:E34" si="0">RANK(D8,D$8:D$34,0)</f>
        <v>21</v>
      </c>
      <c r="F8" s="65">
        <f>VLOOKUP($A8,'Return Data'!$B$7:$R$2843,11,0)</f>
        <v>20.334</v>
      </c>
      <c r="G8" s="66">
        <f t="shared" ref="G8:G34" si="1">RANK(F8,F$8:F$34,0)</f>
        <v>19</v>
      </c>
      <c r="H8" s="65">
        <f>VLOOKUP($A8,'Return Data'!$B$7:$R$2843,12,0)</f>
        <v>45.751800000000003</v>
      </c>
      <c r="I8" s="66">
        <f>RANK(H8,H$8:H$34,0)</f>
        <v>14</v>
      </c>
      <c r="J8" s="65">
        <f>VLOOKUP($A8,'Return Data'!$B$7:$R$2843,13,0)</f>
        <v>60.1038</v>
      </c>
      <c r="K8" s="66">
        <f>RANK(J8,J$8:J$34,0)</f>
        <v>9</v>
      </c>
      <c r="L8" s="65">
        <f>VLOOKUP($A8,'Return Data'!$B$7:$R$2843,17,0)</f>
        <v>26.966200000000001</v>
      </c>
      <c r="M8" s="66">
        <f>RANK(L8,L$8:L$34,0)</f>
        <v>8</v>
      </c>
      <c r="N8" s="65">
        <f>VLOOKUP($A8,'Return Data'!$B$7:$R$2843,14,0)</f>
        <v>13.2384</v>
      </c>
      <c r="O8" s="66">
        <f>RANK(N8,N$8:N$34,0)</f>
        <v>20</v>
      </c>
      <c r="P8" s="65">
        <f>VLOOKUP($A8,'Return Data'!$B$7:$R$2843,15,0)</f>
        <v>13.3978</v>
      </c>
      <c r="Q8" s="66">
        <f>RANK(P8,P$8:P$34,0)</f>
        <v>16</v>
      </c>
      <c r="R8" s="65">
        <f>VLOOKUP($A8,'Return Data'!$B$7:$R$2843,16,0)</f>
        <v>17.988299999999999</v>
      </c>
      <c r="S8" s="67">
        <f>RANK(R8,R$8:R$34,0)</f>
        <v>12</v>
      </c>
    </row>
    <row r="9" spans="1:20" x14ac:dyDescent="0.3">
      <c r="A9" s="63" t="s">
        <v>901</v>
      </c>
      <c r="B9" s="64">
        <f>VLOOKUP($A9,'Return Data'!$B$7:$R$2843,3,0)</f>
        <v>44400</v>
      </c>
      <c r="C9" s="65">
        <f>VLOOKUP($A9,'Return Data'!$B$7:$R$2843,4,0)</f>
        <v>19.079999999999998</v>
      </c>
      <c r="D9" s="65">
        <f>VLOOKUP($A9,'Return Data'!$B$7:$R$2843,10,0)</f>
        <v>18.288900000000002</v>
      </c>
      <c r="E9" s="66">
        <f t="shared" si="0"/>
        <v>6</v>
      </c>
      <c r="F9" s="65">
        <f>VLOOKUP($A9,'Return Data'!$B$7:$R$2843,11,0)</f>
        <v>27.9678</v>
      </c>
      <c r="G9" s="66">
        <f t="shared" si="1"/>
        <v>2</v>
      </c>
      <c r="H9" s="65">
        <f>VLOOKUP($A9,'Return Data'!$B$7:$R$2843,12,0)</f>
        <v>51.5488</v>
      </c>
      <c r="I9" s="66">
        <f t="shared" ref="I9:I34" si="2">RANK(H9,H$8:H$34,0)</f>
        <v>6</v>
      </c>
      <c r="J9" s="65">
        <f>VLOOKUP($A9,'Return Data'!$B$7:$R$2843,13,0)</f>
        <v>63.356200000000001</v>
      </c>
      <c r="K9" s="66">
        <f t="shared" ref="K9:K34" si="3">RANK(J9,J$8:J$34,0)</f>
        <v>5</v>
      </c>
      <c r="L9" s="65">
        <f>VLOOKUP($A9,'Return Data'!$B$7:$R$2843,17,0)</f>
        <v>32.680399999999999</v>
      </c>
      <c r="M9" s="66">
        <f t="shared" ref="M9:M34" si="4">RANK(L9,L$8:L$34,0)</f>
        <v>1</v>
      </c>
      <c r="N9" s="65"/>
      <c r="O9" s="66"/>
      <c r="P9" s="65"/>
      <c r="Q9" s="66"/>
      <c r="R9" s="65">
        <f>VLOOKUP($A9,'Return Data'!$B$7:$R$2843,16,0)</f>
        <v>26.445</v>
      </c>
      <c r="S9" s="67">
        <f t="shared" ref="S9:S34" si="5">RANK(R9,R$8:R$34,0)</f>
        <v>4</v>
      </c>
    </row>
    <row r="10" spans="1:20" x14ac:dyDescent="0.3">
      <c r="A10" s="63" t="s">
        <v>903</v>
      </c>
      <c r="B10" s="64">
        <f>VLOOKUP($A10,'Return Data'!$B$7:$R$2843,3,0)</f>
        <v>44400</v>
      </c>
      <c r="C10" s="65">
        <f>VLOOKUP($A10,'Return Data'!$B$7:$R$2843,4,0)</f>
        <v>52.25</v>
      </c>
      <c r="D10" s="65">
        <f>VLOOKUP($A10,'Return Data'!$B$7:$R$2843,10,0)</f>
        <v>20.114899999999999</v>
      </c>
      <c r="E10" s="66">
        <f t="shared" si="0"/>
        <v>2</v>
      </c>
      <c r="F10" s="65">
        <f>VLOOKUP($A10,'Return Data'!$B$7:$R$2843,11,0)</f>
        <v>22.941199999999998</v>
      </c>
      <c r="G10" s="66">
        <f t="shared" si="1"/>
        <v>9</v>
      </c>
      <c r="H10" s="65">
        <f>VLOOKUP($A10,'Return Data'!$B$7:$R$2843,12,0)</f>
        <v>45.058300000000003</v>
      </c>
      <c r="I10" s="66">
        <f t="shared" si="2"/>
        <v>16</v>
      </c>
      <c r="J10" s="65">
        <f>VLOOKUP($A10,'Return Data'!$B$7:$R$2843,13,0)</f>
        <v>55.459699999999998</v>
      </c>
      <c r="K10" s="66">
        <f t="shared" si="3"/>
        <v>18</v>
      </c>
      <c r="L10" s="65">
        <f>VLOOKUP($A10,'Return Data'!$B$7:$R$2843,17,0)</f>
        <v>27.698899999999998</v>
      </c>
      <c r="M10" s="66">
        <f t="shared" si="4"/>
        <v>6</v>
      </c>
      <c r="N10" s="65">
        <f>VLOOKUP($A10,'Return Data'!$B$7:$R$2843,14,0)</f>
        <v>12.6074</v>
      </c>
      <c r="O10" s="66">
        <f t="shared" ref="O10:O34" si="6">RANK(N10,N$8:N$34,0)</f>
        <v>21</v>
      </c>
      <c r="P10" s="65">
        <f>VLOOKUP($A10,'Return Data'!$B$7:$R$2843,15,0)</f>
        <v>12.9922</v>
      </c>
      <c r="Q10" s="66">
        <f t="shared" ref="Q10:Q34" si="7">RANK(P10,P$8:P$34,0)</f>
        <v>17</v>
      </c>
      <c r="R10" s="65">
        <f>VLOOKUP($A10,'Return Data'!$B$7:$R$2843,16,0)</f>
        <v>13.8332</v>
      </c>
      <c r="S10" s="67">
        <f t="shared" si="5"/>
        <v>17</v>
      </c>
    </row>
    <row r="11" spans="1:20" x14ac:dyDescent="0.3">
      <c r="A11" s="63" t="s">
        <v>905</v>
      </c>
      <c r="B11" s="64">
        <f>VLOOKUP($A11,'Return Data'!$B$7:$R$2843,3,0)</f>
        <v>44400</v>
      </c>
      <c r="C11" s="65">
        <f>VLOOKUP($A11,'Return Data'!$B$7:$R$2843,4,0)</f>
        <v>149.54</v>
      </c>
      <c r="D11" s="65">
        <f>VLOOKUP($A11,'Return Data'!$B$7:$R$2843,10,0)</f>
        <v>17.720199999999998</v>
      </c>
      <c r="E11" s="66">
        <f t="shared" si="0"/>
        <v>8</v>
      </c>
      <c r="F11" s="65">
        <f>VLOOKUP($A11,'Return Data'!$B$7:$R$2843,11,0)</f>
        <v>20.587</v>
      </c>
      <c r="G11" s="66">
        <f t="shared" si="1"/>
        <v>18</v>
      </c>
      <c r="H11" s="65">
        <f>VLOOKUP($A11,'Return Data'!$B$7:$R$2843,12,0)</f>
        <v>45.142200000000003</v>
      </c>
      <c r="I11" s="66">
        <f t="shared" si="2"/>
        <v>15</v>
      </c>
      <c r="J11" s="65">
        <f>VLOOKUP($A11,'Return Data'!$B$7:$R$2843,13,0)</f>
        <v>58.226599999999998</v>
      </c>
      <c r="K11" s="66">
        <f t="shared" si="3"/>
        <v>13</v>
      </c>
      <c r="L11" s="65">
        <f>VLOOKUP($A11,'Return Data'!$B$7:$R$2843,17,0)</f>
        <v>29.584800000000001</v>
      </c>
      <c r="M11" s="66">
        <f t="shared" si="4"/>
        <v>5</v>
      </c>
      <c r="N11" s="65">
        <f>VLOOKUP($A11,'Return Data'!$B$7:$R$2843,14,0)</f>
        <v>17.141500000000001</v>
      </c>
      <c r="O11" s="66">
        <f t="shared" si="6"/>
        <v>6</v>
      </c>
      <c r="P11" s="65">
        <f>VLOOKUP($A11,'Return Data'!$B$7:$R$2843,15,0)</f>
        <v>17.905000000000001</v>
      </c>
      <c r="Q11" s="66">
        <f t="shared" si="7"/>
        <v>2</v>
      </c>
      <c r="R11" s="65">
        <f>VLOOKUP($A11,'Return Data'!$B$7:$R$2843,16,0)</f>
        <v>17.957999999999998</v>
      </c>
      <c r="S11" s="67">
        <f t="shared" si="5"/>
        <v>13</v>
      </c>
    </row>
    <row r="12" spans="1:20" x14ac:dyDescent="0.3">
      <c r="A12" s="63" t="s">
        <v>907</v>
      </c>
      <c r="B12" s="64">
        <f>VLOOKUP($A12,'Return Data'!$B$7:$R$2843,3,0)</f>
        <v>44400</v>
      </c>
      <c r="C12" s="65">
        <f>VLOOKUP($A12,'Return Data'!$B$7:$R$2843,4,0)</f>
        <v>345.18299999999999</v>
      </c>
      <c r="D12" s="65">
        <f>VLOOKUP($A12,'Return Data'!$B$7:$R$2843,10,0)</f>
        <v>18.9925</v>
      </c>
      <c r="E12" s="66">
        <f t="shared" si="0"/>
        <v>5</v>
      </c>
      <c r="F12" s="65">
        <f>VLOOKUP($A12,'Return Data'!$B$7:$R$2843,11,0)</f>
        <v>24.5501</v>
      </c>
      <c r="G12" s="66">
        <f t="shared" si="1"/>
        <v>6</v>
      </c>
      <c r="H12" s="65">
        <f>VLOOKUP($A12,'Return Data'!$B$7:$R$2843,12,0)</f>
        <v>50.865400000000001</v>
      </c>
      <c r="I12" s="66">
        <f t="shared" si="2"/>
        <v>7</v>
      </c>
      <c r="J12" s="65">
        <f>VLOOKUP($A12,'Return Data'!$B$7:$R$2843,13,0)</f>
        <v>58.693199999999997</v>
      </c>
      <c r="K12" s="66">
        <f t="shared" si="3"/>
        <v>12</v>
      </c>
      <c r="L12" s="65">
        <f>VLOOKUP($A12,'Return Data'!$B$7:$R$2843,17,0)</f>
        <v>27.6082</v>
      </c>
      <c r="M12" s="66">
        <f t="shared" si="4"/>
        <v>7</v>
      </c>
      <c r="N12" s="65">
        <f>VLOOKUP($A12,'Return Data'!$B$7:$R$2843,14,0)</f>
        <v>17.595700000000001</v>
      </c>
      <c r="O12" s="66">
        <f t="shared" si="6"/>
        <v>4</v>
      </c>
      <c r="P12" s="65">
        <f>VLOOKUP($A12,'Return Data'!$B$7:$R$2843,15,0)</f>
        <v>15.901999999999999</v>
      </c>
      <c r="Q12" s="66">
        <f t="shared" si="7"/>
        <v>4</v>
      </c>
      <c r="R12" s="65">
        <f>VLOOKUP($A12,'Return Data'!$B$7:$R$2843,16,0)</f>
        <v>18.1815</v>
      </c>
      <c r="S12" s="67">
        <f t="shared" si="5"/>
        <v>10</v>
      </c>
    </row>
    <row r="13" spans="1:20" x14ac:dyDescent="0.3">
      <c r="A13" s="63" t="s">
        <v>909</v>
      </c>
      <c r="B13" s="64">
        <f>VLOOKUP($A13,'Return Data'!$B$7:$R$2843,3,0)</f>
        <v>44400</v>
      </c>
      <c r="C13" s="65">
        <f>VLOOKUP($A13,'Return Data'!$B$7:$R$2843,4,0)</f>
        <v>48.826000000000001</v>
      </c>
      <c r="D13" s="65">
        <f>VLOOKUP($A13,'Return Data'!$B$7:$R$2843,10,0)</f>
        <v>16.710899999999999</v>
      </c>
      <c r="E13" s="66">
        <f t="shared" si="0"/>
        <v>13</v>
      </c>
      <c r="F13" s="65">
        <f>VLOOKUP($A13,'Return Data'!$B$7:$R$2843,11,0)</f>
        <v>22.9255</v>
      </c>
      <c r="G13" s="66">
        <f t="shared" si="1"/>
        <v>10</v>
      </c>
      <c r="H13" s="65">
        <f>VLOOKUP($A13,'Return Data'!$B$7:$R$2843,12,0)</f>
        <v>46.076300000000003</v>
      </c>
      <c r="I13" s="66">
        <f t="shared" si="2"/>
        <v>13</v>
      </c>
      <c r="J13" s="65">
        <f>VLOOKUP($A13,'Return Data'!$B$7:$R$2843,13,0)</f>
        <v>58.115299999999998</v>
      </c>
      <c r="K13" s="66">
        <f t="shared" si="3"/>
        <v>14</v>
      </c>
      <c r="L13" s="65">
        <f>VLOOKUP($A13,'Return Data'!$B$7:$R$2843,17,0)</f>
        <v>26.8626</v>
      </c>
      <c r="M13" s="66">
        <f t="shared" si="4"/>
        <v>9</v>
      </c>
      <c r="N13" s="65">
        <f>VLOOKUP($A13,'Return Data'!$B$7:$R$2843,14,0)</f>
        <v>15.995100000000001</v>
      </c>
      <c r="O13" s="66">
        <f t="shared" si="6"/>
        <v>10</v>
      </c>
      <c r="P13" s="65">
        <f>VLOOKUP($A13,'Return Data'!$B$7:$R$2843,15,0)</f>
        <v>15.6058</v>
      </c>
      <c r="Q13" s="66">
        <f t="shared" si="7"/>
        <v>7</v>
      </c>
      <c r="R13" s="65">
        <f>VLOOKUP($A13,'Return Data'!$B$7:$R$2843,16,0)</f>
        <v>11.886799999999999</v>
      </c>
      <c r="S13" s="67">
        <f t="shared" si="5"/>
        <v>26</v>
      </c>
    </row>
    <row r="14" spans="1:20" x14ac:dyDescent="0.3">
      <c r="A14" s="63" t="s">
        <v>910</v>
      </c>
      <c r="B14" s="64">
        <f>VLOOKUP($A14,'Return Data'!$B$7:$R$2843,3,0)</f>
        <v>44400</v>
      </c>
      <c r="C14" s="65">
        <f>VLOOKUP($A14,'Return Data'!$B$7:$R$2843,4,0)</f>
        <v>113.7758</v>
      </c>
      <c r="D14" s="65">
        <f>VLOOKUP($A14,'Return Data'!$B$7:$R$2843,10,0)</f>
        <v>18.2133</v>
      </c>
      <c r="E14" s="66">
        <f t="shared" si="0"/>
        <v>7</v>
      </c>
      <c r="F14" s="65">
        <f>VLOOKUP($A14,'Return Data'!$B$7:$R$2843,11,0)</f>
        <v>21.688600000000001</v>
      </c>
      <c r="G14" s="66">
        <f t="shared" si="1"/>
        <v>14</v>
      </c>
      <c r="H14" s="65">
        <f>VLOOKUP($A14,'Return Data'!$B$7:$R$2843,12,0)</f>
        <v>52.263199999999998</v>
      </c>
      <c r="I14" s="66">
        <f t="shared" si="2"/>
        <v>4</v>
      </c>
      <c r="J14" s="65">
        <f>VLOOKUP($A14,'Return Data'!$B$7:$R$2843,13,0)</f>
        <v>66.704700000000003</v>
      </c>
      <c r="K14" s="66">
        <f t="shared" si="3"/>
        <v>1</v>
      </c>
      <c r="L14" s="65">
        <f>VLOOKUP($A14,'Return Data'!$B$7:$R$2843,17,0)</f>
        <v>21.397500000000001</v>
      </c>
      <c r="M14" s="66">
        <f t="shared" si="4"/>
        <v>21</v>
      </c>
      <c r="N14" s="65">
        <f>VLOOKUP($A14,'Return Data'!$B$7:$R$2843,14,0)</f>
        <v>13.328900000000001</v>
      </c>
      <c r="O14" s="66">
        <f t="shared" si="6"/>
        <v>19</v>
      </c>
      <c r="P14" s="65">
        <f>VLOOKUP($A14,'Return Data'!$B$7:$R$2843,15,0)</f>
        <v>11.676299999999999</v>
      </c>
      <c r="Q14" s="66">
        <f t="shared" si="7"/>
        <v>21</v>
      </c>
      <c r="R14" s="65">
        <f>VLOOKUP($A14,'Return Data'!$B$7:$R$2843,16,0)</f>
        <v>15.979799999999999</v>
      </c>
      <c r="S14" s="67">
        <f t="shared" si="5"/>
        <v>14</v>
      </c>
    </row>
    <row r="15" spans="1:20" x14ac:dyDescent="0.3">
      <c r="A15" s="63" t="s">
        <v>2030</v>
      </c>
      <c r="B15" s="64">
        <f>VLOOKUP($A15,'Return Data'!$B$7:$R$2843,3,0)</f>
        <v>44400</v>
      </c>
      <c r="C15" s="65">
        <f>VLOOKUP($A15,'Return Data'!$B$7:$R$2843,4,0)</f>
        <v>227.42754571153699</v>
      </c>
      <c r="D15" s="65">
        <f>VLOOKUP($A15,'Return Data'!$B$7:$R$2843,10,0)</f>
        <v>17.639199999999999</v>
      </c>
      <c r="E15" s="66">
        <f t="shared" si="0"/>
        <v>9</v>
      </c>
      <c r="F15" s="65">
        <f>VLOOKUP($A15,'Return Data'!$B$7:$R$2843,11,0)</f>
        <v>24.762699999999999</v>
      </c>
      <c r="G15" s="66">
        <f t="shared" si="1"/>
        <v>5</v>
      </c>
      <c r="H15" s="65">
        <f>VLOOKUP($A15,'Return Data'!$B$7:$R$2843,12,0)</f>
        <v>54.500599999999999</v>
      </c>
      <c r="I15" s="66">
        <f t="shared" si="2"/>
        <v>3</v>
      </c>
      <c r="J15" s="65">
        <f>VLOOKUP($A15,'Return Data'!$B$7:$R$2843,13,0)</f>
        <v>63.548099999999998</v>
      </c>
      <c r="K15" s="66">
        <f t="shared" si="3"/>
        <v>4</v>
      </c>
      <c r="L15" s="65">
        <f>VLOOKUP($A15,'Return Data'!$B$7:$R$2843,17,0)</f>
        <v>23.5745</v>
      </c>
      <c r="M15" s="66">
        <f t="shared" si="4"/>
        <v>14</v>
      </c>
      <c r="N15" s="65">
        <f>VLOOKUP($A15,'Return Data'!$B$7:$R$2843,14,0)</f>
        <v>16.082000000000001</v>
      </c>
      <c r="O15" s="66">
        <f t="shared" si="6"/>
        <v>8</v>
      </c>
      <c r="P15" s="65">
        <f>VLOOKUP($A15,'Return Data'!$B$7:$R$2843,15,0)</f>
        <v>13.416499999999999</v>
      </c>
      <c r="Q15" s="66">
        <f t="shared" si="7"/>
        <v>15</v>
      </c>
      <c r="R15" s="65">
        <f>VLOOKUP($A15,'Return Data'!$B$7:$R$2843,16,0)</f>
        <v>12.057399999999999</v>
      </c>
      <c r="S15" s="67">
        <f t="shared" si="5"/>
        <v>25</v>
      </c>
    </row>
    <row r="16" spans="1:20" x14ac:dyDescent="0.3">
      <c r="A16" s="63" t="s">
        <v>913</v>
      </c>
      <c r="B16" s="64">
        <f>VLOOKUP($A16,'Return Data'!$B$7:$R$2843,3,0)</f>
        <v>44400</v>
      </c>
      <c r="C16" s="65">
        <f>VLOOKUP($A16,'Return Data'!$B$7:$R$2843,4,0)</f>
        <v>14.7814</v>
      </c>
      <c r="D16" s="65">
        <f>VLOOKUP($A16,'Return Data'!$B$7:$R$2843,10,0)</f>
        <v>16.601099999999999</v>
      </c>
      <c r="E16" s="66">
        <f t="shared" si="0"/>
        <v>17</v>
      </c>
      <c r="F16" s="65">
        <f>VLOOKUP($A16,'Return Data'!$B$7:$R$2843,11,0)</f>
        <v>19.280799999999999</v>
      </c>
      <c r="G16" s="66">
        <f t="shared" si="1"/>
        <v>20</v>
      </c>
      <c r="H16" s="65">
        <f>VLOOKUP($A16,'Return Data'!$B$7:$R$2843,12,0)</f>
        <v>44.345399999999998</v>
      </c>
      <c r="I16" s="66">
        <f t="shared" si="2"/>
        <v>18</v>
      </c>
      <c r="J16" s="65">
        <f>VLOOKUP($A16,'Return Data'!$B$7:$R$2843,13,0)</f>
        <v>55.902200000000001</v>
      </c>
      <c r="K16" s="66">
        <f t="shared" si="3"/>
        <v>16</v>
      </c>
      <c r="L16" s="65">
        <f>VLOOKUP($A16,'Return Data'!$B$7:$R$2843,17,0)</f>
        <v>24.714600000000001</v>
      </c>
      <c r="M16" s="66">
        <f t="shared" si="4"/>
        <v>12</v>
      </c>
      <c r="N16" s="65"/>
      <c r="O16" s="66"/>
      <c r="P16" s="65"/>
      <c r="Q16" s="66"/>
      <c r="R16" s="65">
        <f>VLOOKUP($A16,'Return Data'!$B$7:$R$2843,16,0)</f>
        <v>18.317699999999999</v>
      </c>
      <c r="S16" s="67">
        <f t="shared" si="5"/>
        <v>8</v>
      </c>
    </row>
    <row r="17" spans="1:19" x14ac:dyDescent="0.3">
      <c r="A17" s="63" t="s">
        <v>914</v>
      </c>
      <c r="B17" s="64">
        <f>VLOOKUP($A17,'Return Data'!$B$7:$R$2843,3,0)</f>
        <v>44400</v>
      </c>
      <c r="C17" s="65">
        <f>VLOOKUP($A17,'Return Data'!$B$7:$R$2843,4,0)</f>
        <v>466.91</v>
      </c>
      <c r="D17" s="65">
        <f>VLOOKUP($A17,'Return Data'!$B$7:$R$2843,10,0)</f>
        <v>15.5375</v>
      </c>
      <c r="E17" s="66">
        <f t="shared" si="0"/>
        <v>19</v>
      </c>
      <c r="F17" s="65">
        <f>VLOOKUP($A17,'Return Data'!$B$7:$R$2843,11,0)</f>
        <v>22.099900000000002</v>
      </c>
      <c r="G17" s="66">
        <f t="shared" si="1"/>
        <v>13</v>
      </c>
      <c r="H17" s="65">
        <f>VLOOKUP($A17,'Return Data'!$B$7:$R$2843,12,0)</f>
        <v>50.393000000000001</v>
      </c>
      <c r="I17" s="66">
        <f t="shared" si="2"/>
        <v>8</v>
      </c>
      <c r="J17" s="65">
        <f>VLOOKUP($A17,'Return Data'!$B$7:$R$2843,13,0)</f>
        <v>57.675899999999999</v>
      </c>
      <c r="K17" s="66">
        <f t="shared" si="3"/>
        <v>15</v>
      </c>
      <c r="L17" s="65">
        <f>VLOOKUP($A17,'Return Data'!$B$7:$R$2843,17,0)</f>
        <v>21.245100000000001</v>
      </c>
      <c r="M17" s="66">
        <f t="shared" si="4"/>
        <v>22</v>
      </c>
      <c r="N17" s="65">
        <f>VLOOKUP($A17,'Return Data'!$B$7:$R$2843,14,0)</f>
        <v>14.8908</v>
      </c>
      <c r="O17" s="66">
        <f t="shared" si="6"/>
        <v>12</v>
      </c>
      <c r="P17" s="65">
        <f>VLOOKUP($A17,'Return Data'!$B$7:$R$2843,15,0)</f>
        <v>12.824400000000001</v>
      </c>
      <c r="Q17" s="66">
        <f t="shared" si="7"/>
        <v>19</v>
      </c>
      <c r="R17" s="65">
        <f>VLOOKUP($A17,'Return Data'!$B$7:$R$2843,16,0)</f>
        <v>18.1416</v>
      </c>
      <c r="S17" s="67">
        <f t="shared" si="5"/>
        <v>11</v>
      </c>
    </row>
    <row r="18" spans="1:19" x14ac:dyDescent="0.3">
      <c r="A18" s="63" t="s">
        <v>917</v>
      </c>
      <c r="B18" s="64">
        <f>VLOOKUP($A18,'Return Data'!$B$7:$R$2843,3,0)</f>
        <v>44400</v>
      </c>
      <c r="C18" s="65">
        <f>VLOOKUP($A18,'Return Data'!$B$7:$R$2843,4,0)</f>
        <v>65.010000000000005</v>
      </c>
      <c r="D18" s="65">
        <f>VLOOKUP($A18,'Return Data'!$B$7:$R$2843,10,0)</f>
        <v>16.421900000000001</v>
      </c>
      <c r="E18" s="66">
        <f t="shared" si="0"/>
        <v>18</v>
      </c>
      <c r="F18" s="65">
        <f>VLOOKUP($A18,'Return Data'!$B$7:$R$2843,11,0)</f>
        <v>21.3779</v>
      </c>
      <c r="G18" s="66">
        <f t="shared" si="1"/>
        <v>16</v>
      </c>
      <c r="H18" s="65">
        <f>VLOOKUP($A18,'Return Data'!$B$7:$R$2843,12,0)</f>
        <v>44.466700000000003</v>
      </c>
      <c r="I18" s="66">
        <f t="shared" si="2"/>
        <v>17</v>
      </c>
      <c r="J18" s="65">
        <f>VLOOKUP($A18,'Return Data'!$B$7:$R$2843,13,0)</f>
        <v>60.0443</v>
      </c>
      <c r="K18" s="66">
        <f t="shared" si="3"/>
        <v>10</v>
      </c>
      <c r="L18" s="65">
        <f>VLOOKUP($A18,'Return Data'!$B$7:$R$2843,17,0)</f>
        <v>22.751999999999999</v>
      </c>
      <c r="M18" s="66">
        <f t="shared" si="4"/>
        <v>17</v>
      </c>
      <c r="N18" s="65">
        <f>VLOOKUP($A18,'Return Data'!$B$7:$R$2843,14,0)</f>
        <v>13.548500000000001</v>
      </c>
      <c r="O18" s="66">
        <f t="shared" si="6"/>
        <v>18</v>
      </c>
      <c r="P18" s="65">
        <f>VLOOKUP($A18,'Return Data'!$B$7:$R$2843,15,0)</f>
        <v>13.8147</v>
      </c>
      <c r="Q18" s="66">
        <f t="shared" si="7"/>
        <v>12</v>
      </c>
      <c r="R18" s="65">
        <f>VLOOKUP($A18,'Return Data'!$B$7:$R$2843,16,0)</f>
        <v>12.441000000000001</v>
      </c>
      <c r="S18" s="67">
        <f t="shared" si="5"/>
        <v>23</v>
      </c>
    </row>
    <row r="19" spans="1:19" x14ac:dyDescent="0.3">
      <c r="A19" s="63" t="s">
        <v>918</v>
      </c>
      <c r="B19" s="64">
        <f>VLOOKUP($A19,'Return Data'!$B$7:$R$2843,3,0)</f>
        <v>44400</v>
      </c>
      <c r="C19" s="65">
        <f>VLOOKUP($A19,'Return Data'!$B$7:$R$2843,4,0)</f>
        <v>49.46</v>
      </c>
      <c r="D19" s="65">
        <f>VLOOKUP($A19,'Return Data'!$B$7:$R$2843,10,0)</f>
        <v>16.733499999999999</v>
      </c>
      <c r="E19" s="66">
        <f t="shared" si="0"/>
        <v>12</v>
      </c>
      <c r="F19" s="65">
        <f>VLOOKUP($A19,'Return Data'!$B$7:$R$2843,11,0)</f>
        <v>15.858499999999999</v>
      </c>
      <c r="G19" s="66">
        <f t="shared" si="1"/>
        <v>26</v>
      </c>
      <c r="H19" s="65">
        <f>VLOOKUP($A19,'Return Data'!$B$7:$R$2843,12,0)</f>
        <v>37.541699999999999</v>
      </c>
      <c r="I19" s="66">
        <f t="shared" si="2"/>
        <v>24</v>
      </c>
      <c r="J19" s="65">
        <f>VLOOKUP($A19,'Return Data'!$B$7:$R$2843,13,0)</f>
        <v>47.597700000000003</v>
      </c>
      <c r="K19" s="66">
        <f t="shared" si="3"/>
        <v>26</v>
      </c>
      <c r="L19" s="65">
        <f>VLOOKUP($A19,'Return Data'!$B$7:$R$2843,17,0)</f>
        <v>22.988099999999999</v>
      </c>
      <c r="M19" s="66">
        <f t="shared" si="4"/>
        <v>16</v>
      </c>
      <c r="N19" s="65">
        <f>VLOOKUP($A19,'Return Data'!$B$7:$R$2843,14,0)</f>
        <v>13.7645</v>
      </c>
      <c r="O19" s="66">
        <f t="shared" si="6"/>
        <v>17</v>
      </c>
      <c r="P19" s="65">
        <f>VLOOKUP($A19,'Return Data'!$B$7:$R$2843,15,0)</f>
        <v>15.379200000000001</v>
      </c>
      <c r="Q19" s="66">
        <f t="shared" si="7"/>
        <v>9</v>
      </c>
      <c r="R19" s="65">
        <f>VLOOKUP($A19,'Return Data'!$B$7:$R$2843,16,0)</f>
        <v>12.128500000000001</v>
      </c>
      <c r="S19" s="67">
        <f t="shared" si="5"/>
        <v>24</v>
      </c>
    </row>
    <row r="20" spans="1:19" x14ac:dyDescent="0.3">
      <c r="A20" s="63" t="s">
        <v>920</v>
      </c>
      <c r="B20" s="64">
        <f>VLOOKUP($A20,'Return Data'!$B$7:$R$2843,3,0)</f>
        <v>44400</v>
      </c>
      <c r="C20" s="65">
        <f>VLOOKUP($A20,'Return Data'!$B$7:$R$2843,4,0)</f>
        <v>182.52699999999999</v>
      </c>
      <c r="D20" s="65">
        <f>VLOOKUP($A20,'Return Data'!$B$7:$R$2843,10,0)</f>
        <v>13.1172</v>
      </c>
      <c r="E20" s="66">
        <f t="shared" si="0"/>
        <v>27</v>
      </c>
      <c r="F20" s="65">
        <f>VLOOKUP($A20,'Return Data'!$B$7:$R$2843,11,0)</f>
        <v>19.164000000000001</v>
      </c>
      <c r="G20" s="66">
        <f t="shared" si="1"/>
        <v>21</v>
      </c>
      <c r="H20" s="65">
        <f>VLOOKUP($A20,'Return Data'!$B$7:$R$2843,12,0)</f>
        <v>40.530799999999999</v>
      </c>
      <c r="I20" s="66">
        <f t="shared" si="2"/>
        <v>22</v>
      </c>
      <c r="J20" s="65">
        <f>VLOOKUP($A20,'Return Data'!$B$7:$R$2843,13,0)</f>
        <v>50.319499999999998</v>
      </c>
      <c r="K20" s="66">
        <f t="shared" si="3"/>
        <v>22</v>
      </c>
      <c r="L20" s="65">
        <f>VLOOKUP($A20,'Return Data'!$B$7:$R$2843,17,0)</f>
        <v>25.268599999999999</v>
      </c>
      <c r="M20" s="66">
        <f t="shared" si="4"/>
        <v>11</v>
      </c>
      <c r="N20" s="65">
        <f>VLOOKUP($A20,'Return Data'!$B$7:$R$2843,14,0)</f>
        <v>16.9114</v>
      </c>
      <c r="O20" s="66">
        <f t="shared" si="6"/>
        <v>7</v>
      </c>
      <c r="P20" s="65">
        <f>VLOOKUP($A20,'Return Data'!$B$7:$R$2843,15,0)</f>
        <v>15.456300000000001</v>
      </c>
      <c r="Q20" s="66">
        <f t="shared" si="7"/>
        <v>8</v>
      </c>
      <c r="R20" s="65">
        <f>VLOOKUP($A20,'Return Data'!$B$7:$R$2843,16,0)</f>
        <v>18.775200000000002</v>
      </c>
      <c r="S20" s="67">
        <f t="shared" si="5"/>
        <v>7</v>
      </c>
    </row>
    <row r="21" spans="1:19" x14ac:dyDescent="0.3">
      <c r="A21" s="63" t="s">
        <v>923</v>
      </c>
      <c r="B21" s="64">
        <f>VLOOKUP($A21,'Return Data'!$B$7:$R$2843,3,0)</f>
        <v>44400</v>
      </c>
      <c r="C21" s="65">
        <f>VLOOKUP($A21,'Return Data'!$B$7:$R$2843,4,0)</f>
        <v>64.914000000000001</v>
      </c>
      <c r="D21" s="65">
        <f>VLOOKUP($A21,'Return Data'!$B$7:$R$2843,10,0)</f>
        <v>13.5237</v>
      </c>
      <c r="E21" s="66">
        <f t="shared" si="0"/>
        <v>26</v>
      </c>
      <c r="F21" s="65">
        <f>VLOOKUP($A21,'Return Data'!$B$7:$R$2843,11,0)</f>
        <v>13.9002</v>
      </c>
      <c r="G21" s="66">
        <f t="shared" si="1"/>
        <v>27</v>
      </c>
      <c r="H21" s="65">
        <f>VLOOKUP($A21,'Return Data'!$B$7:$R$2843,12,0)</f>
        <v>31.7195</v>
      </c>
      <c r="I21" s="66">
        <f t="shared" si="2"/>
        <v>27</v>
      </c>
      <c r="J21" s="65">
        <f>VLOOKUP($A21,'Return Data'!$B$7:$R$2843,13,0)</f>
        <v>45.6614</v>
      </c>
      <c r="K21" s="66">
        <f t="shared" si="3"/>
        <v>27</v>
      </c>
      <c r="L21" s="65">
        <f>VLOOKUP($A21,'Return Data'!$B$7:$R$2843,17,0)</f>
        <v>20.587599999999998</v>
      </c>
      <c r="M21" s="66">
        <f t="shared" si="4"/>
        <v>23</v>
      </c>
      <c r="N21" s="65">
        <f>VLOOKUP($A21,'Return Data'!$B$7:$R$2843,14,0)</f>
        <v>10.868600000000001</v>
      </c>
      <c r="O21" s="66">
        <f t="shared" si="6"/>
        <v>22</v>
      </c>
      <c r="P21" s="65">
        <f>VLOOKUP($A21,'Return Data'!$B$7:$R$2843,15,0)</f>
        <v>12.065200000000001</v>
      </c>
      <c r="Q21" s="66">
        <f t="shared" si="7"/>
        <v>20</v>
      </c>
      <c r="R21" s="65">
        <f>VLOOKUP($A21,'Return Data'!$B$7:$R$2843,16,0)</f>
        <v>13.1126</v>
      </c>
      <c r="S21" s="67">
        <f t="shared" si="5"/>
        <v>18</v>
      </c>
    </row>
    <row r="22" spans="1:19" x14ac:dyDescent="0.3">
      <c r="A22" s="63" t="s">
        <v>925</v>
      </c>
      <c r="B22" s="64">
        <f>VLOOKUP($A22,'Return Data'!$B$7:$R$2843,3,0)</f>
        <v>44400</v>
      </c>
      <c r="C22" s="65">
        <f>VLOOKUP($A22,'Return Data'!$B$7:$R$2843,4,0)</f>
        <v>21.852499999999999</v>
      </c>
      <c r="D22" s="65">
        <f>VLOOKUP($A22,'Return Data'!$B$7:$R$2843,10,0)</f>
        <v>14.2011</v>
      </c>
      <c r="E22" s="66">
        <f t="shared" si="0"/>
        <v>22</v>
      </c>
      <c r="F22" s="65">
        <f>VLOOKUP($A22,'Return Data'!$B$7:$R$2843,11,0)</f>
        <v>17.2911</v>
      </c>
      <c r="G22" s="66">
        <f t="shared" si="1"/>
        <v>24</v>
      </c>
      <c r="H22" s="65">
        <f>VLOOKUP($A22,'Return Data'!$B$7:$R$2843,12,0)</f>
        <v>37.497599999999998</v>
      </c>
      <c r="I22" s="66">
        <f t="shared" si="2"/>
        <v>25</v>
      </c>
      <c r="J22" s="65">
        <f>VLOOKUP($A22,'Return Data'!$B$7:$R$2843,13,0)</f>
        <v>50.677799999999998</v>
      </c>
      <c r="K22" s="66">
        <f t="shared" si="3"/>
        <v>21</v>
      </c>
      <c r="L22" s="65">
        <f>VLOOKUP($A22,'Return Data'!$B$7:$R$2843,17,0)</f>
        <v>23.5</v>
      </c>
      <c r="M22" s="66">
        <f t="shared" si="4"/>
        <v>15</v>
      </c>
      <c r="N22" s="65">
        <f>VLOOKUP($A22,'Return Data'!$B$7:$R$2843,14,0)</f>
        <v>14.2881</v>
      </c>
      <c r="O22" s="66">
        <f t="shared" si="6"/>
        <v>13</v>
      </c>
      <c r="P22" s="65">
        <f>VLOOKUP($A22,'Return Data'!$B$7:$R$2843,15,0)</f>
        <v>15.6911</v>
      </c>
      <c r="Q22" s="66">
        <f t="shared" si="7"/>
        <v>5</v>
      </c>
      <c r="R22" s="65">
        <f>VLOOKUP($A22,'Return Data'!$B$7:$R$2843,16,0)</f>
        <v>12.9682</v>
      </c>
      <c r="S22" s="67">
        <f t="shared" si="5"/>
        <v>19</v>
      </c>
    </row>
    <row r="23" spans="1:19" x14ac:dyDescent="0.3">
      <c r="A23" s="63" t="s">
        <v>927</v>
      </c>
      <c r="B23" s="64">
        <f>VLOOKUP($A23,'Return Data'!$B$7:$R$2843,3,0)</f>
        <v>44400</v>
      </c>
      <c r="C23" s="65">
        <f>VLOOKUP($A23,'Return Data'!$B$7:$R$2843,4,0)</f>
        <v>15.061199999999999</v>
      </c>
      <c r="D23" s="65">
        <f>VLOOKUP($A23,'Return Data'!$B$7:$R$2843,10,0)</f>
        <v>16.795100000000001</v>
      </c>
      <c r="E23" s="66">
        <f t="shared" si="0"/>
        <v>11</v>
      </c>
      <c r="F23" s="65">
        <f>VLOOKUP($A23,'Return Data'!$B$7:$R$2843,11,0)</f>
        <v>25.377300000000002</v>
      </c>
      <c r="G23" s="66">
        <f t="shared" si="1"/>
        <v>4</v>
      </c>
      <c r="H23" s="65">
        <f>VLOOKUP($A23,'Return Data'!$B$7:$R$2843,12,0)</f>
        <v>48.983600000000003</v>
      </c>
      <c r="I23" s="66">
        <f t="shared" si="2"/>
        <v>10</v>
      </c>
      <c r="J23" s="65">
        <f>VLOOKUP($A23,'Return Data'!$B$7:$R$2843,13,0)</f>
        <v>59.431800000000003</v>
      </c>
      <c r="K23" s="66">
        <f t="shared" si="3"/>
        <v>11</v>
      </c>
      <c r="L23" s="65"/>
      <c r="M23" s="66"/>
      <c r="N23" s="65"/>
      <c r="O23" s="66"/>
      <c r="P23" s="65"/>
      <c r="Q23" s="66"/>
      <c r="R23" s="65">
        <f>VLOOKUP($A23,'Return Data'!$B$7:$R$2843,16,0)</f>
        <v>29.9251</v>
      </c>
      <c r="S23" s="67">
        <f t="shared" si="5"/>
        <v>1</v>
      </c>
    </row>
    <row r="24" spans="1:19" x14ac:dyDescent="0.3">
      <c r="A24" s="63" t="s">
        <v>929</v>
      </c>
      <c r="B24" s="64">
        <f>VLOOKUP($A24,'Return Data'!$B$7:$R$2843,3,0)</f>
        <v>44400</v>
      </c>
      <c r="C24" s="65">
        <f>VLOOKUP($A24,'Return Data'!$B$7:$R$2843,4,0)</f>
        <v>90.147000000000006</v>
      </c>
      <c r="D24" s="65">
        <f>VLOOKUP($A24,'Return Data'!$B$7:$R$2843,10,0)</f>
        <v>16.655899999999999</v>
      </c>
      <c r="E24" s="66">
        <f t="shared" si="0"/>
        <v>14</v>
      </c>
      <c r="F24" s="65">
        <f>VLOOKUP($A24,'Return Data'!$B$7:$R$2843,11,0)</f>
        <v>22.319500000000001</v>
      </c>
      <c r="G24" s="66">
        <f t="shared" si="1"/>
        <v>12</v>
      </c>
      <c r="H24" s="65">
        <f>VLOOKUP($A24,'Return Data'!$B$7:$R$2843,12,0)</f>
        <v>48.404800000000002</v>
      </c>
      <c r="I24" s="66">
        <f t="shared" si="2"/>
        <v>11</v>
      </c>
      <c r="J24" s="65">
        <f>VLOOKUP($A24,'Return Data'!$B$7:$R$2843,13,0)</f>
        <v>62.441699999999997</v>
      </c>
      <c r="K24" s="66">
        <f t="shared" si="3"/>
        <v>7</v>
      </c>
      <c r="L24" s="65">
        <f>VLOOKUP($A24,'Return Data'!$B$7:$R$2843,17,0)</f>
        <v>31.689900000000002</v>
      </c>
      <c r="M24" s="66">
        <f t="shared" si="4"/>
        <v>2</v>
      </c>
      <c r="N24" s="65">
        <f>VLOOKUP($A24,'Return Data'!$B$7:$R$2843,14,0)</f>
        <v>23.1281</v>
      </c>
      <c r="O24" s="66">
        <f t="shared" si="6"/>
        <v>1</v>
      </c>
      <c r="P24" s="65">
        <f>VLOOKUP($A24,'Return Data'!$B$7:$R$2843,15,0)</f>
        <v>20.901599999999998</v>
      </c>
      <c r="Q24" s="66">
        <f t="shared" si="7"/>
        <v>1</v>
      </c>
      <c r="R24" s="65">
        <f>VLOOKUP($A24,'Return Data'!$B$7:$R$2843,16,0)</f>
        <v>22.024699999999999</v>
      </c>
      <c r="S24" s="67">
        <f t="shared" si="5"/>
        <v>6</v>
      </c>
    </row>
    <row r="25" spans="1:19" x14ac:dyDescent="0.3">
      <c r="A25" s="63" t="s">
        <v>931</v>
      </c>
      <c r="B25" s="64">
        <f>VLOOKUP($A25,'Return Data'!$B$7:$R$2843,3,0)</f>
        <v>44400</v>
      </c>
      <c r="C25" s="65">
        <f>VLOOKUP($A25,'Return Data'!$B$7:$R$2843,4,0)</f>
        <v>15.6432</v>
      </c>
      <c r="D25" s="65">
        <f>VLOOKUP($A25,'Return Data'!$B$7:$R$2843,10,0)</f>
        <v>20.804400000000001</v>
      </c>
      <c r="E25" s="66">
        <f t="shared" si="0"/>
        <v>1</v>
      </c>
      <c r="F25" s="65">
        <f>VLOOKUP($A25,'Return Data'!$B$7:$R$2843,11,0)</f>
        <v>27.280899999999999</v>
      </c>
      <c r="G25" s="66">
        <f t="shared" si="1"/>
        <v>3</v>
      </c>
      <c r="H25" s="65">
        <f>VLOOKUP($A25,'Return Data'!$B$7:$R$2843,12,0)</f>
        <v>54.633600000000001</v>
      </c>
      <c r="I25" s="66">
        <f t="shared" si="2"/>
        <v>2</v>
      </c>
      <c r="J25" s="65">
        <f>VLOOKUP($A25,'Return Data'!$B$7:$R$2843,13,0)</f>
        <v>62.548699999999997</v>
      </c>
      <c r="K25" s="66">
        <f t="shared" si="3"/>
        <v>6</v>
      </c>
      <c r="L25" s="65"/>
      <c r="M25" s="66"/>
      <c r="N25" s="65"/>
      <c r="O25" s="66"/>
      <c r="P25" s="65"/>
      <c r="Q25" s="66"/>
      <c r="R25" s="65">
        <f>VLOOKUP($A25,'Return Data'!$B$7:$R$2843,16,0)</f>
        <v>28.815200000000001</v>
      </c>
      <c r="S25" s="67">
        <f t="shared" si="5"/>
        <v>2</v>
      </c>
    </row>
    <row r="26" spans="1:19" x14ac:dyDescent="0.3">
      <c r="A26" s="63" t="s">
        <v>2018</v>
      </c>
      <c r="B26" s="64">
        <f>VLOOKUP($A26,'Return Data'!$B$7:$R$2843,3,0)</f>
        <v>44400</v>
      </c>
      <c r="C26" s="65">
        <f>VLOOKUP($A26,'Return Data'!$B$7:$R$2843,4,0)</f>
        <v>21.585999999999999</v>
      </c>
      <c r="D26" s="65">
        <f>VLOOKUP($A26,'Return Data'!$B$7:$R$2843,10,0)</f>
        <v>14.142200000000001</v>
      </c>
      <c r="E26" s="66">
        <f t="shared" si="0"/>
        <v>23</v>
      </c>
      <c r="F26" s="65">
        <f>VLOOKUP($A26,'Return Data'!$B$7:$R$2843,11,0)</f>
        <v>23.834700000000002</v>
      </c>
      <c r="G26" s="66">
        <f t="shared" si="1"/>
        <v>8</v>
      </c>
      <c r="H26" s="65">
        <f>VLOOKUP($A26,'Return Data'!$B$7:$R$2843,12,0)</f>
        <v>43.9009</v>
      </c>
      <c r="I26" s="66">
        <f t="shared" si="2"/>
        <v>20</v>
      </c>
      <c r="J26" s="65">
        <f>VLOOKUP($A26,'Return Data'!$B$7:$R$2843,13,0)</f>
        <v>55.434699999999999</v>
      </c>
      <c r="K26" s="66">
        <f t="shared" si="3"/>
        <v>19</v>
      </c>
      <c r="L26" s="65">
        <f>VLOOKUP($A26,'Return Data'!$B$7:$R$2843,17,0)</f>
        <v>20.199200000000001</v>
      </c>
      <c r="M26" s="66">
        <f t="shared" si="4"/>
        <v>24</v>
      </c>
      <c r="N26" s="65">
        <f>VLOOKUP($A26,'Return Data'!$B$7:$R$2843,14,0)</f>
        <v>13.77</v>
      </c>
      <c r="O26" s="66">
        <f t="shared" si="6"/>
        <v>16</v>
      </c>
      <c r="P26" s="65">
        <f>VLOOKUP($A26,'Return Data'!$B$7:$R$2843,15,0)</f>
        <v>13.722200000000001</v>
      </c>
      <c r="Q26" s="66">
        <f t="shared" si="7"/>
        <v>13</v>
      </c>
      <c r="R26" s="65">
        <f>VLOOKUP($A26,'Return Data'!$B$7:$R$2843,16,0)</f>
        <v>14.6448</v>
      </c>
      <c r="S26" s="67">
        <f t="shared" si="5"/>
        <v>16</v>
      </c>
    </row>
    <row r="27" spans="1:19" x14ac:dyDescent="0.3">
      <c r="A27" s="63" t="s">
        <v>932</v>
      </c>
      <c r="B27" s="64">
        <f>VLOOKUP($A27,'Return Data'!$B$7:$R$2843,3,0)</f>
        <v>44400</v>
      </c>
      <c r="C27" s="65">
        <f>VLOOKUP($A27,'Return Data'!$B$7:$R$2843,4,0)</f>
        <v>751.43899999999996</v>
      </c>
      <c r="D27" s="65">
        <f>VLOOKUP($A27,'Return Data'!$B$7:$R$2843,10,0)</f>
        <v>15.1373</v>
      </c>
      <c r="E27" s="66">
        <f t="shared" si="0"/>
        <v>20</v>
      </c>
      <c r="F27" s="65">
        <f>VLOOKUP($A27,'Return Data'!$B$7:$R$2843,11,0)</f>
        <v>17.816800000000001</v>
      </c>
      <c r="G27" s="66">
        <f t="shared" si="1"/>
        <v>22</v>
      </c>
      <c r="H27" s="65">
        <f>VLOOKUP($A27,'Return Data'!$B$7:$R$2843,12,0)</f>
        <v>43.897399999999998</v>
      </c>
      <c r="I27" s="66">
        <f t="shared" si="2"/>
        <v>21</v>
      </c>
      <c r="J27" s="65">
        <f>VLOOKUP($A27,'Return Data'!$B$7:$R$2843,13,0)</f>
        <v>55.568899999999999</v>
      </c>
      <c r="K27" s="66">
        <f t="shared" si="3"/>
        <v>17</v>
      </c>
      <c r="L27" s="65">
        <f>VLOOKUP($A27,'Return Data'!$B$7:$R$2843,17,0)</f>
        <v>21.883099999999999</v>
      </c>
      <c r="M27" s="66">
        <f t="shared" si="4"/>
        <v>20</v>
      </c>
      <c r="N27" s="65">
        <f>VLOOKUP($A27,'Return Data'!$B$7:$R$2843,14,0)</f>
        <v>14.107900000000001</v>
      </c>
      <c r="O27" s="66">
        <f t="shared" si="6"/>
        <v>15</v>
      </c>
      <c r="P27" s="65">
        <f>VLOOKUP($A27,'Return Data'!$B$7:$R$2843,15,0)</f>
        <v>11.019399999999999</v>
      </c>
      <c r="Q27" s="66">
        <f t="shared" si="7"/>
        <v>22</v>
      </c>
      <c r="R27" s="65">
        <f>VLOOKUP($A27,'Return Data'!$B$7:$R$2843,16,0)</f>
        <v>18.218599999999999</v>
      </c>
      <c r="S27" s="67">
        <f t="shared" si="5"/>
        <v>9</v>
      </c>
    </row>
    <row r="28" spans="1:19" x14ac:dyDescent="0.3">
      <c r="A28" s="63" t="s">
        <v>934</v>
      </c>
      <c r="B28" s="64">
        <f>VLOOKUP($A28,'Return Data'!$B$7:$R$2843,3,0)</f>
        <v>44400</v>
      </c>
      <c r="C28" s="65">
        <f>VLOOKUP($A28,'Return Data'!$B$7:$R$2843,4,0)</f>
        <v>165.25</v>
      </c>
      <c r="D28" s="65">
        <f>VLOOKUP($A28,'Return Data'!$B$7:$R$2843,10,0)</f>
        <v>16.603200000000001</v>
      </c>
      <c r="E28" s="66">
        <f t="shared" si="0"/>
        <v>16</v>
      </c>
      <c r="F28" s="65">
        <f>VLOOKUP($A28,'Return Data'!$B$7:$R$2843,11,0)</f>
        <v>22.6709</v>
      </c>
      <c r="G28" s="66">
        <f t="shared" si="1"/>
        <v>11</v>
      </c>
      <c r="H28" s="65">
        <f>VLOOKUP($A28,'Return Data'!$B$7:$R$2843,12,0)</f>
        <v>47.7029</v>
      </c>
      <c r="I28" s="66">
        <f t="shared" si="2"/>
        <v>12</v>
      </c>
      <c r="J28" s="65">
        <f>VLOOKUP($A28,'Return Data'!$B$7:$R$2843,13,0)</f>
        <v>60.702100000000002</v>
      </c>
      <c r="K28" s="66">
        <f t="shared" si="3"/>
        <v>8</v>
      </c>
      <c r="L28" s="65">
        <f>VLOOKUP($A28,'Return Data'!$B$7:$R$2843,17,0)</f>
        <v>29.9209</v>
      </c>
      <c r="M28" s="66">
        <f t="shared" si="4"/>
        <v>4</v>
      </c>
      <c r="N28" s="65">
        <f>VLOOKUP($A28,'Return Data'!$B$7:$R$2843,14,0)</f>
        <v>16.020299999999999</v>
      </c>
      <c r="O28" s="66">
        <f t="shared" si="6"/>
        <v>9</v>
      </c>
      <c r="P28" s="65">
        <f>VLOOKUP($A28,'Return Data'!$B$7:$R$2843,15,0)</f>
        <v>16.8231</v>
      </c>
      <c r="Q28" s="66">
        <f t="shared" si="7"/>
        <v>3</v>
      </c>
      <c r="R28" s="65">
        <f>VLOOKUP($A28,'Return Data'!$B$7:$R$2843,16,0)</f>
        <v>24.711400000000001</v>
      </c>
      <c r="S28" s="67">
        <f t="shared" si="5"/>
        <v>5</v>
      </c>
    </row>
    <row r="29" spans="1:19" x14ac:dyDescent="0.3">
      <c r="A29" s="63" t="s">
        <v>936</v>
      </c>
      <c r="B29" s="64">
        <f>VLOOKUP($A29,'Return Data'!$B$7:$R$2843,3,0)</f>
        <v>44400</v>
      </c>
      <c r="C29" s="65">
        <f>VLOOKUP($A29,'Return Data'!$B$7:$R$2843,4,0)</f>
        <v>59.469200000000001</v>
      </c>
      <c r="D29" s="65">
        <f>VLOOKUP($A29,'Return Data'!$B$7:$R$2843,10,0)</f>
        <v>13.965</v>
      </c>
      <c r="E29" s="66">
        <f t="shared" si="0"/>
        <v>24</v>
      </c>
      <c r="F29" s="65">
        <f>VLOOKUP($A29,'Return Data'!$B$7:$R$2843,11,0)</f>
        <v>20.895900000000001</v>
      </c>
      <c r="G29" s="66">
        <f t="shared" si="1"/>
        <v>17</v>
      </c>
      <c r="H29" s="65">
        <f>VLOOKUP($A29,'Return Data'!$B$7:$R$2843,12,0)</f>
        <v>49.156300000000002</v>
      </c>
      <c r="I29" s="66">
        <f t="shared" si="2"/>
        <v>9</v>
      </c>
      <c r="J29" s="65">
        <f>VLOOKUP($A29,'Return Data'!$B$7:$R$2843,13,0)</f>
        <v>49.122199999999999</v>
      </c>
      <c r="K29" s="66">
        <f t="shared" si="3"/>
        <v>24</v>
      </c>
      <c r="L29" s="65">
        <f>VLOOKUP($A29,'Return Data'!$B$7:$R$2843,17,0)</f>
        <v>29.962</v>
      </c>
      <c r="M29" s="66">
        <f t="shared" si="4"/>
        <v>3</v>
      </c>
      <c r="N29" s="65">
        <f>VLOOKUP($A29,'Return Data'!$B$7:$R$2843,14,0)</f>
        <v>17.672899999999998</v>
      </c>
      <c r="O29" s="66">
        <f t="shared" si="6"/>
        <v>3</v>
      </c>
      <c r="P29" s="65">
        <f>VLOOKUP($A29,'Return Data'!$B$7:$R$2843,15,0)</f>
        <v>15.042</v>
      </c>
      <c r="Q29" s="66">
        <f t="shared" si="7"/>
        <v>11</v>
      </c>
      <c r="R29" s="65">
        <f>VLOOKUP($A29,'Return Data'!$B$7:$R$2843,16,0)</f>
        <v>12.9651</v>
      </c>
      <c r="S29" s="67">
        <f t="shared" si="5"/>
        <v>20</v>
      </c>
    </row>
    <row r="30" spans="1:19" x14ac:dyDescent="0.3">
      <c r="A30" s="63" t="s">
        <v>1905</v>
      </c>
      <c r="B30" s="64">
        <f>VLOOKUP($A30,'Return Data'!$B$7:$R$2843,3,0)</f>
        <v>44400</v>
      </c>
      <c r="C30" s="65">
        <f>VLOOKUP($A30,'Return Data'!$B$7:$R$2843,4,0)</f>
        <v>501.179629953659</v>
      </c>
      <c r="D30" s="65">
        <f>VLOOKUP($A30,'Return Data'!$B$7:$R$2843,10,0)</f>
        <v>19.420000000000002</v>
      </c>
      <c r="E30" s="66">
        <f t="shared" si="0"/>
        <v>4</v>
      </c>
      <c r="F30" s="65">
        <f>VLOOKUP($A30,'Return Data'!$B$7:$R$2843,11,0)</f>
        <v>24.1342</v>
      </c>
      <c r="G30" s="66">
        <f t="shared" si="1"/>
        <v>7</v>
      </c>
      <c r="H30" s="65">
        <f>VLOOKUP($A30,'Return Data'!$B$7:$R$2843,12,0)</f>
        <v>52.221400000000003</v>
      </c>
      <c r="I30" s="66">
        <f t="shared" si="2"/>
        <v>5</v>
      </c>
      <c r="J30" s="65">
        <f>VLOOKUP($A30,'Return Data'!$B$7:$R$2843,13,0)</f>
        <v>63.773600000000002</v>
      </c>
      <c r="K30" s="66">
        <f t="shared" si="3"/>
        <v>3</v>
      </c>
      <c r="L30" s="65">
        <f>VLOOKUP($A30,'Return Data'!$B$7:$R$2843,17,0)</f>
        <v>25.729299999999999</v>
      </c>
      <c r="M30" s="66">
        <f t="shared" si="4"/>
        <v>10</v>
      </c>
      <c r="N30" s="65">
        <f>VLOOKUP($A30,'Return Data'!$B$7:$R$2843,14,0)</f>
        <v>18.260200000000001</v>
      </c>
      <c r="O30" s="66">
        <f t="shared" si="6"/>
        <v>2</v>
      </c>
      <c r="P30" s="65">
        <f>VLOOKUP($A30,'Return Data'!$B$7:$R$2843,15,0)</f>
        <v>15.2743</v>
      </c>
      <c r="Q30" s="66">
        <f t="shared" si="7"/>
        <v>10</v>
      </c>
      <c r="R30" s="65">
        <f>VLOOKUP($A30,'Return Data'!$B$7:$R$2843,16,0)</f>
        <v>14.7689</v>
      </c>
      <c r="S30" s="67">
        <f t="shared" si="5"/>
        <v>15</v>
      </c>
    </row>
    <row r="31" spans="1:19" x14ac:dyDescent="0.3">
      <c r="A31" s="63" t="s">
        <v>938</v>
      </c>
      <c r="B31" s="64">
        <f>VLOOKUP($A31,'Return Data'!$B$7:$R$2843,3,0)</f>
        <v>44400</v>
      </c>
      <c r="C31" s="65">
        <f>VLOOKUP($A31,'Return Data'!$B$7:$R$2843,4,0)</f>
        <v>49.601799999999997</v>
      </c>
      <c r="D31" s="65">
        <f>VLOOKUP($A31,'Return Data'!$B$7:$R$2843,10,0)</f>
        <v>17.247499999999999</v>
      </c>
      <c r="E31" s="66">
        <f t="shared" si="0"/>
        <v>10</v>
      </c>
      <c r="F31" s="65">
        <f>VLOOKUP($A31,'Return Data'!$B$7:$R$2843,11,0)</f>
        <v>21.4938</v>
      </c>
      <c r="G31" s="66">
        <f t="shared" si="1"/>
        <v>15</v>
      </c>
      <c r="H31" s="65">
        <f>VLOOKUP($A31,'Return Data'!$B$7:$R$2843,12,0)</f>
        <v>44.177900000000001</v>
      </c>
      <c r="I31" s="66">
        <f t="shared" si="2"/>
        <v>19</v>
      </c>
      <c r="J31" s="65">
        <f>VLOOKUP($A31,'Return Data'!$B$7:$R$2843,13,0)</f>
        <v>53.905200000000001</v>
      </c>
      <c r="K31" s="66">
        <f t="shared" si="3"/>
        <v>20</v>
      </c>
      <c r="L31" s="65">
        <f>VLOOKUP($A31,'Return Data'!$B$7:$R$2843,17,0)</f>
        <v>22.406300000000002</v>
      </c>
      <c r="M31" s="66">
        <f t="shared" si="4"/>
        <v>19</v>
      </c>
      <c r="N31" s="65">
        <f>VLOOKUP($A31,'Return Data'!$B$7:$R$2843,14,0)</f>
        <v>14.240500000000001</v>
      </c>
      <c r="O31" s="66">
        <f t="shared" si="6"/>
        <v>14</v>
      </c>
      <c r="P31" s="65">
        <f>VLOOKUP($A31,'Return Data'!$B$7:$R$2843,15,0)</f>
        <v>15.6342</v>
      </c>
      <c r="Q31" s="66">
        <f t="shared" si="7"/>
        <v>6</v>
      </c>
      <c r="R31" s="65">
        <f>VLOOKUP($A31,'Return Data'!$B$7:$R$2843,16,0)</f>
        <v>11.7536</v>
      </c>
      <c r="S31" s="67">
        <f t="shared" si="5"/>
        <v>27</v>
      </c>
    </row>
    <row r="32" spans="1:19" x14ac:dyDescent="0.3">
      <c r="A32" s="63" t="s">
        <v>940</v>
      </c>
      <c r="B32" s="64">
        <f>VLOOKUP($A32,'Return Data'!$B$7:$R$2843,3,0)</f>
        <v>44400</v>
      </c>
      <c r="C32" s="65">
        <f>VLOOKUP($A32,'Return Data'!$B$7:$R$2843,4,0)</f>
        <v>304.12880000000001</v>
      </c>
      <c r="D32" s="65">
        <f>VLOOKUP($A32,'Return Data'!$B$7:$R$2843,10,0)</f>
        <v>13.665100000000001</v>
      </c>
      <c r="E32" s="66">
        <f t="shared" si="0"/>
        <v>25</v>
      </c>
      <c r="F32" s="65">
        <f>VLOOKUP($A32,'Return Data'!$B$7:$R$2843,11,0)</f>
        <v>17.682600000000001</v>
      </c>
      <c r="G32" s="66">
        <f t="shared" si="1"/>
        <v>23</v>
      </c>
      <c r="H32" s="65">
        <f>VLOOKUP($A32,'Return Data'!$B$7:$R$2843,12,0)</f>
        <v>39.169800000000002</v>
      </c>
      <c r="I32" s="66">
        <f t="shared" si="2"/>
        <v>23</v>
      </c>
      <c r="J32" s="65">
        <f>VLOOKUP($A32,'Return Data'!$B$7:$R$2843,13,0)</f>
        <v>47.720799999999997</v>
      </c>
      <c r="K32" s="66">
        <f t="shared" si="3"/>
        <v>25</v>
      </c>
      <c r="L32" s="65">
        <f>VLOOKUP($A32,'Return Data'!$B$7:$R$2843,17,0)</f>
        <v>22.4755</v>
      </c>
      <c r="M32" s="66">
        <f t="shared" si="4"/>
        <v>18</v>
      </c>
      <c r="N32" s="65">
        <f>VLOOKUP($A32,'Return Data'!$B$7:$R$2843,14,0)</f>
        <v>17.257100000000001</v>
      </c>
      <c r="O32" s="66">
        <f t="shared" si="6"/>
        <v>5</v>
      </c>
      <c r="P32" s="65">
        <f>VLOOKUP($A32,'Return Data'!$B$7:$R$2843,15,0)</f>
        <v>13.7112</v>
      </c>
      <c r="Q32" s="66">
        <f t="shared" si="7"/>
        <v>14</v>
      </c>
      <c r="R32" s="65">
        <f>VLOOKUP($A32,'Return Data'!$B$7:$R$2843,16,0)</f>
        <v>12.7652</v>
      </c>
      <c r="S32" s="67">
        <f t="shared" si="5"/>
        <v>21</v>
      </c>
    </row>
    <row r="33" spans="1:19" x14ac:dyDescent="0.3">
      <c r="A33" s="63" t="s">
        <v>943</v>
      </c>
      <c r="B33" s="64">
        <f>VLOOKUP($A33,'Return Data'!$B$7:$R$2843,3,0)</f>
        <v>44400</v>
      </c>
      <c r="C33" s="65">
        <f>VLOOKUP($A33,'Return Data'!$B$7:$R$2843,4,0)</f>
        <v>14.87</v>
      </c>
      <c r="D33" s="65">
        <f>VLOOKUP($A33,'Return Data'!$B$7:$R$2843,10,0)</f>
        <v>16.627500000000001</v>
      </c>
      <c r="E33" s="66">
        <f t="shared" si="0"/>
        <v>15</v>
      </c>
      <c r="F33" s="65">
        <f>VLOOKUP($A33,'Return Data'!$B$7:$R$2843,11,0)</f>
        <v>16.9025</v>
      </c>
      <c r="G33" s="66">
        <f t="shared" si="1"/>
        <v>25</v>
      </c>
      <c r="H33" s="65">
        <f>VLOOKUP($A33,'Return Data'!$B$7:$R$2843,12,0)</f>
        <v>37.177100000000003</v>
      </c>
      <c r="I33" s="66">
        <f t="shared" si="2"/>
        <v>26</v>
      </c>
      <c r="J33" s="65">
        <f>VLOOKUP($A33,'Return Data'!$B$7:$R$2843,13,0)</f>
        <v>50.201999999999998</v>
      </c>
      <c r="K33" s="66">
        <f t="shared" si="3"/>
        <v>23</v>
      </c>
      <c r="L33" s="65"/>
      <c r="M33" s="66"/>
      <c r="N33" s="65"/>
      <c r="O33" s="66"/>
      <c r="P33" s="65"/>
      <c r="Q33" s="66"/>
      <c r="R33" s="65">
        <f>VLOOKUP($A33,'Return Data'!$B$7:$R$2843,16,0)</f>
        <v>27.556699999999999</v>
      </c>
      <c r="S33" s="67">
        <f t="shared" si="5"/>
        <v>3</v>
      </c>
    </row>
    <row r="34" spans="1:19" x14ac:dyDescent="0.3">
      <c r="A34" s="63" t="s">
        <v>945</v>
      </c>
      <c r="B34" s="64">
        <f>VLOOKUP($A34,'Return Data'!$B$7:$R$2843,3,0)</f>
        <v>44400</v>
      </c>
      <c r="C34" s="65">
        <f>VLOOKUP($A34,'Return Data'!$B$7:$R$2843,4,0)</f>
        <v>186.18600000000001</v>
      </c>
      <c r="D34" s="65">
        <f>VLOOKUP($A34,'Return Data'!$B$7:$R$2843,10,0)</f>
        <v>19.450299999999999</v>
      </c>
      <c r="E34" s="66">
        <f t="shared" si="0"/>
        <v>3</v>
      </c>
      <c r="F34" s="65">
        <f>VLOOKUP($A34,'Return Data'!$B$7:$R$2843,11,0)</f>
        <v>28.0837</v>
      </c>
      <c r="G34" s="66">
        <f t="shared" si="1"/>
        <v>1</v>
      </c>
      <c r="H34" s="65">
        <f>VLOOKUP($A34,'Return Data'!$B$7:$R$2843,12,0)</f>
        <v>56.372100000000003</v>
      </c>
      <c r="I34" s="66">
        <f t="shared" si="2"/>
        <v>1</v>
      </c>
      <c r="J34" s="65">
        <f>VLOOKUP($A34,'Return Data'!$B$7:$R$2843,13,0)</f>
        <v>66.282600000000002</v>
      </c>
      <c r="K34" s="66">
        <f t="shared" si="3"/>
        <v>2</v>
      </c>
      <c r="L34" s="65">
        <f>VLOOKUP($A34,'Return Data'!$B$7:$R$2843,17,0)</f>
        <v>24.679500000000001</v>
      </c>
      <c r="M34" s="66">
        <f t="shared" si="4"/>
        <v>13</v>
      </c>
      <c r="N34" s="65">
        <f>VLOOKUP($A34,'Return Data'!$B$7:$R$2843,14,0)</f>
        <v>15.058299999999999</v>
      </c>
      <c r="O34" s="66">
        <f t="shared" si="6"/>
        <v>11</v>
      </c>
      <c r="P34" s="65">
        <f>VLOOKUP($A34,'Return Data'!$B$7:$R$2843,15,0)</f>
        <v>12.8643</v>
      </c>
      <c r="Q34" s="66">
        <f t="shared" si="7"/>
        <v>18</v>
      </c>
      <c r="R34" s="65">
        <f>VLOOKUP($A34,'Return Data'!$B$7:$R$2843,16,0)</f>
        <v>12.7393</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16.636414814814813</v>
      </c>
      <c r="E36" s="74"/>
      <c r="F36" s="75">
        <f>AVERAGE(F8:F34)</f>
        <v>21.600818518518516</v>
      </c>
      <c r="G36" s="74"/>
      <c r="H36" s="75">
        <f>AVERAGE(H8:H34)</f>
        <v>46.055522222222223</v>
      </c>
      <c r="I36" s="74"/>
      <c r="J36" s="75">
        <f>AVERAGE(J8:J34)</f>
        <v>57.00817407407407</v>
      </c>
      <c r="K36" s="74"/>
      <c r="L36" s="75">
        <f>AVERAGE(L8:L34)</f>
        <v>25.265616666666663</v>
      </c>
      <c r="M36" s="74"/>
      <c r="N36" s="75">
        <f>AVERAGE(N8:N34)</f>
        <v>15.444372727272725</v>
      </c>
      <c r="O36" s="74"/>
      <c r="P36" s="75">
        <f>AVERAGE(P8:P34)</f>
        <v>14.596309090909095</v>
      </c>
      <c r="Q36" s="74"/>
      <c r="R36" s="75">
        <f>AVERAGE(R8:R34)</f>
        <v>17.448274074074074</v>
      </c>
      <c r="S36" s="76"/>
    </row>
    <row r="37" spans="1:19" x14ac:dyDescent="0.3">
      <c r="A37" s="73" t="s">
        <v>28</v>
      </c>
      <c r="B37" s="74"/>
      <c r="C37" s="74"/>
      <c r="D37" s="75">
        <f>MIN(D8:D34)</f>
        <v>13.1172</v>
      </c>
      <c r="E37" s="74"/>
      <c r="F37" s="75">
        <f>MIN(F8:F34)</f>
        <v>13.9002</v>
      </c>
      <c r="G37" s="74"/>
      <c r="H37" s="75">
        <f>MIN(H8:H34)</f>
        <v>31.7195</v>
      </c>
      <c r="I37" s="74"/>
      <c r="J37" s="75">
        <f>MIN(J8:J34)</f>
        <v>45.6614</v>
      </c>
      <c r="K37" s="74"/>
      <c r="L37" s="75">
        <f>MIN(L8:L34)</f>
        <v>20.199200000000001</v>
      </c>
      <c r="M37" s="74"/>
      <c r="N37" s="75">
        <f>MIN(N8:N34)</f>
        <v>10.868600000000001</v>
      </c>
      <c r="O37" s="74"/>
      <c r="P37" s="75">
        <f>MIN(P8:P34)</f>
        <v>11.019399999999999</v>
      </c>
      <c r="Q37" s="74"/>
      <c r="R37" s="75">
        <f>MIN(R8:R34)</f>
        <v>11.7536</v>
      </c>
      <c r="S37" s="76"/>
    </row>
    <row r="38" spans="1:19" ht="15" thickBot="1" x14ac:dyDescent="0.35">
      <c r="A38" s="77" t="s">
        <v>29</v>
      </c>
      <c r="B38" s="78"/>
      <c r="C38" s="78"/>
      <c r="D38" s="79">
        <f>MAX(D8:D34)</f>
        <v>20.804400000000001</v>
      </c>
      <c r="E38" s="78"/>
      <c r="F38" s="79">
        <f>MAX(F8:F34)</f>
        <v>28.0837</v>
      </c>
      <c r="G38" s="78"/>
      <c r="H38" s="79">
        <f>MAX(H8:H34)</f>
        <v>56.372100000000003</v>
      </c>
      <c r="I38" s="78"/>
      <c r="J38" s="79">
        <f>MAX(J8:J34)</f>
        <v>66.704700000000003</v>
      </c>
      <c r="K38" s="78"/>
      <c r="L38" s="79">
        <f>MAX(L8:L34)</f>
        <v>32.680399999999999</v>
      </c>
      <c r="M38" s="78"/>
      <c r="N38" s="79">
        <f>MAX(N8:N34)</f>
        <v>23.1281</v>
      </c>
      <c r="O38" s="78"/>
      <c r="P38" s="79">
        <f>MAX(P8:P34)</f>
        <v>20.901599999999998</v>
      </c>
      <c r="Q38" s="78"/>
      <c r="R38" s="79">
        <f>MAX(R8:R34)</f>
        <v>29.9251</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44400</v>
      </c>
      <c r="C8" s="65">
        <f>VLOOKUP($A8,'Return Data'!$B$7:$R$2843,4,0)</f>
        <v>53.69</v>
      </c>
      <c r="D8" s="65">
        <f>VLOOKUP($A8,'Return Data'!$B$7:$R$2843,10,0)</f>
        <v>9.3260000000000005</v>
      </c>
      <c r="E8" s="66">
        <f t="shared" ref="E8:E39" si="0">RANK(D8,D$8:D$71,0)</f>
        <v>64</v>
      </c>
      <c r="F8" s="65">
        <f>VLOOKUP($A8,'Return Data'!$B$7:$R$2843,11,0)</f>
        <v>7.8545999999999996</v>
      </c>
      <c r="G8" s="66">
        <f t="shared" ref="G8:G39" si="1">RANK(F8,F$8:F$71,0)</f>
        <v>64</v>
      </c>
      <c r="H8" s="65">
        <f>VLOOKUP($A8,'Return Data'!$B$7:$R$2843,12,0)</f>
        <v>26.716999999999999</v>
      </c>
      <c r="I8" s="66">
        <f t="shared" ref="I8:I39" si="2">RANK(H8,H$8:H$71,0)</f>
        <v>63</v>
      </c>
      <c r="J8" s="65">
        <f>VLOOKUP($A8,'Return Data'!$B$7:$R$2843,13,0)</f>
        <v>33.457599999999999</v>
      </c>
      <c r="K8" s="66">
        <f t="shared" ref="K8:K39" si="3">RANK(J8,J$8:J$71,0)</f>
        <v>63</v>
      </c>
      <c r="L8" s="65">
        <f>VLOOKUP($A8,'Return Data'!$B$7:$R$2843,17,0)</f>
        <v>17.6982</v>
      </c>
      <c r="M8" s="66">
        <f t="shared" ref="M8:M28" si="4">RANK(L8,L$8:L$71,0)</f>
        <v>57</v>
      </c>
      <c r="N8" s="65">
        <f>VLOOKUP($A8,'Return Data'!$B$7:$R$2843,14,0)</f>
        <v>8.9901</v>
      </c>
      <c r="O8" s="66">
        <f>RANK(N8,N$8:N$71,0)</f>
        <v>51</v>
      </c>
      <c r="P8" s="65">
        <f>VLOOKUP($A8,'Return Data'!$B$7:$R$2843,15,0)</f>
        <v>12.241300000000001</v>
      </c>
      <c r="Q8" s="66">
        <f>RANK(P8,P$8:P$71,0)</f>
        <v>31</v>
      </c>
      <c r="R8" s="65">
        <f>VLOOKUP($A8,'Return Data'!$B$7:$R$2843,16,0)</f>
        <v>15.6342</v>
      </c>
      <c r="S8" s="67">
        <f t="shared" ref="S8:S39" si="5">RANK(R8,R$8:R$71,0)</f>
        <v>33</v>
      </c>
    </row>
    <row r="9" spans="1:20" x14ac:dyDescent="0.3">
      <c r="A9" s="63" t="s">
        <v>164</v>
      </c>
      <c r="B9" s="64">
        <f>VLOOKUP($A9,'Return Data'!$B$7:$R$2843,3,0)</f>
        <v>44400</v>
      </c>
      <c r="C9" s="65">
        <f>VLOOKUP($A9,'Return Data'!$B$7:$R$2843,4,0)</f>
        <v>43.99</v>
      </c>
      <c r="D9" s="65">
        <f>VLOOKUP($A9,'Return Data'!$B$7:$R$2843,10,0)</f>
        <v>9.4550999999999998</v>
      </c>
      <c r="E9" s="66">
        <f t="shared" si="0"/>
        <v>63</v>
      </c>
      <c r="F9" s="65">
        <f>VLOOKUP($A9,'Return Data'!$B$7:$R$2843,11,0)</f>
        <v>8.2431000000000001</v>
      </c>
      <c r="G9" s="66">
        <f t="shared" si="1"/>
        <v>63</v>
      </c>
      <c r="H9" s="65">
        <f>VLOOKUP($A9,'Return Data'!$B$7:$R$2843,12,0)</f>
        <v>27.1755</v>
      </c>
      <c r="I9" s="66">
        <f t="shared" si="2"/>
        <v>62</v>
      </c>
      <c r="J9" s="65">
        <f>VLOOKUP($A9,'Return Data'!$B$7:$R$2843,13,0)</f>
        <v>34.279600000000002</v>
      </c>
      <c r="K9" s="66">
        <f t="shared" si="3"/>
        <v>62</v>
      </c>
      <c r="L9" s="65">
        <f>VLOOKUP($A9,'Return Data'!$B$7:$R$2843,17,0)</f>
        <v>18.846</v>
      </c>
      <c r="M9" s="66">
        <f t="shared" si="4"/>
        <v>53</v>
      </c>
      <c r="N9" s="65">
        <f>VLOOKUP($A9,'Return Data'!$B$7:$R$2843,14,0)</f>
        <v>10.1241</v>
      </c>
      <c r="O9" s="66">
        <f>RANK(N9,N$8:N$71,0)</f>
        <v>49</v>
      </c>
      <c r="P9" s="65">
        <f>VLOOKUP($A9,'Return Data'!$B$7:$R$2843,15,0)</f>
        <v>13.0664</v>
      </c>
      <c r="Q9" s="66">
        <f>RANK(P9,P$8:P$71,0)</f>
        <v>27</v>
      </c>
      <c r="R9" s="65">
        <f>VLOOKUP($A9,'Return Data'!$B$7:$R$2843,16,0)</f>
        <v>16.418600000000001</v>
      </c>
      <c r="S9" s="67">
        <f t="shared" si="5"/>
        <v>23</v>
      </c>
    </row>
    <row r="10" spans="1:20" x14ac:dyDescent="0.3">
      <c r="A10" s="63" t="s">
        <v>165</v>
      </c>
      <c r="B10" s="64">
        <f>VLOOKUP($A10,'Return Data'!$B$7:$R$2843,3,0)</f>
        <v>44400</v>
      </c>
      <c r="C10" s="65">
        <f>VLOOKUP($A10,'Return Data'!$B$7:$R$2843,4,0)</f>
        <v>74.502499999999998</v>
      </c>
      <c r="D10" s="65">
        <f>VLOOKUP($A10,'Return Data'!$B$7:$R$2843,10,0)</f>
        <v>13.804</v>
      </c>
      <c r="E10" s="66">
        <f t="shared" si="0"/>
        <v>50</v>
      </c>
      <c r="F10" s="65">
        <f>VLOOKUP($A10,'Return Data'!$B$7:$R$2843,11,0)</f>
        <v>14.538500000000001</v>
      </c>
      <c r="G10" s="66">
        <f t="shared" si="1"/>
        <v>53</v>
      </c>
      <c r="H10" s="65">
        <f>VLOOKUP($A10,'Return Data'!$B$7:$R$2843,12,0)</f>
        <v>42.229700000000001</v>
      </c>
      <c r="I10" s="66">
        <f t="shared" si="2"/>
        <v>38</v>
      </c>
      <c r="J10" s="65">
        <f>VLOOKUP($A10,'Return Data'!$B$7:$R$2843,13,0)</f>
        <v>52.481000000000002</v>
      </c>
      <c r="K10" s="66">
        <f t="shared" si="3"/>
        <v>38</v>
      </c>
      <c r="L10" s="65">
        <f>VLOOKUP($A10,'Return Data'!$B$7:$R$2843,17,0)</f>
        <v>25.506399999999999</v>
      </c>
      <c r="M10" s="66">
        <f t="shared" si="4"/>
        <v>28</v>
      </c>
      <c r="N10" s="65">
        <f>VLOOKUP($A10,'Return Data'!$B$7:$R$2843,14,0)</f>
        <v>15.9046</v>
      </c>
      <c r="O10" s="66">
        <f>RANK(N10,N$8:N$71,0)</f>
        <v>20</v>
      </c>
      <c r="P10" s="65">
        <f>VLOOKUP($A10,'Return Data'!$B$7:$R$2843,15,0)</f>
        <v>17.053000000000001</v>
      </c>
      <c r="Q10" s="66">
        <f>RANK(P10,P$8:P$71,0)</f>
        <v>10</v>
      </c>
      <c r="R10" s="65">
        <f>VLOOKUP($A10,'Return Data'!$B$7:$R$2843,16,0)</f>
        <v>20.6676</v>
      </c>
      <c r="S10" s="67">
        <f t="shared" si="5"/>
        <v>8</v>
      </c>
    </row>
    <row r="11" spans="1:20" x14ac:dyDescent="0.3">
      <c r="A11" s="63" t="s">
        <v>166</v>
      </c>
      <c r="B11" s="64">
        <f>VLOOKUP($A11,'Return Data'!$B$7:$R$2843,3,0)</f>
        <v>44400</v>
      </c>
      <c r="C11" s="65">
        <f>VLOOKUP($A11,'Return Data'!$B$7:$R$2843,4,0)</f>
        <v>70.53</v>
      </c>
      <c r="D11" s="65">
        <f>VLOOKUP($A11,'Return Data'!$B$7:$R$2843,10,0)</f>
        <v>16.945799999999998</v>
      </c>
      <c r="E11" s="66">
        <f t="shared" si="0"/>
        <v>21</v>
      </c>
      <c r="F11" s="65">
        <f>VLOOKUP($A11,'Return Data'!$B$7:$R$2843,11,0)</f>
        <v>19.847100000000001</v>
      </c>
      <c r="G11" s="66">
        <f t="shared" si="1"/>
        <v>32</v>
      </c>
      <c r="H11" s="65">
        <f>VLOOKUP($A11,'Return Data'!$B$7:$R$2843,12,0)</f>
        <v>42.917900000000003</v>
      </c>
      <c r="I11" s="66">
        <f t="shared" si="2"/>
        <v>34</v>
      </c>
      <c r="J11" s="65">
        <f>VLOOKUP($A11,'Return Data'!$B$7:$R$2843,13,0)</f>
        <v>53.593200000000003</v>
      </c>
      <c r="K11" s="66">
        <f t="shared" si="3"/>
        <v>37</v>
      </c>
      <c r="L11" s="65">
        <f>VLOOKUP($A11,'Return Data'!$B$7:$R$2843,17,0)</f>
        <v>24.139600000000002</v>
      </c>
      <c r="M11" s="66">
        <f t="shared" si="4"/>
        <v>31</v>
      </c>
      <c r="N11" s="65">
        <f>VLOOKUP($A11,'Return Data'!$B$7:$R$2843,14,0)</f>
        <v>13.2821</v>
      </c>
      <c r="O11" s="66">
        <f>RANK(N11,N$8:N$71,0)</f>
        <v>41</v>
      </c>
      <c r="P11" s="65">
        <f>VLOOKUP($A11,'Return Data'!$B$7:$R$2843,15,0)</f>
        <v>12.8385</v>
      </c>
      <c r="Q11" s="66">
        <f>RANK(P11,P$8:P$71,0)</f>
        <v>28</v>
      </c>
      <c r="R11" s="65">
        <f>VLOOKUP($A11,'Return Data'!$B$7:$R$2843,16,0)</f>
        <v>9.2190999999999992</v>
      </c>
      <c r="S11" s="67">
        <f t="shared" si="5"/>
        <v>59</v>
      </c>
    </row>
    <row r="12" spans="1:20" x14ac:dyDescent="0.3">
      <c r="A12" s="63" t="s">
        <v>167</v>
      </c>
      <c r="B12" s="64">
        <f>VLOOKUP($A12,'Return Data'!$B$7:$R$2843,3,0)</f>
        <v>44400</v>
      </c>
      <c r="C12" s="65">
        <f>VLOOKUP($A12,'Return Data'!$B$7:$R$2843,4,0)</f>
        <v>60.066000000000003</v>
      </c>
      <c r="D12" s="65">
        <f>VLOOKUP($A12,'Return Data'!$B$7:$R$2843,10,0)</f>
        <v>13.042</v>
      </c>
      <c r="E12" s="66">
        <f t="shared" si="0"/>
        <v>55</v>
      </c>
      <c r="F12" s="65">
        <f>VLOOKUP($A12,'Return Data'!$B$7:$R$2843,11,0)</f>
        <v>12.7323</v>
      </c>
      <c r="G12" s="66">
        <f t="shared" si="1"/>
        <v>61</v>
      </c>
      <c r="H12" s="65">
        <f>VLOOKUP($A12,'Return Data'!$B$7:$R$2843,12,0)</f>
        <v>33.376300000000001</v>
      </c>
      <c r="I12" s="66">
        <f t="shared" si="2"/>
        <v>59</v>
      </c>
      <c r="J12" s="65">
        <f>VLOOKUP($A12,'Return Data'!$B$7:$R$2843,13,0)</f>
        <v>43.5578</v>
      </c>
      <c r="K12" s="66">
        <f t="shared" si="3"/>
        <v>55</v>
      </c>
      <c r="L12" s="65">
        <f>VLOOKUP($A12,'Return Data'!$B$7:$R$2843,17,0)</f>
        <v>23.063600000000001</v>
      </c>
      <c r="M12" s="66">
        <f t="shared" si="4"/>
        <v>37</v>
      </c>
      <c r="N12" s="65">
        <f>VLOOKUP($A12,'Return Data'!$B$7:$R$2843,14,0)</f>
        <v>16.436199999999999</v>
      </c>
      <c r="O12" s="66">
        <f>RANK(N12,N$8:N$71,0)</f>
        <v>15</v>
      </c>
      <c r="P12" s="65">
        <f>VLOOKUP($A12,'Return Data'!$B$7:$R$2843,15,0)</f>
        <v>13.805899999999999</v>
      </c>
      <c r="Q12" s="66">
        <f>RANK(P12,P$8:P$71,0)</f>
        <v>23</v>
      </c>
      <c r="R12" s="65">
        <f>VLOOKUP($A12,'Return Data'!$B$7:$R$2843,16,0)</f>
        <v>15.8651</v>
      </c>
      <c r="S12" s="67">
        <f t="shared" si="5"/>
        <v>30</v>
      </c>
    </row>
    <row r="13" spans="1:20" x14ac:dyDescent="0.3">
      <c r="A13" s="63" t="s">
        <v>168</v>
      </c>
      <c r="B13" s="64">
        <f>VLOOKUP($A13,'Return Data'!$B$7:$R$2843,3,0)</f>
        <v>44400</v>
      </c>
      <c r="C13" s="65">
        <f>VLOOKUP($A13,'Return Data'!$B$7:$R$2843,4,0)</f>
        <v>16.59</v>
      </c>
      <c r="D13" s="65">
        <f>VLOOKUP($A13,'Return Data'!$B$7:$R$2843,10,0)</f>
        <v>20.7424</v>
      </c>
      <c r="E13" s="66">
        <f t="shared" si="0"/>
        <v>11</v>
      </c>
      <c r="F13" s="65">
        <f>VLOOKUP($A13,'Return Data'!$B$7:$R$2843,11,0)</f>
        <v>32.191200000000002</v>
      </c>
      <c r="G13" s="66">
        <f t="shared" si="1"/>
        <v>10</v>
      </c>
      <c r="H13" s="65">
        <f>VLOOKUP($A13,'Return Data'!$B$7:$R$2843,12,0)</f>
        <v>55.628500000000003</v>
      </c>
      <c r="I13" s="66">
        <f t="shared" si="2"/>
        <v>11</v>
      </c>
      <c r="J13" s="65">
        <f>VLOOKUP($A13,'Return Data'!$B$7:$R$2843,13,0)</f>
        <v>75.741500000000002</v>
      </c>
      <c r="K13" s="66">
        <f t="shared" si="3"/>
        <v>12</v>
      </c>
      <c r="L13" s="65">
        <f>VLOOKUP($A13,'Return Data'!$B$7:$R$2843,17,0)</f>
        <v>43.4863</v>
      </c>
      <c r="M13" s="66">
        <f t="shared" si="4"/>
        <v>4</v>
      </c>
      <c r="N13" s="65"/>
      <c r="O13" s="66"/>
      <c r="P13" s="65"/>
      <c r="Q13" s="66"/>
      <c r="R13" s="65">
        <f>VLOOKUP($A13,'Return Data'!$B$7:$R$2843,16,0)</f>
        <v>15.9298</v>
      </c>
      <c r="S13" s="67">
        <f t="shared" si="5"/>
        <v>29</v>
      </c>
    </row>
    <row r="14" spans="1:20" x14ac:dyDescent="0.3">
      <c r="A14" s="63" t="s">
        <v>169</v>
      </c>
      <c r="B14" s="64">
        <f>VLOOKUP($A14,'Return Data'!$B$7:$R$2843,3,0)</f>
        <v>44400</v>
      </c>
      <c r="C14" s="65">
        <f>VLOOKUP($A14,'Return Data'!$B$7:$R$2843,4,0)</f>
        <v>20.329999999999998</v>
      </c>
      <c r="D14" s="65">
        <f>VLOOKUP($A14,'Return Data'!$B$7:$R$2843,10,0)</f>
        <v>22.1755</v>
      </c>
      <c r="E14" s="66">
        <f t="shared" si="0"/>
        <v>9</v>
      </c>
      <c r="F14" s="65">
        <f>VLOOKUP($A14,'Return Data'!$B$7:$R$2843,11,0)</f>
        <v>32.962699999999998</v>
      </c>
      <c r="G14" s="66">
        <f t="shared" si="1"/>
        <v>9</v>
      </c>
      <c r="H14" s="65">
        <f>VLOOKUP($A14,'Return Data'!$B$7:$R$2843,12,0)</f>
        <v>57.352899999999998</v>
      </c>
      <c r="I14" s="66">
        <f t="shared" si="2"/>
        <v>10</v>
      </c>
      <c r="J14" s="65">
        <f>VLOOKUP($A14,'Return Data'!$B$7:$R$2843,13,0)</f>
        <v>79.118899999999996</v>
      </c>
      <c r="K14" s="66">
        <f t="shared" si="3"/>
        <v>9</v>
      </c>
      <c r="L14" s="65">
        <f>VLOOKUP($A14,'Return Data'!$B$7:$R$2843,17,0)</f>
        <v>41.597999999999999</v>
      </c>
      <c r="M14" s="66">
        <f t="shared" si="4"/>
        <v>5</v>
      </c>
      <c r="N14" s="65"/>
      <c r="O14" s="66"/>
      <c r="P14" s="65"/>
      <c r="Q14" s="66"/>
      <c r="R14" s="65">
        <f>VLOOKUP($A14,'Return Data'!$B$7:$R$2843,16,0)</f>
        <v>29.293700000000001</v>
      </c>
      <c r="S14" s="67">
        <f t="shared" si="5"/>
        <v>2</v>
      </c>
    </row>
    <row r="15" spans="1:20" x14ac:dyDescent="0.3">
      <c r="A15" s="63" t="s">
        <v>170</v>
      </c>
      <c r="B15" s="64">
        <f>VLOOKUP($A15,'Return Data'!$B$7:$R$2843,3,0)</f>
        <v>44400</v>
      </c>
      <c r="C15" s="65">
        <f>VLOOKUP($A15,'Return Data'!$B$7:$R$2843,4,0)</f>
        <v>104.98</v>
      </c>
      <c r="D15" s="65">
        <f>VLOOKUP($A15,'Return Data'!$B$7:$R$2843,10,0)</f>
        <v>19.295500000000001</v>
      </c>
      <c r="E15" s="66">
        <f t="shared" si="0"/>
        <v>12</v>
      </c>
      <c r="F15" s="65">
        <f>VLOOKUP($A15,'Return Data'!$B$7:$R$2843,11,0)</f>
        <v>27.681799999999999</v>
      </c>
      <c r="G15" s="66">
        <f t="shared" si="1"/>
        <v>13</v>
      </c>
      <c r="H15" s="65">
        <f>VLOOKUP($A15,'Return Data'!$B$7:$R$2843,12,0)</f>
        <v>51.4863</v>
      </c>
      <c r="I15" s="66">
        <f t="shared" si="2"/>
        <v>20</v>
      </c>
      <c r="J15" s="65">
        <f>VLOOKUP($A15,'Return Data'!$B$7:$R$2843,13,0)</f>
        <v>70.063199999999995</v>
      </c>
      <c r="K15" s="66">
        <f t="shared" si="3"/>
        <v>16</v>
      </c>
      <c r="L15" s="65">
        <f>VLOOKUP($A15,'Return Data'!$B$7:$R$2843,17,0)</f>
        <v>40.819499999999998</v>
      </c>
      <c r="M15" s="66">
        <f t="shared" si="4"/>
        <v>6</v>
      </c>
      <c r="N15" s="65">
        <f>VLOOKUP($A15,'Return Data'!$B$7:$R$2843,14,0)</f>
        <v>21.409300000000002</v>
      </c>
      <c r="O15" s="66">
        <f t="shared" ref="O15:O23" si="6">RANK(N15,N$8:N$71,0)</f>
        <v>7</v>
      </c>
      <c r="P15" s="65">
        <f>VLOOKUP($A15,'Return Data'!$B$7:$R$2843,15,0)</f>
        <v>20.739899999999999</v>
      </c>
      <c r="Q15" s="66">
        <f t="shared" ref="Q15:Q23" si="7">RANK(P15,P$8:P$71,0)</f>
        <v>3</v>
      </c>
      <c r="R15" s="65">
        <f>VLOOKUP($A15,'Return Data'!$B$7:$R$2843,16,0)</f>
        <v>19.174700000000001</v>
      </c>
      <c r="S15" s="67">
        <f t="shared" si="5"/>
        <v>9</v>
      </c>
    </row>
    <row r="16" spans="1:20" x14ac:dyDescent="0.3">
      <c r="A16" s="63" t="s">
        <v>171</v>
      </c>
      <c r="B16" s="64">
        <f>VLOOKUP($A16,'Return Data'!$B$7:$R$2843,3,0)</f>
        <v>44400</v>
      </c>
      <c r="C16" s="65">
        <f>VLOOKUP($A16,'Return Data'!$B$7:$R$2843,4,0)</f>
        <v>113.75</v>
      </c>
      <c r="D16" s="65">
        <f>VLOOKUP($A16,'Return Data'!$B$7:$R$2843,10,0)</f>
        <v>16.308800000000002</v>
      </c>
      <c r="E16" s="66">
        <f t="shared" si="0"/>
        <v>27</v>
      </c>
      <c r="F16" s="65">
        <f>VLOOKUP($A16,'Return Data'!$B$7:$R$2843,11,0)</f>
        <v>19.309799999999999</v>
      </c>
      <c r="G16" s="66">
        <f t="shared" si="1"/>
        <v>34</v>
      </c>
      <c r="H16" s="65">
        <f>VLOOKUP($A16,'Return Data'!$B$7:$R$2843,12,0)</f>
        <v>43.171799999999998</v>
      </c>
      <c r="I16" s="66">
        <f t="shared" si="2"/>
        <v>33</v>
      </c>
      <c r="J16" s="65">
        <f>VLOOKUP($A16,'Return Data'!$B$7:$R$2843,13,0)</f>
        <v>58.4041</v>
      </c>
      <c r="K16" s="66">
        <f t="shared" si="3"/>
        <v>25</v>
      </c>
      <c r="L16" s="65">
        <f>VLOOKUP($A16,'Return Data'!$B$7:$R$2843,17,0)</f>
        <v>31.232700000000001</v>
      </c>
      <c r="M16" s="66">
        <f t="shared" si="4"/>
        <v>13</v>
      </c>
      <c r="N16" s="65">
        <f>VLOOKUP($A16,'Return Data'!$B$7:$R$2843,14,0)</f>
        <v>21.103999999999999</v>
      </c>
      <c r="O16" s="66">
        <f t="shared" si="6"/>
        <v>8</v>
      </c>
      <c r="P16" s="65">
        <f>VLOOKUP($A16,'Return Data'!$B$7:$R$2843,15,0)</f>
        <v>18.831700000000001</v>
      </c>
      <c r="Q16" s="66">
        <f t="shared" si="7"/>
        <v>4</v>
      </c>
      <c r="R16" s="65">
        <f>VLOOKUP($A16,'Return Data'!$B$7:$R$2843,16,0)</f>
        <v>16.903500000000001</v>
      </c>
      <c r="S16" s="67">
        <f t="shared" si="5"/>
        <v>20</v>
      </c>
    </row>
    <row r="17" spans="1:19" x14ac:dyDescent="0.3">
      <c r="A17" s="63" t="s">
        <v>172</v>
      </c>
      <c r="B17" s="64">
        <f>VLOOKUP($A17,'Return Data'!$B$7:$R$2843,3,0)</f>
        <v>44400</v>
      </c>
      <c r="C17" s="65">
        <f>VLOOKUP($A17,'Return Data'!$B$7:$R$2843,4,0)</f>
        <v>81.558999999999997</v>
      </c>
      <c r="D17" s="65">
        <f>VLOOKUP($A17,'Return Data'!$B$7:$R$2843,10,0)</f>
        <v>18.409099999999999</v>
      </c>
      <c r="E17" s="66">
        <f t="shared" si="0"/>
        <v>16</v>
      </c>
      <c r="F17" s="65">
        <f>VLOOKUP($A17,'Return Data'!$B$7:$R$2843,11,0)</f>
        <v>25.0962</v>
      </c>
      <c r="G17" s="66">
        <f t="shared" si="1"/>
        <v>17</v>
      </c>
      <c r="H17" s="65">
        <f>VLOOKUP($A17,'Return Data'!$B$7:$R$2843,12,0)</f>
        <v>51.921399999999998</v>
      </c>
      <c r="I17" s="66">
        <f t="shared" si="2"/>
        <v>17</v>
      </c>
      <c r="J17" s="65">
        <f>VLOOKUP($A17,'Return Data'!$B$7:$R$2843,13,0)</f>
        <v>60.735900000000001</v>
      </c>
      <c r="K17" s="66">
        <f t="shared" si="3"/>
        <v>22</v>
      </c>
      <c r="L17" s="65">
        <f>VLOOKUP($A17,'Return Data'!$B$7:$R$2843,17,0)</f>
        <v>28.468900000000001</v>
      </c>
      <c r="M17" s="66">
        <f t="shared" si="4"/>
        <v>19</v>
      </c>
      <c r="N17" s="65">
        <f>VLOOKUP($A17,'Return Data'!$B$7:$R$2843,14,0)</f>
        <v>19.9314</v>
      </c>
      <c r="O17" s="66">
        <f t="shared" si="6"/>
        <v>10</v>
      </c>
      <c r="P17" s="65">
        <f>VLOOKUP($A17,'Return Data'!$B$7:$R$2843,15,0)</f>
        <v>17.5168</v>
      </c>
      <c r="Q17" s="66">
        <f t="shared" si="7"/>
        <v>6</v>
      </c>
      <c r="R17" s="65">
        <f>VLOOKUP($A17,'Return Data'!$B$7:$R$2843,16,0)</f>
        <v>18.5946</v>
      </c>
      <c r="S17" s="67">
        <f t="shared" si="5"/>
        <v>14</v>
      </c>
    </row>
    <row r="18" spans="1:19" x14ac:dyDescent="0.3">
      <c r="A18" s="63" t="s">
        <v>173</v>
      </c>
      <c r="B18" s="64">
        <f>VLOOKUP($A18,'Return Data'!$B$7:$R$2843,3,0)</f>
        <v>44400</v>
      </c>
      <c r="C18" s="65">
        <f>VLOOKUP($A18,'Return Data'!$B$7:$R$2843,4,0)</f>
        <v>72.650000000000006</v>
      </c>
      <c r="D18" s="65">
        <f>VLOOKUP($A18,'Return Data'!$B$7:$R$2843,10,0)</f>
        <v>14.898</v>
      </c>
      <c r="E18" s="66">
        <f t="shared" si="0"/>
        <v>38</v>
      </c>
      <c r="F18" s="65">
        <f>VLOOKUP($A18,'Return Data'!$B$7:$R$2843,11,0)</f>
        <v>17.480599999999999</v>
      </c>
      <c r="G18" s="66">
        <f t="shared" si="1"/>
        <v>41</v>
      </c>
      <c r="H18" s="65">
        <f>VLOOKUP($A18,'Return Data'!$B$7:$R$2843,12,0)</f>
        <v>40.305100000000003</v>
      </c>
      <c r="I18" s="66">
        <f t="shared" si="2"/>
        <v>45</v>
      </c>
      <c r="J18" s="65">
        <f>VLOOKUP($A18,'Return Data'!$B$7:$R$2843,13,0)</f>
        <v>51.670099999999998</v>
      </c>
      <c r="K18" s="66">
        <f t="shared" si="3"/>
        <v>41</v>
      </c>
      <c r="L18" s="65">
        <f>VLOOKUP($A18,'Return Data'!$B$7:$R$2843,17,0)</f>
        <v>23.183599999999998</v>
      </c>
      <c r="M18" s="66">
        <f t="shared" si="4"/>
        <v>36</v>
      </c>
      <c r="N18" s="65">
        <f>VLOOKUP($A18,'Return Data'!$B$7:$R$2843,14,0)</f>
        <v>14.178000000000001</v>
      </c>
      <c r="O18" s="66">
        <f t="shared" si="6"/>
        <v>33</v>
      </c>
      <c r="P18" s="65">
        <f>VLOOKUP($A18,'Return Data'!$B$7:$R$2843,15,0)</f>
        <v>14.0878</v>
      </c>
      <c r="Q18" s="66">
        <f t="shared" si="7"/>
        <v>22</v>
      </c>
      <c r="R18" s="65">
        <f>VLOOKUP($A18,'Return Data'!$B$7:$R$2843,16,0)</f>
        <v>15.2004</v>
      </c>
      <c r="S18" s="67">
        <f t="shared" si="5"/>
        <v>36</v>
      </c>
    </row>
    <row r="19" spans="1:19" x14ac:dyDescent="0.3">
      <c r="A19" s="63" t="s">
        <v>175</v>
      </c>
      <c r="B19" s="64">
        <f>VLOOKUP($A19,'Return Data'!$B$7:$R$2843,3,0)</f>
        <v>44400</v>
      </c>
      <c r="C19" s="65">
        <f>VLOOKUP($A19,'Return Data'!$B$7:$R$2843,4,0)</f>
        <v>851.14829999999995</v>
      </c>
      <c r="D19" s="65">
        <f>VLOOKUP($A19,'Return Data'!$B$7:$R$2843,10,0)</f>
        <v>16.3962</v>
      </c>
      <c r="E19" s="66">
        <f t="shared" si="0"/>
        <v>26</v>
      </c>
      <c r="F19" s="65">
        <f>VLOOKUP($A19,'Return Data'!$B$7:$R$2843,11,0)</f>
        <v>20.263000000000002</v>
      </c>
      <c r="G19" s="66">
        <f t="shared" si="1"/>
        <v>30</v>
      </c>
      <c r="H19" s="65">
        <f>VLOOKUP($A19,'Return Data'!$B$7:$R$2843,12,0)</f>
        <v>48.962499999999999</v>
      </c>
      <c r="I19" s="66">
        <f t="shared" si="2"/>
        <v>23</v>
      </c>
      <c r="J19" s="65">
        <f>VLOOKUP($A19,'Return Data'!$B$7:$R$2843,13,0)</f>
        <v>60.084499999999998</v>
      </c>
      <c r="K19" s="66">
        <f t="shared" si="3"/>
        <v>23</v>
      </c>
      <c r="L19" s="65">
        <f>VLOOKUP($A19,'Return Data'!$B$7:$R$2843,17,0)</f>
        <v>20.393899999999999</v>
      </c>
      <c r="M19" s="66">
        <f t="shared" si="4"/>
        <v>50</v>
      </c>
      <c r="N19" s="65">
        <f>VLOOKUP($A19,'Return Data'!$B$7:$R$2843,14,0)</f>
        <v>13.8088</v>
      </c>
      <c r="O19" s="66">
        <f t="shared" si="6"/>
        <v>37</v>
      </c>
      <c r="P19" s="65">
        <f>VLOOKUP($A19,'Return Data'!$B$7:$R$2843,15,0)</f>
        <v>12.6981</v>
      </c>
      <c r="Q19" s="66">
        <f t="shared" si="7"/>
        <v>30</v>
      </c>
      <c r="R19" s="65">
        <f>VLOOKUP($A19,'Return Data'!$B$7:$R$2843,16,0)</f>
        <v>15.787599999999999</v>
      </c>
      <c r="S19" s="67">
        <f t="shared" si="5"/>
        <v>31</v>
      </c>
    </row>
    <row r="20" spans="1:19" x14ac:dyDescent="0.3">
      <c r="A20" s="63" t="s">
        <v>176</v>
      </c>
      <c r="B20" s="64">
        <f>VLOOKUP($A20,'Return Data'!$B$7:$R$2843,3,0)</f>
        <v>44400</v>
      </c>
      <c r="C20" s="65">
        <f>VLOOKUP($A20,'Return Data'!$B$7:$R$2843,4,0)</f>
        <v>544.86500000000001</v>
      </c>
      <c r="D20" s="65">
        <f>VLOOKUP($A20,'Return Data'!$B$7:$R$2843,10,0)</f>
        <v>16.871700000000001</v>
      </c>
      <c r="E20" s="66">
        <f t="shared" si="0"/>
        <v>23</v>
      </c>
      <c r="F20" s="65">
        <f>VLOOKUP($A20,'Return Data'!$B$7:$R$2843,11,0)</f>
        <v>20.493400000000001</v>
      </c>
      <c r="G20" s="66">
        <f t="shared" si="1"/>
        <v>28</v>
      </c>
      <c r="H20" s="65">
        <f>VLOOKUP($A20,'Return Data'!$B$7:$R$2843,12,0)</f>
        <v>47.834200000000003</v>
      </c>
      <c r="I20" s="66">
        <f t="shared" si="2"/>
        <v>26</v>
      </c>
      <c r="J20" s="65">
        <f>VLOOKUP($A20,'Return Data'!$B$7:$R$2843,13,0)</f>
        <v>55.228700000000003</v>
      </c>
      <c r="K20" s="66">
        <f t="shared" si="3"/>
        <v>33</v>
      </c>
      <c r="L20" s="65">
        <f>VLOOKUP($A20,'Return Data'!$B$7:$R$2843,17,0)</f>
        <v>21.193100000000001</v>
      </c>
      <c r="M20" s="66">
        <f t="shared" si="4"/>
        <v>45</v>
      </c>
      <c r="N20" s="65">
        <f>VLOOKUP($A20,'Return Data'!$B$7:$R$2843,14,0)</f>
        <v>15.723000000000001</v>
      </c>
      <c r="O20" s="66">
        <f t="shared" si="6"/>
        <v>22</v>
      </c>
      <c r="P20" s="65">
        <f>VLOOKUP($A20,'Return Data'!$B$7:$R$2843,15,0)</f>
        <v>16.003</v>
      </c>
      <c r="Q20" s="66">
        <f t="shared" si="7"/>
        <v>13</v>
      </c>
      <c r="R20" s="65">
        <f>VLOOKUP($A20,'Return Data'!$B$7:$R$2843,16,0)</f>
        <v>16.5486</v>
      </c>
      <c r="S20" s="67">
        <f t="shared" si="5"/>
        <v>22</v>
      </c>
    </row>
    <row r="21" spans="1:19" x14ac:dyDescent="0.3">
      <c r="A21" s="63" t="s">
        <v>177</v>
      </c>
      <c r="B21" s="64">
        <f>VLOOKUP($A21,'Return Data'!$B$7:$R$2843,3,0)</f>
        <v>44400</v>
      </c>
      <c r="C21" s="65">
        <f>VLOOKUP($A21,'Return Data'!$B$7:$R$2843,4,0)</f>
        <v>699.06200000000001</v>
      </c>
      <c r="D21" s="65">
        <f>VLOOKUP($A21,'Return Data'!$B$7:$R$2843,10,0)</f>
        <v>16.2818</v>
      </c>
      <c r="E21" s="66">
        <f t="shared" si="0"/>
        <v>28</v>
      </c>
      <c r="F21" s="65">
        <f>VLOOKUP($A21,'Return Data'!$B$7:$R$2843,11,0)</f>
        <v>17.6327</v>
      </c>
      <c r="G21" s="66">
        <f t="shared" si="1"/>
        <v>39</v>
      </c>
      <c r="H21" s="65">
        <f>VLOOKUP($A21,'Return Data'!$B$7:$R$2843,12,0)</f>
        <v>41.5595</v>
      </c>
      <c r="I21" s="66">
        <f t="shared" si="2"/>
        <v>42</v>
      </c>
      <c r="J21" s="65">
        <f>VLOOKUP($A21,'Return Data'!$B$7:$R$2843,13,0)</f>
        <v>45.557600000000001</v>
      </c>
      <c r="K21" s="66">
        <f t="shared" si="3"/>
        <v>54</v>
      </c>
      <c r="L21" s="65">
        <f>VLOOKUP($A21,'Return Data'!$B$7:$R$2843,17,0)</f>
        <v>15.0593</v>
      </c>
      <c r="M21" s="66">
        <f t="shared" si="4"/>
        <v>61</v>
      </c>
      <c r="N21" s="65">
        <f>VLOOKUP($A21,'Return Data'!$B$7:$R$2843,14,0)</f>
        <v>10.4955</v>
      </c>
      <c r="O21" s="66">
        <f t="shared" si="6"/>
        <v>47</v>
      </c>
      <c r="P21" s="65">
        <f>VLOOKUP($A21,'Return Data'!$B$7:$R$2843,15,0)</f>
        <v>11.4168</v>
      </c>
      <c r="Q21" s="66">
        <f t="shared" si="7"/>
        <v>34</v>
      </c>
      <c r="R21" s="65">
        <f>VLOOKUP($A21,'Return Data'!$B$7:$R$2843,16,0)</f>
        <v>13.0783</v>
      </c>
      <c r="S21" s="67">
        <f t="shared" si="5"/>
        <v>50</v>
      </c>
    </row>
    <row r="22" spans="1:19" x14ac:dyDescent="0.3">
      <c r="A22" s="63" t="s">
        <v>178</v>
      </c>
      <c r="B22" s="64">
        <f>VLOOKUP($A22,'Return Data'!$B$7:$R$2843,3,0)</f>
        <v>44400</v>
      </c>
      <c r="C22" s="65">
        <f>VLOOKUP($A22,'Return Data'!$B$7:$R$2843,4,0)</f>
        <v>54.930100000000003</v>
      </c>
      <c r="D22" s="65">
        <f>VLOOKUP($A22,'Return Data'!$B$7:$R$2843,10,0)</f>
        <v>15.714399999999999</v>
      </c>
      <c r="E22" s="66">
        <f t="shared" si="0"/>
        <v>30</v>
      </c>
      <c r="F22" s="65">
        <f>VLOOKUP($A22,'Return Data'!$B$7:$R$2843,11,0)</f>
        <v>16.204000000000001</v>
      </c>
      <c r="G22" s="66">
        <f t="shared" si="1"/>
        <v>49</v>
      </c>
      <c r="H22" s="65">
        <f>VLOOKUP($A22,'Return Data'!$B$7:$R$2843,12,0)</f>
        <v>40.17</v>
      </c>
      <c r="I22" s="66">
        <f t="shared" si="2"/>
        <v>46</v>
      </c>
      <c r="J22" s="65">
        <f>VLOOKUP($A22,'Return Data'!$B$7:$R$2843,13,0)</f>
        <v>49.8583</v>
      </c>
      <c r="K22" s="66">
        <f t="shared" si="3"/>
        <v>50</v>
      </c>
      <c r="L22" s="65">
        <f>VLOOKUP($A22,'Return Data'!$B$7:$R$2843,17,0)</f>
        <v>21.574000000000002</v>
      </c>
      <c r="M22" s="66">
        <f t="shared" si="4"/>
        <v>43</v>
      </c>
      <c r="N22" s="65">
        <f>VLOOKUP($A22,'Return Data'!$B$7:$R$2843,14,0)</f>
        <v>13.388400000000001</v>
      </c>
      <c r="O22" s="66">
        <f t="shared" si="6"/>
        <v>40</v>
      </c>
      <c r="P22" s="65">
        <f>VLOOKUP($A22,'Return Data'!$B$7:$R$2843,15,0)</f>
        <v>13.409000000000001</v>
      </c>
      <c r="Q22" s="66">
        <f t="shared" si="7"/>
        <v>26</v>
      </c>
      <c r="R22" s="65">
        <f>VLOOKUP($A22,'Return Data'!$B$7:$R$2843,16,0)</f>
        <v>14.7134</v>
      </c>
      <c r="S22" s="67">
        <f t="shared" si="5"/>
        <v>40</v>
      </c>
    </row>
    <row r="23" spans="1:19" x14ac:dyDescent="0.3">
      <c r="A23" s="63" t="s">
        <v>179</v>
      </c>
      <c r="B23" s="64">
        <f>VLOOKUP($A23,'Return Data'!$B$7:$R$2843,3,0)</f>
        <v>44400</v>
      </c>
      <c r="C23" s="65">
        <f>VLOOKUP($A23,'Return Data'!$B$7:$R$2843,4,0)</f>
        <v>580.14</v>
      </c>
      <c r="D23" s="65">
        <f>VLOOKUP($A23,'Return Data'!$B$7:$R$2843,10,0)</f>
        <v>14.3178</v>
      </c>
      <c r="E23" s="66">
        <f t="shared" si="0"/>
        <v>44</v>
      </c>
      <c r="F23" s="65">
        <f>VLOOKUP($A23,'Return Data'!$B$7:$R$2843,11,0)</f>
        <v>17.928999999999998</v>
      </c>
      <c r="G23" s="66">
        <f t="shared" si="1"/>
        <v>38</v>
      </c>
      <c r="H23" s="65">
        <f>VLOOKUP($A23,'Return Data'!$B$7:$R$2843,12,0)</f>
        <v>44.695</v>
      </c>
      <c r="I23" s="66">
        <f t="shared" si="2"/>
        <v>30</v>
      </c>
      <c r="J23" s="65">
        <f>VLOOKUP($A23,'Return Data'!$B$7:$R$2843,13,0)</f>
        <v>51.968600000000002</v>
      </c>
      <c r="K23" s="66">
        <f t="shared" si="3"/>
        <v>39</v>
      </c>
      <c r="L23" s="65">
        <f>VLOOKUP($A23,'Return Data'!$B$7:$R$2843,17,0)</f>
        <v>21.016300000000001</v>
      </c>
      <c r="M23" s="66">
        <f t="shared" si="4"/>
        <v>46</v>
      </c>
      <c r="N23" s="65">
        <f>VLOOKUP($A23,'Return Data'!$B$7:$R$2843,14,0)</f>
        <v>15.0609</v>
      </c>
      <c r="O23" s="66">
        <f t="shared" si="6"/>
        <v>28</v>
      </c>
      <c r="P23" s="65">
        <f>VLOOKUP($A23,'Return Data'!$B$7:$R$2843,15,0)</f>
        <v>14.138199999999999</v>
      </c>
      <c r="Q23" s="66">
        <f t="shared" si="7"/>
        <v>21</v>
      </c>
      <c r="R23" s="65">
        <f>VLOOKUP($A23,'Return Data'!$B$7:$R$2843,16,0)</f>
        <v>16.316500000000001</v>
      </c>
      <c r="S23" s="67">
        <f t="shared" si="5"/>
        <v>24</v>
      </c>
    </row>
    <row r="24" spans="1:19" x14ac:dyDescent="0.3">
      <c r="A24" s="63" t="s">
        <v>180</v>
      </c>
      <c r="B24" s="64">
        <f>VLOOKUP($A24,'Return Data'!$B$7:$R$2843,3,0)</f>
        <v>44400</v>
      </c>
      <c r="C24" s="65">
        <f>VLOOKUP($A24,'Return Data'!$B$7:$R$2843,4,0)</f>
        <v>14.74</v>
      </c>
      <c r="D24" s="65">
        <f>VLOOKUP($A24,'Return Data'!$B$7:$R$2843,10,0)</f>
        <v>14.887</v>
      </c>
      <c r="E24" s="66">
        <f t="shared" si="0"/>
        <v>39</v>
      </c>
      <c r="F24" s="65">
        <f>VLOOKUP($A24,'Return Data'!$B$7:$R$2843,11,0)</f>
        <v>13.036799999999999</v>
      </c>
      <c r="G24" s="66">
        <f t="shared" si="1"/>
        <v>59</v>
      </c>
      <c r="H24" s="65">
        <f>VLOOKUP($A24,'Return Data'!$B$7:$R$2843,12,0)</f>
        <v>39.451300000000003</v>
      </c>
      <c r="I24" s="66">
        <f t="shared" si="2"/>
        <v>50</v>
      </c>
      <c r="J24" s="65">
        <f>VLOOKUP($A24,'Return Data'!$B$7:$R$2843,13,0)</f>
        <v>50.101799999999997</v>
      </c>
      <c r="K24" s="66">
        <f t="shared" si="3"/>
        <v>49</v>
      </c>
      <c r="L24" s="65">
        <f>VLOOKUP($A24,'Return Data'!$B$7:$R$2843,17,0)</f>
        <v>17.5639</v>
      </c>
      <c r="M24" s="66">
        <f t="shared" si="4"/>
        <v>59</v>
      </c>
      <c r="N24" s="65"/>
      <c r="O24" s="66"/>
      <c r="P24" s="65"/>
      <c r="Q24" s="66"/>
      <c r="R24" s="65">
        <f>VLOOKUP($A24,'Return Data'!$B$7:$R$2843,16,0)</f>
        <v>12.329499999999999</v>
      </c>
      <c r="S24" s="67">
        <f t="shared" si="5"/>
        <v>52</v>
      </c>
    </row>
    <row r="25" spans="1:19" x14ac:dyDescent="0.3">
      <c r="A25" s="63" t="s">
        <v>181</v>
      </c>
      <c r="B25" s="64">
        <f>VLOOKUP($A25,'Return Data'!$B$7:$R$2843,3,0)</f>
        <v>44400</v>
      </c>
      <c r="C25" s="65">
        <f>VLOOKUP($A25,'Return Data'!$B$7:$R$2843,4,0)</f>
        <v>38.47</v>
      </c>
      <c r="D25" s="65">
        <f>VLOOKUP($A25,'Return Data'!$B$7:$R$2843,10,0)</f>
        <v>14.1204</v>
      </c>
      <c r="E25" s="66">
        <f t="shared" si="0"/>
        <v>47</v>
      </c>
      <c r="F25" s="65">
        <f>VLOOKUP($A25,'Return Data'!$B$7:$R$2843,11,0)</f>
        <v>13.247</v>
      </c>
      <c r="G25" s="66">
        <f t="shared" si="1"/>
        <v>58</v>
      </c>
      <c r="H25" s="65">
        <f>VLOOKUP($A25,'Return Data'!$B$7:$R$2843,12,0)</f>
        <v>36.0807</v>
      </c>
      <c r="I25" s="66">
        <f t="shared" si="2"/>
        <v>56</v>
      </c>
      <c r="J25" s="65">
        <f>VLOOKUP($A25,'Return Data'!$B$7:$R$2843,13,0)</f>
        <v>43.011200000000002</v>
      </c>
      <c r="K25" s="66">
        <f t="shared" si="3"/>
        <v>57</v>
      </c>
      <c r="L25" s="65">
        <f>VLOOKUP($A25,'Return Data'!$B$7:$R$2843,17,0)</f>
        <v>21.004200000000001</v>
      </c>
      <c r="M25" s="66">
        <f t="shared" si="4"/>
        <v>47</v>
      </c>
      <c r="N25" s="65">
        <f>VLOOKUP($A25,'Return Data'!$B$7:$R$2843,14,0)</f>
        <v>11.001200000000001</v>
      </c>
      <c r="O25" s="66">
        <f>RANK(N25,N$8:N$71,0)</f>
        <v>46</v>
      </c>
      <c r="P25" s="65">
        <f>VLOOKUP($A25,'Return Data'!$B$7:$R$2843,15,0)</f>
        <v>12.077500000000001</v>
      </c>
      <c r="Q25" s="66">
        <f>RANK(P25,P$8:P$71,0)</f>
        <v>32</v>
      </c>
      <c r="R25" s="65">
        <f>VLOOKUP($A25,'Return Data'!$B$7:$R$2843,16,0)</f>
        <v>18.668900000000001</v>
      </c>
      <c r="S25" s="67">
        <f t="shared" si="5"/>
        <v>12</v>
      </c>
    </row>
    <row r="26" spans="1:19" x14ac:dyDescent="0.3">
      <c r="A26" s="63" t="s">
        <v>182</v>
      </c>
      <c r="B26" s="64">
        <f>VLOOKUP($A26,'Return Data'!$B$7:$R$2843,3,0)</f>
        <v>44400</v>
      </c>
      <c r="C26" s="65">
        <f>VLOOKUP($A26,'Return Data'!$B$7:$R$2843,4,0)</f>
        <v>96.52</v>
      </c>
      <c r="D26" s="65">
        <f>VLOOKUP($A26,'Return Data'!$B$7:$R$2843,10,0)</f>
        <v>17.6069</v>
      </c>
      <c r="E26" s="66">
        <f t="shared" si="0"/>
        <v>18</v>
      </c>
      <c r="F26" s="65">
        <f>VLOOKUP($A26,'Return Data'!$B$7:$R$2843,11,0)</f>
        <v>29.227499999999999</v>
      </c>
      <c r="G26" s="66">
        <f t="shared" si="1"/>
        <v>12</v>
      </c>
      <c r="H26" s="65">
        <f>VLOOKUP($A26,'Return Data'!$B$7:$R$2843,12,0)</f>
        <v>60.572299999999998</v>
      </c>
      <c r="I26" s="66">
        <f t="shared" si="2"/>
        <v>9</v>
      </c>
      <c r="J26" s="65">
        <f>VLOOKUP($A26,'Return Data'!$B$7:$R$2843,13,0)</f>
        <v>77.165899999999993</v>
      </c>
      <c r="K26" s="66">
        <f t="shared" si="3"/>
        <v>10</v>
      </c>
      <c r="L26" s="65">
        <f>VLOOKUP($A26,'Return Data'!$B$7:$R$2843,17,0)</f>
        <v>29.7182</v>
      </c>
      <c r="M26" s="66">
        <f t="shared" si="4"/>
        <v>17</v>
      </c>
      <c r="N26" s="65">
        <f>VLOOKUP($A26,'Return Data'!$B$7:$R$2843,14,0)</f>
        <v>18.220600000000001</v>
      </c>
      <c r="O26" s="66">
        <f>RANK(N26,N$8:N$71,0)</f>
        <v>12</v>
      </c>
      <c r="P26" s="65">
        <f>VLOOKUP($A26,'Return Data'!$B$7:$R$2843,15,0)</f>
        <v>18.193300000000001</v>
      </c>
      <c r="Q26" s="66">
        <f>RANK(P26,P$8:P$71,0)</f>
        <v>5</v>
      </c>
      <c r="R26" s="65">
        <f>VLOOKUP($A26,'Return Data'!$B$7:$R$2843,16,0)</f>
        <v>18.657499999999999</v>
      </c>
      <c r="S26" s="67">
        <f t="shared" si="5"/>
        <v>13</v>
      </c>
    </row>
    <row r="27" spans="1:19" x14ac:dyDescent="0.3">
      <c r="A27" s="63" t="s">
        <v>183</v>
      </c>
      <c r="B27" s="64">
        <f>VLOOKUP($A27,'Return Data'!$B$7:$R$2843,3,0)</f>
        <v>44400</v>
      </c>
      <c r="C27" s="65">
        <f>VLOOKUP($A27,'Return Data'!$B$7:$R$2843,4,0)</f>
        <v>13.25</v>
      </c>
      <c r="D27" s="65">
        <f>VLOOKUP($A27,'Return Data'!$B$7:$R$2843,10,0)</f>
        <v>12.6701</v>
      </c>
      <c r="E27" s="66">
        <f t="shared" si="0"/>
        <v>56</v>
      </c>
      <c r="F27" s="65">
        <f>VLOOKUP($A27,'Return Data'!$B$7:$R$2843,11,0)</f>
        <v>14.322699999999999</v>
      </c>
      <c r="G27" s="66">
        <f t="shared" si="1"/>
        <v>55</v>
      </c>
      <c r="H27" s="65">
        <f>VLOOKUP($A27,'Return Data'!$B$7:$R$2843,12,0)</f>
        <v>33.165799999999997</v>
      </c>
      <c r="I27" s="66">
        <f t="shared" si="2"/>
        <v>60</v>
      </c>
      <c r="J27" s="65">
        <f>VLOOKUP($A27,'Return Data'!$B$7:$R$2843,13,0)</f>
        <v>42.015000000000001</v>
      </c>
      <c r="K27" s="66">
        <f t="shared" si="3"/>
        <v>58</v>
      </c>
      <c r="L27" s="65">
        <f>VLOOKUP($A27,'Return Data'!$B$7:$R$2843,17,0)</f>
        <v>17.8247</v>
      </c>
      <c r="M27" s="66">
        <f t="shared" si="4"/>
        <v>56</v>
      </c>
      <c r="N27" s="65"/>
      <c r="O27" s="66"/>
      <c r="P27" s="65"/>
      <c r="Q27" s="66"/>
      <c r="R27" s="65">
        <f>VLOOKUP($A27,'Return Data'!$B$7:$R$2843,16,0)</f>
        <v>8.202</v>
      </c>
      <c r="S27" s="67">
        <f t="shared" si="5"/>
        <v>62</v>
      </c>
    </row>
    <row r="28" spans="1:19" x14ac:dyDescent="0.3">
      <c r="A28" s="63" t="s">
        <v>184</v>
      </c>
      <c r="B28" s="64">
        <f>VLOOKUP($A28,'Return Data'!$B$7:$R$2843,3,0)</f>
        <v>44400</v>
      </c>
      <c r="C28" s="65">
        <f>VLOOKUP($A28,'Return Data'!$B$7:$R$2843,4,0)</f>
        <v>87.17</v>
      </c>
      <c r="D28" s="65">
        <f>VLOOKUP($A28,'Return Data'!$B$7:$R$2843,10,0)</f>
        <v>17.069600000000001</v>
      </c>
      <c r="E28" s="66">
        <f t="shared" si="0"/>
        <v>20</v>
      </c>
      <c r="F28" s="65">
        <f>VLOOKUP($A28,'Return Data'!$B$7:$R$2843,11,0)</f>
        <v>18.744</v>
      </c>
      <c r="G28" s="66">
        <f t="shared" si="1"/>
        <v>36</v>
      </c>
      <c r="H28" s="65">
        <f>VLOOKUP($A28,'Return Data'!$B$7:$R$2843,12,0)</f>
        <v>42.4114</v>
      </c>
      <c r="I28" s="66">
        <f t="shared" si="2"/>
        <v>37</v>
      </c>
      <c r="J28" s="65">
        <f>VLOOKUP($A28,'Return Data'!$B$7:$R$2843,13,0)</f>
        <v>51.837699999999998</v>
      </c>
      <c r="K28" s="66">
        <f t="shared" si="3"/>
        <v>40</v>
      </c>
      <c r="L28" s="65">
        <f>VLOOKUP($A28,'Return Data'!$B$7:$R$2843,17,0)</f>
        <v>27.389399999999998</v>
      </c>
      <c r="M28" s="66">
        <f t="shared" si="4"/>
        <v>23</v>
      </c>
      <c r="N28" s="65">
        <f>VLOOKUP($A28,'Return Data'!$B$7:$R$2843,14,0)</f>
        <v>16.413599999999999</v>
      </c>
      <c r="O28" s="66">
        <f>RANK(N28,N$8:N$71,0)</f>
        <v>18</v>
      </c>
      <c r="P28" s="65">
        <f>VLOOKUP($A28,'Return Data'!$B$7:$R$2843,15,0)</f>
        <v>17.2041</v>
      </c>
      <c r="Q28" s="66">
        <f>RANK(P28,P$8:P$71,0)</f>
        <v>9</v>
      </c>
      <c r="R28" s="65">
        <f>VLOOKUP($A28,'Return Data'!$B$7:$R$2843,16,0)</f>
        <v>18.942799999999998</v>
      </c>
      <c r="S28" s="67">
        <f t="shared" si="5"/>
        <v>10</v>
      </c>
    </row>
    <row r="29" spans="1:19" x14ac:dyDescent="0.3">
      <c r="A29" s="63" t="s">
        <v>185</v>
      </c>
      <c r="B29" s="64">
        <f>VLOOKUP($A29,'Return Data'!$B$7:$R$2843,3,0)</f>
        <v>44400</v>
      </c>
      <c r="C29" s="65">
        <f>VLOOKUP($A29,'Return Data'!$B$7:$R$2843,4,0)</f>
        <v>14.997</v>
      </c>
      <c r="D29" s="65">
        <f>VLOOKUP($A29,'Return Data'!$B$7:$R$2843,10,0)</f>
        <v>14.055199999999999</v>
      </c>
      <c r="E29" s="66">
        <f t="shared" si="0"/>
        <v>48</v>
      </c>
      <c r="F29" s="65">
        <f>VLOOKUP($A29,'Return Data'!$B$7:$R$2843,11,0)</f>
        <v>20.2637</v>
      </c>
      <c r="G29" s="66">
        <f t="shared" si="1"/>
        <v>29</v>
      </c>
      <c r="H29" s="65">
        <f>VLOOKUP($A29,'Return Data'!$B$7:$R$2843,12,0)</f>
        <v>42.887099999999997</v>
      </c>
      <c r="I29" s="66">
        <f t="shared" si="2"/>
        <v>35</v>
      </c>
      <c r="J29" s="65">
        <f>VLOOKUP($A29,'Return Data'!$B$7:$R$2843,13,0)</f>
        <v>56.939700000000002</v>
      </c>
      <c r="K29" s="66">
        <f t="shared" si="3"/>
        <v>26</v>
      </c>
      <c r="L29" s="65"/>
      <c r="M29" s="66"/>
      <c r="N29" s="65"/>
      <c r="O29" s="66"/>
      <c r="P29" s="65"/>
      <c r="Q29" s="66"/>
      <c r="R29" s="65">
        <f>VLOOKUP($A29,'Return Data'!$B$7:$R$2843,16,0)</f>
        <v>25.821300000000001</v>
      </c>
      <c r="S29" s="67">
        <f t="shared" si="5"/>
        <v>4</v>
      </c>
    </row>
    <row r="30" spans="1:19" x14ac:dyDescent="0.3">
      <c r="A30" s="63" t="s">
        <v>186</v>
      </c>
      <c r="B30" s="64">
        <f>VLOOKUP($A30,'Return Data'!$B$7:$R$2843,3,0)</f>
        <v>44400</v>
      </c>
      <c r="C30" s="65">
        <f>VLOOKUP($A30,'Return Data'!$B$7:$R$2843,4,0)</f>
        <v>28.2912</v>
      </c>
      <c r="D30" s="65">
        <f>VLOOKUP($A30,'Return Data'!$B$7:$R$2843,10,0)</f>
        <v>14.6084</v>
      </c>
      <c r="E30" s="66">
        <f t="shared" si="0"/>
        <v>40</v>
      </c>
      <c r="F30" s="65">
        <f>VLOOKUP($A30,'Return Data'!$B$7:$R$2843,11,0)</f>
        <v>16.7422</v>
      </c>
      <c r="G30" s="66">
        <f t="shared" si="1"/>
        <v>46</v>
      </c>
      <c r="H30" s="65">
        <f>VLOOKUP($A30,'Return Data'!$B$7:$R$2843,12,0)</f>
        <v>43.613799999999998</v>
      </c>
      <c r="I30" s="66">
        <f t="shared" si="2"/>
        <v>31</v>
      </c>
      <c r="J30" s="65">
        <f>VLOOKUP($A30,'Return Data'!$B$7:$R$2843,13,0)</f>
        <v>56.777000000000001</v>
      </c>
      <c r="K30" s="66">
        <f t="shared" si="3"/>
        <v>29</v>
      </c>
      <c r="L30" s="65">
        <f>VLOOKUP($A30,'Return Data'!$B$7:$R$2843,17,0)</f>
        <v>26.1023</v>
      </c>
      <c r="M30" s="66">
        <f t="shared" ref="M30:M38" si="8">RANK(L30,L$8:L$71,0)</f>
        <v>27</v>
      </c>
      <c r="N30" s="65">
        <f>VLOOKUP($A30,'Return Data'!$B$7:$R$2843,14,0)</f>
        <v>16.208400000000001</v>
      </c>
      <c r="O30" s="66">
        <f t="shared" ref="O30:O38" si="9">RANK(N30,N$8:N$71,0)</f>
        <v>19</v>
      </c>
      <c r="P30" s="65">
        <f>VLOOKUP($A30,'Return Data'!$B$7:$R$2843,15,0)</f>
        <v>17.4421</v>
      </c>
      <c r="Q30" s="66">
        <f>RANK(P30,P$8:P$71,0)</f>
        <v>8</v>
      </c>
      <c r="R30" s="65">
        <f>VLOOKUP($A30,'Return Data'!$B$7:$R$2843,16,0)</f>
        <v>17.4346</v>
      </c>
      <c r="S30" s="67">
        <f t="shared" si="5"/>
        <v>16</v>
      </c>
    </row>
    <row r="31" spans="1:19" x14ac:dyDescent="0.3">
      <c r="A31" s="63" t="s">
        <v>187</v>
      </c>
      <c r="B31" s="64">
        <f>VLOOKUP($A31,'Return Data'!$B$7:$R$2843,3,0)</f>
        <v>44400</v>
      </c>
      <c r="C31" s="65">
        <f>VLOOKUP($A31,'Return Data'!$B$7:$R$2843,4,0)</f>
        <v>73.846000000000004</v>
      </c>
      <c r="D31" s="65">
        <f>VLOOKUP($A31,'Return Data'!$B$7:$R$2843,10,0)</f>
        <v>13.757999999999999</v>
      </c>
      <c r="E31" s="66">
        <f t="shared" si="0"/>
        <v>51</v>
      </c>
      <c r="F31" s="65">
        <f>VLOOKUP($A31,'Return Data'!$B$7:$R$2843,11,0)</f>
        <v>20.582599999999999</v>
      </c>
      <c r="G31" s="66">
        <f t="shared" si="1"/>
        <v>27</v>
      </c>
      <c r="H31" s="65">
        <f>VLOOKUP($A31,'Return Data'!$B$7:$R$2843,12,0)</f>
        <v>43.381900000000002</v>
      </c>
      <c r="I31" s="66">
        <f t="shared" si="2"/>
        <v>32</v>
      </c>
      <c r="J31" s="65">
        <f>VLOOKUP($A31,'Return Data'!$B$7:$R$2843,13,0)</f>
        <v>54.593000000000004</v>
      </c>
      <c r="K31" s="66">
        <f t="shared" si="3"/>
        <v>34</v>
      </c>
      <c r="L31" s="65">
        <f>VLOOKUP($A31,'Return Data'!$B$7:$R$2843,17,0)</f>
        <v>25.195399999999999</v>
      </c>
      <c r="M31" s="66">
        <f t="shared" si="8"/>
        <v>29</v>
      </c>
      <c r="N31" s="65">
        <f>VLOOKUP($A31,'Return Data'!$B$7:$R$2843,14,0)</f>
        <v>18.3977</v>
      </c>
      <c r="O31" s="66">
        <f t="shared" si="9"/>
        <v>11</v>
      </c>
      <c r="P31" s="65">
        <f>VLOOKUP($A31,'Return Data'!$B$7:$R$2843,15,0)</f>
        <v>16.6585</v>
      </c>
      <c r="Q31" s="66">
        <f>RANK(P31,P$8:P$71,0)</f>
        <v>11</v>
      </c>
      <c r="R31" s="65">
        <f>VLOOKUP($A31,'Return Data'!$B$7:$R$2843,16,0)</f>
        <v>16.2653</v>
      </c>
      <c r="S31" s="67">
        <f t="shared" si="5"/>
        <v>25</v>
      </c>
    </row>
    <row r="32" spans="1:19" x14ac:dyDescent="0.3">
      <c r="A32" s="63" t="s">
        <v>188</v>
      </c>
      <c r="B32" s="64">
        <f>VLOOKUP($A32,'Return Data'!$B$7:$R$2843,3,0)</f>
        <v>44400</v>
      </c>
      <c r="C32" s="65">
        <f>VLOOKUP($A32,'Return Data'!$B$7:$R$2843,4,0)</f>
        <v>79.022000000000006</v>
      </c>
      <c r="D32" s="65">
        <f>VLOOKUP($A32,'Return Data'!$B$7:$R$2843,10,0)</f>
        <v>13.328900000000001</v>
      </c>
      <c r="E32" s="66">
        <f t="shared" si="0"/>
        <v>53</v>
      </c>
      <c r="F32" s="65">
        <f>VLOOKUP($A32,'Return Data'!$B$7:$R$2843,11,0)</f>
        <v>17.314699999999998</v>
      </c>
      <c r="G32" s="66">
        <f t="shared" si="1"/>
        <v>42</v>
      </c>
      <c r="H32" s="65">
        <f>VLOOKUP($A32,'Return Data'!$B$7:$R$2843,12,0)</f>
        <v>38.152799999999999</v>
      </c>
      <c r="I32" s="66">
        <f t="shared" si="2"/>
        <v>52</v>
      </c>
      <c r="J32" s="65">
        <f>VLOOKUP($A32,'Return Data'!$B$7:$R$2843,13,0)</f>
        <v>50.523800000000001</v>
      </c>
      <c r="K32" s="66">
        <f t="shared" si="3"/>
        <v>45</v>
      </c>
      <c r="L32" s="65">
        <f>VLOOKUP($A32,'Return Data'!$B$7:$R$2843,17,0)</f>
        <v>20.9999</v>
      </c>
      <c r="M32" s="66">
        <f t="shared" si="8"/>
        <v>48</v>
      </c>
      <c r="N32" s="65">
        <f>VLOOKUP($A32,'Return Data'!$B$7:$R$2843,14,0)</f>
        <v>11.2964</v>
      </c>
      <c r="O32" s="66">
        <f t="shared" si="9"/>
        <v>45</v>
      </c>
      <c r="P32" s="65">
        <f>VLOOKUP($A32,'Return Data'!$B$7:$R$2843,15,0)</f>
        <v>13.533799999999999</v>
      </c>
      <c r="Q32" s="66">
        <f>RANK(P32,P$8:P$71,0)</f>
        <v>25</v>
      </c>
      <c r="R32" s="65">
        <f>VLOOKUP($A32,'Return Data'!$B$7:$R$2843,16,0)</f>
        <v>15.129</v>
      </c>
      <c r="S32" s="67">
        <f t="shared" si="5"/>
        <v>37</v>
      </c>
    </row>
    <row r="33" spans="1:19" x14ac:dyDescent="0.3">
      <c r="A33" s="63" t="s">
        <v>189</v>
      </c>
      <c r="B33" s="64">
        <f>VLOOKUP($A33,'Return Data'!$B$7:$R$2843,3,0)</f>
        <v>44400</v>
      </c>
      <c r="C33" s="65">
        <f>VLOOKUP($A33,'Return Data'!$B$7:$R$2843,4,0)</f>
        <v>99.326599999999999</v>
      </c>
      <c r="D33" s="65">
        <f>VLOOKUP($A33,'Return Data'!$B$7:$R$2843,10,0)</f>
        <v>13.978400000000001</v>
      </c>
      <c r="E33" s="66">
        <f t="shared" si="0"/>
        <v>49</v>
      </c>
      <c r="F33" s="65">
        <f>VLOOKUP($A33,'Return Data'!$B$7:$R$2843,11,0)</f>
        <v>13.679</v>
      </c>
      <c r="G33" s="66">
        <f t="shared" si="1"/>
        <v>57</v>
      </c>
      <c r="H33" s="65">
        <f>VLOOKUP($A33,'Return Data'!$B$7:$R$2843,12,0)</f>
        <v>35.2864</v>
      </c>
      <c r="I33" s="66">
        <f t="shared" si="2"/>
        <v>57</v>
      </c>
      <c r="J33" s="65">
        <f>VLOOKUP($A33,'Return Data'!$B$7:$R$2843,13,0)</f>
        <v>47.805700000000002</v>
      </c>
      <c r="K33" s="66">
        <f t="shared" si="3"/>
        <v>52</v>
      </c>
      <c r="L33" s="65">
        <f>VLOOKUP($A33,'Return Data'!$B$7:$R$2843,17,0)</f>
        <v>20.113600000000002</v>
      </c>
      <c r="M33" s="66">
        <f t="shared" si="8"/>
        <v>51</v>
      </c>
      <c r="N33" s="65">
        <f>VLOOKUP($A33,'Return Data'!$B$7:$R$2843,14,0)</f>
        <v>13.498799999999999</v>
      </c>
      <c r="O33" s="66">
        <f t="shared" si="9"/>
        <v>38</v>
      </c>
      <c r="P33" s="65">
        <f>VLOOKUP($A33,'Return Data'!$B$7:$R$2843,15,0)</f>
        <v>14.283799999999999</v>
      </c>
      <c r="Q33" s="66">
        <f>RANK(P33,P$8:P$71,0)</f>
        <v>18</v>
      </c>
      <c r="R33" s="65">
        <f>VLOOKUP($A33,'Return Data'!$B$7:$R$2843,16,0)</f>
        <v>15.008800000000001</v>
      </c>
      <c r="S33" s="67">
        <f t="shared" si="5"/>
        <v>38</v>
      </c>
    </row>
    <row r="34" spans="1:19" x14ac:dyDescent="0.3">
      <c r="A34" s="63" t="s">
        <v>434</v>
      </c>
      <c r="B34" s="64">
        <f>VLOOKUP($A34,'Return Data'!$B$7:$R$2843,3,0)</f>
        <v>44400</v>
      </c>
      <c r="C34" s="65">
        <f>VLOOKUP($A34,'Return Data'!$B$7:$R$2843,4,0)</f>
        <v>18.8217</v>
      </c>
      <c r="D34" s="65">
        <f>VLOOKUP($A34,'Return Data'!$B$7:$R$2843,10,0)</f>
        <v>17.074400000000001</v>
      </c>
      <c r="E34" s="66">
        <f t="shared" si="0"/>
        <v>19</v>
      </c>
      <c r="F34" s="65">
        <f>VLOOKUP($A34,'Return Data'!$B$7:$R$2843,11,0)</f>
        <v>23.094100000000001</v>
      </c>
      <c r="G34" s="66">
        <f t="shared" si="1"/>
        <v>22</v>
      </c>
      <c r="H34" s="65">
        <f>VLOOKUP($A34,'Return Data'!$B$7:$R$2843,12,0)</f>
        <v>51.103099999999998</v>
      </c>
      <c r="I34" s="66">
        <f t="shared" si="2"/>
        <v>21</v>
      </c>
      <c r="J34" s="65">
        <f>VLOOKUP($A34,'Return Data'!$B$7:$R$2843,13,0)</f>
        <v>59.155299999999997</v>
      </c>
      <c r="K34" s="66">
        <f t="shared" si="3"/>
        <v>24</v>
      </c>
      <c r="L34" s="65">
        <f>VLOOKUP($A34,'Return Data'!$B$7:$R$2843,17,0)</f>
        <v>26.949100000000001</v>
      </c>
      <c r="M34" s="66">
        <f t="shared" si="8"/>
        <v>24</v>
      </c>
      <c r="N34" s="65">
        <f>VLOOKUP($A34,'Return Data'!$B$7:$R$2843,14,0)</f>
        <v>16.4209</v>
      </c>
      <c r="O34" s="66">
        <f t="shared" si="9"/>
        <v>16</v>
      </c>
      <c r="P34" s="65"/>
      <c r="Q34" s="66"/>
      <c r="R34" s="65">
        <f>VLOOKUP($A34,'Return Data'!$B$7:$R$2843,16,0)</f>
        <v>14.1953</v>
      </c>
      <c r="S34" s="67">
        <f t="shared" si="5"/>
        <v>42</v>
      </c>
    </row>
    <row r="35" spans="1:19" x14ac:dyDescent="0.3">
      <c r="A35" s="63" t="s">
        <v>191</v>
      </c>
      <c r="B35" s="64">
        <f>VLOOKUP($A35,'Return Data'!$B$7:$R$2843,3,0)</f>
        <v>44400</v>
      </c>
      <c r="C35" s="65">
        <f>VLOOKUP($A35,'Return Data'!$B$7:$R$2843,4,0)</f>
        <v>31.123000000000001</v>
      </c>
      <c r="D35" s="65">
        <f>VLOOKUP($A35,'Return Data'!$B$7:$R$2843,10,0)</f>
        <v>15.3644</v>
      </c>
      <c r="E35" s="66">
        <f t="shared" si="0"/>
        <v>32</v>
      </c>
      <c r="F35" s="65">
        <f>VLOOKUP($A35,'Return Data'!$B$7:$R$2843,11,0)</f>
        <v>20.231000000000002</v>
      </c>
      <c r="G35" s="66">
        <f t="shared" si="1"/>
        <v>31</v>
      </c>
      <c r="H35" s="65">
        <f>VLOOKUP($A35,'Return Data'!$B$7:$R$2843,12,0)</f>
        <v>45.516199999999998</v>
      </c>
      <c r="I35" s="66">
        <f t="shared" si="2"/>
        <v>27</v>
      </c>
      <c r="J35" s="65">
        <f>VLOOKUP($A35,'Return Data'!$B$7:$R$2843,13,0)</f>
        <v>61.275799999999997</v>
      </c>
      <c r="K35" s="66">
        <f t="shared" si="3"/>
        <v>20</v>
      </c>
      <c r="L35" s="65">
        <f>VLOOKUP($A35,'Return Data'!$B$7:$R$2843,17,0)</f>
        <v>30.232500000000002</v>
      </c>
      <c r="M35" s="66">
        <f t="shared" si="8"/>
        <v>16</v>
      </c>
      <c r="N35" s="65">
        <f>VLOOKUP($A35,'Return Data'!$B$7:$R$2843,14,0)</f>
        <v>22.546399999999998</v>
      </c>
      <c r="O35" s="66">
        <f t="shared" si="9"/>
        <v>5</v>
      </c>
      <c r="P35" s="65"/>
      <c r="Q35" s="66"/>
      <c r="R35" s="65">
        <f>VLOOKUP($A35,'Return Data'!$B$7:$R$2843,16,0)</f>
        <v>22.597899999999999</v>
      </c>
      <c r="S35" s="67">
        <f t="shared" si="5"/>
        <v>6</v>
      </c>
    </row>
    <row r="36" spans="1:19" x14ac:dyDescent="0.3">
      <c r="A36" s="63" t="s">
        <v>192</v>
      </c>
      <c r="B36" s="64">
        <f>VLOOKUP($A36,'Return Data'!$B$7:$R$2843,3,0)</f>
        <v>44400</v>
      </c>
      <c r="C36" s="65">
        <f>VLOOKUP($A36,'Return Data'!$B$7:$R$2843,4,0)</f>
        <v>27.873899999999999</v>
      </c>
      <c r="D36" s="65">
        <f>VLOOKUP($A36,'Return Data'!$B$7:$R$2843,10,0)</f>
        <v>18.7179</v>
      </c>
      <c r="E36" s="66">
        <f t="shared" si="0"/>
        <v>15</v>
      </c>
      <c r="F36" s="65">
        <f>VLOOKUP($A36,'Return Data'!$B$7:$R$2843,11,0)</f>
        <v>23.506900000000002</v>
      </c>
      <c r="G36" s="66">
        <f t="shared" si="1"/>
        <v>21</v>
      </c>
      <c r="H36" s="65">
        <f>VLOOKUP($A36,'Return Data'!$B$7:$R$2843,12,0)</f>
        <v>51.033799999999999</v>
      </c>
      <c r="I36" s="66">
        <f t="shared" si="2"/>
        <v>22</v>
      </c>
      <c r="J36" s="65">
        <f>VLOOKUP($A36,'Return Data'!$B$7:$R$2843,13,0)</f>
        <v>56.782600000000002</v>
      </c>
      <c r="K36" s="66">
        <f t="shared" si="3"/>
        <v>28</v>
      </c>
      <c r="L36" s="65">
        <f>VLOOKUP($A36,'Return Data'!$B$7:$R$2843,17,0)</f>
        <v>26.337800000000001</v>
      </c>
      <c r="M36" s="66">
        <f t="shared" si="8"/>
        <v>26</v>
      </c>
      <c r="N36" s="65">
        <f>VLOOKUP($A36,'Return Data'!$B$7:$R$2843,14,0)</f>
        <v>13.8109</v>
      </c>
      <c r="O36" s="66">
        <f t="shared" si="9"/>
        <v>36</v>
      </c>
      <c r="P36" s="65">
        <f>VLOOKUP($A36,'Return Data'!$B$7:$R$2843,15,0)</f>
        <v>17.494900000000001</v>
      </c>
      <c r="Q36" s="66">
        <f>RANK(P36,P$8:P$71,0)</f>
        <v>7</v>
      </c>
      <c r="R36" s="65">
        <f>VLOOKUP($A36,'Return Data'!$B$7:$R$2843,16,0)</f>
        <v>17.063099999999999</v>
      </c>
      <c r="S36" s="67">
        <f t="shared" si="5"/>
        <v>19</v>
      </c>
    </row>
    <row r="37" spans="1:19" x14ac:dyDescent="0.3">
      <c r="A37" s="81" t="s">
        <v>2013</v>
      </c>
      <c r="B37" s="64">
        <f>VLOOKUP($A37,'Return Data'!$B$7:$R$2843,3,0)</f>
        <v>44400</v>
      </c>
      <c r="C37" s="65">
        <f>VLOOKUP($A37,'Return Data'!$B$7:$R$2843,4,0)</f>
        <v>20.557500000000001</v>
      </c>
      <c r="D37" s="65">
        <f>VLOOKUP($A37,'Return Data'!$B$7:$R$2843,10,0)</f>
        <v>12.5914</v>
      </c>
      <c r="E37" s="66">
        <f t="shared" si="0"/>
        <v>57</v>
      </c>
      <c r="F37" s="65">
        <f>VLOOKUP($A37,'Return Data'!$B$7:$R$2843,11,0)</f>
        <v>14.5303</v>
      </c>
      <c r="G37" s="66">
        <f t="shared" si="1"/>
        <v>54</v>
      </c>
      <c r="H37" s="65">
        <f>VLOOKUP($A37,'Return Data'!$B$7:$R$2843,12,0)</f>
        <v>34.871400000000001</v>
      </c>
      <c r="I37" s="66">
        <f t="shared" si="2"/>
        <v>58</v>
      </c>
      <c r="J37" s="65">
        <f>VLOOKUP($A37,'Return Data'!$B$7:$R$2843,13,0)</f>
        <v>43.507899999999999</v>
      </c>
      <c r="K37" s="66">
        <f t="shared" si="3"/>
        <v>56</v>
      </c>
      <c r="L37" s="65">
        <f>VLOOKUP($A37,'Return Data'!$B$7:$R$2843,17,0)</f>
        <v>18.111499999999999</v>
      </c>
      <c r="M37" s="66">
        <f t="shared" si="8"/>
        <v>55</v>
      </c>
      <c r="N37" s="65">
        <f>VLOOKUP($A37,'Return Data'!$B$7:$R$2843,14,0)</f>
        <v>12.1311</v>
      </c>
      <c r="O37" s="66">
        <f t="shared" si="9"/>
        <v>43</v>
      </c>
      <c r="P37" s="65"/>
      <c r="Q37" s="66"/>
      <c r="R37" s="65">
        <f>VLOOKUP($A37,'Return Data'!$B$7:$R$2843,16,0)</f>
        <v>13.819699999999999</v>
      </c>
      <c r="S37" s="67">
        <f t="shared" si="5"/>
        <v>44</v>
      </c>
    </row>
    <row r="38" spans="1:19" x14ac:dyDescent="0.3">
      <c r="A38" s="63" t="s">
        <v>193</v>
      </c>
      <c r="B38" s="64">
        <f>VLOOKUP($A38,'Return Data'!$B$7:$R$2843,3,0)</f>
        <v>44400</v>
      </c>
      <c r="C38" s="65">
        <f>VLOOKUP($A38,'Return Data'!$B$7:$R$2843,4,0)</f>
        <v>74.165499999999994</v>
      </c>
      <c r="D38" s="65">
        <f>VLOOKUP($A38,'Return Data'!$B$7:$R$2843,10,0)</f>
        <v>13.4666</v>
      </c>
      <c r="E38" s="66">
        <f t="shared" si="0"/>
        <v>52</v>
      </c>
      <c r="F38" s="65">
        <f>VLOOKUP($A38,'Return Data'!$B$7:$R$2843,11,0)</f>
        <v>21.5792</v>
      </c>
      <c r="G38" s="66">
        <f t="shared" si="1"/>
        <v>23</v>
      </c>
      <c r="H38" s="65">
        <f>VLOOKUP($A38,'Return Data'!$B$7:$R$2843,12,0)</f>
        <v>48.456000000000003</v>
      </c>
      <c r="I38" s="66">
        <f t="shared" si="2"/>
        <v>24</v>
      </c>
      <c r="J38" s="65">
        <f>VLOOKUP($A38,'Return Data'!$B$7:$R$2843,13,0)</f>
        <v>56.7348</v>
      </c>
      <c r="K38" s="66">
        <f t="shared" si="3"/>
        <v>30</v>
      </c>
      <c r="L38" s="65">
        <f>VLOOKUP($A38,'Return Data'!$B$7:$R$2843,17,0)</f>
        <v>16.1812</v>
      </c>
      <c r="M38" s="66">
        <f t="shared" si="8"/>
        <v>60</v>
      </c>
      <c r="N38" s="65">
        <f>VLOOKUP($A38,'Return Data'!$B$7:$R$2843,14,0)</f>
        <v>9.5974000000000004</v>
      </c>
      <c r="O38" s="66">
        <f t="shared" si="9"/>
        <v>50</v>
      </c>
      <c r="P38" s="65">
        <f>VLOOKUP($A38,'Return Data'!$B$7:$R$2843,15,0)</f>
        <v>8.7095000000000002</v>
      </c>
      <c r="Q38" s="66">
        <f>RANK(P38,P$8:P$71,0)</f>
        <v>37</v>
      </c>
      <c r="R38" s="65">
        <f>VLOOKUP($A38,'Return Data'!$B$7:$R$2843,16,0)</f>
        <v>13.6516</v>
      </c>
      <c r="S38" s="67">
        <f t="shared" si="5"/>
        <v>46</v>
      </c>
    </row>
    <row r="39" spans="1:19" x14ac:dyDescent="0.3">
      <c r="A39" s="63" t="s">
        <v>194</v>
      </c>
      <c r="B39" s="64">
        <f>VLOOKUP($A39,'Return Data'!$B$7:$R$2843,3,0)</f>
        <v>44400</v>
      </c>
      <c r="C39" s="65">
        <f>VLOOKUP($A39,'Return Data'!$B$7:$R$2843,4,0)</f>
        <v>17.3218</v>
      </c>
      <c r="D39" s="65">
        <f>VLOOKUP($A39,'Return Data'!$B$7:$R$2843,10,0)</f>
        <v>15.450200000000001</v>
      </c>
      <c r="E39" s="66">
        <f t="shared" si="0"/>
        <v>31</v>
      </c>
      <c r="F39" s="65">
        <f>VLOOKUP($A39,'Return Data'!$B$7:$R$2843,11,0)</f>
        <v>19.740600000000001</v>
      </c>
      <c r="G39" s="66">
        <f t="shared" si="1"/>
        <v>33</v>
      </c>
      <c r="H39" s="65">
        <f>VLOOKUP($A39,'Return Data'!$B$7:$R$2843,12,0)</f>
        <v>36.468400000000003</v>
      </c>
      <c r="I39" s="66">
        <f t="shared" si="2"/>
        <v>55</v>
      </c>
      <c r="J39" s="65">
        <f>VLOOKUP($A39,'Return Data'!$B$7:$R$2843,13,0)</f>
        <v>54.409399999999998</v>
      </c>
      <c r="K39" s="66">
        <f t="shared" si="3"/>
        <v>35</v>
      </c>
      <c r="L39" s="65"/>
      <c r="M39" s="66"/>
      <c r="N39" s="65"/>
      <c r="O39" s="66"/>
      <c r="P39" s="65"/>
      <c r="Q39" s="66"/>
      <c r="R39" s="65">
        <f>VLOOKUP($A39,'Return Data'!$B$7:$R$2843,16,0)</f>
        <v>31.612300000000001</v>
      </c>
      <c r="S39" s="67">
        <f t="shared" si="5"/>
        <v>1</v>
      </c>
    </row>
    <row r="40" spans="1:19" x14ac:dyDescent="0.3">
      <c r="A40" s="63" t="s">
        <v>195</v>
      </c>
      <c r="B40" s="64">
        <f>VLOOKUP($A40,'Return Data'!$B$7:$R$2843,3,0)</f>
        <v>44400</v>
      </c>
      <c r="C40" s="65">
        <f>VLOOKUP($A40,'Return Data'!$B$7:$R$2843,4,0)</f>
        <v>23.11</v>
      </c>
      <c r="D40" s="65">
        <f>VLOOKUP($A40,'Return Data'!$B$7:$R$2843,10,0)</f>
        <v>16.130700000000001</v>
      </c>
      <c r="E40" s="66">
        <f t="shared" ref="E40:E71" si="10">RANK(D40,D$8:D$71,0)</f>
        <v>29</v>
      </c>
      <c r="F40" s="65">
        <f>VLOOKUP($A40,'Return Data'!$B$7:$R$2843,11,0)</f>
        <v>21.185099999999998</v>
      </c>
      <c r="G40" s="66">
        <f t="shared" ref="G40:G71" si="11">RANK(F40,F$8:F$71,0)</f>
        <v>26</v>
      </c>
      <c r="H40" s="65">
        <f>VLOOKUP($A40,'Return Data'!$B$7:$R$2843,12,0)</f>
        <v>48.046100000000003</v>
      </c>
      <c r="I40" s="66">
        <f t="shared" ref="I40:I71" si="12">RANK(H40,H$8:H$71,0)</f>
        <v>25</v>
      </c>
      <c r="J40" s="65">
        <f>VLOOKUP($A40,'Return Data'!$B$7:$R$2843,13,0)</f>
        <v>56.043199999999999</v>
      </c>
      <c r="K40" s="66">
        <f t="shared" ref="K40:K71" si="13">RANK(J40,J$8:J$71,0)</f>
        <v>31</v>
      </c>
      <c r="L40" s="65">
        <f>VLOOKUP($A40,'Return Data'!$B$7:$R$2843,17,0)</f>
        <v>24.9635</v>
      </c>
      <c r="M40" s="66">
        <f t="shared" ref="M40:M52" si="14">RANK(L40,L$8:L$71,0)</f>
        <v>30</v>
      </c>
      <c r="N40" s="65">
        <f>VLOOKUP($A40,'Return Data'!$B$7:$R$2843,14,0)</f>
        <v>16.419599999999999</v>
      </c>
      <c r="O40" s="66">
        <f t="shared" ref="O40:O49" si="15">RANK(N40,N$8:N$71,0)</f>
        <v>17</v>
      </c>
      <c r="P40" s="65"/>
      <c r="Q40" s="66"/>
      <c r="R40" s="65">
        <f>VLOOKUP($A40,'Return Data'!$B$7:$R$2843,16,0)</f>
        <v>16.076000000000001</v>
      </c>
      <c r="S40" s="67">
        <f t="shared" ref="S40:S71" si="16">RANK(R40,R$8:R$71,0)</f>
        <v>28</v>
      </c>
    </row>
    <row r="41" spans="1:19" x14ac:dyDescent="0.3">
      <c r="A41" s="63" t="s">
        <v>196</v>
      </c>
      <c r="B41" s="64">
        <f>VLOOKUP($A41,'Return Data'!$B$7:$R$2843,3,0)</f>
        <v>44400</v>
      </c>
      <c r="C41" s="65">
        <f>VLOOKUP($A41,'Return Data'!$B$7:$R$2843,4,0)</f>
        <v>288.54000000000002</v>
      </c>
      <c r="D41" s="65">
        <f>VLOOKUP($A41,'Return Data'!$B$7:$R$2843,10,0)</f>
        <v>15.144299999999999</v>
      </c>
      <c r="E41" s="66">
        <f t="shared" si="10"/>
        <v>35</v>
      </c>
      <c r="F41" s="65">
        <f>VLOOKUP($A41,'Return Data'!$B$7:$R$2843,11,0)</f>
        <v>16.398399999999999</v>
      </c>
      <c r="G41" s="66">
        <f t="shared" si="11"/>
        <v>47</v>
      </c>
      <c r="H41" s="65">
        <f>VLOOKUP($A41,'Return Data'!$B$7:$R$2843,12,0)</f>
        <v>42.088900000000002</v>
      </c>
      <c r="I41" s="66">
        <f t="shared" si="12"/>
        <v>39</v>
      </c>
      <c r="J41" s="65">
        <f>VLOOKUP($A41,'Return Data'!$B$7:$R$2843,13,0)</f>
        <v>51.0839</v>
      </c>
      <c r="K41" s="66">
        <f t="shared" si="13"/>
        <v>43</v>
      </c>
      <c r="L41" s="65">
        <f>VLOOKUP($A41,'Return Data'!$B$7:$R$2843,17,0)</f>
        <v>21.941400000000002</v>
      </c>
      <c r="M41" s="66">
        <f t="shared" si="14"/>
        <v>42</v>
      </c>
      <c r="N41" s="65">
        <f>VLOOKUP($A41,'Return Data'!$B$7:$R$2843,14,0)</f>
        <v>13.473800000000001</v>
      </c>
      <c r="O41" s="66">
        <f t="shared" si="15"/>
        <v>39</v>
      </c>
      <c r="P41" s="65">
        <f>VLOOKUP($A41,'Return Data'!$B$7:$R$2843,15,0)</f>
        <v>11.8398</v>
      </c>
      <c r="Q41" s="66">
        <f t="shared" ref="Q41:Q47" si="17">RANK(P41,P$8:P$71,0)</f>
        <v>33</v>
      </c>
      <c r="R41" s="65">
        <f>VLOOKUP($A41,'Return Data'!$B$7:$R$2843,16,0)</f>
        <v>12.933400000000001</v>
      </c>
      <c r="S41" s="67">
        <f t="shared" si="16"/>
        <v>51</v>
      </c>
    </row>
    <row r="42" spans="1:19" x14ac:dyDescent="0.3">
      <c r="A42" s="63" t="s">
        <v>197</v>
      </c>
      <c r="B42" s="64">
        <f>VLOOKUP($A42,'Return Data'!$B$7:$R$2843,3,0)</f>
        <v>44400</v>
      </c>
      <c r="C42" s="65">
        <f>VLOOKUP($A42,'Return Data'!$B$7:$R$2843,4,0)</f>
        <v>309.04000000000002</v>
      </c>
      <c r="D42" s="65">
        <f>VLOOKUP($A42,'Return Data'!$B$7:$R$2843,10,0)</f>
        <v>15.0901</v>
      </c>
      <c r="E42" s="66">
        <f t="shared" si="10"/>
        <v>36</v>
      </c>
      <c r="F42" s="65">
        <f>VLOOKUP($A42,'Return Data'!$B$7:$R$2843,11,0)</f>
        <v>16.377300000000002</v>
      </c>
      <c r="G42" s="66">
        <f t="shared" si="11"/>
        <v>48</v>
      </c>
      <c r="H42" s="65">
        <f>VLOOKUP($A42,'Return Data'!$B$7:$R$2843,12,0)</f>
        <v>42.015500000000003</v>
      </c>
      <c r="I42" s="66">
        <f t="shared" si="12"/>
        <v>40</v>
      </c>
      <c r="J42" s="65">
        <f>VLOOKUP($A42,'Return Data'!$B$7:$R$2843,13,0)</f>
        <v>50.810099999999998</v>
      </c>
      <c r="K42" s="66">
        <f t="shared" si="13"/>
        <v>44</v>
      </c>
      <c r="L42" s="65">
        <f>VLOOKUP($A42,'Return Data'!$B$7:$R$2843,17,0)</f>
        <v>22.309200000000001</v>
      </c>
      <c r="M42" s="66">
        <f t="shared" si="14"/>
        <v>40</v>
      </c>
      <c r="N42" s="65">
        <f>VLOOKUP($A42,'Return Data'!$B$7:$R$2843,14,0)</f>
        <v>13.881600000000001</v>
      </c>
      <c r="O42" s="66">
        <f t="shared" si="15"/>
        <v>35</v>
      </c>
      <c r="P42" s="65">
        <f>VLOOKUP($A42,'Return Data'!$B$7:$R$2843,15,0)</f>
        <v>15.1517</v>
      </c>
      <c r="Q42" s="66">
        <f t="shared" si="17"/>
        <v>17</v>
      </c>
      <c r="R42" s="65">
        <f>VLOOKUP($A42,'Return Data'!$B$7:$R$2843,16,0)</f>
        <v>16.1629</v>
      </c>
      <c r="S42" s="67">
        <f t="shared" si="16"/>
        <v>27</v>
      </c>
    </row>
    <row r="43" spans="1:19" x14ac:dyDescent="0.3">
      <c r="A43" s="63" t="s">
        <v>198</v>
      </c>
      <c r="B43" s="64">
        <f>VLOOKUP($A43,'Return Data'!$B$7:$R$2843,3,0)</f>
        <v>44400</v>
      </c>
      <c r="C43" s="65">
        <f>VLOOKUP($A43,'Return Data'!$B$7:$R$2843,4,0)</f>
        <v>217.1661</v>
      </c>
      <c r="D43" s="65">
        <f>VLOOKUP($A43,'Return Data'!$B$7:$R$2843,10,0)</f>
        <v>24.647099999999998</v>
      </c>
      <c r="E43" s="66">
        <f t="shared" si="10"/>
        <v>8</v>
      </c>
      <c r="F43" s="65">
        <f>VLOOKUP($A43,'Return Data'!$B$7:$R$2843,11,0)</f>
        <v>44.073</v>
      </c>
      <c r="G43" s="66">
        <f t="shared" si="11"/>
        <v>7</v>
      </c>
      <c r="H43" s="65">
        <f>VLOOKUP($A43,'Return Data'!$B$7:$R$2843,12,0)</f>
        <v>79.393100000000004</v>
      </c>
      <c r="I43" s="66">
        <f t="shared" si="12"/>
        <v>8</v>
      </c>
      <c r="J43" s="65">
        <f>VLOOKUP($A43,'Return Data'!$B$7:$R$2843,13,0)</f>
        <v>113.8754</v>
      </c>
      <c r="K43" s="66">
        <f t="shared" si="13"/>
        <v>3</v>
      </c>
      <c r="L43" s="65">
        <f>VLOOKUP($A43,'Return Data'!$B$7:$R$2843,17,0)</f>
        <v>52.033000000000001</v>
      </c>
      <c r="M43" s="66">
        <f t="shared" si="14"/>
        <v>1</v>
      </c>
      <c r="N43" s="65">
        <f>VLOOKUP($A43,'Return Data'!$B$7:$R$2843,14,0)</f>
        <v>33.426600000000001</v>
      </c>
      <c r="O43" s="66">
        <f t="shared" si="15"/>
        <v>1</v>
      </c>
      <c r="P43" s="65">
        <f>VLOOKUP($A43,'Return Data'!$B$7:$R$2843,15,0)</f>
        <v>25.2697</v>
      </c>
      <c r="Q43" s="66">
        <f t="shared" si="17"/>
        <v>1</v>
      </c>
      <c r="R43" s="65">
        <f>VLOOKUP($A43,'Return Data'!$B$7:$R$2843,16,0)</f>
        <v>22.1999</v>
      </c>
      <c r="S43" s="67">
        <f t="shared" si="16"/>
        <v>7</v>
      </c>
    </row>
    <row r="44" spans="1:19" x14ac:dyDescent="0.3">
      <c r="A44" s="63" t="s">
        <v>199</v>
      </c>
      <c r="B44" s="64">
        <f>VLOOKUP($A44,'Return Data'!$B$7:$R$2843,3,0)</f>
        <v>44400</v>
      </c>
      <c r="C44" s="65">
        <f>VLOOKUP($A44,'Return Data'!$B$7:$R$2843,4,0)</f>
        <v>73.56</v>
      </c>
      <c r="D44" s="65">
        <f>VLOOKUP($A44,'Return Data'!$B$7:$R$2843,10,0)</f>
        <v>12.2882</v>
      </c>
      <c r="E44" s="66">
        <f t="shared" si="10"/>
        <v>58</v>
      </c>
      <c r="F44" s="65">
        <f>VLOOKUP($A44,'Return Data'!$B$7:$R$2843,11,0)</f>
        <v>16.043500000000002</v>
      </c>
      <c r="G44" s="66">
        <f t="shared" si="11"/>
        <v>50</v>
      </c>
      <c r="H44" s="65">
        <f>VLOOKUP($A44,'Return Data'!$B$7:$R$2843,12,0)</f>
        <v>40.140999999999998</v>
      </c>
      <c r="I44" s="66">
        <f t="shared" si="12"/>
        <v>47</v>
      </c>
      <c r="J44" s="65">
        <f>VLOOKUP($A44,'Return Data'!$B$7:$R$2843,13,0)</f>
        <v>55.255400000000002</v>
      </c>
      <c r="K44" s="66">
        <f t="shared" si="13"/>
        <v>32</v>
      </c>
      <c r="L44" s="65">
        <f>VLOOKUP($A44,'Return Data'!$B$7:$R$2843,17,0)</f>
        <v>17.661899999999999</v>
      </c>
      <c r="M44" s="66">
        <f t="shared" si="14"/>
        <v>58</v>
      </c>
      <c r="N44" s="65">
        <f>VLOOKUP($A44,'Return Data'!$B$7:$R$2843,14,0)</f>
        <v>12.1732</v>
      </c>
      <c r="O44" s="66">
        <f t="shared" si="15"/>
        <v>42</v>
      </c>
      <c r="P44" s="65">
        <f>VLOOKUP($A44,'Return Data'!$B$7:$R$2843,15,0)</f>
        <v>11.214399999999999</v>
      </c>
      <c r="Q44" s="66">
        <f t="shared" si="17"/>
        <v>36</v>
      </c>
      <c r="R44" s="65">
        <f>VLOOKUP($A44,'Return Data'!$B$7:$R$2843,16,0)</f>
        <v>17.176600000000001</v>
      </c>
      <c r="S44" s="67">
        <f t="shared" si="16"/>
        <v>17</v>
      </c>
    </row>
    <row r="45" spans="1:19" x14ac:dyDescent="0.3">
      <c r="A45" s="63" t="s">
        <v>370</v>
      </c>
      <c r="B45" s="64">
        <f>VLOOKUP($A45,'Return Data'!$B$7:$R$2843,3,0)</f>
        <v>44400</v>
      </c>
      <c r="C45" s="65">
        <f>VLOOKUP($A45,'Return Data'!$B$7:$R$2843,4,0)</f>
        <v>217.47239999999999</v>
      </c>
      <c r="D45" s="65">
        <f>VLOOKUP($A45,'Return Data'!$B$7:$R$2843,10,0)</f>
        <v>15.1791</v>
      </c>
      <c r="E45" s="66">
        <f t="shared" si="10"/>
        <v>33</v>
      </c>
      <c r="F45" s="65">
        <f>VLOOKUP($A45,'Return Data'!$B$7:$R$2843,11,0)</f>
        <v>17.179600000000001</v>
      </c>
      <c r="G45" s="66">
        <f t="shared" si="11"/>
        <v>43</v>
      </c>
      <c r="H45" s="65">
        <f>VLOOKUP($A45,'Return Data'!$B$7:$R$2843,12,0)</f>
        <v>42.497900000000001</v>
      </c>
      <c r="I45" s="66">
        <f t="shared" si="12"/>
        <v>36</v>
      </c>
      <c r="J45" s="65">
        <f>VLOOKUP($A45,'Return Data'!$B$7:$R$2843,13,0)</f>
        <v>51.522100000000002</v>
      </c>
      <c r="K45" s="66">
        <f t="shared" si="13"/>
        <v>42</v>
      </c>
      <c r="L45" s="65">
        <f>VLOOKUP($A45,'Return Data'!$B$7:$R$2843,17,0)</f>
        <v>22.8904</v>
      </c>
      <c r="M45" s="66">
        <f t="shared" si="14"/>
        <v>38</v>
      </c>
      <c r="N45" s="65">
        <f>VLOOKUP($A45,'Return Data'!$B$7:$R$2843,14,0)</f>
        <v>15.8705</v>
      </c>
      <c r="O45" s="66">
        <f t="shared" si="15"/>
        <v>21</v>
      </c>
      <c r="P45" s="65">
        <f>VLOOKUP($A45,'Return Data'!$B$7:$R$2843,15,0)</f>
        <v>12.804600000000001</v>
      </c>
      <c r="Q45" s="66">
        <f t="shared" si="17"/>
        <v>29</v>
      </c>
      <c r="R45" s="65">
        <f>VLOOKUP($A45,'Return Data'!$B$7:$R$2843,16,0)</f>
        <v>14.630699999999999</v>
      </c>
      <c r="S45" s="67">
        <f t="shared" si="16"/>
        <v>41</v>
      </c>
    </row>
    <row r="46" spans="1:19" x14ac:dyDescent="0.3">
      <c r="A46" s="63" t="s">
        <v>201</v>
      </c>
      <c r="B46" s="64">
        <f>VLOOKUP($A46,'Return Data'!$B$7:$R$2843,3,0)</f>
        <v>44400</v>
      </c>
      <c r="C46" s="65">
        <f>VLOOKUP($A46,'Return Data'!$B$7:$R$2843,4,0)</f>
        <v>22.6234</v>
      </c>
      <c r="D46" s="65">
        <f>VLOOKUP($A46,'Return Data'!$B$7:$R$2843,10,0)</f>
        <v>14.2608</v>
      </c>
      <c r="E46" s="66">
        <f t="shared" si="10"/>
        <v>45</v>
      </c>
      <c r="F46" s="65">
        <f>VLOOKUP($A46,'Return Data'!$B$7:$R$2843,11,0)</f>
        <v>25.283300000000001</v>
      </c>
      <c r="G46" s="66">
        <f t="shared" si="11"/>
        <v>16</v>
      </c>
      <c r="H46" s="65">
        <f>VLOOKUP($A46,'Return Data'!$B$7:$R$2843,12,0)</f>
        <v>51.977699999999999</v>
      </c>
      <c r="I46" s="66">
        <f t="shared" si="12"/>
        <v>16</v>
      </c>
      <c r="J46" s="65">
        <f>VLOOKUP($A46,'Return Data'!$B$7:$R$2843,13,0)</f>
        <v>71.599999999999994</v>
      </c>
      <c r="K46" s="66">
        <f t="shared" si="13"/>
        <v>13</v>
      </c>
      <c r="L46" s="65">
        <f>VLOOKUP($A46,'Return Data'!$B$7:$R$2843,17,0)</f>
        <v>29.396699999999999</v>
      </c>
      <c r="M46" s="66">
        <f t="shared" si="14"/>
        <v>18</v>
      </c>
      <c r="N46" s="65">
        <f>VLOOKUP($A46,'Return Data'!$B$7:$R$2843,14,0)</f>
        <v>20.3354</v>
      </c>
      <c r="O46" s="66">
        <f t="shared" si="15"/>
        <v>9</v>
      </c>
      <c r="P46" s="65">
        <f>VLOOKUP($A46,'Return Data'!$B$7:$R$2843,15,0)</f>
        <v>15.1746</v>
      </c>
      <c r="Q46" s="66">
        <f t="shared" si="17"/>
        <v>16</v>
      </c>
      <c r="R46" s="65">
        <f>VLOOKUP($A46,'Return Data'!$B$7:$R$2843,16,0)</f>
        <v>13.5608</v>
      </c>
      <c r="S46" s="67">
        <f t="shared" si="16"/>
        <v>47</v>
      </c>
    </row>
    <row r="47" spans="1:19" x14ac:dyDescent="0.3">
      <c r="A47" s="63" t="s">
        <v>202</v>
      </c>
      <c r="B47" s="64">
        <f>VLOOKUP($A47,'Return Data'!$B$7:$R$2843,3,0)</f>
        <v>44400</v>
      </c>
      <c r="C47" s="65">
        <f>VLOOKUP($A47,'Return Data'!$B$7:$R$2843,4,0)</f>
        <v>24.036300000000001</v>
      </c>
      <c r="D47" s="65">
        <f>VLOOKUP($A47,'Return Data'!$B$7:$R$2843,10,0)</f>
        <v>14.9171</v>
      </c>
      <c r="E47" s="66">
        <f t="shared" si="10"/>
        <v>37</v>
      </c>
      <c r="F47" s="65">
        <f>VLOOKUP($A47,'Return Data'!$B$7:$R$2843,11,0)</f>
        <v>25.335899999999999</v>
      </c>
      <c r="G47" s="66">
        <f t="shared" si="11"/>
        <v>15</v>
      </c>
      <c r="H47" s="65">
        <f>VLOOKUP($A47,'Return Data'!$B$7:$R$2843,12,0)</f>
        <v>51.579700000000003</v>
      </c>
      <c r="I47" s="66">
        <f t="shared" si="12"/>
        <v>19</v>
      </c>
      <c r="J47" s="65">
        <f>VLOOKUP($A47,'Return Data'!$B$7:$R$2843,13,0)</f>
        <v>70.752399999999994</v>
      </c>
      <c r="K47" s="66">
        <f t="shared" si="13"/>
        <v>15</v>
      </c>
      <c r="L47" s="65">
        <f>VLOOKUP($A47,'Return Data'!$B$7:$R$2843,17,0)</f>
        <v>30.808299999999999</v>
      </c>
      <c r="M47" s="66">
        <f t="shared" si="14"/>
        <v>14</v>
      </c>
      <c r="N47" s="65">
        <f>VLOOKUP($A47,'Return Data'!$B$7:$R$2843,14,0)</f>
        <v>22.279399999999999</v>
      </c>
      <c r="O47" s="66">
        <f t="shared" si="15"/>
        <v>6</v>
      </c>
      <c r="P47" s="65">
        <f>VLOOKUP($A47,'Return Data'!$B$7:$R$2843,15,0)</f>
        <v>16.612300000000001</v>
      </c>
      <c r="Q47" s="66">
        <f t="shared" si="17"/>
        <v>12</v>
      </c>
      <c r="R47" s="65">
        <f>VLOOKUP($A47,'Return Data'!$B$7:$R$2843,16,0)</f>
        <v>14.853400000000001</v>
      </c>
      <c r="S47" s="67">
        <f t="shared" si="16"/>
        <v>39</v>
      </c>
    </row>
    <row r="48" spans="1:19" x14ac:dyDescent="0.3">
      <c r="A48" s="63" t="s">
        <v>203</v>
      </c>
      <c r="B48" s="64">
        <f>VLOOKUP($A48,'Return Data'!$B$7:$R$2843,3,0)</f>
        <v>44400</v>
      </c>
      <c r="C48" s="65">
        <f>VLOOKUP($A48,'Return Data'!$B$7:$R$2843,4,0)</f>
        <v>23.675599999999999</v>
      </c>
      <c r="D48" s="65">
        <f>VLOOKUP($A48,'Return Data'!$B$7:$R$2843,10,0)</f>
        <v>14.5969</v>
      </c>
      <c r="E48" s="66">
        <f t="shared" si="10"/>
        <v>41</v>
      </c>
      <c r="F48" s="65">
        <f>VLOOKUP($A48,'Return Data'!$B$7:$R$2843,11,0)</f>
        <v>25.482800000000001</v>
      </c>
      <c r="G48" s="66">
        <f t="shared" si="11"/>
        <v>14</v>
      </c>
      <c r="H48" s="65">
        <f>VLOOKUP($A48,'Return Data'!$B$7:$R$2843,12,0)</f>
        <v>52.393799999999999</v>
      </c>
      <c r="I48" s="66">
        <f t="shared" si="12"/>
        <v>15</v>
      </c>
      <c r="J48" s="65">
        <f>VLOOKUP($A48,'Return Data'!$B$7:$R$2843,13,0)</f>
        <v>71.563599999999994</v>
      </c>
      <c r="K48" s="66">
        <f t="shared" si="13"/>
        <v>14</v>
      </c>
      <c r="L48" s="65">
        <f>VLOOKUP($A48,'Return Data'!$B$7:$R$2843,17,0)</f>
        <v>30.495100000000001</v>
      </c>
      <c r="M48" s="66">
        <f t="shared" si="14"/>
        <v>15</v>
      </c>
      <c r="N48" s="65">
        <f>VLOOKUP($A48,'Return Data'!$B$7:$R$2843,14,0)</f>
        <v>22.803999999999998</v>
      </c>
      <c r="O48" s="66">
        <f t="shared" si="15"/>
        <v>4</v>
      </c>
      <c r="P48" s="65"/>
      <c r="Q48" s="66"/>
      <c r="R48" s="65">
        <f>VLOOKUP($A48,'Return Data'!$B$7:$R$2843,16,0)</f>
        <v>17.604099999999999</v>
      </c>
      <c r="S48" s="67">
        <f t="shared" si="16"/>
        <v>15</v>
      </c>
    </row>
    <row r="49" spans="1:19" x14ac:dyDescent="0.3">
      <c r="A49" s="63" t="s">
        <v>204</v>
      </c>
      <c r="B49" s="64">
        <f>VLOOKUP($A49,'Return Data'!$B$7:$R$2843,3,0)</f>
        <v>44400</v>
      </c>
      <c r="C49" s="65">
        <f>VLOOKUP($A49,'Return Data'!$B$7:$R$2843,4,0)</f>
        <v>28.246400000000001</v>
      </c>
      <c r="D49" s="65">
        <f>VLOOKUP($A49,'Return Data'!$B$7:$R$2843,10,0)</f>
        <v>33.291800000000002</v>
      </c>
      <c r="E49" s="66">
        <f t="shared" si="10"/>
        <v>7</v>
      </c>
      <c r="F49" s="65">
        <f>VLOOKUP($A49,'Return Data'!$B$7:$R$2843,11,0)</f>
        <v>42.8613</v>
      </c>
      <c r="G49" s="66">
        <f t="shared" si="11"/>
        <v>8</v>
      </c>
      <c r="H49" s="65">
        <f>VLOOKUP($A49,'Return Data'!$B$7:$R$2843,12,0)</f>
        <v>81.124700000000004</v>
      </c>
      <c r="I49" s="66">
        <f t="shared" si="12"/>
        <v>7</v>
      </c>
      <c r="J49" s="65">
        <f>VLOOKUP($A49,'Return Data'!$B$7:$R$2843,13,0)</f>
        <v>101.6232</v>
      </c>
      <c r="K49" s="66">
        <f t="shared" si="13"/>
        <v>8</v>
      </c>
      <c r="L49" s="65">
        <f>VLOOKUP($A49,'Return Data'!$B$7:$R$2843,17,0)</f>
        <v>49.414099999999998</v>
      </c>
      <c r="M49" s="66">
        <f t="shared" si="14"/>
        <v>2</v>
      </c>
      <c r="N49" s="65">
        <f>VLOOKUP($A49,'Return Data'!$B$7:$R$2843,14,0)</f>
        <v>31.3536</v>
      </c>
      <c r="O49" s="66">
        <f t="shared" si="15"/>
        <v>3</v>
      </c>
      <c r="P49" s="65"/>
      <c r="Q49" s="66"/>
      <c r="R49" s="65">
        <f>VLOOKUP($A49,'Return Data'!$B$7:$R$2843,16,0)</f>
        <v>27.206399999999999</v>
      </c>
      <c r="S49" s="67">
        <f t="shared" si="16"/>
        <v>3</v>
      </c>
    </row>
    <row r="50" spans="1:19" x14ac:dyDescent="0.3">
      <c r="A50" s="63" t="s">
        <v>205</v>
      </c>
      <c r="B50" s="64">
        <f>VLOOKUP($A50,'Return Data'!$B$7:$R$2843,3,0)</f>
        <v>44400</v>
      </c>
      <c r="C50" s="65">
        <f>VLOOKUP($A50,'Return Data'!$B$7:$R$2843,4,0)</f>
        <v>15.3064</v>
      </c>
      <c r="D50" s="65">
        <f>VLOOKUP($A50,'Return Data'!$B$7:$R$2843,10,0)</f>
        <v>15.1662</v>
      </c>
      <c r="E50" s="66">
        <f t="shared" si="10"/>
        <v>34</v>
      </c>
      <c r="F50" s="65">
        <f>VLOOKUP($A50,'Return Data'!$B$7:$R$2843,11,0)</f>
        <v>21.281099999999999</v>
      </c>
      <c r="G50" s="66">
        <f t="shared" si="11"/>
        <v>25</v>
      </c>
      <c r="H50" s="65">
        <f>VLOOKUP($A50,'Return Data'!$B$7:$R$2843,12,0)</f>
        <v>41.2134</v>
      </c>
      <c r="I50" s="66">
        <f t="shared" si="12"/>
        <v>43</v>
      </c>
      <c r="J50" s="65">
        <f>VLOOKUP($A50,'Return Data'!$B$7:$R$2843,13,0)</f>
        <v>50.1143</v>
      </c>
      <c r="K50" s="66">
        <f t="shared" si="13"/>
        <v>48</v>
      </c>
      <c r="L50" s="65">
        <f>VLOOKUP($A50,'Return Data'!$B$7:$R$2843,17,0)</f>
        <v>23.479700000000001</v>
      </c>
      <c r="M50" s="66">
        <f t="shared" si="14"/>
        <v>33</v>
      </c>
      <c r="N50" s="65"/>
      <c r="O50" s="66"/>
      <c r="P50" s="65"/>
      <c r="Q50" s="66"/>
      <c r="R50" s="65">
        <f>VLOOKUP($A50,'Return Data'!$B$7:$R$2843,16,0)</f>
        <v>13.653700000000001</v>
      </c>
      <c r="S50" s="67">
        <f t="shared" si="16"/>
        <v>45</v>
      </c>
    </row>
    <row r="51" spans="1:19" x14ac:dyDescent="0.3">
      <c r="A51" s="63" t="s">
        <v>206</v>
      </c>
      <c r="B51" s="64">
        <f>VLOOKUP($A51,'Return Data'!$B$7:$R$2843,3,0)</f>
        <v>44400</v>
      </c>
      <c r="C51" s="65">
        <f>VLOOKUP($A51,'Return Data'!$B$7:$R$2843,4,0)</f>
        <v>16.8736</v>
      </c>
      <c r="D51" s="65">
        <f>VLOOKUP($A51,'Return Data'!$B$7:$R$2843,10,0)</f>
        <v>16.609300000000001</v>
      </c>
      <c r="E51" s="66">
        <f t="shared" si="10"/>
        <v>25</v>
      </c>
      <c r="F51" s="65">
        <f>VLOOKUP($A51,'Return Data'!$B$7:$R$2843,11,0)</f>
        <v>21.282</v>
      </c>
      <c r="G51" s="66">
        <f t="shared" si="11"/>
        <v>24</v>
      </c>
      <c r="H51" s="65">
        <f>VLOOKUP($A51,'Return Data'!$B$7:$R$2843,12,0)</f>
        <v>45.3568</v>
      </c>
      <c r="I51" s="66">
        <f t="shared" si="12"/>
        <v>28</v>
      </c>
      <c r="J51" s="65">
        <f>VLOOKUP($A51,'Return Data'!$B$7:$R$2843,13,0)</f>
        <v>61.209099999999999</v>
      </c>
      <c r="K51" s="66">
        <f t="shared" si="13"/>
        <v>21</v>
      </c>
      <c r="L51" s="65">
        <f>VLOOKUP($A51,'Return Data'!$B$7:$R$2843,17,0)</f>
        <v>27.475200000000001</v>
      </c>
      <c r="M51" s="66">
        <f t="shared" si="14"/>
        <v>22</v>
      </c>
      <c r="N51" s="65"/>
      <c r="O51" s="66"/>
      <c r="P51" s="65"/>
      <c r="Q51" s="66"/>
      <c r="R51" s="65">
        <f>VLOOKUP($A51,'Return Data'!$B$7:$R$2843,16,0)</f>
        <v>18.920000000000002</v>
      </c>
      <c r="S51" s="67">
        <f t="shared" si="16"/>
        <v>11</v>
      </c>
    </row>
    <row r="52" spans="1:19" x14ac:dyDescent="0.3">
      <c r="A52" s="63" t="s">
        <v>207</v>
      </c>
      <c r="B52" s="64">
        <f>VLOOKUP($A52,'Return Data'!$B$7:$R$2843,3,0)</f>
        <v>44400</v>
      </c>
      <c r="C52" s="65">
        <f>VLOOKUP($A52,'Return Data'!$B$7:$R$2843,4,0)</f>
        <v>53.568300000000001</v>
      </c>
      <c r="D52" s="65">
        <f>VLOOKUP($A52,'Return Data'!$B$7:$R$2843,10,0)</f>
        <v>20.990200000000002</v>
      </c>
      <c r="E52" s="66">
        <f t="shared" si="10"/>
        <v>10</v>
      </c>
      <c r="F52" s="65">
        <f>VLOOKUP($A52,'Return Data'!$B$7:$R$2843,11,0)</f>
        <v>31.839700000000001</v>
      </c>
      <c r="G52" s="66">
        <f t="shared" si="11"/>
        <v>11</v>
      </c>
      <c r="H52" s="65">
        <f>VLOOKUP($A52,'Return Data'!$B$7:$R$2843,12,0)</f>
        <v>54.764000000000003</v>
      </c>
      <c r="I52" s="66">
        <f t="shared" si="12"/>
        <v>13</v>
      </c>
      <c r="J52" s="65">
        <f>VLOOKUP($A52,'Return Data'!$B$7:$R$2843,13,0)</f>
        <v>76.997500000000002</v>
      </c>
      <c r="K52" s="66">
        <f t="shared" si="13"/>
        <v>11</v>
      </c>
      <c r="L52" s="65">
        <f>VLOOKUP($A52,'Return Data'!$B$7:$R$2843,17,0)</f>
        <v>45.990499999999997</v>
      </c>
      <c r="M52" s="66">
        <f t="shared" si="14"/>
        <v>3</v>
      </c>
      <c r="N52" s="65">
        <f>VLOOKUP($A52,'Return Data'!$B$7:$R$2843,14,0)</f>
        <v>33.238500000000002</v>
      </c>
      <c r="O52" s="66">
        <f>RANK(N52,N$8:N$71,0)</f>
        <v>2</v>
      </c>
      <c r="P52" s="65">
        <f>VLOOKUP($A52,'Return Data'!$B$7:$R$2843,15,0)</f>
        <v>24.705500000000001</v>
      </c>
      <c r="Q52" s="66">
        <f>RANK(P52,P$8:P$71,0)</f>
        <v>2</v>
      </c>
      <c r="R52" s="65">
        <f>VLOOKUP($A52,'Return Data'!$B$7:$R$2843,16,0)</f>
        <v>25.746400000000001</v>
      </c>
      <c r="S52" s="67">
        <f t="shared" si="16"/>
        <v>5</v>
      </c>
    </row>
    <row r="53" spans="1:19" x14ac:dyDescent="0.3">
      <c r="A53" s="63" t="s">
        <v>208</v>
      </c>
      <c r="B53" s="64">
        <f>VLOOKUP($A53,'Return Data'!$B$7:$R$2843,3,0)</f>
        <v>44400</v>
      </c>
      <c r="C53" s="65">
        <f>VLOOKUP($A53,'Return Data'!$B$7:$R$2843,4,0)</f>
        <v>14.846399999999999</v>
      </c>
      <c r="D53" s="65">
        <f>VLOOKUP($A53,'Return Data'!$B$7:$R$2843,10,0)</f>
        <v>10.490600000000001</v>
      </c>
      <c r="E53" s="66">
        <f t="shared" si="10"/>
        <v>62</v>
      </c>
      <c r="F53" s="65">
        <f>VLOOKUP($A53,'Return Data'!$B$7:$R$2843,11,0)</f>
        <v>9.1486999999999998</v>
      </c>
      <c r="G53" s="66">
        <f t="shared" si="11"/>
        <v>62</v>
      </c>
      <c r="H53" s="65">
        <f>VLOOKUP($A53,'Return Data'!$B$7:$R$2843,12,0)</f>
        <v>25.701899999999998</v>
      </c>
      <c r="I53" s="66">
        <f t="shared" si="12"/>
        <v>64</v>
      </c>
      <c r="J53" s="65">
        <f>VLOOKUP($A53,'Return Data'!$B$7:$R$2843,13,0)</f>
        <v>31.422499999999999</v>
      </c>
      <c r="K53" s="66">
        <f t="shared" si="13"/>
        <v>64</v>
      </c>
      <c r="L53" s="65"/>
      <c r="M53" s="66"/>
      <c r="N53" s="65"/>
      <c r="O53" s="66"/>
      <c r="P53" s="65"/>
      <c r="Q53" s="66"/>
      <c r="R53" s="65">
        <f>VLOOKUP($A53,'Return Data'!$B$7:$R$2843,16,0)</f>
        <v>17.175599999999999</v>
      </c>
      <c r="S53" s="67">
        <f t="shared" si="16"/>
        <v>18</v>
      </c>
    </row>
    <row r="54" spans="1:19" x14ac:dyDescent="0.3">
      <c r="A54" s="63" t="s">
        <v>209</v>
      </c>
      <c r="B54" s="64">
        <f>VLOOKUP($A54,'Return Data'!$B$7:$R$2843,3,0)</f>
        <v>44400</v>
      </c>
      <c r="C54" s="65">
        <f>VLOOKUP($A54,'Return Data'!$B$7:$R$2843,4,0)</f>
        <v>139.51609999999999</v>
      </c>
      <c r="D54" s="65">
        <f>VLOOKUP($A54,'Return Data'!$B$7:$R$2843,10,0)</f>
        <v>14.5344</v>
      </c>
      <c r="E54" s="66">
        <f t="shared" si="10"/>
        <v>42</v>
      </c>
      <c r="F54" s="65">
        <f>VLOOKUP($A54,'Return Data'!$B$7:$R$2843,11,0)</f>
        <v>16.755199999999999</v>
      </c>
      <c r="G54" s="66">
        <f t="shared" si="11"/>
        <v>45</v>
      </c>
      <c r="H54" s="65">
        <f>VLOOKUP($A54,'Return Data'!$B$7:$R$2843,12,0)</f>
        <v>40.117199999999997</v>
      </c>
      <c r="I54" s="66">
        <f t="shared" si="12"/>
        <v>48</v>
      </c>
      <c r="J54" s="65">
        <f>VLOOKUP($A54,'Return Data'!$B$7:$R$2843,13,0)</f>
        <v>50.1843</v>
      </c>
      <c r="K54" s="66">
        <f t="shared" si="13"/>
        <v>46</v>
      </c>
      <c r="L54" s="65">
        <f>VLOOKUP($A54,'Return Data'!$B$7:$R$2843,17,0)</f>
        <v>18.627300000000002</v>
      </c>
      <c r="M54" s="66">
        <f t="shared" ref="M54:M71" si="18">RANK(L54,L$8:L$71,0)</f>
        <v>54</v>
      </c>
      <c r="N54" s="65">
        <f>VLOOKUP($A54,'Return Data'!$B$7:$R$2843,14,0)</f>
        <v>10.4244</v>
      </c>
      <c r="O54" s="66">
        <f t="shared" ref="O54:O60" si="19">RANK(N54,N$8:N$71,0)</f>
        <v>48</v>
      </c>
      <c r="P54" s="65">
        <f>VLOOKUP($A54,'Return Data'!$B$7:$R$2843,15,0)</f>
        <v>11.389099999999999</v>
      </c>
      <c r="Q54" s="66">
        <f>RANK(P54,P$8:P$71,0)</f>
        <v>35</v>
      </c>
      <c r="R54" s="65">
        <f>VLOOKUP($A54,'Return Data'!$B$7:$R$2843,16,0)</f>
        <v>13.0863</v>
      </c>
      <c r="S54" s="67">
        <f t="shared" si="16"/>
        <v>49</v>
      </c>
    </row>
    <row r="55" spans="1:19" x14ac:dyDescent="0.3">
      <c r="A55" s="63" t="s">
        <v>210</v>
      </c>
      <c r="B55" s="64">
        <f>VLOOKUP($A55,'Return Data'!$B$7:$R$2843,3,0)</f>
        <v>44400</v>
      </c>
      <c r="C55" s="65">
        <f>VLOOKUP($A55,'Return Data'!$B$7:$R$2843,4,0)</f>
        <v>17.100999999999999</v>
      </c>
      <c r="D55" s="65">
        <f>VLOOKUP($A55,'Return Data'!$B$7:$R$2843,10,0)</f>
        <v>37.461199999999998</v>
      </c>
      <c r="E55" s="66">
        <f t="shared" si="10"/>
        <v>4</v>
      </c>
      <c r="F55" s="65">
        <f>VLOOKUP($A55,'Return Data'!$B$7:$R$2843,11,0)</f>
        <v>50.9529</v>
      </c>
      <c r="G55" s="66">
        <f t="shared" si="11"/>
        <v>4</v>
      </c>
      <c r="H55" s="65">
        <f>VLOOKUP($A55,'Return Data'!$B$7:$R$2843,12,0)</f>
        <v>87.184600000000003</v>
      </c>
      <c r="I55" s="66">
        <f t="shared" si="12"/>
        <v>4</v>
      </c>
      <c r="J55" s="65">
        <f>VLOOKUP($A55,'Return Data'!$B$7:$R$2843,13,0)</f>
        <v>109.9777</v>
      </c>
      <c r="K55" s="66">
        <f t="shared" si="13"/>
        <v>5</v>
      </c>
      <c r="L55" s="65">
        <f>VLOOKUP($A55,'Return Data'!$B$7:$R$2843,17,0)</f>
        <v>34.220599999999997</v>
      </c>
      <c r="M55" s="66">
        <f t="shared" si="18"/>
        <v>10</v>
      </c>
      <c r="N55" s="65">
        <f>VLOOKUP($A55,'Return Data'!$B$7:$R$2843,14,0)</f>
        <v>14.2364</v>
      </c>
      <c r="O55" s="66">
        <f t="shared" si="19"/>
        <v>32</v>
      </c>
      <c r="P55" s="65"/>
      <c r="Q55" s="66"/>
      <c r="R55" s="65">
        <f>VLOOKUP($A55,'Return Data'!$B$7:$R$2843,16,0)</f>
        <v>12.1493</v>
      </c>
      <c r="S55" s="67">
        <f t="shared" si="16"/>
        <v>53</v>
      </c>
    </row>
    <row r="56" spans="1:19" x14ac:dyDescent="0.3">
      <c r="A56" s="63" t="s">
        <v>211</v>
      </c>
      <c r="B56" s="64">
        <f>VLOOKUP($A56,'Return Data'!$B$7:$R$2843,3,0)</f>
        <v>44400</v>
      </c>
      <c r="C56" s="65">
        <f>VLOOKUP($A56,'Return Data'!$B$7:$R$2843,4,0)</f>
        <v>14.6668</v>
      </c>
      <c r="D56" s="65">
        <f>VLOOKUP($A56,'Return Data'!$B$7:$R$2843,10,0)</f>
        <v>37.468600000000002</v>
      </c>
      <c r="E56" s="66">
        <f t="shared" si="10"/>
        <v>3</v>
      </c>
      <c r="F56" s="65">
        <f>VLOOKUP($A56,'Return Data'!$B$7:$R$2843,11,0)</f>
        <v>52.2273</v>
      </c>
      <c r="G56" s="66">
        <f t="shared" si="11"/>
        <v>3</v>
      </c>
      <c r="H56" s="65">
        <f>VLOOKUP($A56,'Return Data'!$B$7:$R$2843,12,0)</f>
        <v>89.403000000000006</v>
      </c>
      <c r="I56" s="66">
        <f t="shared" si="12"/>
        <v>3</v>
      </c>
      <c r="J56" s="65">
        <f>VLOOKUP($A56,'Return Data'!$B$7:$R$2843,13,0)</f>
        <v>110.4396</v>
      </c>
      <c r="K56" s="66">
        <f t="shared" si="13"/>
        <v>4</v>
      </c>
      <c r="L56" s="65">
        <f>VLOOKUP($A56,'Return Data'!$B$7:$R$2843,17,0)</f>
        <v>35.450800000000001</v>
      </c>
      <c r="M56" s="66">
        <f t="shared" si="18"/>
        <v>9</v>
      </c>
      <c r="N56" s="65">
        <f>VLOOKUP($A56,'Return Data'!$B$7:$R$2843,14,0)</f>
        <v>14.382400000000001</v>
      </c>
      <c r="O56" s="66">
        <f t="shared" si="19"/>
        <v>31</v>
      </c>
      <c r="P56" s="65"/>
      <c r="Q56" s="66"/>
      <c r="R56" s="65">
        <f>VLOOKUP($A56,'Return Data'!$B$7:$R$2843,16,0)</f>
        <v>9.2387999999999995</v>
      </c>
      <c r="S56" s="67">
        <f t="shared" si="16"/>
        <v>58</v>
      </c>
    </row>
    <row r="57" spans="1:19" x14ac:dyDescent="0.3">
      <c r="A57" s="63" t="s">
        <v>212</v>
      </c>
      <c r="B57" s="64">
        <f>VLOOKUP($A57,'Return Data'!$B$7:$R$2843,3,0)</f>
        <v>44400</v>
      </c>
      <c r="C57" s="65">
        <f>VLOOKUP($A57,'Return Data'!$B$7:$R$2843,4,0)</f>
        <v>14.6347</v>
      </c>
      <c r="D57" s="65">
        <f>VLOOKUP($A57,'Return Data'!$B$7:$R$2843,10,0)</f>
        <v>38.791200000000003</v>
      </c>
      <c r="E57" s="66">
        <f t="shared" si="10"/>
        <v>2</v>
      </c>
      <c r="F57" s="65">
        <f>VLOOKUP($A57,'Return Data'!$B$7:$R$2843,11,0)</f>
        <v>55.094299999999997</v>
      </c>
      <c r="G57" s="66">
        <f t="shared" si="11"/>
        <v>2</v>
      </c>
      <c r="H57" s="65">
        <f>VLOOKUP($A57,'Return Data'!$B$7:$R$2843,12,0)</f>
        <v>94.351900000000001</v>
      </c>
      <c r="I57" s="66">
        <f t="shared" si="12"/>
        <v>2</v>
      </c>
      <c r="J57" s="65">
        <f>VLOOKUP($A57,'Return Data'!$B$7:$R$2843,13,0)</f>
        <v>117.1159</v>
      </c>
      <c r="K57" s="66">
        <f t="shared" si="13"/>
        <v>1</v>
      </c>
      <c r="L57" s="65">
        <f>VLOOKUP($A57,'Return Data'!$B$7:$R$2843,17,0)</f>
        <v>37.173699999999997</v>
      </c>
      <c r="M57" s="66">
        <f t="shared" si="18"/>
        <v>7</v>
      </c>
      <c r="N57" s="65">
        <f>VLOOKUP($A57,'Return Data'!$B$7:$R$2843,14,0)</f>
        <v>15.4194</v>
      </c>
      <c r="O57" s="66">
        <f t="shared" si="19"/>
        <v>25</v>
      </c>
      <c r="P57" s="65"/>
      <c r="Q57" s="66"/>
      <c r="R57" s="65">
        <f>VLOOKUP($A57,'Return Data'!$B$7:$R$2843,16,0)</f>
        <v>9.8536999999999999</v>
      </c>
      <c r="S57" s="67">
        <f t="shared" si="16"/>
        <v>57</v>
      </c>
    </row>
    <row r="58" spans="1:19" x14ac:dyDescent="0.3">
      <c r="A58" s="63" t="s">
        <v>213</v>
      </c>
      <c r="B58" s="64">
        <f>VLOOKUP($A58,'Return Data'!$B$7:$R$2843,3,0)</f>
        <v>44400</v>
      </c>
      <c r="C58" s="65">
        <f>VLOOKUP($A58,'Return Data'!$B$7:$R$2843,4,0)</f>
        <v>13.943899999999999</v>
      </c>
      <c r="D58" s="65">
        <f>VLOOKUP($A58,'Return Data'!$B$7:$R$2843,10,0)</f>
        <v>40.883099999999999</v>
      </c>
      <c r="E58" s="66">
        <f t="shared" si="10"/>
        <v>1</v>
      </c>
      <c r="F58" s="65">
        <f>VLOOKUP($A58,'Return Data'!$B$7:$R$2843,11,0)</f>
        <v>58.1479</v>
      </c>
      <c r="G58" s="66">
        <f t="shared" si="11"/>
        <v>1</v>
      </c>
      <c r="H58" s="65">
        <f>VLOOKUP($A58,'Return Data'!$B$7:$R$2843,12,0)</f>
        <v>97.670900000000003</v>
      </c>
      <c r="I58" s="66">
        <f t="shared" si="12"/>
        <v>1</v>
      </c>
      <c r="J58" s="65">
        <f>VLOOKUP($A58,'Return Data'!$B$7:$R$2843,13,0)</f>
        <v>116.5605</v>
      </c>
      <c r="K58" s="66">
        <f t="shared" si="13"/>
        <v>2</v>
      </c>
      <c r="L58" s="65">
        <f>VLOOKUP($A58,'Return Data'!$B$7:$R$2843,17,0)</f>
        <v>37.161700000000003</v>
      </c>
      <c r="M58" s="66">
        <f t="shared" si="18"/>
        <v>8</v>
      </c>
      <c r="N58" s="65">
        <f>VLOOKUP($A58,'Return Data'!$B$7:$R$2843,14,0)</f>
        <v>15.3474</v>
      </c>
      <c r="O58" s="66">
        <f t="shared" si="19"/>
        <v>26</v>
      </c>
      <c r="P58" s="65"/>
      <c r="Q58" s="66"/>
      <c r="R58" s="65">
        <f>VLOOKUP($A58,'Return Data'!$B$7:$R$2843,16,0)</f>
        <v>9.0951000000000004</v>
      </c>
      <c r="S58" s="67">
        <f t="shared" si="16"/>
        <v>60</v>
      </c>
    </row>
    <row r="59" spans="1:19" x14ac:dyDescent="0.3">
      <c r="A59" s="63" t="s">
        <v>214</v>
      </c>
      <c r="B59" s="64">
        <f>VLOOKUP($A59,'Return Data'!$B$7:$R$2843,3,0)</f>
        <v>44400</v>
      </c>
      <c r="C59" s="65">
        <f>VLOOKUP($A59,'Return Data'!$B$7:$R$2843,4,0)</f>
        <v>20.064399999999999</v>
      </c>
      <c r="D59" s="65">
        <f>VLOOKUP($A59,'Return Data'!$B$7:$R$2843,10,0)</f>
        <v>14.4451</v>
      </c>
      <c r="E59" s="66">
        <f t="shared" si="10"/>
        <v>43</v>
      </c>
      <c r="F59" s="65">
        <f>VLOOKUP($A59,'Return Data'!$B$7:$R$2843,11,0)</f>
        <v>17.5075</v>
      </c>
      <c r="G59" s="66">
        <f t="shared" si="11"/>
        <v>40</v>
      </c>
      <c r="H59" s="65">
        <f>VLOOKUP($A59,'Return Data'!$B$7:$R$2843,12,0)</f>
        <v>41.147500000000001</v>
      </c>
      <c r="I59" s="66">
        <f t="shared" si="12"/>
        <v>44</v>
      </c>
      <c r="J59" s="65">
        <f>VLOOKUP($A59,'Return Data'!$B$7:$R$2843,13,0)</f>
        <v>50.115200000000002</v>
      </c>
      <c r="K59" s="66">
        <f t="shared" si="13"/>
        <v>47</v>
      </c>
      <c r="L59" s="65">
        <f>VLOOKUP($A59,'Return Data'!$B$7:$R$2843,17,0)</f>
        <v>23.242100000000001</v>
      </c>
      <c r="M59" s="66">
        <f t="shared" si="18"/>
        <v>35</v>
      </c>
      <c r="N59" s="65">
        <f>VLOOKUP($A59,'Return Data'!$B$7:$R$2843,14,0)</f>
        <v>14.0436</v>
      </c>
      <c r="O59" s="66">
        <f t="shared" si="19"/>
        <v>34</v>
      </c>
      <c r="P59" s="65">
        <f>VLOOKUP($A59,'Return Data'!$B$7:$R$2843,15,0)</f>
        <v>13.675000000000001</v>
      </c>
      <c r="Q59" s="66">
        <f>RANK(P59,P$8:P$71,0)</f>
        <v>24</v>
      </c>
      <c r="R59" s="65">
        <f>VLOOKUP($A59,'Return Data'!$B$7:$R$2843,16,0)</f>
        <v>11.625999999999999</v>
      </c>
      <c r="S59" s="67">
        <f t="shared" si="16"/>
        <v>54</v>
      </c>
    </row>
    <row r="60" spans="1:19" x14ac:dyDescent="0.3">
      <c r="A60" s="63" t="s">
        <v>215</v>
      </c>
      <c r="B60" s="64">
        <f>VLOOKUP($A60,'Return Data'!$B$7:$R$2843,3,0)</f>
        <v>44400</v>
      </c>
      <c r="C60" s="65">
        <f>VLOOKUP($A60,'Return Data'!$B$7:$R$2843,4,0)</f>
        <v>21.882300000000001</v>
      </c>
      <c r="D60" s="65">
        <f>VLOOKUP($A60,'Return Data'!$B$7:$R$2843,10,0)</f>
        <v>14.123100000000001</v>
      </c>
      <c r="E60" s="66">
        <f t="shared" si="10"/>
        <v>46</v>
      </c>
      <c r="F60" s="65">
        <f>VLOOKUP($A60,'Return Data'!$B$7:$R$2843,11,0)</f>
        <v>17.082799999999999</v>
      </c>
      <c r="G60" s="66">
        <f t="shared" si="11"/>
        <v>44</v>
      </c>
      <c r="H60" s="65">
        <f>VLOOKUP($A60,'Return Data'!$B$7:$R$2843,12,0)</f>
        <v>39.930300000000003</v>
      </c>
      <c r="I60" s="66">
        <f t="shared" si="12"/>
        <v>49</v>
      </c>
      <c r="J60" s="65">
        <f>VLOOKUP($A60,'Return Data'!$B$7:$R$2843,13,0)</f>
        <v>49.331600000000002</v>
      </c>
      <c r="K60" s="66">
        <f t="shared" si="13"/>
        <v>51</v>
      </c>
      <c r="L60" s="65">
        <f>VLOOKUP($A60,'Return Data'!$B$7:$R$2843,17,0)</f>
        <v>23.5337</v>
      </c>
      <c r="M60" s="66">
        <f t="shared" si="18"/>
        <v>32</v>
      </c>
      <c r="N60" s="65">
        <f>VLOOKUP($A60,'Return Data'!$B$7:$R$2843,14,0)</f>
        <v>14.765700000000001</v>
      </c>
      <c r="O60" s="66">
        <f t="shared" si="19"/>
        <v>29</v>
      </c>
      <c r="P60" s="65"/>
      <c r="Q60" s="66"/>
      <c r="R60" s="65">
        <f>VLOOKUP($A60,'Return Data'!$B$7:$R$2843,16,0)</f>
        <v>15.7866</v>
      </c>
      <c r="S60" s="67">
        <f t="shared" si="16"/>
        <v>32</v>
      </c>
    </row>
    <row r="61" spans="1:19" x14ac:dyDescent="0.3">
      <c r="A61" s="63" t="s">
        <v>216</v>
      </c>
      <c r="B61" s="64">
        <f>VLOOKUP($A61,'Return Data'!$B$7:$R$2843,3,0)</f>
        <v>44400</v>
      </c>
      <c r="C61" s="65">
        <f>VLOOKUP($A61,'Return Data'!$B$7:$R$2843,4,0)</f>
        <v>14.066700000000001</v>
      </c>
      <c r="D61" s="65">
        <f>VLOOKUP($A61,'Return Data'!$B$7:$R$2843,10,0)</f>
        <v>35.0749</v>
      </c>
      <c r="E61" s="66">
        <f t="shared" si="10"/>
        <v>5</v>
      </c>
      <c r="F61" s="65">
        <f>VLOOKUP($A61,'Return Data'!$B$7:$R$2843,11,0)</f>
        <v>49.347099999999998</v>
      </c>
      <c r="G61" s="66">
        <f t="shared" si="11"/>
        <v>5</v>
      </c>
      <c r="H61" s="65">
        <f>VLOOKUP($A61,'Return Data'!$B$7:$R$2843,12,0)</f>
        <v>85.507999999999996</v>
      </c>
      <c r="I61" s="66">
        <f t="shared" si="12"/>
        <v>5</v>
      </c>
      <c r="J61" s="65">
        <f>VLOOKUP($A61,'Return Data'!$B$7:$R$2843,13,0)</f>
        <v>104.57080000000001</v>
      </c>
      <c r="K61" s="66">
        <f t="shared" si="13"/>
        <v>6</v>
      </c>
      <c r="L61" s="65">
        <f>VLOOKUP($A61,'Return Data'!$B$7:$R$2843,17,0)</f>
        <v>33.816600000000001</v>
      </c>
      <c r="M61" s="66">
        <f t="shared" si="18"/>
        <v>11</v>
      </c>
      <c r="N61" s="65"/>
      <c r="O61" s="66"/>
      <c r="P61" s="65"/>
      <c r="Q61" s="66"/>
      <c r="R61" s="65">
        <f>VLOOKUP($A61,'Return Data'!$B$7:$R$2843,16,0)</f>
        <v>10.8133</v>
      </c>
      <c r="S61" s="67">
        <f t="shared" si="16"/>
        <v>55</v>
      </c>
    </row>
    <row r="62" spans="1:19" x14ac:dyDescent="0.3">
      <c r="A62" s="63" t="s">
        <v>217</v>
      </c>
      <c r="B62" s="64">
        <f>VLOOKUP($A62,'Return Data'!$B$7:$R$2843,3,0)</f>
        <v>44400</v>
      </c>
      <c r="C62" s="65">
        <f>VLOOKUP($A62,'Return Data'!$B$7:$R$2843,4,0)</f>
        <v>16.090699999999998</v>
      </c>
      <c r="D62" s="65">
        <f>VLOOKUP($A62,'Return Data'!$B$7:$R$2843,10,0)</f>
        <v>34.353400000000001</v>
      </c>
      <c r="E62" s="66">
        <f t="shared" si="10"/>
        <v>6</v>
      </c>
      <c r="F62" s="65">
        <f>VLOOKUP($A62,'Return Data'!$B$7:$R$2843,11,0)</f>
        <v>47.180900000000001</v>
      </c>
      <c r="G62" s="66">
        <f t="shared" si="11"/>
        <v>6</v>
      </c>
      <c r="H62" s="65">
        <f>VLOOKUP($A62,'Return Data'!$B$7:$R$2843,12,0)</f>
        <v>84.009399999999999</v>
      </c>
      <c r="I62" s="66">
        <f t="shared" si="12"/>
        <v>6</v>
      </c>
      <c r="J62" s="65">
        <f>VLOOKUP($A62,'Return Data'!$B$7:$R$2843,13,0)</f>
        <v>104.3523</v>
      </c>
      <c r="K62" s="66">
        <f t="shared" si="13"/>
        <v>7</v>
      </c>
      <c r="L62" s="65">
        <f>VLOOKUP($A62,'Return Data'!$B$7:$R$2843,17,0)</f>
        <v>33.691699999999997</v>
      </c>
      <c r="M62" s="66">
        <f t="shared" si="18"/>
        <v>12</v>
      </c>
      <c r="N62" s="65"/>
      <c r="O62" s="66"/>
      <c r="P62" s="65"/>
      <c r="Q62" s="66"/>
      <c r="R62" s="65">
        <f>VLOOKUP($A62,'Return Data'!$B$7:$R$2843,16,0)</f>
        <v>16.767299999999999</v>
      </c>
      <c r="S62" s="67">
        <f t="shared" si="16"/>
        <v>21</v>
      </c>
    </row>
    <row r="63" spans="1:19" x14ac:dyDescent="0.3">
      <c r="A63" s="63" t="s">
        <v>218</v>
      </c>
      <c r="B63" s="64">
        <f>VLOOKUP($A63,'Return Data'!$B$7:$R$2843,3,0)</f>
        <v>44400</v>
      </c>
      <c r="C63" s="65">
        <f>VLOOKUP($A63,'Return Data'!$B$7:$R$2843,4,0)</f>
        <v>27.621200000000002</v>
      </c>
      <c r="D63" s="65">
        <f>VLOOKUP($A63,'Return Data'!$B$7:$R$2843,10,0)</f>
        <v>11.942299999999999</v>
      </c>
      <c r="E63" s="66">
        <f t="shared" si="10"/>
        <v>59</v>
      </c>
      <c r="F63" s="65">
        <f>VLOOKUP($A63,'Return Data'!$B$7:$R$2843,11,0)</f>
        <v>14.763199999999999</v>
      </c>
      <c r="G63" s="66">
        <f t="shared" si="11"/>
        <v>51</v>
      </c>
      <c r="H63" s="65">
        <f>VLOOKUP($A63,'Return Data'!$B$7:$R$2843,12,0)</f>
        <v>37.431899999999999</v>
      </c>
      <c r="I63" s="66">
        <f t="shared" si="12"/>
        <v>54</v>
      </c>
      <c r="J63" s="65">
        <f>VLOOKUP($A63,'Return Data'!$B$7:$R$2843,13,0)</f>
        <v>46.836100000000002</v>
      </c>
      <c r="K63" s="66">
        <f t="shared" si="13"/>
        <v>53</v>
      </c>
      <c r="L63" s="65">
        <f>VLOOKUP($A63,'Return Data'!$B$7:$R$2843,17,0)</f>
        <v>20.617000000000001</v>
      </c>
      <c r="M63" s="66">
        <f t="shared" si="18"/>
        <v>49</v>
      </c>
      <c r="N63" s="65">
        <f>VLOOKUP($A63,'Return Data'!$B$7:$R$2843,14,0)</f>
        <v>15.677099999999999</v>
      </c>
      <c r="O63" s="66">
        <f t="shared" ref="O63:O68" si="20">RANK(N63,N$8:N$71,0)</f>
        <v>24</v>
      </c>
      <c r="P63" s="65">
        <f>VLOOKUP($A63,'Return Data'!$B$7:$R$2843,15,0)</f>
        <v>15.181699999999999</v>
      </c>
      <c r="Q63" s="66">
        <f>RANK(P63,P$8:P$71,0)</f>
        <v>15</v>
      </c>
      <c r="R63" s="65">
        <f>VLOOKUP($A63,'Return Data'!$B$7:$R$2843,16,0)</f>
        <v>16.164200000000001</v>
      </c>
      <c r="S63" s="67">
        <f t="shared" si="16"/>
        <v>26</v>
      </c>
    </row>
    <row r="64" spans="1:19" x14ac:dyDescent="0.3">
      <c r="A64" s="63" t="s">
        <v>219</v>
      </c>
      <c r="B64" s="64">
        <f>VLOOKUP($A64,'Return Data'!$B$7:$R$2843,3,0)</f>
        <v>44400</v>
      </c>
      <c r="C64" s="65">
        <f>VLOOKUP($A64,'Return Data'!$B$7:$R$2843,4,0)</f>
        <v>113.03</v>
      </c>
      <c r="D64" s="65">
        <f>VLOOKUP($A64,'Return Data'!$B$7:$R$2843,10,0)</f>
        <v>13.3133</v>
      </c>
      <c r="E64" s="66">
        <f t="shared" si="10"/>
        <v>54</v>
      </c>
      <c r="F64" s="65">
        <f>VLOOKUP($A64,'Return Data'!$B$7:$R$2843,11,0)</f>
        <v>12.9848</v>
      </c>
      <c r="G64" s="66">
        <f t="shared" si="11"/>
        <v>60</v>
      </c>
      <c r="H64" s="65">
        <f>VLOOKUP($A64,'Return Data'!$B$7:$R$2843,12,0)</f>
        <v>30.791499999999999</v>
      </c>
      <c r="I64" s="66">
        <f t="shared" si="12"/>
        <v>61</v>
      </c>
      <c r="J64" s="65">
        <f>VLOOKUP($A64,'Return Data'!$B$7:$R$2843,13,0)</f>
        <v>40.497199999999999</v>
      </c>
      <c r="K64" s="66">
        <f t="shared" si="13"/>
        <v>59</v>
      </c>
      <c r="L64" s="65">
        <f>VLOOKUP($A64,'Return Data'!$B$7:$R$2843,17,0)</f>
        <v>19.366499999999998</v>
      </c>
      <c r="M64" s="66">
        <f t="shared" si="18"/>
        <v>52</v>
      </c>
      <c r="N64" s="65">
        <f>VLOOKUP($A64,'Return Data'!$B$7:$R$2843,14,0)</f>
        <v>11.6074</v>
      </c>
      <c r="O64" s="66">
        <f t="shared" si="20"/>
        <v>44</v>
      </c>
      <c r="P64" s="65">
        <f>VLOOKUP($A64,'Return Data'!$B$7:$R$2843,15,0)</f>
        <v>14.1959</v>
      </c>
      <c r="Q64" s="66">
        <f>RANK(P64,P$8:P$71,0)</f>
        <v>19</v>
      </c>
      <c r="R64" s="65">
        <f>VLOOKUP($A64,'Return Data'!$B$7:$R$2843,16,0)</f>
        <v>13.339600000000001</v>
      </c>
      <c r="S64" s="67">
        <f t="shared" si="16"/>
        <v>48</v>
      </c>
    </row>
    <row r="65" spans="1:19" x14ac:dyDescent="0.3">
      <c r="A65" s="63" t="s">
        <v>220</v>
      </c>
      <c r="B65" s="64">
        <f>VLOOKUP($A65,'Return Data'!$B$7:$R$2843,3,0)</f>
        <v>44400</v>
      </c>
      <c r="C65" s="65">
        <f>VLOOKUP($A65,'Return Data'!$B$7:$R$2843,4,0)</f>
        <v>39.86</v>
      </c>
      <c r="D65" s="65">
        <f>VLOOKUP($A65,'Return Data'!$B$7:$R$2843,10,0)</f>
        <v>16.925799999999999</v>
      </c>
      <c r="E65" s="66">
        <f t="shared" si="10"/>
        <v>22</v>
      </c>
      <c r="F65" s="65">
        <f>VLOOKUP($A65,'Return Data'!$B$7:$R$2843,11,0)</f>
        <v>19.234200000000001</v>
      </c>
      <c r="G65" s="66">
        <f t="shared" si="11"/>
        <v>35</v>
      </c>
      <c r="H65" s="65">
        <f>VLOOKUP($A65,'Return Data'!$B$7:$R$2843,12,0)</f>
        <v>41.699300000000001</v>
      </c>
      <c r="I65" s="66">
        <f t="shared" si="12"/>
        <v>41</v>
      </c>
      <c r="J65" s="65">
        <f>VLOOKUP($A65,'Return Data'!$B$7:$R$2843,13,0)</f>
        <v>53.780900000000003</v>
      </c>
      <c r="K65" s="66">
        <f t="shared" si="13"/>
        <v>36</v>
      </c>
      <c r="L65" s="65">
        <f>VLOOKUP($A65,'Return Data'!$B$7:$R$2843,17,0)</f>
        <v>27.5091</v>
      </c>
      <c r="M65" s="66">
        <f t="shared" si="18"/>
        <v>21</v>
      </c>
      <c r="N65" s="65">
        <f>VLOOKUP($A65,'Return Data'!$B$7:$R$2843,14,0)</f>
        <v>17.057600000000001</v>
      </c>
      <c r="O65" s="66">
        <f t="shared" si="20"/>
        <v>14</v>
      </c>
      <c r="P65" s="65">
        <f>VLOOKUP($A65,'Return Data'!$B$7:$R$2843,15,0)</f>
        <v>14.184900000000001</v>
      </c>
      <c r="Q65" s="66">
        <f>RANK(P65,P$8:P$71,0)</f>
        <v>20</v>
      </c>
      <c r="R65" s="65">
        <f>VLOOKUP($A65,'Return Data'!$B$7:$R$2843,16,0)</f>
        <v>13.8491</v>
      </c>
      <c r="S65" s="67">
        <f t="shared" si="16"/>
        <v>43</v>
      </c>
    </row>
    <row r="66" spans="1:19" x14ac:dyDescent="0.3">
      <c r="A66" s="63" t="s">
        <v>221</v>
      </c>
      <c r="B66" s="64">
        <f>VLOOKUP($A66,'Return Data'!$B$7:$R$2843,3,0)</f>
        <v>44400</v>
      </c>
      <c r="C66" s="65">
        <f>VLOOKUP($A66,'Return Data'!$B$7:$R$2843,4,0)</f>
        <v>21.605</v>
      </c>
      <c r="D66" s="65">
        <f>VLOOKUP($A66,'Return Data'!$B$7:$R$2843,10,0)</f>
        <v>17.735900000000001</v>
      </c>
      <c r="E66" s="66">
        <f t="shared" si="10"/>
        <v>17</v>
      </c>
      <c r="F66" s="65">
        <f>VLOOKUP($A66,'Return Data'!$B$7:$R$2843,11,0)</f>
        <v>24.62</v>
      </c>
      <c r="G66" s="66">
        <f t="shared" si="11"/>
        <v>18</v>
      </c>
      <c r="H66" s="65">
        <f>VLOOKUP($A66,'Return Data'!$B$7:$R$2843,12,0)</f>
        <v>51.731200000000001</v>
      </c>
      <c r="I66" s="66">
        <f t="shared" si="12"/>
        <v>18</v>
      </c>
      <c r="J66" s="65">
        <f>VLOOKUP($A66,'Return Data'!$B$7:$R$2843,13,0)</f>
        <v>62.343499999999999</v>
      </c>
      <c r="K66" s="66">
        <f t="shared" si="13"/>
        <v>18</v>
      </c>
      <c r="L66" s="65">
        <f>VLOOKUP($A66,'Return Data'!$B$7:$R$2843,17,0)</f>
        <v>26.796600000000002</v>
      </c>
      <c r="M66" s="66">
        <f t="shared" si="18"/>
        <v>25</v>
      </c>
      <c r="N66" s="65">
        <f>VLOOKUP($A66,'Return Data'!$B$7:$R$2843,14,0)</f>
        <v>15.696400000000001</v>
      </c>
      <c r="O66" s="66">
        <f t="shared" si="20"/>
        <v>23</v>
      </c>
      <c r="P66" s="65"/>
      <c r="Q66" s="66"/>
      <c r="R66" s="65">
        <f>VLOOKUP($A66,'Return Data'!$B$7:$R$2843,16,0)</f>
        <v>15.5878</v>
      </c>
      <c r="S66" s="67">
        <f t="shared" si="16"/>
        <v>34</v>
      </c>
    </row>
    <row r="67" spans="1:19" x14ac:dyDescent="0.3">
      <c r="A67" s="63" t="s">
        <v>222</v>
      </c>
      <c r="B67" s="64">
        <f>VLOOKUP($A67,'Return Data'!$B$7:$R$2843,3,0)</f>
        <v>44400</v>
      </c>
      <c r="C67" s="65">
        <f>VLOOKUP($A67,'Return Data'!$B$7:$R$2843,4,0)</f>
        <v>15.62</v>
      </c>
      <c r="D67" s="65">
        <f>VLOOKUP($A67,'Return Data'!$B$7:$R$2843,10,0)</f>
        <v>19.242100000000001</v>
      </c>
      <c r="E67" s="66">
        <f t="shared" si="10"/>
        <v>13</v>
      </c>
      <c r="F67" s="65">
        <f>VLOOKUP($A67,'Return Data'!$B$7:$R$2843,11,0)</f>
        <v>24.3888</v>
      </c>
      <c r="G67" s="66">
        <f t="shared" si="11"/>
        <v>20</v>
      </c>
      <c r="H67" s="65">
        <f>VLOOKUP($A67,'Return Data'!$B$7:$R$2843,12,0)</f>
        <v>54.868099999999998</v>
      </c>
      <c r="I67" s="66">
        <f t="shared" si="12"/>
        <v>12</v>
      </c>
      <c r="J67" s="65">
        <f>VLOOKUP($A67,'Return Data'!$B$7:$R$2843,13,0)</f>
        <v>64.597800000000007</v>
      </c>
      <c r="K67" s="66">
        <f t="shared" si="13"/>
        <v>17</v>
      </c>
      <c r="L67" s="65">
        <f>VLOOKUP($A67,'Return Data'!$B$7:$R$2843,17,0)</f>
        <v>22.682099999999998</v>
      </c>
      <c r="M67" s="66">
        <f t="shared" si="18"/>
        <v>39</v>
      </c>
      <c r="N67" s="65">
        <f>VLOOKUP($A67,'Return Data'!$B$7:$R$2843,14,0)</f>
        <v>14.395300000000001</v>
      </c>
      <c r="O67" s="66">
        <f t="shared" si="20"/>
        <v>30</v>
      </c>
      <c r="P67" s="65"/>
      <c r="Q67" s="66"/>
      <c r="R67" s="65">
        <f>VLOOKUP($A67,'Return Data'!$B$7:$R$2843,16,0)</f>
        <v>10.434799999999999</v>
      </c>
      <c r="S67" s="67">
        <f t="shared" si="16"/>
        <v>56</v>
      </c>
    </row>
    <row r="68" spans="1:19" x14ac:dyDescent="0.3">
      <c r="A68" s="63" t="s">
        <v>223</v>
      </c>
      <c r="B68" s="64">
        <f>VLOOKUP($A68,'Return Data'!$B$7:$R$2843,3,0)</f>
        <v>44400</v>
      </c>
      <c r="C68" s="65">
        <f>VLOOKUP($A68,'Return Data'!$B$7:$R$2843,4,0)</f>
        <v>14.5265</v>
      </c>
      <c r="D68" s="65">
        <f>VLOOKUP($A68,'Return Data'!$B$7:$R$2843,10,0)</f>
        <v>18.908899999999999</v>
      </c>
      <c r="E68" s="66">
        <f t="shared" si="10"/>
        <v>14</v>
      </c>
      <c r="F68" s="65">
        <f>VLOOKUP($A68,'Return Data'!$B$7:$R$2843,11,0)</f>
        <v>24.510400000000001</v>
      </c>
      <c r="G68" s="66">
        <f t="shared" si="11"/>
        <v>19</v>
      </c>
      <c r="H68" s="65">
        <f>VLOOKUP($A68,'Return Data'!$B$7:$R$2843,12,0)</f>
        <v>53.810699999999997</v>
      </c>
      <c r="I68" s="66">
        <f t="shared" si="12"/>
        <v>14</v>
      </c>
      <c r="J68" s="65">
        <f>VLOOKUP($A68,'Return Data'!$B$7:$R$2843,13,0)</f>
        <v>61.750599999999999</v>
      </c>
      <c r="K68" s="66">
        <f t="shared" si="13"/>
        <v>19</v>
      </c>
      <c r="L68" s="65">
        <f>VLOOKUP($A68,'Return Data'!$B$7:$R$2843,17,0)</f>
        <v>23.363299999999999</v>
      </c>
      <c r="M68" s="66">
        <f t="shared" si="18"/>
        <v>34</v>
      </c>
      <c r="N68" s="65">
        <f>VLOOKUP($A68,'Return Data'!$B$7:$R$2843,14,0)</f>
        <v>15.309900000000001</v>
      </c>
      <c r="O68" s="66">
        <f t="shared" si="20"/>
        <v>27</v>
      </c>
      <c r="P68" s="65"/>
      <c r="Q68" s="66"/>
      <c r="R68" s="65">
        <f>VLOOKUP($A68,'Return Data'!$B$7:$R$2843,16,0)</f>
        <v>9.0266000000000002</v>
      </c>
      <c r="S68" s="67">
        <f t="shared" si="16"/>
        <v>61</v>
      </c>
    </row>
    <row r="69" spans="1:19" x14ac:dyDescent="0.3">
      <c r="A69" s="63" t="s">
        <v>224</v>
      </c>
      <c r="B69" s="64">
        <f>VLOOKUP($A69,'Return Data'!$B$7:$R$2843,3,0)</f>
        <v>44400</v>
      </c>
      <c r="C69" s="65">
        <f>VLOOKUP($A69,'Return Data'!$B$7:$R$2843,4,0)</f>
        <v>12.034700000000001</v>
      </c>
      <c r="D69" s="65">
        <f>VLOOKUP($A69,'Return Data'!$B$7:$R$2843,10,0)</f>
        <v>11.2326</v>
      </c>
      <c r="E69" s="66">
        <f t="shared" si="10"/>
        <v>61</v>
      </c>
      <c r="F69" s="65">
        <f>VLOOKUP($A69,'Return Data'!$B$7:$R$2843,11,0)</f>
        <v>14.5878</v>
      </c>
      <c r="G69" s="66">
        <f t="shared" si="11"/>
        <v>52</v>
      </c>
      <c r="H69" s="65">
        <f>VLOOKUP($A69,'Return Data'!$B$7:$R$2843,12,0)</f>
        <v>39.398600000000002</v>
      </c>
      <c r="I69" s="66">
        <f t="shared" si="12"/>
        <v>51</v>
      </c>
      <c r="J69" s="65">
        <f>VLOOKUP($A69,'Return Data'!$B$7:$R$2843,13,0)</f>
        <v>40.195900000000002</v>
      </c>
      <c r="K69" s="66">
        <f t="shared" si="13"/>
        <v>60</v>
      </c>
      <c r="L69" s="65">
        <f>VLOOKUP($A69,'Return Data'!$B$7:$R$2843,17,0)</f>
        <v>21.458300000000001</v>
      </c>
      <c r="M69" s="66">
        <f t="shared" si="18"/>
        <v>44</v>
      </c>
      <c r="N69" s="65"/>
      <c r="O69" s="66"/>
      <c r="P69" s="65"/>
      <c r="Q69" s="66"/>
      <c r="R69" s="65">
        <f>VLOOKUP($A69,'Return Data'!$B$7:$R$2843,16,0)</f>
        <v>5.4146000000000001</v>
      </c>
      <c r="S69" s="67">
        <f t="shared" si="16"/>
        <v>64</v>
      </c>
    </row>
    <row r="70" spans="1:19" x14ac:dyDescent="0.3">
      <c r="A70" s="63" t="s">
        <v>225</v>
      </c>
      <c r="B70" s="64">
        <f>VLOOKUP($A70,'Return Data'!$B$7:$R$2843,3,0)</f>
        <v>44400</v>
      </c>
      <c r="C70" s="65">
        <f>VLOOKUP($A70,'Return Data'!$B$7:$R$2843,4,0)</f>
        <v>12.467000000000001</v>
      </c>
      <c r="D70" s="65">
        <f>VLOOKUP($A70,'Return Data'!$B$7:$R$2843,10,0)</f>
        <v>11.701499999999999</v>
      </c>
      <c r="E70" s="66">
        <f t="shared" si="10"/>
        <v>60</v>
      </c>
      <c r="F70" s="65">
        <f>VLOOKUP($A70,'Return Data'!$B$7:$R$2843,11,0)</f>
        <v>13.8279</v>
      </c>
      <c r="G70" s="66">
        <f t="shared" si="11"/>
        <v>56</v>
      </c>
      <c r="H70" s="65">
        <f>VLOOKUP($A70,'Return Data'!$B$7:$R$2843,12,0)</f>
        <v>38.109400000000001</v>
      </c>
      <c r="I70" s="66">
        <f t="shared" si="12"/>
        <v>53</v>
      </c>
      <c r="J70" s="65">
        <f>VLOOKUP($A70,'Return Data'!$B$7:$R$2843,13,0)</f>
        <v>38.953000000000003</v>
      </c>
      <c r="K70" s="66">
        <f t="shared" si="13"/>
        <v>61</v>
      </c>
      <c r="L70" s="65">
        <f>VLOOKUP($A70,'Return Data'!$B$7:$R$2843,17,0)</f>
        <v>21.9894</v>
      </c>
      <c r="M70" s="66">
        <f t="shared" si="18"/>
        <v>41</v>
      </c>
      <c r="N70" s="65"/>
      <c r="O70" s="66"/>
      <c r="P70" s="65"/>
      <c r="Q70" s="66"/>
      <c r="R70" s="65">
        <f>VLOOKUP($A70,'Return Data'!$B$7:$R$2843,16,0)</f>
        <v>6.8541999999999996</v>
      </c>
      <c r="S70" s="67">
        <f t="shared" si="16"/>
        <v>63</v>
      </c>
    </row>
    <row r="71" spans="1:19" x14ac:dyDescent="0.3">
      <c r="A71" s="63" t="s">
        <v>226</v>
      </c>
      <c r="B71" s="64">
        <f>VLOOKUP($A71,'Return Data'!$B$7:$R$2843,3,0)</f>
        <v>44400</v>
      </c>
      <c r="C71" s="65">
        <f>VLOOKUP($A71,'Return Data'!$B$7:$R$2843,4,0)</f>
        <v>144.46029999999999</v>
      </c>
      <c r="D71" s="65">
        <f>VLOOKUP($A71,'Return Data'!$B$7:$R$2843,10,0)</f>
        <v>16.7727</v>
      </c>
      <c r="E71" s="66">
        <f t="shared" si="10"/>
        <v>24</v>
      </c>
      <c r="F71" s="65">
        <f>VLOOKUP($A71,'Return Data'!$B$7:$R$2843,11,0)</f>
        <v>18.354099999999999</v>
      </c>
      <c r="G71" s="66">
        <f t="shared" si="11"/>
        <v>37</v>
      </c>
      <c r="H71" s="65">
        <f>VLOOKUP($A71,'Return Data'!$B$7:$R$2843,12,0)</f>
        <v>45.282499999999999</v>
      </c>
      <c r="I71" s="66">
        <f t="shared" si="12"/>
        <v>29</v>
      </c>
      <c r="J71" s="65">
        <f>VLOOKUP($A71,'Return Data'!$B$7:$R$2843,13,0)</f>
        <v>56.798299999999998</v>
      </c>
      <c r="K71" s="66">
        <f t="shared" si="13"/>
        <v>27</v>
      </c>
      <c r="L71" s="65">
        <f>VLOOKUP($A71,'Return Data'!$B$7:$R$2843,17,0)</f>
        <v>27.991299999999999</v>
      </c>
      <c r="M71" s="66">
        <f t="shared" si="18"/>
        <v>20</v>
      </c>
      <c r="N71" s="65">
        <f>VLOOKUP($A71,'Return Data'!$B$7:$R$2843,14,0)</f>
        <v>17.6861</v>
      </c>
      <c r="O71" s="66">
        <f>RANK(N71,N$8:N$71,0)</f>
        <v>13</v>
      </c>
      <c r="P71" s="65">
        <f>VLOOKUP($A71,'Return Data'!$B$7:$R$2843,15,0)</f>
        <v>15.220800000000001</v>
      </c>
      <c r="Q71" s="66">
        <f>RANK(P71,P$8:P$71,0)</f>
        <v>14</v>
      </c>
      <c r="R71" s="65">
        <f>VLOOKUP($A71,'Return Data'!$B$7:$R$2843,16,0)</f>
        <v>15.3736</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17.756943749999994</v>
      </c>
      <c r="E73" s="74"/>
      <c r="F73" s="75">
        <f>AVERAGE(F8:F71)</f>
        <v>23.056892187499997</v>
      </c>
      <c r="G73" s="74"/>
      <c r="H73" s="75">
        <f>AVERAGE(H8:H71)</f>
        <v>48.8858828125</v>
      </c>
      <c r="I73" s="74"/>
      <c r="J73" s="75">
        <f>AVERAGE(J8:J71)</f>
        <v>61.4173609375</v>
      </c>
      <c r="K73" s="74"/>
      <c r="L73" s="75">
        <f>AVERAGE(L8:L71)</f>
        <v>26.697604918032795</v>
      </c>
      <c r="M73" s="74"/>
      <c r="N73" s="75">
        <f>AVERAGE(N8:N71)</f>
        <v>16.287943137254903</v>
      </c>
      <c r="O73" s="74"/>
      <c r="P73" s="75">
        <f>AVERAGE(P8:P71)</f>
        <v>15.136862162162165</v>
      </c>
      <c r="Q73" s="74"/>
      <c r="R73" s="75">
        <f>AVERAGE(R8:R71)</f>
        <v>15.798532812500003</v>
      </c>
      <c r="S73" s="76"/>
    </row>
    <row r="74" spans="1:19" x14ac:dyDescent="0.3">
      <c r="A74" s="73" t="s">
        <v>28</v>
      </c>
      <c r="B74" s="74"/>
      <c r="C74" s="74"/>
      <c r="D74" s="75">
        <f>MIN(D8:D71)</f>
        <v>9.3260000000000005</v>
      </c>
      <c r="E74" s="74"/>
      <c r="F74" s="75">
        <f>MIN(F8:F71)</f>
        <v>7.8545999999999996</v>
      </c>
      <c r="G74" s="74"/>
      <c r="H74" s="75">
        <f>MIN(H8:H71)</f>
        <v>25.701899999999998</v>
      </c>
      <c r="I74" s="74"/>
      <c r="J74" s="75">
        <f>MIN(J8:J71)</f>
        <v>31.422499999999999</v>
      </c>
      <c r="K74" s="74"/>
      <c r="L74" s="75">
        <f>MIN(L8:L71)</f>
        <v>15.0593</v>
      </c>
      <c r="M74" s="74"/>
      <c r="N74" s="75">
        <f>MIN(N8:N71)</f>
        <v>8.9901</v>
      </c>
      <c r="O74" s="74"/>
      <c r="P74" s="75">
        <f>MIN(P8:P71)</f>
        <v>8.7095000000000002</v>
      </c>
      <c r="Q74" s="74"/>
      <c r="R74" s="75">
        <f>MIN(R8:R71)</f>
        <v>5.4146000000000001</v>
      </c>
      <c r="S74" s="76"/>
    </row>
    <row r="75" spans="1:19" ht="15" thickBot="1" x14ac:dyDescent="0.35">
      <c r="A75" s="77" t="s">
        <v>29</v>
      </c>
      <c r="B75" s="78"/>
      <c r="C75" s="78"/>
      <c r="D75" s="79">
        <f>MAX(D8:D71)</f>
        <v>40.883099999999999</v>
      </c>
      <c r="E75" s="78"/>
      <c r="F75" s="79">
        <f>MAX(F8:F71)</f>
        <v>58.1479</v>
      </c>
      <c r="G75" s="78"/>
      <c r="H75" s="79">
        <f>MAX(H8:H71)</f>
        <v>97.670900000000003</v>
      </c>
      <c r="I75" s="78"/>
      <c r="J75" s="79">
        <f>MAX(J8:J71)</f>
        <v>117.1159</v>
      </c>
      <c r="K75" s="78"/>
      <c r="L75" s="79">
        <f>MAX(L8:L71)</f>
        <v>52.033000000000001</v>
      </c>
      <c r="M75" s="78"/>
      <c r="N75" s="79">
        <f>MAX(N8:N71)</f>
        <v>33.426600000000001</v>
      </c>
      <c r="O75" s="78"/>
      <c r="P75" s="79">
        <f>MAX(P8:P71)</f>
        <v>25.2697</v>
      </c>
      <c r="Q75" s="78"/>
      <c r="R75" s="79">
        <f>MAX(R8:R71)</f>
        <v>31.612300000000001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44400</v>
      </c>
      <c r="C8" s="65">
        <f>VLOOKUP($A8,'Return Data'!$B$7:$R$2843,4,0)</f>
        <v>49.67</v>
      </c>
      <c r="D8" s="65">
        <f>VLOOKUP($A8,'Return Data'!$B$7:$R$2843,10,0)</f>
        <v>9.1408000000000005</v>
      </c>
      <c r="E8" s="66">
        <f t="shared" ref="E8:E39" si="0">RANK(D8,D$8:D$73,0)</f>
        <v>66</v>
      </c>
      <c r="F8" s="65">
        <f>VLOOKUP($A8,'Return Data'!$B$7:$R$2843,11,0)</f>
        <v>7.5107999999999997</v>
      </c>
      <c r="G8" s="66">
        <f t="shared" ref="G8:G39" si="1">RANK(F8,F$8:F$73,0)</f>
        <v>66</v>
      </c>
      <c r="H8" s="65">
        <f>VLOOKUP($A8,'Return Data'!$B$7:$R$2843,12,0)</f>
        <v>26.097999999999999</v>
      </c>
      <c r="I8" s="66">
        <f t="shared" ref="I8:I39" si="2">RANK(H8,H$8:H$73,0)</f>
        <v>65</v>
      </c>
      <c r="J8" s="65">
        <f>VLOOKUP($A8,'Return Data'!$B$7:$R$2843,13,0)</f>
        <v>32.594799999999999</v>
      </c>
      <c r="K8" s="66">
        <f t="shared" ref="K8:K39" si="3">RANK(J8,J$8:J$73,0)</f>
        <v>65</v>
      </c>
      <c r="L8" s="65">
        <f>VLOOKUP($A8,'Return Data'!$B$7:$R$2843,17,0)</f>
        <v>16.934000000000001</v>
      </c>
      <c r="M8" s="66">
        <f t="shared" ref="M8:M28" si="4">RANK(L8,L$8:L$73,0)</f>
        <v>59</v>
      </c>
      <c r="N8" s="65">
        <f>VLOOKUP($A8,'Return Data'!$B$7:$R$2843,14,0)</f>
        <v>8.2119</v>
      </c>
      <c r="O8" s="66">
        <f>RANK(N8,N$8:N$73,0)</f>
        <v>52</v>
      </c>
      <c r="P8" s="65">
        <f>VLOOKUP($A8,'Return Data'!$B$7:$R$2843,15,0)</f>
        <v>11.25</v>
      </c>
      <c r="Q8" s="66">
        <f>RANK(P8,P$8:P$73,0)</f>
        <v>34</v>
      </c>
      <c r="R8" s="65">
        <f>VLOOKUP($A8,'Return Data'!$B$7:$R$2843,16,0)</f>
        <v>11.4269</v>
      </c>
      <c r="S8" s="67">
        <f t="shared" ref="S8:S39" si="5">RANK(R8,R$8:R$73,0)</f>
        <v>51</v>
      </c>
    </row>
    <row r="9" spans="1:20" x14ac:dyDescent="0.3">
      <c r="A9" s="63" t="s">
        <v>267</v>
      </c>
      <c r="B9" s="64">
        <f>VLOOKUP($A9,'Return Data'!$B$7:$R$2843,3,0)</f>
        <v>44400</v>
      </c>
      <c r="C9" s="65">
        <f>VLOOKUP($A9,'Return Data'!$B$7:$R$2843,4,0)</f>
        <v>40.659999999999997</v>
      </c>
      <c r="D9" s="65">
        <f>VLOOKUP($A9,'Return Data'!$B$7:$R$2843,10,0)</f>
        <v>9.2129999999999992</v>
      </c>
      <c r="E9" s="66">
        <f t="shared" si="0"/>
        <v>65</v>
      </c>
      <c r="F9" s="65">
        <f>VLOOKUP($A9,'Return Data'!$B$7:$R$2843,11,0)</f>
        <v>7.7942999999999998</v>
      </c>
      <c r="G9" s="66">
        <f t="shared" si="1"/>
        <v>65</v>
      </c>
      <c r="H9" s="65">
        <f>VLOOKUP($A9,'Return Data'!$B$7:$R$2843,12,0)</f>
        <v>26.3125</v>
      </c>
      <c r="I9" s="66">
        <f t="shared" si="2"/>
        <v>64</v>
      </c>
      <c r="J9" s="65">
        <f>VLOOKUP($A9,'Return Data'!$B$7:$R$2843,13,0)</f>
        <v>33.049700000000001</v>
      </c>
      <c r="K9" s="66">
        <f t="shared" si="3"/>
        <v>64</v>
      </c>
      <c r="L9" s="65">
        <f>VLOOKUP($A9,'Return Data'!$B$7:$R$2843,17,0)</f>
        <v>17.7347</v>
      </c>
      <c r="M9" s="66">
        <f t="shared" si="4"/>
        <v>56</v>
      </c>
      <c r="N9" s="65">
        <f>VLOOKUP($A9,'Return Data'!$B$7:$R$2843,14,0)</f>
        <v>9.0573999999999995</v>
      </c>
      <c r="O9" s="66">
        <f>RANK(N9,N$8:N$73,0)</f>
        <v>50</v>
      </c>
      <c r="P9" s="65">
        <f>VLOOKUP($A9,'Return Data'!$B$7:$R$2843,15,0)</f>
        <v>11.929500000000001</v>
      </c>
      <c r="Q9" s="66">
        <f>RANK(P9,P$8:P$73,0)</f>
        <v>30</v>
      </c>
      <c r="R9" s="65">
        <f>VLOOKUP($A9,'Return Data'!$B$7:$R$2843,16,0)</f>
        <v>11.154400000000001</v>
      </c>
      <c r="S9" s="67">
        <f t="shared" si="5"/>
        <v>54</v>
      </c>
    </row>
    <row r="10" spans="1:20" x14ac:dyDescent="0.3">
      <c r="A10" s="63" t="s">
        <v>268</v>
      </c>
      <c r="B10" s="64">
        <f>VLOOKUP($A10,'Return Data'!$B$7:$R$2843,3,0)</f>
        <v>44400</v>
      </c>
      <c r="C10" s="65">
        <f>VLOOKUP($A10,'Return Data'!$B$7:$R$2843,4,0)</f>
        <v>68.043499999999995</v>
      </c>
      <c r="D10" s="65">
        <f>VLOOKUP($A10,'Return Data'!$B$7:$R$2843,10,0)</f>
        <v>13.5557</v>
      </c>
      <c r="E10" s="66">
        <f t="shared" si="0"/>
        <v>51</v>
      </c>
      <c r="F10" s="65">
        <f>VLOOKUP($A10,'Return Data'!$B$7:$R$2843,11,0)</f>
        <v>14.0326</v>
      </c>
      <c r="G10" s="66">
        <f t="shared" si="1"/>
        <v>54</v>
      </c>
      <c r="H10" s="65">
        <f>VLOOKUP($A10,'Return Data'!$B$7:$R$2843,12,0)</f>
        <v>41.2943</v>
      </c>
      <c r="I10" s="66">
        <f t="shared" si="2"/>
        <v>39</v>
      </c>
      <c r="J10" s="65">
        <f>VLOOKUP($A10,'Return Data'!$B$7:$R$2843,13,0)</f>
        <v>51.1614</v>
      </c>
      <c r="K10" s="66">
        <f t="shared" si="3"/>
        <v>39</v>
      </c>
      <c r="L10" s="65">
        <f>VLOOKUP($A10,'Return Data'!$B$7:$R$2843,17,0)</f>
        <v>24.472300000000001</v>
      </c>
      <c r="M10" s="66">
        <f t="shared" si="4"/>
        <v>29</v>
      </c>
      <c r="N10" s="65">
        <f>VLOOKUP($A10,'Return Data'!$B$7:$R$2843,14,0)</f>
        <v>14.8795</v>
      </c>
      <c r="O10" s="66">
        <f>RANK(N10,N$8:N$73,0)</f>
        <v>23</v>
      </c>
      <c r="P10" s="65">
        <f>VLOOKUP($A10,'Return Data'!$B$7:$R$2843,15,0)</f>
        <v>15.9292</v>
      </c>
      <c r="Q10" s="66">
        <f>RANK(P10,P$8:P$73,0)</f>
        <v>11</v>
      </c>
      <c r="R10" s="65">
        <f>VLOOKUP($A10,'Return Data'!$B$7:$R$2843,16,0)</f>
        <v>18.021699999999999</v>
      </c>
      <c r="S10" s="67">
        <f t="shared" si="5"/>
        <v>17</v>
      </c>
    </row>
    <row r="11" spans="1:20" x14ac:dyDescent="0.3">
      <c r="A11" s="63" t="s">
        <v>269</v>
      </c>
      <c r="B11" s="64">
        <f>VLOOKUP($A11,'Return Data'!$B$7:$R$2843,3,0)</f>
        <v>44400</v>
      </c>
      <c r="C11" s="65">
        <f>VLOOKUP($A11,'Return Data'!$B$7:$R$2843,4,0)</f>
        <v>64.64</v>
      </c>
      <c r="D11" s="65">
        <f>VLOOKUP($A11,'Return Data'!$B$7:$R$2843,10,0)</f>
        <v>16.720800000000001</v>
      </c>
      <c r="E11" s="66">
        <f t="shared" si="0"/>
        <v>23</v>
      </c>
      <c r="F11" s="65">
        <f>VLOOKUP($A11,'Return Data'!$B$7:$R$2843,11,0)</f>
        <v>19.4162</v>
      </c>
      <c r="G11" s="66">
        <f t="shared" si="1"/>
        <v>31</v>
      </c>
      <c r="H11" s="65">
        <f>VLOOKUP($A11,'Return Data'!$B$7:$R$2843,12,0)</f>
        <v>42.128399999999999</v>
      </c>
      <c r="I11" s="66">
        <f t="shared" si="2"/>
        <v>33</v>
      </c>
      <c r="J11" s="65">
        <f>VLOOKUP($A11,'Return Data'!$B$7:$R$2843,13,0)</f>
        <v>52.488799999999998</v>
      </c>
      <c r="K11" s="66">
        <f t="shared" si="3"/>
        <v>38</v>
      </c>
      <c r="L11" s="65">
        <f>VLOOKUP($A11,'Return Data'!$B$7:$R$2843,17,0)</f>
        <v>23.2621</v>
      </c>
      <c r="M11" s="66">
        <f t="shared" si="4"/>
        <v>33</v>
      </c>
      <c r="N11" s="65">
        <f>VLOOKUP($A11,'Return Data'!$B$7:$R$2843,14,0)</f>
        <v>12.4374</v>
      </c>
      <c r="O11" s="66">
        <f>RANK(N11,N$8:N$73,0)</f>
        <v>37</v>
      </c>
      <c r="P11" s="65">
        <f>VLOOKUP($A11,'Return Data'!$B$7:$R$2843,15,0)</f>
        <v>11.918200000000001</v>
      </c>
      <c r="Q11" s="66">
        <f>RANK(P11,P$8:P$73,0)</f>
        <v>31</v>
      </c>
      <c r="R11" s="65">
        <f>VLOOKUP($A11,'Return Data'!$B$7:$R$2843,16,0)</f>
        <v>8.2706999999999997</v>
      </c>
      <c r="S11" s="67">
        <f t="shared" si="5"/>
        <v>60</v>
      </c>
    </row>
    <row r="12" spans="1:20" x14ac:dyDescent="0.3">
      <c r="A12" s="63" t="s">
        <v>270</v>
      </c>
      <c r="B12" s="64">
        <f>VLOOKUP($A12,'Return Data'!$B$7:$R$2843,3,0)</f>
        <v>44400</v>
      </c>
      <c r="C12" s="65">
        <f>VLOOKUP($A12,'Return Data'!$B$7:$R$2843,4,0)</f>
        <v>55.948</v>
      </c>
      <c r="D12" s="65">
        <f>VLOOKUP($A12,'Return Data'!$B$7:$R$2843,10,0)</f>
        <v>12.668900000000001</v>
      </c>
      <c r="E12" s="66">
        <f t="shared" si="0"/>
        <v>57</v>
      </c>
      <c r="F12" s="65">
        <f>VLOOKUP($A12,'Return Data'!$B$7:$R$2843,11,0)</f>
        <v>11.9856</v>
      </c>
      <c r="G12" s="66">
        <f t="shared" si="1"/>
        <v>62</v>
      </c>
      <c r="H12" s="65">
        <f>VLOOKUP($A12,'Return Data'!$B$7:$R$2843,12,0)</f>
        <v>32.068100000000001</v>
      </c>
      <c r="I12" s="66">
        <f t="shared" si="2"/>
        <v>61</v>
      </c>
      <c r="J12" s="65">
        <f>VLOOKUP($A12,'Return Data'!$B$7:$R$2843,13,0)</f>
        <v>41.694299999999998</v>
      </c>
      <c r="K12" s="66">
        <f t="shared" si="3"/>
        <v>57</v>
      </c>
      <c r="L12" s="65">
        <f>VLOOKUP($A12,'Return Data'!$B$7:$R$2843,17,0)</f>
        <v>21.538699999999999</v>
      </c>
      <c r="M12" s="66">
        <f t="shared" si="4"/>
        <v>41</v>
      </c>
      <c r="N12" s="65">
        <f>VLOOKUP($A12,'Return Data'!$B$7:$R$2843,14,0)</f>
        <v>15.0413</v>
      </c>
      <c r="O12" s="66">
        <f>RANK(N12,N$8:N$73,0)</f>
        <v>20</v>
      </c>
      <c r="P12" s="65">
        <f>VLOOKUP($A12,'Return Data'!$B$7:$R$2843,15,0)</f>
        <v>12.523300000000001</v>
      </c>
      <c r="Q12" s="66">
        <f>RANK(P12,P$8:P$73,0)</f>
        <v>25</v>
      </c>
      <c r="R12" s="65">
        <f>VLOOKUP($A12,'Return Data'!$B$7:$R$2843,16,0)</f>
        <v>11.7043</v>
      </c>
      <c r="S12" s="67">
        <f t="shared" si="5"/>
        <v>48</v>
      </c>
    </row>
    <row r="13" spans="1:20" x14ac:dyDescent="0.3">
      <c r="A13" s="63" t="s">
        <v>271</v>
      </c>
      <c r="B13" s="64">
        <f>VLOOKUP($A13,'Return Data'!$B$7:$R$2843,3,0)</f>
        <v>44400</v>
      </c>
      <c r="C13" s="65">
        <f>VLOOKUP($A13,'Return Data'!$B$7:$R$2843,4,0)</f>
        <v>16.149999999999999</v>
      </c>
      <c r="D13" s="65">
        <f>VLOOKUP($A13,'Return Data'!$B$7:$R$2843,10,0)</f>
        <v>20.522400000000001</v>
      </c>
      <c r="E13" s="66">
        <f t="shared" si="0"/>
        <v>11</v>
      </c>
      <c r="F13" s="65">
        <f>VLOOKUP($A13,'Return Data'!$B$7:$R$2843,11,0)</f>
        <v>31.729199999999999</v>
      </c>
      <c r="G13" s="66">
        <f t="shared" si="1"/>
        <v>10</v>
      </c>
      <c r="H13" s="65">
        <f>VLOOKUP($A13,'Return Data'!$B$7:$R$2843,12,0)</f>
        <v>54.841799999999999</v>
      </c>
      <c r="I13" s="66">
        <f t="shared" si="2"/>
        <v>11</v>
      </c>
      <c r="J13" s="65">
        <f>VLOOKUP($A13,'Return Data'!$B$7:$R$2843,13,0)</f>
        <v>74.5946</v>
      </c>
      <c r="K13" s="66">
        <f t="shared" si="3"/>
        <v>13</v>
      </c>
      <c r="L13" s="65">
        <f>VLOOKUP($A13,'Return Data'!$B$7:$R$2843,17,0)</f>
        <v>42.459699999999998</v>
      </c>
      <c r="M13" s="66">
        <f t="shared" si="4"/>
        <v>4</v>
      </c>
      <c r="N13" s="65"/>
      <c r="O13" s="66"/>
      <c r="P13" s="65"/>
      <c r="Q13" s="66"/>
      <c r="R13" s="65">
        <f>VLOOKUP($A13,'Return Data'!$B$7:$R$2843,16,0)</f>
        <v>15.023400000000001</v>
      </c>
      <c r="S13" s="67">
        <f t="shared" si="5"/>
        <v>31</v>
      </c>
    </row>
    <row r="14" spans="1:20" x14ac:dyDescent="0.3">
      <c r="A14" s="63" t="s">
        <v>272</v>
      </c>
      <c r="B14" s="64">
        <f>VLOOKUP($A14,'Return Data'!$B$7:$R$2843,3,0)</f>
        <v>44400</v>
      </c>
      <c r="C14" s="65">
        <f>VLOOKUP($A14,'Return Data'!$B$7:$R$2843,4,0)</f>
        <v>19.73</v>
      </c>
      <c r="D14" s="65">
        <f>VLOOKUP($A14,'Return Data'!$B$7:$R$2843,10,0)</f>
        <v>21.865300000000001</v>
      </c>
      <c r="E14" s="66">
        <f t="shared" si="0"/>
        <v>9</v>
      </c>
      <c r="F14" s="65">
        <f>VLOOKUP($A14,'Return Data'!$B$7:$R$2843,11,0)</f>
        <v>32.327300000000001</v>
      </c>
      <c r="G14" s="66">
        <f t="shared" si="1"/>
        <v>9</v>
      </c>
      <c r="H14" s="65">
        <f>VLOOKUP($A14,'Return Data'!$B$7:$R$2843,12,0)</f>
        <v>56.215400000000002</v>
      </c>
      <c r="I14" s="66">
        <f t="shared" si="2"/>
        <v>10</v>
      </c>
      <c r="J14" s="65">
        <f>VLOOKUP($A14,'Return Data'!$B$7:$R$2843,13,0)</f>
        <v>77.428100000000001</v>
      </c>
      <c r="K14" s="66">
        <f t="shared" si="3"/>
        <v>10</v>
      </c>
      <c r="L14" s="65">
        <f>VLOOKUP($A14,'Return Data'!$B$7:$R$2843,17,0)</f>
        <v>40.048999999999999</v>
      </c>
      <c r="M14" s="66">
        <f t="shared" si="4"/>
        <v>6</v>
      </c>
      <c r="N14" s="65"/>
      <c r="O14" s="66"/>
      <c r="P14" s="65"/>
      <c r="Q14" s="66"/>
      <c r="R14" s="65">
        <f>VLOOKUP($A14,'Return Data'!$B$7:$R$2843,16,0)</f>
        <v>27.898800000000001</v>
      </c>
      <c r="S14" s="67">
        <f t="shared" si="5"/>
        <v>2</v>
      </c>
    </row>
    <row r="15" spans="1:20" x14ac:dyDescent="0.3">
      <c r="A15" s="63" t="s">
        <v>273</v>
      </c>
      <c r="B15" s="64">
        <f>VLOOKUP($A15,'Return Data'!$B$7:$R$2843,3,0)</f>
        <v>44400</v>
      </c>
      <c r="C15" s="65">
        <f>VLOOKUP($A15,'Return Data'!$B$7:$R$2843,4,0)</f>
        <v>94.19</v>
      </c>
      <c r="D15" s="65">
        <f>VLOOKUP($A15,'Return Data'!$B$7:$R$2843,10,0)</f>
        <v>19.032</v>
      </c>
      <c r="E15" s="66">
        <f t="shared" si="0"/>
        <v>13</v>
      </c>
      <c r="F15" s="65">
        <f>VLOOKUP($A15,'Return Data'!$B$7:$R$2843,11,0)</f>
        <v>27.0092</v>
      </c>
      <c r="G15" s="66">
        <f t="shared" si="1"/>
        <v>14</v>
      </c>
      <c r="H15" s="65">
        <f>VLOOKUP($A15,'Return Data'!$B$7:$R$2843,12,0)</f>
        <v>50.2712</v>
      </c>
      <c r="I15" s="66">
        <f t="shared" si="2"/>
        <v>21</v>
      </c>
      <c r="J15" s="65">
        <f>VLOOKUP($A15,'Return Data'!$B$7:$R$2843,13,0)</f>
        <v>68.256500000000003</v>
      </c>
      <c r="K15" s="66">
        <f t="shared" si="3"/>
        <v>17</v>
      </c>
      <c r="L15" s="65">
        <f>VLOOKUP($A15,'Return Data'!$B$7:$R$2843,17,0)</f>
        <v>39.308999999999997</v>
      </c>
      <c r="M15" s="66">
        <f t="shared" si="4"/>
        <v>7</v>
      </c>
      <c r="N15" s="65">
        <f>VLOOKUP($A15,'Return Data'!$B$7:$R$2843,14,0)</f>
        <v>20.052</v>
      </c>
      <c r="O15" s="66">
        <f t="shared" ref="O15:O23" si="6">RANK(N15,N$8:N$73,0)</f>
        <v>8</v>
      </c>
      <c r="P15" s="65">
        <f>VLOOKUP($A15,'Return Data'!$B$7:$R$2843,15,0)</f>
        <v>19.268699999999999</v>
      </c>
      <c r="Q15" s="66">
        <f t="shared" ref="Q15:Q23" si="7">RANK(P15,P$8:P$73,0)</f>
        <v>4</v>
      </c>
      <c r="R15" s="65">
        <f>VLOOKUP($A15,'Return Data'!$B$7:$R$2843,16,0)</f>
        <v>19.801500000000001</v>
      </c>
      <c r="S15" s="67">
        <f t="shared" si="5"/>
        <v>13</v>
      </c>
    </row>
    <row r="16" spans="1:20" x14ac:dyDescent="0.3">
      <c r="A16" s="63" t="s">
        <v>274</v>
      </c>
      <c r="B16" s="64">
        <f>VLOOKUP($A16,'Return Data'!$B$7:$R$2843,3,0)</f>
        <v>44400</v>
      </c>
      <c r="C16" s="65">
        <f>VLOOKUP($A16,'Return Data'!$B$7:$R$2843,4,0)</f>
        <v>106.93</v>
      </c>
      <c r="D16" s="65">
        <f>VLOOKUP($A16,'Return Data'!$B$7:$R$2843,10,0)</f>
        <v>15.951000000000001</v>
      </c>
      <c r="E16" s="66">
        <f t="shared" si="0"/>
        <v>29</v>
      </c>
      <c r="F16" s="65">
        <f>VLOOKUP($A16,'Return Data'!$B$7:$R$2843,11,0)</f>
        <v>18.5871</v>
      </c>
      <c r="G16" s="66">
        <f t="shared" si="1"/>
        <v>36</v>
      </c>
      <c r="H16" s="65">
        <f>VLOOKUP($A16,'Return Data'!$B$7:$R$2843,12,0)</f>
        <v>41.911099999999998</v>
      </c>
      <c r="I16" s="66">
        <f t="shared" si="2"/>
        <v>35</v>
      </c>
      <c r="J16" s="65">
        <f>VLOOKUP($A16,'Return Data'!$B$7:$R$2843,13,0)</f>
        <v>56.5822</v>
      </c>
      <c r="K16" s="66">
        <f t="shared" si="3"/>
        <v>25</v>
      </c>
      <c r="L16" s="65">
        <f>VLOOKUP($A16,'Return Data'!$B$7:$R$2843,17,0)</f>
        <v>29.832699999999999</v>
      </c>
      <c r="M16" s="66">
        <f t="shared" si="4"/>
        <v>16</v>
      </c>
      <c r="N16" s="65">
        <f>VLOOKUP($A16,'Return Data'!$B$7:$R$2843,14,0)</f>
        <v>19.896699999999999</v>
      </c>
      <c r="O16" s="66">
        <f t="shared" si="6"/>
        <v>9</v>
      </c>
      <c r="P16" s="65">
        <f>VLOOKUP($A16,'Return Data'!$B$7:$R$2843,15,0)</f>
        <v>17.757999999999999</v>
      </c>
      <c r="Q16" s="66">
        <f t="shared" si="7"/>
        <v>5</v>
      </c>
      <c r="R16" s="65">
        <f>VLOOKUP($A16,'Return Data'!$B$7:$R$2843,16,0)</f>
        <v>20.517299999999999</v>
      </c>
      <c r="S16" s="67">
        <f t="shared" si="5"/>
        <v>11</v>
      </c>
    </row>
    <row r="17" spans="1:19" x14ac:dyDescent="0.3">
      <c r="A17" s="63" t="s">
        <v>275</v>
      </c>
      <c r="B17" s="64">
        <f>VLOOKUP($A17,'Return Data'!$B$7:$R$2843,3,0)</f>
        <v>44400</v>
      </c>
      <c r="C17" s="65">
        <f>VLOOKUP($A17,'Return Data'!$B$7:$R$2843,4,0)</f>
        <v>76.236999999999995</v>
      </c>
      <c r="D17" s="65">
        <f>VLOOKUP($A17,'Return Data'!$B$7:$R$2843,10,0)</f>
        <v>18.134599999999999</v>
      </c>
      <c r="E17" s="66">
        <f t="shared" si="0"/>
        <v>17</v>
      </c>
      <c r="F17" s="65">
        <f>VLOOKUP($A17,'Return Data'!$B$7:$R$2843,11,0)</f>
        <v>24.501100000000001</v>
      </c>
      <c r="G17" s="66">
        <f t="shared" si="1"/>
        <v>19</v>
      </c>
      <c r="H17" s="65">
        <f>VLOOKUP($A17,'Return Data'!$B$7:$R$2843,12,0)</f>
        <v>50.835900000000002</v>
      </c>
      <c r="I17" s="66">
        <f t="shared" si="2"/>
        <v>20</v>
      </c>
      <c r="J17" s="65">
        <f>VLOOKUP($A17,'Return Data'!$B$7:$R$2843,13,0)</f>
        <v>59.211799999999997</v>
      </c>
      <c r="K17" s="66">
        <f t="shared" si="3"/>
        <v>22</v>
      </c>
      <c r="L17" s="65">
        <f>VLOOKUP($A17,'Return Data'!$B$7:$R$2843,17,0)</f>
        <v>27.2438</v>
      </c>
      <c r="M17" s="66">
        <f t="shared" si="4"/>
        <v>20</v>
      </c>
      <c r="N17" s="65">
        <f>VLOOKUP($A17,'Return Data'!$B$7:$R$2843,14,0)</f>
        <v>18.773599999999998</v>
      </c>
      <c r="O17" s="66">
        <f t="shared" si="6"/>
        <v>11</v>
      </c>
      <c r="P17" s="65">
        <f>VLOOKUP($A17,'Return Data'!$B$7:$R$2843,15,0)</f>
        <v>16.308499999999999</v>
      </c>
      <c r="Q17" s="66">
        <f t="shared" si="7"/>
        <v>8</v>
      </c>
      <c r="R17" s="65">
        <f>VLOOKUP($A17,'Return Data'!$B$7:$R$2843,16,0)</f>
        <v>15.0146</v>
      </c>
      <c r="S17" s="67">
        <f t="shared" si="5"/>
        <v>32</v>
      </c>
    </row>
    <row r="18" spans="1:19" x14ac:dyDescent="0.3">
      <c r="A18" s="63" t="s">
        <v>276</v>
      </c>
      <c r="B18" s="64">
        <f>VLOOKUP($A18,'Return Data'!$B$7:$R$2843,3,0)</f>
        <v>44400</v>
      </c>
      <c r="C18" s="65">
        <f>VLOOKUP($A18,'Return Data'!$B$7:$R$2843,4,0)</f>
        <v>65.67</v>
      </c>
      <c r="D18" s="65">
        <f>VLOOKUP($A18,'Return Data'!$B$7:$R$2843,10,0)</f>
        <v>14.4077</v>
      </c>
      <c r="E18" s="66">
        <f t="shared" si="0"/>
        <v>42</v>
      </c>
      <c r="F18" s="65">
        <f>VLOOKUP($A18,'Return Data'!$B$7:$R$2843,11,0)</f>
        <v>16.498100000000001</v>
      </c>
      <c r="G18" s="66">
        <f t="shared" si="1"/>
        <v>45</v>
      </c>
      <c r="H18" s="65">
        <f>VLOOKUP($A18,'Return Data'!$B$7:$R$2843,12,0)</f>
        <v>38.573500000000003</v>
      </c>
      <c r="I18" s="66">
        <f t="shared" si="2"/>
        <v>52</v>
      </c>
      <c r="J18" s="65">
        <f>VLOOKUP($A18,'Return Data'!$B$7:$R$2843,13,0)</f>
        <v>49.148299999999999</v>
      </c>
      <c r="K18" s="66">
        <f t="shared" si="3"/>
        <v>50</v>
      </c>
      <c r="L18" s="65">
        <f>VLOOKUP($A18,'Return Data'!$B$7:$R$2843,17,0)</f>
        <v>21.1081</v>
      </c>
      <c r="M18" s="66">
        <f t="shared" si="4"/>
        <v>43</v>
      </c>
      <c r="N18" s="65">
        <f>VLOOKUP($A18,'Return Data'!$B$7:$R$2843,14,0)</f>
        <v>12.247</v>
      </c>
      <c r="O18" s="66">
        <f t="shared" si="6"/>
        <v>39</v>
      </c>
      <c r="P18" s="65">
        <f>VLOOKUP($A18,'Return Data'!$B$7:$R$2843,15,0)</f>
        <v>12.456</v>
      </c>
      <c r="Q18" s="66">
        <f t="shared" si="7"/>
        <v>26</v>
      </c>
      <c r="R18" s="65">
        <f>VLOOKUP($A18,'Return Data'!$B$7:$R$2843,16,0)</f>
        <v>16.151800000000001</v>
      </c>
      <c r="S18" s="67">
        <f t="shared" si="5"/>
        <v>24</v>
      </c>
    </row>
    <row r="19" spans="1:19" x14ac:dyDescent="0.3">
      <c r="A19" s="63" t="s">
        <v>278</v>
      </c>
      <c r="B19" s="64">
        <f>VLOOKUP($A19,'Return Data'!$B$7:$R$2843,3,0)</f>
        <v>44400</v>
      </c>
      <c r="C19" s="65">
        <f>VLOOKUP($A19,'Return Data'!$B$7:$R$2843,4,0)</f>
        <v>788.74199999999996</v>
      </c>
      <c r="D19" s="65">
        <f>VLOOKUP($A19,'Return Data'!$B$7:$R$2843,10,0)</f>
        <v>16.157599999999999</v>
      </c>
      <c r="E19" s="66">
        <f t="shared" si="0"/>
        <v>27</v>
      </c>
      <c r="F19" s="65">
        <f>VLOOKUP($A19,'Return Data'!$B$7:$R$2843,11,0)</f>
        <v>19.753499999999999</v>
      </c>
      <c r="G19" s="66">
        <f t="shared" si="1"/>
        <v>30</v>
      </c>
      <c r="H19" s="65">
        <f>VLOOKUP($A19,'Return Data'!$B$7:$R$2843,12,0)</f>
        <v>48.0077</v>
      </c>
      <c r="I19" s="66">
        <f t="shared" si="2"/>
        <v>24</v>
      </c>
      <c r="J19" s="65">
        <f>VLOOKUP($A19,'Return Data'!$B$7:$R$2843,13,0)</f>
        <v>58.696300000000001</v>
      </c>
      <c r="K19" s="66">
        <f t="shared" si="3"/>
        <v>24</v>
      </c>
      <c r="L19" s="65">
        <f>VLOOKUP($A19,'Return Data'!$B$7:$R$2843,17,0)</f>
        <v>19.283799999999999</v>
      </c>
      <c r="M19" s="66">
        <f t="shared" si="4"/>
        <v>50</v>
      </c>
      <c r="N19" s="65">
        <f>VLOOKUP($A19,'Return Data'!$B$7:$R$2843,14,0)</f>
        <v>12.748900000000001</v>
      </c>
      <c r="O19" s="66">
        <f t="shared" si="6"/>
        <v>36</v>
      </c>
      <c r="P19" s="65">
        <f>VLOOKUP($A19,'Return Data'!$B$7:$R$2843,15,0)</f>
        <v>11.6119</v>
      </c>
      <c r="Q19" s="66">
        <f t="shared" si="7"/>
        <v>32</v>
      </c>
      <c r="R19" s="65">
        <f>VLOOKUP($A19,'Return Data'!$B$7:$R$2843,16,0)</f>
        <v>21.635200000000001</v>
      </c>
      <c r="S19" s="67">
        <f t="shared" si="5"/>
        <v>8</v>
      </c>
    </row>
    <row r="20" spans="1:19" x14ac:dyDescent="0.3">
      <c r="A20" s="63" t="s">
        <v>279</v>
      </c>
      <c r="B20" s="64">
        <f>VLOOKUP($A20,'Return Data'!$B$7:$R$2843,3,0)</f>
        <v>44400</v>
      </c>
      <c r="C20" s="65">
        <f>VLOOKUP($A20,'Return Data'!$B$7:$R$2843,4,0)</f>
        <v>519.56500000000005</v>
      </c>
      <c r="D20" s="65">
        <f>VLOOKUP($A20,'Return Data'!$B$7:$R$2843,10,0)</f>
        <v>16.740400000000001</v>
      </c>
      <c r="E20" s="66">
        <f t="shared" si="0"/>
        <v>21</v>
      </c>
      <c r="F20" s="65">
        <f>VLOOKUP($A20,'Return Data'!$B$7:$R$2843,11,0)</f>
        <v>20.245999999999999</v>
      </c>
      <c r="G20" s="66">
        <f t="shared" si="1"/>
        <v>28</v>
      </c>
      <c r="H20" s="65">
        <f>VLOOKUP($A20,'Return Data'!$B$7:$R$2843,12,0)</f>
        <v>47.364600000000003</v>
      </c>
      <c r="I20" s="66">
        <f t="shared" si="2"/>
        <v>26</v>
      </c>
      <c r="J20" s="65">
        <f>VLOOKUP($A20,'Return Data'!$B$7:$R$2843,13,0)</f>
        <v>54.549199999999999</v>
      </c>
      <c r="K20" s="66">
        <f t="shared" si="3"/>
        <v>31</v>
      </c>
      <c r="L20" s="65">
        <f>VLOOKUP($A20,'Return Data'!$B$7:$R$2843,17,0)</f>
        <v>20.626200000000001</v>
      </c>
      <c r="M20" s="66">
        <f t="shared" si="4"/>
        <v>45</v>
      </c>
      <c r="N20" s="65">
        <f>VLOOKUP($A20,'Return Data'!$B$7:$R$2843,14,0)</f>
        <v>15.170500000000001</v>
      </c>
      <c r="O20" s="66">
        <f t="shared" si="6"/>
        <v>18</v>
      </c>
      <c r="P20" s="65">
        <f>VLOOKUP($A20,'Return Data'!$B$7:$R$2843,15,0)</f>
        <v>15.3475</v>
      </c>
      <c r="Q20" s="66">
        <f t="shared" si="7"/>
        <v>13</v>
      </c>
      <c r="R20" s="65">
        <f>VLOOKUP($A20,'Return Data'!$B$7:$R$2843,16,0)</f>
        <v>21.175999999999998</v>
      </c>
      <c r="S20" s="67">
        <f t="shared" si="5"/>
        <v>9</v>
      </c>
    </row>
    <row r="21" spans="1:19" x14ac:dyDescent="0.3">
      <c r="A21" s="63" t="s">
        <v>280</v>
      </c>
      <c r="B21" s="64">
        <f>VLOOKUP($A21,'Return Data'!$B$7:$R$2843,3,0)</f>
        <v>44400</v>
      </c>
      <c r="C21" s="65">
        <f>VLOOKUP($A21,'Return Data'!$B$7:$R$2843,4,0)</f>
        <v>2164.59992642614</v>
      </c>
      <c r="D21" s="65">
        <f>VLOOKUP($A21,'Return Data'!$B$7:$R$2843,10,0)</f>
        <v>16.124300000000002</v>
      </c>
      <c r="E21" s="66">
        <f t="shared" si="0"/>
        <v>28</v>
      </c>
      <c r="F21" s="65">
        <f>VLOOKUP($A21,'Return Data'!$B$7:$R$2843,11,0)</f>
        <v>17.334700000000002</v>
      </c>
      <c r="G21" s="66">
        <f t="shared" si="1"/>
        <v>41</v>
      </c>
      <c r="H21" s="65">
        <f>VLOOKUP($A21,'Return Data'!$B$7:$R$2843,12,0)</f>
        <v>40.9818</v>
      </c>
      <c r="I21" s="66">
        <f t="shared" si="2"/>
        <v>43</v>
      </c>
      <c r="J21" s="65">
        <f>VLOOKUP($A21,'Return Data'!$B$7:$R$2843,13,0)</f>
        <v>44.726399999999998</v>
      </c>
      <c r="K21" s="66">
        <f t="shared" si="3"/>
        <v>56</v>
      </c>
      <c r="L21" s="65">
        <f>VLOOKUP($A21,'Return Data'!$B$7:$R$2843,17,0)</f>
        <v>14.407299999999999</v>
      </c>
      <c r="M21" s="66">
        <f t="shared" si="4"/>
        <v>63</v>
      </c>
      <c r="N21" s="65">
        <f>VLOOKUP($A21,'Return Data'!$B$7:$R$2843,14,0)</f>
        <v>9.8475999999999999</v>
      </c>
      <c r="O21" s="66">
        <f t="shared" si="6"/>
        <v>48</v>
      </c>
      <c r="P21" s="65">
        <f>VLOOKUP($A21,'Return Data'!$B$7:$R$2843,15,0)</f>
        <v>10.6989</v>
      </c>
      <c r="Q21" s="66">
        <f t="shared" si="7"/>
        <v>37</v>
      </c>
      <c r="R21" s="65">
        <f>VLOOKUP($A21,'Return Data'!$B$7:$R$2843,16,0)</f>
        <v>23.6524</v>
      </c>
      <c r="S21" s="67">
        <f t="shared" si="5"/>
        <v>5</v>
      </c>
    </row>
    <row r="22" spans="1:19" x14ac:dyDescent="0.3">
      <c r="A22" s="63" t="s">
        <v>281</v>
      </c>
      <c r="B22" s="64">
        <f>VLOOKUP($A22,'Return Data'!$B$7:$R$2843,3,0)</f>
        <v>44400</v>
      </c>
      <c r="C22" s="65">
        <f>VLOOKUP($A22,'Return Data'!$B$7:$R$2843,4,0)</f>
        <v>51.014000000000003</v>
      </c>
      <c r="D22" s="65">
        <f>VLOOKUP($A22,'Return Data'!$B$7:$R$2843,10,0)</f>
        <v>15.353899999999999</v>
      </c>
      <c r="E22" s="66">
        <f t="shared" si="0"/>
        <v>31</v>
      </c>
      <c r="F22" s="65">
        <f>VLOOKUP($A22,'Return Data'!$B$7:$R$2843,11,0)</f>
        <v>15.474</v>
      </c>
      <c r="G22" s="66">
        <f t="shared" si="1"/>
        <v>51</v>
      </c>
      <c r="H22" s="65">
        <f>VLOOKUP($A22,'Return Data'!$B$7:$R$2843,12,0)</f>
        <v>38.854799999999997</v>
      </c>
      <c r="I22" s="66">
        <f t="shared" si="2"/>
        <v>51</v>
      </c>
      <c r="J22" s="65">
        <f>VLOOKUP($A22,'Return Data'!$B$7:$R$2843,13,0)</f>
        <v>47.9816</v>
      </c>
      <c r="K22" s="66">
        <f t="shared" si="3"/>
        <v>52</v>
      </c>
      <c r="L22" s="65">
        <f>VLOOKUP($A22,'Return Data'!$B$7:$R$2843,17,0)</f>
        <v>20.038799999999998</v>
      </c>
      <c r="M22" s="66">
        <f t="shared" si="4"/>
        <v>48</v>
      </c>
      <c r="N22" s="65">
        <f>VLOOKUP($A22,'Return Data'!$B$7:$R$2843,14,0)</f>
        <v>12.123799999999999</v>
      </c>
      <c r="O22" s="66">
        <f t="shared" si="6"/>
        <v>41</v>
      </c>
      <c r="P22" s="65">
        <f>VLOOKUP($A22,'Return Data'!$B$7:$R$2843,15,0)</f>
        <v>12.329499999999999</v>
      </c>
      <c r="Q22" s="66">
        <f t="shared" si="7"/>
        <v>28</v>
      </c>
      <c r="R22" s="65">
        <f>VLOOKUP($A22,'Return Data'!$B$7:$R$2843,16,0)</f>
        <v>11.8453</v>
      </c>
      <c r="S22" s="67">
        <f t="shared" si="5"/>
        <v>47</v>
      </c>
    </row>
    <row r="23" spans="1:19" x14ac:dyDescent="0.3">
      <c r="A23" s="63" t="s">
        <v>282</v>
      </c>
      <c r="B23" s="64">
        <f>VLOOKUP($A23,'Return Data'!$B$7:$R$2843,3,0)</f>
        <v>44400</v>
      </c>
      <c r="C23" s="65">
        <f>VLOOKUP($A23,'Return Data'!$B$7:$R$2843,4,0)</f>
        <v>536.58000000000004</v>
      </c>
      <c r="D23" s="65">
        <f>VLOOKUP($A23,'Return Data'!$B$7:$R$2843,10,0)</f>
        <v>14.1004</v>
      </c>
      <c r="E23" s="66">
        <f t="shared" si="0"/>
        <v>46</v>
      </c>
      <c r="F23" s="65">
        <f>VLOOKUP($A23,'Return Data'!$B$7:$R$2843,11,0)</f>
        <v>17.5731</v>
      </c>
      <c r="G23" s="66">
        <f t="shared" si="1"/>
        <v>39</v>
      </c>
      <c r="H23" s="65">
        <f>VLOOKUP($A23,'Return Data'!$B$7:$R$2843,12,0)</f>
        <v>43.990299999999998</v>
      </c>
      <c r="I23" s="66">
        <f t="shared" si="2"/>
        <v>30</v>
      </c>
      <c r="J23" s="65">
        <f>VLOOKUP($A23,'Return Data'!$B$7:$R$2843,13,0)</f>
        <v>50.911200000000001</v>
      </c>
      <c r="K23" s="66">
        <f t="shared" si="3"/>
        <v>40</v>
      </c>
      <c r="L23" s="65">
        <f>VLOOKUP($A23,'Return Data'!$B$7:$R$2843,17,0)</f>
        <v>20.183599999999998</v>
      </c>
      <c r="M23" s="66">
        <f t="shared" si="4"/>
        <v>47</v>
      </c>
      <c r="N23" s="65">
        <f>VLOOKUP($A23,'Return Data'!$B$7:$R$2843,14,0)</f>
        <v>14.2059</v>
      </c>
      <c r="O23" s="66">
        <f t="shared" si="6"/>
        <v>28</v>
      </c>
      <c r="P23" s="65">
        <f>VLOOKUP($A23,'Return Data'!$B$7:$R$2843,15,0)</f>
        <v>13.0823</v>
      </c>
      <c r="Q23" s="66">
        <f t="shared" si="7"/>
        <v>22</v>
      </c>
      <c r="R23" s="65">
        <f>VLOOKUP($A23,'Return Data'!$B$7:$R$2843,16,0)</f>
        <v>19.901900000000001</v>
      </c>
      <c r="S23" s="67">
        <f t="shared" si="5"/>
        <v>12</v>
      </c>
    </row>
    <row r="24" spans="1:19" x14ac:dyDescent="0.3">
      <c r="A24" s="63" t="s">
        <v>283</v>
      </c>
      <c r="B24" s="64">
        <f>VLOOKUP($A24,'Return Data'!$B$7:$R$2843,3,0)</f>
        <v>44400</v>
      </c>
      <c r="C24" s="65">
        <f>VLOOKUP($A24,'Return Data'!$B$7:$R$2843,4,0)</f>
        <v>14.34</v>
      </c>
      <c r="D24" s="65">
        <f>VLOOKUP($A24,'Return Data'!$B$7:$R$2843,10,0)</f>
        <v>14.8118</v>
      </c>
      <c r="E24" s="66">
        <f t="shared" si="0"/>
        <v>39</v>
      </c>
      <c r="F24" s="65">
        <f>VLOOKUP($A24,'Return Data'!$B$7:$R$2843,11,0)</f>
        <v>12.735799999999999</v>
      </c>
      <c r="G24" s="66">
        <f t="shared" si="1"/>
        <v>59</v>
      </c>
      <c r="H24" s="65">
        <f>VLOOKUP($A24,'Return Data'!$B$7:$R$2843,12,0)</f>
        <v>38.953499999999998</v>
      </c>
      <c r="I24" s="66">
        <f t="shared" si="2"/>
        <v>50</v>
      </c>
      <c r="J24" s="65">
        <f>VLOOKUP($A24,'Return Data'!$B$7:$R$2843,13,0)</f>
        <v>49.375</v>
      </c>
      <c r="K24" s="66">
        <f t="shared" si="3"/>
        <v>49</v>
      </c>
      <c r="L24" s="65">
        <f>VLOOKUP($A24,'Return Data'!$B$7:$R$2843,17,0)</f>
        <v>17.0059</v>
      </c>
      <c r="M24" s="66">
        <f t="shared" si="4"/>
        <v>58</v>
      </c>
      <c r="N24" s="65"/>
      <c r="O24" s="66"/>
      <c r="P24" s="65"/>
      <c r="Q24" s="66"/>
      <c r="R24" s="65">
        <f>VLOOKUP($A24,'Return Data'!$B$7:$R$2843,16,0)</f>
        <v>11.4072</v>
      </c>
      <c r="S24" s="67">
        <f t="shared" si="5"/>
        <v>52</v>
      </c>
    </row>
    <row r="25" spans="1:19" x14ac:dyDescent="0.3">
      <c r="A25" s="63" t="s">
        <v>284</v>
      </c>
      <c r="B25" s="64">
        <f>VLOOKUP($A25,'Return Data'!$B$7:$R$2843,3,0)</f>
        <v>44400</v>
      </c>
      <c r="C25" s="65">
        <f>VLOOKUP($A25,'Return Data'!$B$7:$R$2843,4,0)</f>
        <v>35.06</v>
      </c>
      <c r="D25" s="65">
        <f>VLOOKUP($A25,'Return Data'!$B$7:$R$2843,10,0)</f>
        <v>13.757300000000001</v>
      </c>
      <c r="E25" s="66">
        <f t="shared" si="0"/>
        <v>49</v>
      </c>
      <c r="F25" s="65">
        <f>VLOOKUP($A25,'Return Data'!$B$7:$R$2843,11,0)</f>
        <v>12.552199999999999</v>
      </c>
      <c r="G25" s="66">
        <f t="shared" si="1"/>
        <v>61</v>
      </c>
      <c r="H25" s="65">
        <f>VLOOKUP($A25,'Return Data'!$B$7:$R$2843,12,0)</f>
        <v>34.846200000000003</v>
      </c>
      <c r="I25" s="66">
        <f t="shared" si="2"/>
        <v>58</v>
      </c>
      <c r="J25" s="65">
        <f>VLOOKUP($A25,'Return Data'!$B$7:$R$2843,13,0)</f>
        <v>41.314</v>
      </c>
      <c r="K25" s="66">
        <f t="shared" si="3"/>
        <v>58</v>
      </c>
      <c r="L25" s="65">
        <f>VLOOKUP($A25,'Return Data'!$B$7:$R$2843,17,0)</f>
        <v>19.5472</v>
      </c>
      <c r="M25" s="66">
        <f t="shared" si="4"/>
        <v>49</v>
      </c>
      <c r="N25" s="65">
        <f>VLOOKUP($A25,'Return Data'!$B$7:$R$2843,14,0)</f>
        <v>9.5367999999999995</v>
      </c>
      <c r="O25" s="66">
        <f>RANK(N25,N$8:N$73,0)</f>
        <v>49</v>
      </c>
      <c r="P25" s="65">
        <f>VLOOKUP($A25,'Return Data'!$B$7:$R$2843,15,0)</f>
        <v>10.478999999999999</v>
      </c>
      <c r="Q25" s="66">
        <f>RANK(P25,P$8:P$73,0)</f>
        <v>38</v>
      </c>
      <c r="R25" s="65">
        <f>VLOOKUP($A25,'Return Data'!$B$7:$R$2843,16,0)</f>
        <v>17.277699999999999</v>
      </c>
      <c r="S25" s="67">
        <f t="shared" si="5"/>
        <v>19</v>
      </c>
    </row>
    <row r="26" spans="1:19" x14ac:dyDescent="0.3">
      <c r="A26" s="63" t="s">
        <v>285</v>
      </c>
      <c r="B26" s="64">
        <f>VLOOKUP($A26,'Return Data'!$B$7:$R$2843,3,0)</f>
        <v>44400</v>
      </c>
      <c r="C26" s="65">
        <f>VLOOKUP($A26,'Return Data'!$B$7:$R$2843,4,0)</f>
        <v>87.97</v>
      </c>
      <c r="D26" s="65">
        <f>VLOOKUP($A26,'Return Data'!$B$7:$R$2843,10,0)</f>
        <v>17.277699999999999</v>
      </c>
      <c r="E26" s="66">
        <f t="shared" si="0"/>
        <v>19</v>
      </c>
      <c r="F26" s="65">
        <f>VLOOKUP($A26,'Return Data'!$B$7:$R$2843,11,0)</f>
        <v>28.517199999999999</v>
      </c>
      <c r="G26" s="66">
        <f t="shared" si="1"/>
        <v>13</v>
      </c>
      <c r="H26" s="65">
        <f>VLOOKUP($A26,'Return Data'!$B$7:$R$2843,12,0)</f>
        <v>59.279400000000003</v>
      </c>
      <c r="I26" s="66">
        <f t="shared" si="2"/>
        <v>9</v>
      </c>
      <c r="J26" s="65">
        <f>VLOOKUP($A26,'Return Data'!$B$7:$R$2843,13,0)</f>
        <v>75.274000000000001</v>
      </c>
      <c r="K26" s="66">
        <f t="shared" si="3"/>
        <v>12</v>
      </c>
      <c r="L26" s="65">
        <f>VLOOKUP($A26,'Return Data'!$B$7:$R$2843,17,0)</f>
        <v>28.342400000000001</v>
      </c>
      <c r="M26" s="66">
        <f t="shared" si="4"/>
        <v>18</v>
      </c>
      <c r="N26" s="65">
        <f>VLOOKUP($A26,'Return Data'!$B$7:$R$2843,14,0)</f>
        <v>16.867100000000001</v>
      </c>
      <c r="O26" s="66">
        <f>RANK(N26,N$8:N$73,0)</f>
        <v>13</v>
      </c>
      <c r="P26" s="65">
        <f>VLOOKUP($A26,'Return Data'!$B$7:$R$2843,15,0)</f>
        <v>16.842600000000001</v>
      </c>
      <c r="Q26" s="66">
        <f>RANK(P26,P$8:P$73,0)</f>
        <v>6</v>
      </c>
      <c r="R26" s="65">
        <f>VLOOKUP($A26,'Return Data'!$B$7:$R$2843,16,0)</f>
        <v>18.867000000000001</v>
      </c>
      <c r="S26" s="67">
        <f t="shared" si="5"/>
        <v>15</v>
      </c>
    </row>
    <row r="27" spans="1:19" x14ac:dyDescent="0.3">
      <c r="A27" s="63" t="s">
        <v>286</v>
      </c>
      <c r="B27" s="64">
        <f>VLOOKUP($A27,'Return Data'!$B$7:$R$2843,3,0)</f>
        <v>44400</v>
      </c>
      <c r="C27" s="65">
        <f>VLOOKUP($A27,'Return Data'!$B$7:$R$2843,4,0)</f>
        <v>12.48</v>
      </c>
      <c r="D27" s="65">
        <f>VLOOKUP($A27,'Return Data'!$B$7:$R$2843,10,0)</f>
        <v>12.2302</v>
      </c>
      <c r="E27" s="66">
        <f t="shared" si="0"/>
        <v>58</v>
      </c>
      <c r="F27" s="65">
        <f>VLOOKUP($A27,'Return Data'!$B$7:$R$2843,11,0)</f>
        <v>11.6279</v>
      </c>
      <c r="G27" s="66">
        <f t="shared" si="1"/>
        <v>63</v>
      </c>
      <c r="H27" s="65">
        <f>VLOOKUP($A27,'Return Data'!$B$7:$R$2843,12,0)</f>
        <v>29.594999999999999</v>
      </c>
      <c r="I27" s="66">
        <f t="shared" si="2"/>
        <v>63</v>
      </c>
      <c r="J27" s="65">
        <f>VLOOKUP($A27,'Return Data'!$B$7:$R$2843,13,0)</f>
        <v>37.444899999999997</v>
      </c>
      <c r="K27" s="66">
        <f t="shared" si="3"/>
        <v>63</v>
      </c>
      <c r="L27" s="65">
        <f>VLOOKUP($A27,'Return Data'!$B$7:$R$2843,17,0)</f>
        <v>15.2018</v>
      </c>
      <c r="M27" s="66">
        <f t="shared" si="4"/>
        <v>62</v>
      </c>
      <c r="N27" s="65"/>
      <c r="O27" s="66"/>
      <c r="P27" s="65"/>
      <c r="Q27" s="66"/>
      <c r="R27" s="65">
        <f>VLOOKUP($A27,'Return Data'!$B$7:$R$2843,16,0)</f>
        <v>6.4024999999999999</v>
      </c>
      <c r="S27" s="67">
        <f t="shared" si="5"/>
        <v>64</v>
      </c>
    </row>
    <row r="28" spans="1:19" x14ac:dyDescent="0.3">
      <c r="A28" s="63" t="s">
        <v>287</v>
      </c>
      <c r="B28" s="64">
        <f>VLOOKUP($A28,'Return Data'!$B$7:$R$2843,3,0)</f>
        <v>44400</v>
      </c>
      <c r="C28" s="65">
        <f>VLOOKUP($A28,'Return Data'!$B$7:$R$2843,4,0)</f>
        <v>77.31</v>
      </c>
      <c r="D28" s="65">
        <f>VLOOKUP($A28,'Return Data'!$B$7:$R$2843,10,0)</f>
        <v>16.729600000000001</v>
      </c>
      <c r="E28" s="66">
        <f t="shared" si="0"/>
        <v>22</v>
      </c>
      <c r="F28" s="65">
        <f>VLOOKUP($A28,'Return Data'!$B$7:$R$2843,11,0)</f>
        <v>17.994499999999999</v>
      </c>
      <c r="G28" s="66">
        <f t="shared" si="1"/>
        <v>37</v>
      </c>
      <c r="H28" s="65">
        <f>VLOOKUP($A28,'Return Data'!$B$7:$R$2843,12,0)</f>
        <v>41.050899999999999</v>
      </c>
      <c r="I28" s="66">
        <f t="shared" si="2"/>
        <v>42</v>
      </c>
      <c r="J28" s="65">
        <f>VLOOKUP($A28,'Return Data'!$B$7:$R$2843,13,0)</f>
        <v>49.912700000000001</v>
      </c>
      <c r="K28" s="66">
        <f t="shared" si="3"/>
        <v>45</v>
      </c>
      <c r="L28" s="65">
        <f>VLOOKUP($A28,'Return Data'!$B$7:$R$2843,17,0)</f>
        <v>25.903600000000001</v>
      </c>
      <c r="M28" s="66">
        <f t="shared" si="4"/>
        <v>25</v>
      </c>
      <c r="N28" s="65">
        <f>VLOOKUP($A28,'Return Data'!$B$7:$R$2843,14,0)</f>
        <v>14.919600000000001</v>
      </c>
      <c r="O28" s="66">
        <f>RANK(N28,N$8:N$73,0)</f>
        <v>22</v>
      </c>
      <c r="P28" s="65">
        <f>VLOOKUP($A28,'Return Data'!$B$7:$R$2843,15,0)</f>
        <v>15.5444</v>
      </c>
      <c r="Q28" s="66">
        <f>RANK(P28,P$8:P$73,0)</f>
        <v>12</v>
      </c>
      <c r="R28" s="65">
        <f>VLOOKUP($A28,'Return Data'!$B$7:$R$2843,16,0)</f>
        <v>15.064399999999999</v>
      </c>
      <c r="S28" s="67">
        <f t="shared" si="5"/>
        <v>30</v>
      </c>
    </row>
    <row r="29" spans="1:19" x14ac:dyDescent="0.3">
      <c r="A29" s="63" t="s">
        <v>288</v>
      </c>
      <c r="B29" s="64">
        <f>VLOOKUP($A29,'Return Data'!$B$7:$R$2843,3,0)</f>
        <v>44400</v>
      </c>
      <c r="C29" s="65">
        <f>VLOOKUP($A29,'Return Data'!$B$7:$R$2843,4,0)</f>
        <v>14.4282</v>
      </c>
      <c r="D29" s="65">
        <f>VLOOKUP($A29,'Return Data'!$B$7:$R$2843,10,0)</f>
        <v>13.431900000000001</v>
      </c>
      <c r="E29" s="66">
        <f t="shared" si="0"/>
        <v>52</v>
      </c>
      <c r="F29" s="65">
        <f>VLOOKUP($A29,'Return Data'!$B$7:$R$2843,11,0)</f>
        <v>18.952300000000001</v>
      </c>
      <c r="G29" s="66">
        <f t="shared" si="1"/>
        <v>34</v>
      </c>
      <c r="H29" s="65">
        <f>VLOOKUP($A29,'Return Data'!$B$7:$R$2843,12,0)</f>
        <v>40.554499999999997</v>
      </c>
      <c r="I29" s="66">
        <f t="shared" si="2"/>
        <v>45</v>
      </c>
      <c r="J29" s="65">
        <f>VLOOKUP($A29,'Return Data'!$B$7:$R$2843,13,0)</f>
        <v>53.5242</v>
      </c>
      <c r="K29" s="66">
        <f t="shared" si="3"/>
        <v>34</v>
      </c>
      <c r="L29" s="65"/>
      <c r="M29" s="66"/>
      <c r="N29" s="65"/>
      <c r="O29" s="66"/>
      <c r="P29" s="65"/>
      <c r="Q29" s="66"/>
      <c r="R29" s="65">
        <f>VLOOKUP($A29,'Return Data'!$B$7:$R$2843,16,0)</f>
        <v>23.093900000000001</v>
      </c>
      <c r="S29" s="67">
        <f t="shared" si="5"/>
        <v>7</v>
      </c>
    </row>
    <row r="30" spans="1:19" x14ac:dyDescent="0.3">
      <c r="A30" s="63" t="s">
        <v>289</v>
      </c>
      <c r="B30" s="64">
        <f>VLOOKUP($A30,'Return Data'!$B$7:$R$2843,3,0)</f>
        <v>44400</v>
      </c>
      <c r="C30" s="65">
        <f>VLOOKUP($A30,'Return Data'!$B$7:$R$2843,4,0)</f>
        <v>25.825199999999999</v>
      </c>
      <c r="D30" s="65">
        <f>VLOOKUP($A30,'Return Data'!$B$7:$R$2843,10,0)</f>
        <v>14.3948</v>
      </c>
      <c r="E30" s="66">
        <f t="shared" si="0"/>
        <v>43</v>
      </c>
      <c r="F30" s="65">
        <f>VLOOKUP($A30,'Return Data'!$B$7:$R$2843,11,0)</f>
        <v>16.3093</v>
      </c>
      <c r="G30" s="66">
        <f t="shared" si="1"/>
        <v>47</v>
      </c>
      <c r="H30" s="65">
        <f>VLOOKUP($A30,'Return Data'!$B$7:$R$2843,12,0)</f>
        <v>42.814</v>
      </c>
      <c r="I30" s="66">
        <f t="shared" si="2"/>
        <v>32</v>
      </c>
      <c r="J30" s="65">
        <f>VLOOKUP($A30,'Return Data'!$B$7:$R$2843,13,0)</f>
        <v>55.610100000000003</v>
      </c>
      <c r="K30" s="66">
        <f t="shared" si="3"/>
        <v>28</v>
      </c>
      <c r="L30" s="65">
        <f>VLOOKUP($A30,'Return Data'!$B$7:$R$2843,17,0)</f>
        <v>25.163699999999999</v>
      </c>
      <c r="M30" s="66">
        <f t="shared" ref="M30:M38" si="8">RANK(L30,L$8:L$73,0)</f>
        <v>26</v>
      </c>
      <c r="N30" s="65">
        <f>VLOOKUP($A30,'Return Data'!$B$7:$R$2843,14,0)</f>
        <v>15.3429</v>
      </c>
      <c r="O30" s="66">
        <f t="shared" ref="O30:O38" si="9">RANK(N30,N$8:N$73,0)</f>
        <v>16</v>
      </c>
      <c r="P30" s="65">
        <f>VLOOKUP($A30,'Return Data'!$B$7:$R$2843,15,0)</f>
        <v>16.333400000000001</v>
      </c>
      <c r="Q30" s="66">
        <f>RANK(P30,P$8:P$73,0)</f>
        <v>7</v>
      </c>
      <c r="R30" s="65">
        <f>VLOOKUP($A30,'Return Data'!$B$7:$R$2843,16,0)</f>
        <v>7.3823999999999996</v>
      </c>
      <c r="S30" s="67">
        <f t="shared" si="5"/>
        <v>63</v>
      </c>
    </row>
    <row r="31" spans="1:19" x14ac:dyDescent="0.3">
      <c r="A31" s="63" t="s">
        <v>290</v>
      </c>
      <c r="B31" s="64">
        <f>VLOOKUP($A31,'Return Data'!$B$7:$R$2843,3,0)</f>
        <v>44400</v>
      </c>
      <c r="C31" s="65">
        <f>VLOOKUP($A31,'Return Data'!$B$7:$R$2843,4,0)</f>
        <v>66.295000000000002</v>
      </c>
      <c r="D31" s="65">
        <f>VLOOKUP($A31,'Return Data'!$B$7:$R$2843,10,0)</f>
        <v>13.3887</v>
      </c>
      <c r="E31" s="66">
        <f t="shared" si="0"/>
        <v>53</v>
      </c>
      <c r="F31" s="65">
        <f>VLOOKUP($A31,'Return Data'!$B$7:$R$2843,11,0)</f>
        <v>19.7742</v>
      </c>
      <c r="G31" s="66">
        <f t="shared" si="1"/>
        <v>29</v>
      </c>
      <c r="H31" s="65">
        <f>VLOOKUP($A31,'Return Data'!$B$7:$R$2843,12,0)</f>
        <v>41.959299999999999</v>
      </c>
      <c r="I31" s="66">
        <f t="shared" si="2"/>
        <v>34</v>
      </c>
      <c r="J31" s="65">
        <f>VLOOKUP($A31,'Return Data'!$B$7:$R$2843,13,0)</f>
        <v>52.567100000000003</v>
      </c>
      <c r="K31" s="66">
        <f t="shared" si="3"/>
        <v>36</v>
      </c>
      <c r="L31" s="65">
        <f>VLOOKUP($A31,'Return Data'!$B$7:$R$2843,17,0)</f>
        <v>23.616</v>
      </c>
      <c r="M31" s="66">
        <f t="shared" si="8"/>
        <v>30</v>
      </c>
      <c r="N31" s="65">
        <f>VLOOKUP($A31,'Return Data'!$B$7:$R$2843,14,0)</f>
        <v>16.959399999999999</v>
      </c>
      <c r="O31" s="66">
        <f t="shared" si="9"/>
        <v>12</v>
      </c>
      <c r="P31" s="65">
        <f>VLOOKUP($A31,'Return Data'!$B$7:$R$2843,15,0)</f>
        <v>15.1746</v>
      </c>
      <c r="Q31" s="66">
        <f>RANK(P31,P$8:P$73,0)</f>
        <v>14</v>
      </c>
      <c r="R31" s="65">
        <f>VLOOKUP($A31,'Return Data'!$B$7:$R$2843,16,0)</f>
        <v>12.8263</v>
      </c>
      <c r="S31" s="67">
        <f t="shared" si="5"/>
        <v>43</v>
      </c>
    </row>
    <row r="32" spans="1:19" x14ac:dyDescent="0.3">
      <c r="A32" s="63" t="s">
        <v>291</v>
      </c>
      <c r="B32" s="64">
        <f>VLOOKUP($A32,'Return Data'!$B$7:$R$2843,3,0)</f>
        <v>44400</v>
      </c>
      <c r="C32" s="65">
        <f>VLOOKUP($A32,'Return Data'!$B$7:$R$2843,4,0)</f>
        <v>74.802999999999997</v>
      </c>
      <c r="D32" s="65">
        <f>VLOOKUP($A32,'Return Data'!$B$7:$R$2843,10,0)</f>
        <v>13.1168</v>
      </c>
      <c r="E32" s="66">
        <f t="shared" si="0"/>
        <v>55</v>
      </c>
      <c r="F32" s="65">
        <f>VLOOKUP($A32,'Return Data'!$B$7:$R$2843,11,0)</f>
        <v>16.901599999999998</v>
      </c>
      <c r="G32" s="66">
        <f t="shared" si="1"/>
        <v>43</v>
      </c>
      <c r="H32" s="65">
        <f>VLOOKUP($A32,'Return Data'!$B$7:$R$2843,12,0)</f>
        <v>37.4499</v>
      </c>
      <c r="I32" s="66">
        <f t="shared" si="2"/>
        <v>54</v>
      </c>
      <c r="J32" s="65">
        <f>VLOOKUP($A32,'Return Data'!$B$7:$R$2843,13,0)</f>
        <v>49.519300000000001</v>
      </c>
      <c r="K32" s="66">
        <f t="shared" si="3"/>
        <v>46</v>
      </c>
      <c r="L32" s="65">
        <f>VLOOKUP($A32,'Return Data'!$B$7:$R$2843,17,0)</f>
        <v>20.256499999999999</v>
      </c>
      <c r="M32" s="66">
        <f t="shared" si="8"/>
        <v>46</v>
      </c>
      <c r="N32" s="65">
        <f>VLOOKUP($A32,'Return Data'!$B$7:$R$2843,14,0)</f>
        <v>10.633100000000001</v>
      </c>
      <c r="O32" s="66">
        <f t="shared" si="9"/>
        <v>45</v>
      </c>
      <c r="P32" s="65">
        <f>VLOOKUP($A32,'Return Data'!$B$7:$R$2843,15,0)</f>
        <v>12.7737</v>
      </c>
      <c r="Q32" s="66">
        <f>RANK(P32,P$8:P$73,0)</f>
        <v>24</v>
      </c>
      <c r="R32" s="65">
        <f>VLOOKUP($A32,'Return Data'!$B$7:$R$2843,16,0)</f>
        <v>13.9482</v>
      </c>
      <c r="S32" s="67">
        <f t="shared" si="5"/>
        <v>39</v>
      </c>
    </row>
    <row r="33" spans="1:19" x14ac:dyDescent="0.3">
      <c r="A33" s="63" t="s">
        <v>292</v>
      </c>
      <c r="B33" s="64">
        <f>VLOOKUP($A33,'Return Data'!$B$7:$R$2843,3,0)</f>
        <v>44400</v>
      </c>
      <c r="C33" s="65">
        <f>VLOOKUP($A33,'Return Data'!$B$7:$R$2843,4,0)</f>
        <v>91.1023</v>
      </c>
      <c r="D33" s="65">
        <f>VLOOKUP($A33,'Return Data'!$B$7:$R$2843,10,0)</f>
        <v>13.6166</v>
      </c>
      <c r="E33" s="66">
        <f t="shared" si="0"/>
        <v>50</v>
      </c>
      <c r="F33" s="65">
        <f>VLOOKUP($A33,'Return Data'!$B$7:$R$2843,11,0)</f>
        <v>12.960599999999999</v>
      </c>
      <c r="G33" s="66">
        <f t="shared" si="1"/>
        <v>58</v>
      </c>
      <c r="H33" s="65">
        <f>VLOOKUP($A33,'Return Data'!$B$7:$R$2843,12,0)</f>
        <v>34.023000000000003</v>
      </c>
      <c r="I33" s="66">
        <f t="shared" si="2"/>
        <v>59</v>
      </c>
      <c r="J33" s="65">
        <f>VLOOKUP($A33,'Return Data'!$B$7:$R$2843,13,0)</f>
        <v>45.9664</v>
      </c>
      <c r="K33" s="66">
        <f t="shared" si="3"/>
        <v>54</v>
      </c>
      <c r="L33" s="65">
        <f>VLOOKUP($A33,'Return Data'!$B$7:$R$2843,17,0)</f>
        <v>18.696899999999999</v>
      </c>
      <c r="M33" s="66">
        <f t="shared" si="8"/>
        <v>52</v>
      </c>
      <c r="N33" s="65">
        <f>VLOOKUP($A33,'Return Data'!$B$7:$R$2843,14,0)</f>
        <v>12.1782</v>
      </c>
      <c r="O33" s="66">
        <f t="shared" si="9"/>
        <v>40</v>
      </c>
      <c r="P33" s="65">
        <f>VLOOKUP($A33,'Return Data'!$B$7:$R$2843,15,0)</f>
        <v>12.9702</v>
      </c>
      <c r="Q33" s="66">
        <f>RANK(P33,P$8:P$73,0)</f>
        <v>23</v>
      </c>
      <c r="R33" s="65">
        <f>VLOOKUP($A33,'Return Data'!$B$7:$R$2843,16,0)</f>
        <v>9.7807999999999993</v>
      </c>
      <c r="S33" s="67">
        <f t="shared" si="5"/>
        <v>56</v>
      </c>
    </row>
    <row r="34" spans="1:19" x14ac:dyDescent="0.3">
      <c r="A34" s="63" t="s">
        <v>435</v>
      </c>
      <c r="B34" s="64">
        <f>VLOOKUP($A34,'Return Data'!$B$7:$R$2843,3,0)</f>
        <v>44400</v>
      </c>
      <c r="C34" s="65">
        <f>VLOOKUP($A34,'Return Data'!$B$7:$R$2843,4,0)</f>
        <v>17.1311</v>
      </c>
      <c r="D34" s="65">
        <f>VLOOKUP($A34,'Return Data'!$B$7:$R$2843,10,0)</f>
        <v>16.591999999999999</v>
      </c>
      <c r="E34" s="66">
        <f t="shared" si="0"/>
        <v>24</v>
      </c>
      <c r="F34" s="65">
        <f>VLOOKUP($A34,'Return Data'!$B$7:$R$2843,11,0)</f>
        <v>22.091999999999999</v>
      </c>
      <c r="G34" s="66">
        <f t="shared" si="1"/>
        <v>23</v>
      </c>
      <c r="H34" s="65">
        <f>VLOOKUP($A34,'Return Data'!$B$7:$R$2843,12,0)</f>
        <v>49.269799999999996</v>
      </c>
      <c r="I34" s="66">
        <f t="shared" si="2"/>
        <v>23</v>
      </c>
      <c r="J34" s="65">
        <f>VLOOKUP($A34,'Return Data'!$B$7:$R$2843,13,0)</f>
        <v>56.555599999999998</v>
      </c>
      <c r="K34" s="66">
        <f t="shared" si="3"/>
        <v>26</v>
      </c>
      <c r="L34" s="65">
        <f>VLOOKUP($A34,'Return Data'!$B$7:$R$2843,17,0)</f>
        <v>24.855599999999999</v>
      </c>
      <c r="M34" s="66">
        <f t="shared" si="8"/>
        <v>27</v>
      </c>
      <c r="N34" s="65">
        <f>VLOOKUP($A34,'Return Data'!$B$7:$R$2843,14,0)</f>
        <v>14.411099999999999</v>
      </c>
      <c r="O34" s="66">
        <f t="shared" si="9"/>
        <v>26</v>
      </c>
      <c r="P34" s="65"/>
      <c r="Q34" s="66"/>
      <c r="R34" s="65">
        <f>VLOOKUP($A34,'Return Data'!$B$7:$R$2843,16,0)</f>
        <v>11.9617</v>
      </c>
      <c r="S34" s="67">
        <f t="shared" si="5"/>
        <v>45</v>
      </c>
    </row>
    <row r="35" spans="1:19" x14ac:dyDescent="0.3">
      <c r="A35" s="63" t="s">
        <v>294</v>
      </c>
      <c r="B35" s="64">
        <f>VLOOKUP($A35,'Return Data'!$B$7:$R$2843,3,0)</f>
        <v>44400</v>
      </c>
      <c r="C35" s="65">
        <f>VLOOKUP($A35,'Return Data'!$B$7:$R$2843,4,0)</f>
        <v>28.716000000000001</v>
      </c>
      <c r="D35" s="65">
        <f>VLOOKUP($A35,'Return Data'!$B$7:$R$2843,10,0)</f>
        <v>15.002000000000001</v>
      </c>
      <c r="E35" s="66">
        <f t="shared" si="0"/>
        <v>36</v>
      </c>
      <c r="F35" s="65">
        <f>VLOOKUP($A35,'Return Data'!$B$7:$R$2843,11,0)</f>
        <v>19.3963</v>
      </c>
      <c r="G35" s="66">
        <f t="shared" si="1"/>
        <v>32</v>
      </c>
      <c r="H35" s="65">
        <f>VLOOKUP($A35,'Return Data'!$B$7:$R$2843,12,0)</f>
        <v>43.947099999999999</v>
      </c>
      <c r="I35" s="66">
        <f t="shared" si="2"/>
        <v>31</v>
      </c>
      <c r="J35" s="65">
        <f>VLOOKUP($A35,'Return Data'!$B$7:$R$2843,13,0)</f>
        <v>58.950499999999998</v>
      </c>
      <c r="K35" s="66">
        <f t="shared" si="3"/>
        <v>23</v>
      </c>
      <c r="L35" s="65">
        <f>VLOOKUP($A35,'Return Data'!$B$7:$R$2843,17,0)</f>
        <v>28.270900000000001</v>
      </c>
      <c r="M35" s="66">
        <f t="shared" si="8"/>
        <v>19</v>
      </c>
      <c r="N35" s="65">
        <f>VLOOKUP($A35,'Return Data'!$B$7:$R$2843,14,0)</f>
        <v>20.673400000000001</v>
      </c>
      <c r="O35" s="66">
        <f t="shared" si="9"/>
        <v>7</v>
      </c>
      <c r="P35" s="65"/>
      <c r="Q35" s="66"/>
      <c r="R35" s="65">
        <f>VLOOKUP($A35,'Return Data'!$B$7:$R$2843,16,0)</f>
        <v>20.8398</v>
      </c>
      <c r="S35" s="67">
        <f t="shared" si="5"/>
        <v>10</v>
      </c>
    </row>
    <row r="36" spans="1:19" x14ac:dyDescent="0.3">
      <c r="A36" s="63" t="s">
        <v>295</v>
      </c>
      <c r="B36" s="64">
        <f>VLOOKUP($A36,'Return Data'!$B$7:$R$2843,3,0)</f>
        <v>44400</v>
      </c>
      <c r="C36" s="65">
        <f>VLOOKUP($A36,'Return Data'!$B$7:$R$2843,4,0)</f>
        <v>25.534400000000002</v>
      </c>
      <c r="D36" s="65">
        <f>VLOOKUP($A36,'Return Data'!$B$7:$R$2843,10,0)</f>
        <v>18.3337</v>
      </c>
      <c r="E36" s="66">
        <f t="shared" si="0"/>
        <v>16</v>
      </c>
      <c r="F36" s="65">
        <f>VLOOKUP($A36,'Return Data'!$B$7:$R$2843,11,0)</f>
        <v>22.7102</v>
      </c>
      <c r="G36" s="66">
        <f t="shared" si="1"/>
        <v>22</v>
      </c>
      <c r="H36" s="65">
        <f>VLOOKUP($A36,'Return Data'!$B$7:$R$2843,12,0)</f>
        <v>49.559199999999997</v>
      </c>
      <c r="I36" s="66">
        <f t="shared" si="2"/>
        <v>22</v>
      </c>
      <c r="J36" s="65">
        <f>VLOOKUP($A36,'Return Data'!$B$7:$R$2843,13,0)</f>
        <v>54.693899999999999</v>
      </c>
      <c r="K36" s="66">
        <f t="shared" si="3"/>
        <v>30</v>
      </c>
      <c r="L36" s="65">
        <f>VLOOKUP($A36,'Return Data'!$B$7:$R$2843,17,0)</f>
        <v>24.6663</v>
      </c>
      <c r="M36" s="66">
        <f t="shared" si="8"/>
        <v>28</v>
      </c>
      <c r="N36" s="65">
        <f>VLOOKUP($A36,'Return Data'!$B$7:$R$2843,14,0)</f>
        <v>12.326700000000001</v>
      </c>
      <c r="O36" s="66">
        <f t="shared" si="9"/>
        <v>38</v>
      </c>
      <c r="P36" s="65">
        <f>VLOOKUP($A36,'Return Data'!$B$7:$R$2843,15,0)</f>
        <v>15.9369</v>
      </c>
      <c r="Q36" s="66">
        <f>RANK(P36,P$8:P$73,0)</f>
        <v>10</v>
      </c>
      <c r="R36" s="65">
        <f>VLOOKUP($A36,'Return Data'!$B$7:$R$2843,16,0)</f>
        <v>15.496499999999999</v>
      </c>
      <c r="S36" s="67">
        <f t="shared" si="5"/>
        <v>26</v>
      </c>
    </row>
    <row r="37" spans="1:19" x14ac:dyDescent="0.3">
      <c r="A37" s="63" t="s">
        <v>2014</v>
      </c>
      <c r="B37" s="64">
        <f>VLOOKUP($A37,'Return Data'!$B$7:$R$2843,3,0)</f>
        <v>44400</v>
      </c>
      <c r="C37" s="65">
        <f>VLOOKUP($A37,'Return Data'!$B$7:$R$2843,4,0)</f>
        <v>18.709800000000001</v>
      </c>
      <c r="D37" s="65">
        <f>VLOOKUP($A37,'Return Data'!$B$7:$R$2843,10,0)</f>
        <v>12.0495</v>
      </c>
      <c r="E37" s="66">
        <f t="shared" si="0"/>
        <v>60</v>
      </c>
      <c r="F37" s="65">
        <f>VLOOKUP($A37,'Return Data'!$B$7:$R$2843,11,0)</f>
        <v>13.418200000000001</v>
      </c>
      <c r="G37" s="66">
        <f t="shared" si="1"/>
        <v>57</v>
      </c>
      <c r="H37" s="65">
        <f>VLOOKUP($A37,'Return Data'!$B$7:$R$2843,12,0)</f>
        <v>32.908499999999997</v>
      </c>
      <c r="I37" s="66">
        <f t="shared" si="2"/>
        <v>60</v>
      </c>
      <c r="J37" s="65">
        <f>VLOOKUP($A37,'Return Data'!$B$7:$R$2843,13,0)</f>
        <v>40.701599999999999</v>
      </c>
      <c r="K37" s="66">
        <f t="shared" si="3"/>
        <v>59</v>
      </c>
      <c r="L37" s="65">
        <f>VLOOKUP($A37,'Return Data'!$B$7:$R$2843,17,0)</f>
        <v>16.075800000000001</v>
      </c>
      <c r="M37" s="66">
        <f t="shared" si="8"/>
        <v>60</v>
      </c>
      <c r="N37" s="65">
        <f>VLOOKUP($A37,'Return Data'!$B$7:$R$2843,14,0)</f>
        <v>10.147399999999999</v>
      </c>
      <c r="O37" s="66">
        <f t="shared" si="9"/>
        <v>46</v>
      </c>
      <c r="P37" s="65"/>
      <c r="Q37" s="66"/>
      <c r="R37" s="65">
        <f>VLOOKUP($A37,'Return Data'!$B$7:$R$2843,16,0)</f>
        <v>11.910500000000001</v>
      </c>
      <c r="S37" s="67">
        <f t="shared" si="5"/>
        <v>46</v>
      </c>
    </row>
    <row r="38" spans="1:19" x14ac:dyDescent="0.3">
      <c r="A38" s="63" t="s">
        <v>296</v>
      </c>
      <c r="B38" s="64">
        <f>VLOOKUP($A38,'Return Data'!$B$7:$R$2843,3,0)</f>
        <v>44400</v>
      </c>
      <c r="C38" s="65">
        <f>VLOOKUP($A38,'Return Data'!$B$7:$R$2843,4,0)</f>
        <v>69.468800000000002</v>
      </c>
      <c r="D38" s="65">
        <f>VLOOKUP($A38,'Return Data'!$B$7:$R$2843,10,0)</f>
        <v>13.2803</v>
      </c>
      <c r="E38" s="66">
        <f t="shared" si="0"/>
        <v>54</v>
      </c>
      <c r="F38" s="65">
        <f>VLOOKUP($A38,'Return Data'!$B$7:$R$2843,11,0)</f>
        <v>21.1571</v>
      </c>
      <c r="G38" s="66">
        <f t="shared" si="1"/>
        <v>24</v>
      </c>
      <c r="H38" s="65">
        <f>VLOOKUP($A38,'Return Data'!$B$7:$R$2843,12,0)</f>
        <v>47.6768</v>
      </c>
      <c r="I38" s="66">
        <f t="shared" si="2"/>
        <v>25</v>
      </c>
      <c r="J38" s="65">
        <f>VLOOKUP($A38,'Return Data'!$B$7:$R$2843,13,0)</f>
        <v>55.637500000000003</v>
      </c>
      <c r="K38" s="66">
        <f t="shared" si="3"/>
        <v>27</v>
      </c>
      <c r="L38" s="65">
        <f>VLOOKUP($A38,'Return Data'!$B$7:$R$2843,17,0)</f>
        <v>15.3781</v>
      </c>
      <c r="M38" s="66">
        <f t="shared" si="8"/>
        <v>61</v>
      </c>
      <c r="N38" s="65">
        <f>VLOOKUP($A38,'Return Data'!$B$7:$R$2843,14,0)</f>
        <v>8.8023000000000007</v>
      </c>
      <c r="O38" s="66">
        <f t="shared" si="9"/>
        <v>51</v>
      </c>
      <c r="P38" s="65">
        <f>VLOOKUP($A38,'Return Data'!$B$7:$R$2843,15,0)</f>
        <v>7.8287000000000004</v>
      </c>
      <c r="Q38" s="66">
        <f>RANK(P38,P$8:P$73,0)</f>
        <v>39</v>
      </c>
      <c r="R38" s="65">
        <f>VLOOKUP($A38,'Return Data'!$B$7:$R$2843,16,0)</f>
        <v>13.011100000000001</v>
      </c>
      <c r="S38" s="67">
        <f t="shared" si="5"/>
        <v>41</v>
      </c>
    </row>
    <row r="39" spans="1:19" x14ac:dyDescent="0.3">
      <c r="A39" s="63" t="s">
        <v>297</v>
      </c>
      <c r="B39" s="64">
        <f>VLOOKUP($A39,'Return Data'!$B$7:$R$2843,3,0)</f>
        <v>44400</v>
      </c>
      <c r="C39" s="65">
        <f>VLOOKUP($A39,'Return Data'!$B$7:$R$2843,4,0)</f>
        <v>16.904699999999998</v>
      </c>
      <c r="D39" s="65">
        <f>VLOOKUP($A39,'Return Data'!$B$7:$R$2843,10,0)</f>
        <v>15.077</v>
      </c>
      <c r="E39" s="66">
        <f t="shared" si="0"/>
        <v>32</v>
      </c>
      <c r="F39" s="65">
        <f>VLOOKUP($A39,'Return Data'!$B$7:$R$2843,11,0)</f>
        <v>19.0078</v>
      </c>
      <c r="G39" s="66">
        <f t="shared" si="1"/>
        <v>33</v>
      </c>
      <c r="H39" s="65">
        <f>VLOOKUP($A39,'Return Data'!$B$7:$R$2843,12,0)</f>
        <v>35.2333</v>
      </c>
      <c r="I39" s="66">
        <f t="shared" si="2"/>
        <v>57</v>
      </c>
      <c r="J39" s="65">
        <f>VLOOKUP($A39,'Return Data'!$B$7:$R$2843,13,0)</f>
        <v>52.562600000000003</v>
      </c>
      <c r="K39" s="66">
        <f t="shared" si="3"/>
        <v>37</v>
      </c>
      <c r="L39" s="65"/>
      <c r="M39" s="66"/>
      <c r="N39" s="65"/>
      <c r="O39" s="66"/>
      <c r="P39" s="65"/>
      <c r="Q39" s="66"/>
      <c r="R39" s="65">
        <f>VLOOKUP($A39,'Return Data'!$B$7:$R$2843,16,0)</f>
        <v>30.0181</v>
      </c>
      <c r="S39" s="67">
        <f t="shared" si="5"/>
        <v>1</v>
      </c>
    </row>
    <row r="40" spans="1:19" x14ac:dyDescent="0.3">
      <c r="A40" s="63" t="s">
        <v>298</v>
      </c>
      <c r="B40" s="64">
        <f>VLOOKUP($A40,'Return Data'!$B$7:$R$2843,3,0)</f>
        <v>44400</v>
      </c>
      <c r="C40" s="65">
        <f>VLOOKUP($A40,'Return Data'!$B$7:$R$2843,4,0)</f>
        <v>21.4</v>
      </c>
      <c r="D40" s="65">
        <f>VLOOKUP($A40,'Return Data'!$B$7:$R$2843,10,0)</f>
        <v>15.8009</v>
      </c>
      <c r="E40" s="66">
        <f t="shared" ref="E40:E71" si="10">RANK(D40,D$8:D$73,0)</f>
        <v>30</v>
      </c>
      <c r="F40" s="65">
        <f>VLOOKUP($A40,'Return Data'!$B$7:$R$2843,11,0)</f>
        <v>20.4955</v>
      </c>
      <c r="G40" s="66">
        <f t="shared" ref="G40:G71" si="11">RANK(F40,F$8:F$73,0)</f>
        <v>27</v>
      </c>
      <c r="H40" s="65">
        <f>VLOOKUP($A40,'Return Data'!$B$7:$R$2843,12,0)</f>
        <v>46.776400000000002</v>
      </c>
      <c r="I40" s="66">
        <f t="shared" ref="I40:I71" si="12">RANK(H40,H$8:H$73,0)</f>
        <v>27</v>
      </c>
      <c r="J40" s="65">
        <f>VLOOKUP($A40,'Return Data'!$B$7:$R$2843,13,0)</f>
        <v>54.2898</v>
      </c>
      <c r="K40" s="66">
        <f t="shared" ref="K40:K71" si="13">RANK(J40,J$8:J$73,0)</f>
        <v>33</v>
      </c>
      <c r="L40" s="65">
        <f>VLOOKUP($A40,'Return Data'!$B$7:$R$2843,17,0)</f>
        <v>23.335899999999999</v>
      </c>
      <c r="M40" s="66">
        <f t="shared" ref="M40:M53" si="14">RANK(L40,L$8:L$73,0)</f>
        <v>31</v>
      </c>
      <c r="N40" s="65">
        <f>VLOOKUP($A40,'Return Data'!$B$7:$R$2843,14,0)</f>
        <v>14.7437</v>
      </c>
      <c r="O40" s="66">
        <f t="shared" ref="O40:O49" si="15">RANK(N40,N$8:N$73,0)</f>
        <v>24</v>
      </c>
      <c r="P40" s="65"/>
      <c r="Q40" s="66"/>
      <c r="R40" s="65">
        <f>VLOOKUP($A40,'Return Data'!$B$7:$R$2843,16,0)</f>
        <v>14.498799999999999</v>
      </c>
      <c r="S40" s="67">
        <f t="shared" ref="S40:S71" si="16">RANK(R40,R$8:R$73,0)</f>
        <v>36</v>
      </c>
    </row>
    <row r="41" spans="1:19" x14ac:dyDescent="0.3">
      <c r="A41" s="63" t="s">
        <v>299</v>
      </c>
      <c r="B41" s="64">
        <f>VLOOKUP($A41,'Return Data'!$B$7:$R$2843,3,0)</f>
        <v>44400</v>
      </c>
      <c r="C41" s="65">
        <f>VLOOKUP($A41,'Return Data'!$B$7:$R$2843,4,0)</f>
        <v>817.51285118600299</v>
      </c>
      <c r="D41" s="65">
        <f>VLOOKUP($A41,'Return Data'!$B$7:$R$2843,10,0)</f>
        <v>15.0306</v>
      </c>
      <c r="E41" s="66">
        <f t="shared" si="10"/>
        <v>34</v>
      </c>
      <c r="F41" s="65">
        <f>VLOOKUP($A41,'Return Data'!$B$7:$R$2843,11,0)</f>
        <v>16.168500000000002</v>
      </c>
      <c r="G41" s="66">
        <f t="shared" si="11"/>
        <v>48</v>
      </c>
      <c r="H41" s="65">
        <f>VLOOKUP($A41,'Return Data'!$B$7:$R$2843,12,0)</f>
        <v>41.653799999999997</v>
      </c>
      <c r="I41" s="66">
        <f t="shared" si="12"/>
        <v>37</v>
      </c>
      <c r="J41" s="65">
        <f>VLOOKUP($A41,'Return Data'!$B$7:$R$2843,13,0)</f>
        <v>50.474400000000003</v>
      </c>
      <c r="K41" s="66">
        <f t="shared" si="13"/>
        <v>42</v>
      </c>
      <c r="L41" s="65">
        <f>VLOOKUP($A41,'Return Data'!$B$7:$R$2843,17,0)</f>
        <v>21.494599999999998</v>
      </c>
      <c r="M41" s="66">
        <f t="shared" si="14"/>
        <v>42</v>
      </c>
      <c r="N41" s="65">
        <f>VLOOKUP($A41,'Return Data'!$B$7:$R$2843,14,0)</f>
        <v>13.0349</v>
      </c>
      <c r="O41" s="66">
        <f t="shared" si="15"/>
        <v>35</v>
      </c>
      <c r="P41" s="65">
        <f>VLOOKUP($A41,'Return Data'!$B$7:$R$2843,15,0)</f>
        <v>11.3186</v>
      </c>
      <c r="Q41" s="66">
        <f>RANK(P41,P$8:P$73,0)</f>
        <v>33</v>
      </c>
      <c r="R41" s="65">
        <f>VLOOKUP($A41,'Return Data'!$B$7:$R$2843,16,0)</f>
        <v>18.989000000000001</v>
      </c>
      <c r="S41" s="67">
        <f t="shared" si="16"/>
        <v>14</v>
      </c>
    </row>
    <row r="42" spans="1:19" x14ac:dyDescent="0.3">
      <c r="A42" s="63" t="s">
        <v>300</v>
      </c>
      <c r="B42" s="64">
        <f>VLOOKUP($A42,'Return Data'!$B$7:$R$2843,3,0)</f>
        <v>44400</v>
      </c>
      <c r="C42" s="65">
        <f>VLOOKUP($A42,'Return Data'!$B$7:$R$2843,4,0)</f>
        <v>445.926874879281</v>
      </c>
      <c r="D42" s="65">
        <f>VLOOKUP($A42,'Return Data'!$B$7:$R$2843,10,0)</f>
        <v>14.9384</v>
      </c>
      <c r="E42" s="66">
        <f t="shared" si="10"/>
        <v>37</v>
      </c>
      <c r="F42" s="65">
        <f>VLOOKUP($A42,'Return Data'!$B$7:$R$2843,11,0)</f>
        <v>16.075700000000001</v>
      </c>
      <c r="G42" s="66">
        <f t="shared" si="11"/>
        <v>49</v>
      </c>
      <c r="H42" s="65">
        <f>VLOOKUP($A42,'Return Data'!$B$7:$R$2843,12,0)</f>
        <v>41.460500000000003</v>
      </c>
      <c r="I42" s="66">
        <f t="shared" si="12"/>
        <v>38</v>
      </c>
      <c r="J42" s="65">
        <f>VLOOKUP($A42,'Return Data'!$B$7:$R$2843,13,0)</f>
        <v>50.033000000000001</v>
      </c>
      <c r="K42" s="66">
        <f t="shared" si="13"/>
        <v>44</v>
      </c>
      <c r="L42" s="65">
        <f>VLOOKUP($A42,'Return Data'!$B$7:$R$2843,17,0)</f>
        <v>21.703700000000001</v>
      </c>
      <c r="M42" s="66">
        <f t="shared" si="14"/>
        <v>39</v>
      </c>
      <c r="N42" s="65">
        <f>VLOOKUP($A42,'Return Data'!$B$7:$R$2843,14,0)</f>
        <v>13.238799999999999</v>
      </c>
      <c r="O42" s="66">
        <f t="shared" si="15"/>
        <v>34</v>
      </c>
      <c r="P42" s="65">
        <f>VLOOKUP($A42,'Return Data'!$B$7:$R$2843,15,0)</f>
        <v>14.5528</v>
      </c>
      <c r="Q42" s="66">
        <f>RANK(P42,P$8:P$73,0)</f>
        <v>16</v>
      </c>
      <c r="R42" s="65">
        <f>VLOOKUP($A42,'Return Data'!$B$7:$R$2843,16,0)</f>
        <v>16.1754</v>
      </c>
      <c r="S42" s="67">
        <f t="shared" si="16"/>
        <v>23</v>
      </c>
    </row>
    <row r="43" spans="1:19" x14ac:dyDescent="0.3">
      <c r="A43" s="63" t="s">
        <v>301</v>
      </c>
      <c r="B43" s="64">
        <f>VLOOKUP($A43,'Return Data'!$B$7:$R$2843,3,0)</f>
        <v>44400</v>
      </c>
      <c r="C43" s="65">
        <f>VLOOKUP($A43,'Return Data'!$B$7:$R$2843,4,0)</f>
        <v>205.0395</v>
      </c>
      <c r="D43" s="65">
        <f>VLOOKUP($A43,'Return Data'!$B$7:$R$2843,10,0)</f>
        <v>23.970099999999999</v>
      </c>
      <c r="E43" s="66">
        <f t="shared" si="10"/>
        <v>8</v>
      </c>
      <c r="F43" s="65">
        <f>VLOOKUP($A43,'Return Data'!$B$7:$R$2843,11,0)</f>
        <v>42.537999999999997</v>
      </c>
      <c r="G43" s="66">
        <f t="shared" si="11"/>
        <v>8</v>
      </c>
      <c r="H43" s="65">
        <f>VLOOKUP($A43,'Return Data'!$B$7:$R$2843,12,0)</f>
        <v>76.535700000000006</v>
      </c>
      <c r="I43" s="66">
        <f t="shared" si="12"/>
        <v>8</v>
      </c>
      <c r="J43" s="65">
        <f>VLOOKUP($A43,'Return Data'!$B$7:$R$2843,13,0)</f>
        <v>109.4766</v>
      </c>
      <c r="K43" s="66">
        <f t="shared" si="13"/>
        <v>5</v>
      </c>
      <c r="L43" s="65">
        <f>VLOOKUP($A43,'Return Data'!$B$7:$R$2843,17,0)</f>
        <v>49.156199999999998</v>
      </c>
      <c r="M43" s="66">
        <f t="shared" si="14"/>
        <v>1</v>
      </c>
      <c r="N43" s="65">
        <f>VLOOKUP($A43,'Return Data'!$B$7:$R$2843,14,0)</f>
        <v>31.432500000000001</v>
      </c>
      <c r="O43" s="66">
        <f t="shared" si="15"/>
        <v>2</v>
      </c>
      <c r="P43" s="65">
        <f>VLOOKUP($A43,'Return Data'!$B$7:$R$2843,15,0)</f>
        <v>24.063199999999998</v>
      </c>
      <c r="Q43" s="66">
        <f>RANK(P43,P$8:P$73,0)</f>
        <v>2</v>
      </c>
      <c r="R43" s="65">
        <f>VLOOKUP($A43,'Return Data'!$B$7:$R$2843,16,0)</f>
        <v>15.216200000000001</v>
      </c>
      <c r="S43" s="67">
        <f t="shared" si="16"/>
        <v>29</v>
      </c>
    </row>
    <row r="44" spans="1:19" x14ac:dyDescent="0.3">
      <c r="A44" s="63" t="s">
        <v>302</v>
      </c>
      <c r="B44" s="64">
        <f>VLOOKUP($A44,'Return Data'!$B$7:$R$2843,3,0)</f>
        <v>44400</v>
      </c>
      <c r="C44" s="65">
        <f>VLOOKUP($A44,'Return Data'!$B$7:$R$2843,4,0)</f>
        <v>72.430000000000007</v>
      </c>
      <c r="D44" s="65">
        <f>VLOOKUP($A44,'Return Data'!$B$7:$R$2843,10,0)</f>
        <v>12.1381</v>
      </c>
      <c r="E44" s="66">
        <f t="shared" si="10"/>
        <v>59</v>
      </c>
      <c r="F44" s="65">
        <f>VLOOKUP($A44,'Return Data'!$B$7:$R$2843,11,0)</f>
        <v>15.7399</v>
      </c>
      <c r="G44" s="66">
        <f t="shared" si="11"/>
        <v>50</v>
      </c>
      <c r="H44" s="65">
        <f>VLOOKUP($A44,'Return Data'!$B$7:$R$2843,12,0)</f>
        <v>39.637599999999999</v>
      </c>
      <c r="I44" s="66">
        <f t="shared" si="12"/>
        <v>47</v>
      </c>
      <c r="J44" s="65">
        <f>VLOOKUP($A44,'Return Data'!$B$7:$R$2843,13,0)</f>
        <v>54.500900000000001</v>
      </c>
      <c r="K44" s="66">
        <f t="shared" si="13"/>
        <v>32</v>
      </c>
      <c r="L44" s="65">
        <f>VLOOKUP($A44,'Return Data'!$B$7:$R$2843,17,0)</f>
        <v>17.075600000000001</v>
      </c>
      <c r="M44" s="66">
        <f t="shared" si="14"/>
        <v>57</v>
      </c>
      <c r="N44" s="65">
        <f>VLOOKUP($A44,'Return Data'!$B$7:$R$2843,14,0)</f>
        <v>11.6821</v>
      </c>
      <c r="O44" s="66">
        <f t="shared" si="15"/>
        <v>42</v>
      </c>
      <c r="P44" s="65">
        <f>VLOOKUP($A44,'Return Data'!$B$7:$R$2843,15,0)</f>
        <v>10.8413</v>
      </c>
      <c r="Q44" s="66">
        <f>RANK(P44,P$8:P$73,0)</f>
        <v>36</v>
      </c>
      <c r="R44" s="65">
        <f>VLOOKUP($A44,'Return Data'!$B$7:$R$2843,16,0)</f>
        <v>16.839600000000001</v>
      </c>
      <c r="S44" s="67">
        <f t="shared" si="16"/>
        <v>20</v>
      </c>
    </row>
    <row r="45" spans="1:19" x14ac:dyDescent="0.3">
      <c r="A45" s="63" t="s">
        <v>373</v>
      </c>
      <c r="B45" s="64">
        <f>VLOOKUP($A45,'Return Data'!$B$7:$R$2843,3,0)</f>
        <v>44400</v>
      </c>
      <c r="C45" s="65">
        <f>VLOOKUP($A45,'Return Data'!$B$7:$R$2843,4,0)</f>
        <v>641.42631992238103</v>
      </c>
      <c r="D45" s="65">
        <f>VLOOKUP($A45,'Return Data'!$B$7:$R$2843,10,0)</f>
        <v>15.009</v>
      </c>
      <c r="E45" s="66">
        <f t="shared" si="10"/>
        <v>35</v>
      </c>
      <c r="F45" s="65">
        <f>VLOOKUP($A45,'Return Data'!$B$7:$R$2843,11,0)</f>
        <v>16.811800000000002</v>
      </c>
      <c r="G45" s="66">
        <f t="shared" si="11"/>
        <v>44</v>
      </c>
      <c r="H45" s="65">
        <f>VLOOKUP($A45,'Return Data'!$B$7:$R$2843,12,0)</f>
        <v>41.831600000000002</v>
      </c>
      <c r="I45" s="66">
        <f t="shared" si="12"/>
        <v>36</v>
      </c>
      <c r="J45" s="65">
        <f>VLOOKUP($A45,'Return Data'!$B$7:$R$2843,13,0)</f>
        <v>50.592300000000002</v>
      </c>
      <c r="K45" s="66">
        <f t="shared" si="13"/>
        <v>41</v>
      </c>
      <c r="L45" s="65">
        <f>VLOOKUP($A45,'Return Data'!$B$7:$R$2843,17,0)</f>
        <v>22.121700000000001</v>
      </c>
      <c r="M45" s="66">
        <f t="shared" si="14"/>
        <v>38</v>
      </c>
      <c r="N45" s="65">
        <f>VLOOKUP($A45,'Return Data'!$B$7:$R$2843,14,0)</f>
        <v>15.146699999999999</v>
      </c>
      <c r="O45" s="66">
        <f t="shared" si="15"/>
        <v>19</v>
      </c>
      <c r="P45" s="65">
        <f>VLOOKUP($A45,'Return Data'!$B$7:$R$2843,15,0)</f>
        <v>12.070600000000001</v>
      </c>
      <c r="Q45" s="66">
        <f>RANK(P45,P$8:P$73,0)</f>
        <v>29</v>
      </c>
      <c r="R45" s="65">
        <f>VLOOKUP($A45,'Return Data'!$B$7:$R$2843,16,0)</f>
        <v>15.820600000000001</v>
      </c>
      <c r="S45" s="67">
        <f t="shared" si="16"/>
        <v>25</v>
      </c>
    </row>
    <row r="46" spans="1:19" x14ac:dyDescent="0.3">
      <c r="A46" s="63" t="s">
        <v>304</v>
      </c>
      <c r="B46" s="64">
        <f>VLOOKUP($A46,'Return Data'!$B$7:$R$2843,3,0)</f>
        <v>44400</v>
      </c>
      <c r="C46" s="65">
        <f>VLOOKUP($A46,'Return Data'!$B$7:$R$2843,4,0)</f>
        <v>22.578399999999998</v>
      </c>
      <c r="D46" s="65">
        <f>VLOOKUP($A46,'Return Data'!$B$7:$R$2843,10,0)</f>
        <v>14.4694</v>
      </c>
      <c r="E46" s="66">
        <f t="shared" si="10"/>
        <v>40</v>
      </c>
      <c r="F46" s="65">
        <f>VLOOKUP($A46,'Return Data'!$B$7:$R$2843,11,0)</f>
        <v>25.202500000000001</v>
      </c>
      <c r="G46" s="66">
        <f t="shared" si="11"/>
        <v>15</v>
      </c>
      <c r="H46" s="65">
        <f>VLOOKUP($A46,'Return Data'!$B$7:$R$2843,12,0)</f>
        <v>51.864100000000001</v>
      </c>
      <c r="I46" s="66">
        <f t="shared" si="12"/>
        <v>16</v>
      </c>
      <c r="J46" s="65">
        <f>VLOOKUP($A46,'Return Data'!$B$7:$R$2843,13,0)</f>
        <v>70.752300000000005</v>
      </c>
      <c r="K46" s="66">
        <f t="shared" si="13"/>
        <v>15</v>
      </c>
      <c r="L46" s="65">
        <f>VLOOKUP($A46,'Return Data'!$B$7:$R$2843,17,0)</f>
        <v>29.869900000000001</v>
      </c>
      <c r="M46" s="66">
        <f t="shared" si="14"/>
        <v>15</v>
      </c>
      <c r="N46" s="65">
        <f>VLOOKUP($A46,'Return Data'!$B$7:$R$2843,14,0)</f>
        <v>22.032699999999998</v>
      </c>
      <c r="O46" s="66">
        <f t="shared" si="15"/>
        <v>5</v>
      </c>
      <c r="P46" s="65"/>
      <c r="Q46" s="66"/>
      <c r="R46" s="65">
        <f>VLOOKUP($A46,'Return Data'!$B$7:$R$2843,16,0)</f>
        <v>16.558900000000001</v>
      </c>
      <c r="S46" s="67">
        <f t="shared" si="16"/>
        <v>21</v>
      </c>
    </row>
    <row r="47" spans="1:19" x14ac:dyDescent="0.3">
      <c r="A47" s="63" t="s">
        <v>305</v>
      </c>
      <c r="B47" s="64">
        <f>VLOOKUP($A47,'Return Data'!$B$7:$R$2843,3,0)</f>
        <v>44400</v>
      </c>
      <c r="C47" s="65">
        <f>VLOOKUP($A47,'Return Data'!$B$7:$R$2843,4,0)</f>
        <v>23.447700000000001</v>
      </c>
      <c r="D47" s="65">
        <f>VLOOKUP($A47,'Return Data'!$B$7:$R$2843,10,0)</f>
        <v>14.817</v>
      </c>
      <c r="E47" s="66">
        <f t="shared" si="10"/>
        <v>38</v>
      </c>
      <c r="F47" s="65">
        <f>VLOOKUP($A47,'Return Data'!$B$7:$R$2843,11,0)</f>
        <v>25.118500000000001</v>
      </c>
      <c r="G47" s="66">
        <f t="shared" si="11"/>
        <v>16</v>
      </c>
      <c r="H47" s="65">
        <f>VLOOKUP($A47,'Return Data'!$B$7:$R$2843,12,0)</f>
        <v>51.184800000000003</v>
      </c>
      <c r="I47" s="66">
        <f t="shared" si="12"/>
        <v>19</v>
      </c>
      <c r="J47" s="65">
        <f>VLOOKUP($A47,'Return Data'!$B$7:$R$2843,13,0)</f>
        <v>70.157499999999999</v>
      </c>
      <c r="K47" s="66">
        <f t="shared" si="13"/>
        <v>16</v>
      </c>
      <c r="L47" s="65">
        <f>VLOOKUP($A47,'Return Data'!$B$7:$R$2843,17,0)</f>
        <v>30.357800000000001</v>
      </c>
      <c r="M47" s="66">
        <f t="shared" si="14"/>
        <v>14</v>
      </c>
      <c r="N47" s="65">
        <f>VLOOKUP($A47,'Return Data'!$B$7:$R$2843,14,0)</f>
        <v>21.6372</v>
      </c>
      <c r="O47" s="66">
        <f t="shared" si="15"/>
        <v>6</v>
      </c>
      <c r="P47" s="65">
        <f>VLOOKUP($A47,'Return Data'!$B$7:$R$2843,15,0)</f>
        <v>16.1248</v>
      </c>
      <c r="Q47" s="66">
        <f>RANK(P47,P$8:P$73,0)</f>
        <v>9</v>
      </c>
      <c r="R47" s="65">
        <f>VLOOKUP($A47,'Return Data'!$B$7:$R$2843,16,0)</f>
        <v>14.4038</v>
      </c>
      <c r="S47" s="67">
        <f t="shared" si="16"/>
        <v>38</v>
      </c>
    </row>
    <row r="48" spans="1:19" x14ac:dyDescent="0.3">
      <c r="A48" s="63" t="s">
        <v>306</v>
      </c>
      <c r="B48" s="64">
        <f>VLOOKUP($A48,'Return Data'!$B$7:$R$2843,3,0)</f>
        <v>44400</v>
      </c>
      <c r="C48" s="65">
        <f>VLOOKUP($A48,'Return Data'!$B$7:$R$2843,4,0)</f>
        <v>22.063099999999999</v>
      </c>
      <c r="D48" s="65">
        <f>VLOOKUP($A48,'Return Data'!$B$7:$R$2843,10,0)</f>
        <v>14.1616</v>
      </c>
      <c r="E48" s="66">
        <f t="shared" si="10"/>
        <v>45</v>
      </c>
      <c r="F48" s="65">
        <f>VLOOKUP($A48,'Return Data'!$B$7:$R$2843,11,0)</f>
        <v>25.065799999999999</v>
      </c>
      <c r="G48" s="66">
        <f t="shared" si="11"/>
        <v>17</v>
      </c>
      <c r="H48" s="65">
        <f>VLOOKUP($A48,'Return Data'!$B$7:$R$2843,12,0)</f>
        <v>51.576999999999998</v>
      </c>
      <c r="I48" s="66">
        <f t="shared" si="12"/>
        <v>17</v>
      </c>
      <c r="J48" s="65">
        <f>VLOOKUP($A48,'Return Data'!$B$7:$R$2843,13,0)</f>
        <v>70.994699999999995</v>
      </c>
      <c r="K48" s="66">
        <f t="shared" si="13"/>
        <v>14</v>
      </c>
      <c r="L48" s="65">
        <f>VLOOKUP($A48,'Return Data'!$B$7:$R$2843,17,0)</f>
        <v>28.9438</v>
      </c>
      <c r="M48" s="66">
        <f t="shared" si="14"/>
        <v>17</v>
      </c>
      <c r="N48" s="65">
        <f>VLOOKUP($A48,'Return Data'!$B$7:$R$2843,14,0)</f>
        <v>19.699100000000001</v>
      </c>
      <c r="O48" s="66">
        <f t="shared" si="15"/>
        <v>10</v>
      </c>
      <c r="P48" s="65">
        <f>VLOOKUP($A48,'Return Data'!$B$7:$R$2843,15,0)</f>
        <v>14.680199999999999</v>
      </c>
      <c r="Q48" s="66">
        <f>RANK(P48,P$8:P$73,0)</f>
        <v>15</v>
      </c>
      <c r="R48" s="65">
        <f>VLOOKUP($A48,'Return Data'!$B$7:$R$2843,16,0)</f>
        <v>13.120200000000001</v>
      </c>
      <c r="S48" s="67">
        <f t="shared" si="16"/>
        <v>40</v>
      </c>
    </row>
    <row r="49" spans="1:19" x14ac:dyDescent="0.3">
      <c r="A49" s="63" t="s">
        <v>307</v>
      </c>
      <c r="B49" s="64">
        <f>VLOOKUP($A49,'Return Data'!$B$7:$R$2843,3,0)</f>
        <v>44400</v>
      </c>
      <c r="C49" s="65">
        <f>VLOOKUP($A49,'Return Data'!$B$7:$R$2843,4,0)</f>
        <v>27.389099999999999</v>
      </c>
      <c r="D49" s="65">
        <f>VLOOKUP($A49,'Return Data'!$B$7:$R$2843,10,0)</f>
        <v>33.142299999999999</v>
      </c>
      <c r="E49" s="66">
        <f t="shared" si="10"/>
        <v>7</v>
      </c>
      <c r="F49" s="65">
        <f>VLOOKUP($A49,'Return Data'!$B$7:$R$2843,11,0)</f>
        <v>42.541699999999999</v>
      </c>
      <c r="G49" s="66">
        <f t="shared" si="11"/>
        <v>7</v>
      </c>
      <c r="H49" s="65">
        <f>VLOOKUP($A49,'Return Data'!$B$7:$R$2843,12,0)</f>
        <v>80.494299999999996</v>
      </c>
      <c r="I49" s="66">
        <f t="shared" si="12"/>
        <v>7</v>
      </c>
      <c r="J49" s="65">
        <f>VLOOKUP($A49,'Return Data'!$B$7:$R$2843,13,0)</f>
        <v>100.66889999999999</v>
      </c>
      <c r="K49" s="66">
        <f t="shared" si="13"/>
        <v>8</v>
      </c>
      <c r="L49" s="65">
        <f>VLOOKUP($A49,'Return Data'!$B$7:$R$2843,17,0)</f>
        <v>48.686500000000002</v>
      </c>
      <c r="M49" s="66">
        <f t="shared" si="14"/>
        <v>2</v>
      </c>
      <c r="N49" s="65">
        <f>VLOOKUP($A49,'Return Data'!$B$7:$R$2843,14,0)</f>
        <v>30.555299999999999</v>
      </c>
      <c r="O49" s="66">
        <f t="shared" si="15"/>
        <v>3</v>
      </c>
      <c r="P49" s="65"/>
      <c r="Q49" s="66"/>
      <c r="R49" s="65">
        <f>VLOOKUP($A49,'Return Data'!$B$7:$R$2843,16,0)</f>
        <v>26.300999999999998</v>
      </c>
      <c r="S49" s="67">
        <f t="shared" si="16"/>
        <v>3</v>
      </c>
    </row>
    <row r="50" spans="1:19" x14ac:dyDescent="0.3">
      <c r="A50" s="63" t="s">
        <v>308</v>
      </c>
      <c r="B50" s="64">
        <f>VLOOKUP($A50,'Return Data'!$B$7:$R$2843,3,0)</f>
        <v>44400</v>
      </c>
      <c r="C50" s="65">
        <f>VLOOKUP($A50,'Return Data'!$B$7:$R$2843,4,0)</f>
        <v>16.4893</v>
      </c>
      <c r="D50" s="65">
        <f>VLOOKUP($A50,'Return Data'!$B$7:$R$2843,10,0)</f>
        <v>16.493500000000001</v>
      </c>
      <c r="E50" s="66">
        <f t="shared" si="10"/>
        <v>26</v>
      </c>
      <c r="F50" s="65">
        <f>VLOOKUP($A50,'Return Data'!$B$7:$R$2843,11,0)</f>
        <v>21.095300000000002</v>
      </c>
      <c r="G50" s="66">
        <f t="shared" si="11"/>
        <v>26</v>
      </c>
      <c r="H50" s="65">
        <f>VLOOKUP($A50,'Return Data'!$B$7:$R$2843,12,0)</f>
        <v>44.902299999999997</v>
      </c>
      <c r="I50" s="66">
        <f t="shared" si="12"/>
        <v>28</v>
      </c>
      <c r="J50" s="65">
        <f>VLOOKUP($A50,'Return Data'!$B$7:$R$2843,13,0)</f>
        <v>60.442300000000003</v>
      </c>
      <c r="K50" s="66">
        <f t="shared" si="13"/>
        <v>21</v>
      </c>
      <c r="L50" s="65">
        <f>VLOOKUP($A50,'Return Data'!$B$7:$R$2843,17,0)</f>
        <v>26.764099999999999</v>
      </c>
      <c r="M50" s="66">
        <f t="shared" si="14"/>
        <v>23</v>
      </c>
      <c r="N50" s="65"/>
      <c r="O50" s="66"/>
      <c r="P50" s="65"/>
      <c r="Q50" s="66"/>
      <c r="R50" s="65">
        <f>VLOOKUP($A50,'Return Data'!$B$7:$R$2843,16,0)</f>
        <v>18.015999999999998</v>
      </c>
      <c r="S50" s="67">
        <f t="shared" si="16"/>
        <v>18</v>
      </c>
    </row>
    <row r="51" spans="1:19" x14ac:dyDescent="0.3">
      <c r="A51" s="63" t="s">
        <v>309</v>
      </c>
      <c r="B51" s="64">
        <f>VLOOKUP($A51,'Return Data'!$B$7:$R$2843,3,0)</f>
        <v>44400</v>
      </c>
      <c r="C51" s="65">
        <f>VLOOKUP($A51,'Return Data'!$B$7:$R$2843,4,0)</f>
        <v>14.9534</v>
      </c>
      <c r="D51" s="65">
        <f>VLOOKUP($A51,'Return Data'!$B$7:$R$2843,10,0)</f>
        <v>15.0509</v>
      </c>
      <c r="E51" s="66">
        <f t="shared" si="10"/>
        <v>33</v>
      </c>
      <c r="F51" s="65">
        <f>VLOOKUP($A51,'Return Data'!$B$7:$R$2843,11,0)</f>
        <v>21.096800000000002</v>
      </c>
      <c r="G51" s="66">
        <f t="shared" si="11"/>
        <v>25</v>
      </c>
      <c r="H51" s="65">
        <f>VLOOKUP($A51,'Return Data'!$B$7:$R$2843,12,0)</f>
        <v>40.792200000000001</v>
      </c>
      <c r="I51" s="66">
        <f t="shared" si="12"/>
        <v>44</v>
      </c>
      <c r="J51" s="65">
        <f>VLOOKUP($A51,'Return Data'!$B$7:$R$2843,13,0)</f>
        <v>49.441299999999998</v>
      </c>
      <c r="K51" s="66">
        <f t="shared" si="13"/>
        <v>47</v>
      </c>
      <c r="L51" s="65">
        <f>VLOOKUP($A51,'Return Data'!$B$7:$R$2843,17,0)</f>
        <v>22.835699999999999</v>
      </c>
      <c r="M51" s="66">
        <f t="shared" si="14"/>
        <v>36</v>
      </c>
      <c r="N51" s="65"/>
      <c r="O51" s="66"/>
      <c r="P51" s="65"/>
      <c r="Q51" s="66"/>
      <c r="R51" s="65">
        <f>VLOOKUP($A51,'Return Data'!$B$7:$R$2843,16,0)</f>
        <v>12.8592</v>
      </c>
      <c r="S51" s="67">
        <f t="shared" si="16"/>
        <v>42</v>
      </c>
    </row>
    <row r="52" spans="1:19" x14ac:dyDescent="0.3">
      <c r="A52" s="63" t="s">
        <v>310</v>
      </c>
      <c r="B52" s="64">
        <f>VLOOKUP($A52,'Return Data'!$B$7:$R$2843,3,0)</f>
        <v>44400</v>
      </c>
      <c r="C52" s="65">
        <f>VLOOKUP($A52,'Return Data'!$B$7:$R$2843,4,0)</f>
        <v>72.088300000000004</v>
      </c>
      <c r="D52" s="65">
        <f>VLOOKUP($A52,'Return Data'!$B$7:$R$2843,10,0)</f>
        <v>19.020399999999999</v>
      </c>
      <c r="E52" s="66">
        <f t="shared" si="10"/>
        <v>14</v>
      </c>
      <c r="F52" s="65">
        <f>VLOOKUP($A52,'Return Data'!$B$7:$R$2843,11,0)</f>
        <v>29.266300000000001</v>
      </c>
      <c r="G52" s="66">
        <f t="shared" si="11"/>
        <v>12</v>
      </c>
      <c r="H52" s="65">
        <f>VLOOKUP($A52,'Return Data'!$B$7:$R$2843,12,0)</f>
        <v>51.945599999999999</v>
      </c>
      <c r="I52" s="66">
        <f t="shared" si="12"/>
        <v>15</v>
      </c>
      <c r="J52" s="65">
        <f>VLOOKUP($A52,'Return Data'!$B$7:$R$2843,13,0)</f>
        <v>78.146199999999993</v>
      </c>
      <c r="K52" s="66">
        <f t="shared" si="13"/>
        <v>9</v>
      </c>
      <c r="L52" s="65">
        <f>VLOOKUP($A52,'Return Data'!$B$7:$R$2843,17,0)</f>
        <v>41.391399999999997</v>
      </c>
      <c r="M52" s="66">
        <f t="shared" si="14"/>
        <v>5</v>
      </c>
      <c r="N52" s="65">
        <f>VLOOKUP($A52,'Return Data'!$B$7:$R$2843,14,0)</f>
        <v>29.495699999999999</v>
      </c>
      <c r="O52" s="66">
        <f>RANK(N52,N$8:N$73,0)</f>
        <v>4</v>
      </c>
      <c r="P52" s="65">
        <f>VLOOKUP($A52,'Return Data'!$B$7:$R$2843,15,0)</f>
        <v>23.4178</v>
      </c>
      <c r="Q52" s="66">
        <f>RANK(P52,P$8:P$73,0)</f>
        <v>3</v>
      </c>
      <c r="R52" s="65">
        <f>VLOOKUP($A52,'Return Data'!$B$7:$R$2843,16,0)</f>
        <v>23.598500000000001</v>
      </c>
      <c r="S52" s="67">
        <f t="shared" si="16"/>
        <v>6</v>
      </c>
    </row>
    <row r="53" spans="1:19" x14ac:dyDescent="0.3">
      <c r="A53" s="63" t="s">
        <v>311</v>
      </c>
      <c r="B53" s="64">
        <f>VLOOKUP($A53,'Return Data'!$B$7:$R$2843,3,0)</f>
        <v>44400</v>
      </c>
      <c r="C53" s="65">
        <f>VLOOKUP($A53,'Return Data'!$B$7:$R$2843,4,0)</f>
        <v>51.989699999999999</v>
      </c>
      <c r="D53" s="65">
        <f>VLOOKUP($A53,'Return Data'!$B$7:$R$2843,10,0)</f>
        <v>20.8703</v>
      </c>
      <c r="E53" s="66">
        <f t="shared" si="10"/>
        <v>10</v>
      </c>
      <c r="F53" s="65">
        <f>VLOOKUP($A53,'Return Data'!$B$7:$R$2843,11,0)</f>
        <v>31.5732</v>
      </c>
      <c r="G53" s="66">
        <f t="shared" si="11"/>
        <v>11</v>
      </c>
      <c r="H53" s="65">
        <f>VLOOKUP($A53,'Return Data'!$B$7:$R$2843,12,0)</f>
        <v>54.258400000000002</v>
      </c>
      <c r="I53" s="66">
        <f t="shared" si="12"/>
        <v>13</v>
      </c>
      <c r="J53" s="65">
        <f>VLOOKUP($A53,'Return Data'!$B$7:$R$2843,13,0)</f>
        <v>76.196899999999999</v>
      </c>
      <c r="K53" s="66">
        <f t="shared" si="13"/>
        <v>11</v>
      </c>
      <c r="L53" s="65">
        <f>VLOOKUP($A53,'Return Data'!$B$7:$R$2843,17,0)</f>
        <v>45.299900000000001</v>
      </c>
      <c r="M53" s="66">
        <f t="shared" si="14"/>
        <v>3</v>
      </c>
      <c r="N53" s="65">
        <f>VLOOKUP($A53,'Return Data'!$B$7:$R$2843,14,0)</f>
        <v>32.399299999999997</v>
      </c>
      <c r="O53" s="66">
        <f>RANK(N53,N$8:N$73,0)</f>
        <v>1</v>
      </c>
      <c r="P53" s="65">
        <f>VLOOKUP($A53,'Return Data'!$B$7:$R$2843,15,0)</f>
        <v>24.0764</v>
      </c>
      <c r="Q53" s="66">
        <f>RANK(P53,P$8:P$73,0)</f>
        <v>1</v>
      </c>
      <c r="R53" s="65">
        <f>VLOOKUP($A53,'Return Data'!$B$7:$R$2843,16,0)</f>
        <v>25.234100000000002</v>
      </c>
      <c r="S53" s="67">
        <f t="shared" si="16"/>
        <v>4</v>
      </c>
    </row>
    <row r="54" spans="1:19" x14ac:dyDescent="0.3">
      <c r="A54" s="63" t="s">
        <v>312</v>
      </c>
      <c r="B54" s="64">
        <f>VLOOKUP($A54,'Return Data'!$B$7:$R$2843,3,0)</f>
        <v>44400</v>
      </c>
      <c r="C54" s="65">
        <f>VLOOKUP($A54,'Return Data'!$B$7:$R$2843,4,0)</f>
        <v>14.1526</v>
      </c>
      <c r="D54" s="65">
        <f>VLOOKUP($A54,'Return Data'!$B$7:$R$2843,10,0)</f>
        <v>9.9991000000000003</v>
      </c>
      <c r="E54" s="66">
        <f t="shared" si="10"/>
        <v>64</v>
      </c>
      <c r="F54" s="65">
        <f>VLOOKUP($A54,'Return Data'!$B$7:$R$2843,11,0)</f>
        <v>8.1606000000000005</v>
      </c>
      <c r="G54" s="66">
        <f t="shared" si="11"/>
        <v>64</v>
      </c>
      <c r="H54" s="65">
        <f>VLOOKUP($A54,'Return Data'!$B$7:$R$2843,12,0)</f>
        <v>23.9803</v>
      </c>
      <c r="I54" s="66">
        <f t="shared" si="12"/>
        <v>66</v>
      </c>
      <c r="J54" s="65">
        <f>VLOOKUP($A54,'Return Data'!$B$7:$R$2843,13,0)</f>
        <v>29.029499999999999</v>
      </c>
      <c r="K54" s="66">
        <f t="shared" si="13"/>
        <v>66</v>
      </c>
      <c r="L54" s="65"/>
      <c r="M54" s="66"/>
      <c r="N54" s="65"/>
      <c r="O54" s="66"/>
      <c r="P54" s="65"/>
      <c r="Q54" s="66"/>
      <c r="R54" s="65">
        <f>VLOOKUP($A54,'Return Data'!$B$7:$R$2843,16,0)</f>
        <v>14.947699999999999</v>
      </c>
      <c r="S54" s="67">
        <f t="shared" si="16"/>
        <v>33</v>
      </c>
    </row>
    <row r="55" spans="1:19" x14ac:dyDescent="0.3">
      <c r="A55" s="63" t="s">
        <v>313</v>
      </c>
      <c r="B55" s="64">
        <f>VLOOKUP($A55,'Return Data'!$B$7:$R$2843,3,0)</f>
        <v>44400</v>
      </c>
      <c r="C55" s="65">
        <f>VLOOKUP($A55,'Return Data'!$B$7:$R$2843,4,0)</f>
        <v>134.6541</v>
      </c>
      <c r="D55" s="65">
        <f>VLOOKUP($A55,'Return Data'!$B$7:$R$2843,10,0)</f>
        <v>14.3149</v>
      </c>
      <c r="E55" s="66">
        <f t="shared" si="10"/>
        <v>44</v>
      </c>
      <c r="F55" s="65">
        <f>VLOOKUP($A55,'Return Data'!$B$7:$R$2843,11,0)</f>
        <v>16.371600000000001</v>
      </c>
      <c r="G55" s="66">
        <f t="shared" si="11"/>
        <v>46</v>
      </c>
      <c r="H55" s="65">
        <f>VLOOKUP($A55,'Return Data'!$B$7:$R$2843,12,0)</f>
        <v>39.533999999999999</v>
      </c>
      <c r="I55" s="66">
        <f t="shared" si="12"/>
        <v>48</v>
      </c>
      <c r="J55" s="65">
        <f>VLOOKUP($A55,'Return Data'!$B$7:$R$2843,13,0)</f>
        <v>49.426099999999998</v>
      </c>
      <c r="K55" s="66">
        <f t="shared" si="13"/>
        <v>48</v>
      </c>
      <c r="L55" s="65">
        <f>VLOOKUP($A55,'Return Data'!$B$7:$R$2843,17,0)</f>
        <v>18.105899999999998</v>
      </c>
      <c r="M55" s="66">
        <f t="shared" ref="M55:M73" si="17">RANK(L55,L$8:L$73,0)</f>
        <v>55</v>
      </c>
      <c r="N55" s="65">
        <f>VLOOKUP($A55,'Return Data'!$B$7:$R$2843,14,0)</f>
        <v>9.9382000000000001</v>
      </c>
      <c r="O55" s="66">
        <f>RANK(N55,N$8:N$73,0)</f>
        <v>47</v>
      </c>
      <c r="P55" s="65">
        <f>VLOOKUP($A55,'Return Data'!$B$7:$R$2843,15,0)</f>
        <v>10.8545</v>
      </c>
      <c r="Q55" s="66">
        <f>RANK(P55,P$8:P$73,0)</f>
        <v>35</v>
      </c>
      <c r="R55" s="65">
        <f>VLOOKUP($A55,'Return Data'!$B$7:$R$2843,16,0)</f>
        <v>15.376200000000001</v>
      </c>
      <c r="S55" s="67">
        <f t="shared" si="16"/>
        <v>27</v>
      </c>
    </row>
    <row r="56" spans="1:19" x14ac:dyDescent="0.3">
      <c r="A56" s="63" t="s">
        <v>314</v>
      </c>
      <c r="B56" s="64">
        <f>VLOOKUP($A56,'Return Data'!$B$7:$R$2843,3,0)</f>
        <v>44400</v>
      </c>
      <c r="C56" s="65">
        <f>VLOOKUP($A56,'Return Data'!$B$7:$R$2843,4,0)</f>
        <v>16.723199999999999</v>
      </c>
      <c r="D56" s="65">
        <f>VLOOKUP($A56,'Return Data'!$B$7:$R$2843,10,0)</f>
        <v>37.404299999999999</v>
      </c>
      <c r="E56" s="66">
        <f t="shared" si="10"/>
        <v>4</v>
      </c>
      <c r="F56" s="65">
        <f>VLOOKUP($A56,'Return Data'!$B$7:$R$2843,11,0)</f>
        <v>50.848399999999998</v>
      </c>
      <c r="G56" s="66">
        <f t="shared" si="11"/>
        <v>4</v>
      </c>
      <c r="H56" s="65">
        <f>VLOOKUP($A56,'Return Data'!$B$7:$R$2843,12,0)</f>
        <v>86.974699999999999</v>
      </c>
      <c r="I56" s="66">
        <f t="shared" si="12"/>
        <v>4</v>
      </c>
      <c r="J56" s="65">
        <f>VLOOKUP($A56,'Return Data'!$B$7:$R$2843,13,0)</f>
        <v>109.6506</v>
      </c>
      <c r="K56" s="66">
        <f t="shared" si="13"/>
        <v>4</v>
      </c>
      <c r="L56" s="65">
        <f>VLOOKUP($A56,'Return Data'!$B$7:$R$2843,17,0)</f>
        <v>34.012700000000002</v>
      </c>
      <c r="M56" s="66">
        <f t="shared" si="17"/>
        <v>11</v>
      </c>
      <c r="N56" s="65">
        <f>VLOOKUP($A56,'Return Data'!$B$7:$R$2843,14,0)</f>
        <v>13.949</v>
      </c>
      <c r="O56" s="66">
        <f>RANK(N56,N$8:N$73,0)</f>
        <v>31</v>
      </c>
      <c r="P56" s="65"/>
      <c r="Q56" s="66"/>
      <c r="R56" s="65">
        <f>VLOOKUP($A56,'Return Data'!$B$7:$R$2843,16,0)</f>
        <v>11.6152</v>
      </c>
      <c r="S56" s="67">
        <f t="shared" si="16"/>
        <v>49</v>
      </c>
    </row>
    <row r="57" spans="1:19" x14ac:dyDescent="0.3">
      <c r="A57" s="63" t="s">
        <v>315</v>
      </c>
      <c r="B57" s="64">
        <f>VLOOKUP($A57,'Return Data'!$B$7:$R$2843,3,0)</f>
        <v>44400</v>
      </c>
      <c r="C57" s="65">
        <f>VLOOKUP($A57,'Return Data'!$B$7:$R$2843,4,0)</f>
        <v>14.407</v>
      </c>
      <c r="D57" s="65">
        <f>VLOOKUP($A57,'Return Data'!$B$7:$R$2843,10,0)</f>
        <v>37.428100000000001</v>
      </c>
      <c r="E57" s="66">
        <f t="shared" si="10"/>
        <v>3</v>
      </c>
      <c r="F57" s="65">
        <f>VLOOKUP($A57,'Return Data'!$B$7:$R$2843,11,0)</f>
        <v>52.139499999999998</v>
      </c>
      <c r="G57" s="66">
        <f t="shared" si="11"/>
        <v>3</v>
      </c>
      <c r="H57" s="65">
        <f>VLOOKUP($A57,'Return Data'!$B$7:$R$2843,12,0)</f>
        <v>89.251999999999995</v>
      </c>
      <c r="I57" s="66">
        <f t="shared" si="12"/>
        <v>3</v>
      </c>
      <c r="J57" s="65">
        <f>VLOOKUP($A57,'Return Data'!$B$7:$R$2843,13,0)</f>
        <v>110.226</v>
      </c>
      <c r="K57" s="66">
        <f t="shared" si="13"/>
        <v>3</v>
      </c>
      <c r="L57" s="65">
        <f>VLOOKUP($A57,'Return Data'!$B$7:$R$2843,17,0)</f>
        <v>35.293500000000002</v>
      </c>
      <c r="M57" s="66">
        <f t="shared" si="17"/>
        <v>10</v>
      </c>
      <c r="N57" s="65">
        <f>VLOOKUP($A57,'Return Data'!$B$7:$R$2843,14,0)</f>
        <v>14.074400000000001</v>
      </c>
      <c r="O57" s="66">
        <f>RANK(N57,N$8:N$73,0)</f>
        <v>29</v>
      </c>
      <c r="P57" s="65"/>
      <c r="Q57" s="66"/>
      <c r="R57" s="65">
        <f>VLOOKUP($A57,'Return Data'!$B$7:$R$2843,16,0)</f>
        <v>8.7893000000000008</v>
      </c>
      <c r="S57" s="67">
        <f t="shared" si="16"/>
        <v>59</v>
      </c>
    </row>
    <row r="58" spans="1:19" x14ac:dyDescent="0.3">
      <c r="A58" s="63" t="s">
        <v>316</v>
      </c>
      <c r="B58" s="64">
        <f>VLOOKUP($A58,'Return Data'!$B$7:$R$2843,3,0)</f>
        <v>44400</v>
      </c>
      <c r="C58" s="65">
        <f>VLOOKUP($A58,'Return Data'!$B$7:$R$2843,4,0)</f>
        <v>13.427899999999999</v>
      </c>
      <c r="D58" s="65">
        <f>VLOOKUP($A58,'Return Data'!$B$7:$R$2843,10,0)</f>
        <v>40.820099999999996</v>
      </c>
      <c r="E58" s="66">
        <f t="shared" si="10"/>
        <v>1</v>
      </c>
      <c r="F58" s="65">
        <f>VLOOKUP($A58,'Return Data'!$B$7:$R$2843,11,0)</f>
        <v>57.973399999999998</v>
      </c>
      <c r="G58" s="66">
        <f t="shared" si="11"/>
        <v>1</v>
      </c>
      <c r="H58" s="65">
        <f>VLOOKUP($A58,'Return Data'!$B$7:$R$2843,12,0)</f>
        <v>97.315299999999993</v>
      </c>
      <c r="I58" s="66">
        <f t="shared" si="12"/>
        <v>1</v>
      </c>
      <c r="J58" s="65">
        <f>VLOOKUP($A58,'Return Data'!$B$7:$R$2843,13,0)</f>
        <v>116.0181</v>
      </c>
      <c r="K58" s="66">
        <f t="shared" si="13"/>
        <v>2</v>
      </c>
      <c r="L58" s="65">
        <f>VLOOKUP($A58,'Return Data'!$B$7:$R$2843,17,0)</f>
        <v>36.796900000000001</v>
      </c>
      <c r="M58" s="66">
        <f t="shared" si="17"/>
        <v>8</v>
      </c>
      <c r="N58" s="65"/>
      <c r="O58" s="66"/>
      <c r="P58" s="65"/>
      <c r="Q58" s="66"/>
      <c r="R58" s="65">
        <f>VLOOKUP($A58,'Return Data'!$B$7:$R$2843,16,0)</f>
        <v>8.0231999999999992</v>
      </c>
      <c r="S58" s="67">
        <f t="shared" si="16"/>
        <v>61</v>
      </c>
    </row>
    <row r="59" spans="1:19" x14ac:dyDescent="0.3">
      <c r="A59" s="63" t="s">
        <v>317</v>
      </c>
      <c r="B59" s="64">
        <f>VLOOKUP($A59,'Return Data'!$B$7:$R$2843,3,0)</f>
        <v>44400</v>
      </c>
      <c r="C59" s="65">
        <f>VLOOKUP($A59,'Return Data'!$B$7:$R$2843,4,0)</f>
        <v>14.354900000000001</v>
      </c>
      <c r="D59" s="65">
        <f>VLOOKUP($A59,'Return Data'!$B$7:$R$2843,10,0)</f>
        <v>38.726900000000001</v>
      </c>
      <c r="E59" s="66">
        <f t="shared" si="10"/>
        <v>2</v>
      </c>
      <c r="F59" s="65">
        <f>VLOOKUP($A59,'Return Data'!$B$7:$R$2843,11,0)</f>
        <v>54.906799999999997</v>
      </c>
      <c r="G59" s="66">
        <f t="shared" si="11"/>
        <v>2</v>
      </c>
      <c r="H59" s="65">
        <f>VLOOKUP($A59,'Return Data'!$B$7:$R$2843,12,0)</f>
        <v>93.9589</v>
      </c>
      <c r="I59" s="66">
        <f t="shared" si="12"/>
        <v>2</v>
      </c>
      <c r="J59" s="65">
        <f>VLOOKUP($A59,'Return Data'!$B$7:$R$2843,13,0)</f>
        <v>116.5013</v>
      </c>
      <c r="K59" s="66">
        <f t="shared" si="13"/>
        <v>1</v>
      </c>
      <c r="L59" s="65">
        <f>VLOOKUP($A59,'Return Data'!$B$7:$R$2843,17,0)</f>
        <v>36.759</v>
      </c>
      <c r="M59" s="66">
        <f t="shared" si="17"/>
        <v>9</v>
      </c>
      <c r="N59" s="65">
        <f>VLOOKUP($A59,'Return Data'!$B$7:$R$2843,14,0)</f>
        <v>15.0015</v>
      </c>
      <c r="O59" s="66">
        <f>RANK(N59,N$8:N$73,0)</f>
        <v>21</v>
      </c>
      <c r="P59" s="65"/>
      <c r="Q59" s="66"/>
      <c r="R59" s="65">
        <f>VLOOKUP($A59,'Return Data'!$B$7:$R$2843,16,0)</f>
        <v>9.3315999999999999</v>
      </c>
      <c r="S59" s="67">
        <f t="shared" si="16"/>
        <v>57</v>
      </c>
    </row>
    <row r="60" spans="1:19" x14ac:dyDescent="0.3">
      <c r="A60" s="63" t="s">
        <v>318</v>
      </c>
      <c r="B60" s="64">
        <f>VLOOKUP($A60,'Return Data'!$B$7:$R$2843,3,0)</f>
        <v>44400</v>
      </c>
      <c r="C60" s="65">
        <f>VLOOKUP($A60,'Return Data'!$B$7:$R$2843,4,0)</f>
        <v>13.754899999999999</v>
      </c>
      <c r="D60" s="65">
        <f>VLOOKUP($A60,'Return Data'!$B$7:$R$2843,10,0)</f>
        <v>35.026699999999998</v>
      </c>
      <c r="E60" s="66">
        <f t="shared" si="10"/>
        <v>5</v>
      </c>
      <c r="F60" s="65">
        <f>VLOOKUP($A60,'Return Data'!$B$7:$R$2843,11,0)</f>
        <v>49.222700000000003</v>
      </c>
      <c r="G60" s="66">
        <f t="shared" si="11"/>
        <v>5</v>
      </c>
      <c r="H60" s="65">
        <f>VLOOKUP($A60,'Return Data'!$B$7:$R$2843,12,0)</f>
        <v>85.256200000000007</v>
      </c>
      <c r="I60" s="66">
        <f t="shared" si="12"/>
        <v>5</v>
      </c>
      <c r="J60" s="65">
        <f>VLOOKUP($A60,'Return Data'!$B$7:$R$2843,13,0)</f>
        <v>104.18770000000001</v>
      </c>
      <c r="K60" s="66">
        <f t="shared" si="13"/>
        <v>6</v>
      </c>
      <c r="L60" s="65">
        <f>VLOOKUP($A60,'Return Data'!$B$7:$R$2843,17,0)</f>
        <v>33.5503</v>
      </c>
      <c r="M60" s="66">
        <f t="shared" si="17"/>
        <v>12</v>
      </c>
      <c r="N60" s="65"/>
      <c r="O60" s="66"/>
      <c r="P60" s="65"/>
      <c r="Q60" s="66"/>
      <c r="R60" s="65">
        <f>VLOOKUP($A60,'Return Data'!$B$7:$R$2843,16,0)</f>
        <v>10.0684</v>
      </c>
      <c r="S60" s="67">
        <f t="shared" si="16"/>
        <v>55</v>
      </c>
    </row>
    <row r="61" spans="1:19" x14ac:dyDescent="0.3">
      <c r="A61" s="63" t="s">
        <v>319</v>
      </c>
      <c r="B61" s="64">
        <f>VLOOKUP($A61,'Return Data'!$B$7:$R$2843,3,0)</f>
        <v>44400</v>
      </c>
      <c r="C61" s="65">
        <f>VLOOKUP($A61,'Return Data'!$B$7:$R$2843,4,0)</f>
        <v>21.401299999999999</v>
      </c>
      <c r="D61" s="65">
        <f>VLOOKUP($A61,'Return Data'!$B$7:$R$2843,10,0)</f>
        <v>14.075799999999999</v>
      </c>
      <c r="E61" s="66">
        <f t="shared" si="10"/>
        <v>47</v>
      </c>
      <c r="F61" s="65">
        <f>VLOOKUP($A61,'Return Data'!$B$7:$R$2843,11,0)</f>
        <v>16.987300000000001</v>
      </c>
      <c r="G61" s="66">
        <f t="shared" si="11"/>
        <v>42</v>
      </c>
      <c r="H61" s="65">
        <f>VLOOKUP($A61,'Return Data'!$B$7:$R$2843,12,0)</f>
        <v>39.759900000000002</v>
      </c>
      <c r="I61" s="66">
        <f t="shared" si="12"/>
        <v>46</v>
      </c>
      <c r="J61" s="65">
        <f>VLOOKUP($A61,'Return Data'!$B$7:$R$2843,13,0)</f>
        <v>49.089100000000002</v>
      </c>
      <c r="K61" s="66">
        <f t="shared" si="13"/>
        <v>51</v>
      </c>
      <c r="L61" s="65">
        <f>VLOOKUP($A61,'Return Data'!$B$7:$R$2843,17,0)</f>
        <v>23.283999999999999</v>
      </c>
      <c r="M61" s="66">
        <f t="shared" si="17"/>
        <v>32</v>
      </c>
      <c r="N61" s="65">
        <f>VLOOKUP($A61,'Return Data'!$B$7:$R$2843,14,0)</f>
        <v>14.3843</v>
      </c>
      <c r="O61" s="66">
        <f>RANK(N61,N$8:N$73,0)</f>
        <v>27</v>
      </c>
      <c r="P61" s="65"/>
      <c r="Q61" s="66"/>
      <c r="R61" s="65">
        <f>VLOOKUP($A61,'Return Data'!$B$7:$R$2843,16,0)</f>
        <v>15.305899999999999</v>
      </c>
      <c r="S61" s="67">
        <f t="shared" si="16"/>
        <v>28</v>
      </c>
    </row>
    <row r="62" spans="1:19" x14ac:dyDescent="0.3">
      <c r="A62" s="63" t="s">
        <v>320</v>
      </c>
      <c r="B62" s="64">
        <f>VLOOKUP($A62,'Return Data'!$B$7:$R$2843,3,0)</f>
        <v>44400</v>
      </c>
      <c r="C62" s="65">
        <f>VLOOKUP($A62,'Return Data'!$B$7:$R$2843,4,0)</f>
        <v>19.6389</v>
      </c>
      <c r="D62" s="65">
        <f>VLOOKUP($A62,'Return Data'!$B$7:$R$2843,10,0)</f>
        <v>14.4451</v>
      </c>
      <c r="E62" s="66">
        <f t="shared" si="10"/>
        <v>41</v>
      </c>
      <c r="F62" s="65">
        <f>VLOOKUP($A62,'Return Data'!$B$7:$R$2843,11,0)</f>
        <v>17.502500000000001</v>
      </c>
      <c r="G62" s="66">
        <f t="shared" si="11"/>
        <v>40</v>
      </c>
      <c r="H62" s="65">
        <f>VLOOKUP($A62,'Return Data'!$B$7:$R$2843,12,0)</f>
        <v>41.135800000000003</v>
      </c>
      <c r="I62" s="66">
        <f t="shared" si="12"/>
        <v>40</v>
      </c>
      <c r="J62" s="65">
        <f>VLOOKUP($A62,'Return Data'!$B$7:$R$2843,13,0)</f>
        <v>50.096299999999999</v>
      </c>
      <c r="K62" s="66">
        <f t="shared" si="13"/>
        <v>43</v>
      </c>
      <c r="L62" s="65">
        <f>VLOOKUP($A62,'Return Data'!$B$7:$R$2843,17,0)</f>
        <v>23.038399999999999</v>
      </c>
      <c r="M62" s="66">
        <f t="shared" si="17"/>
        <v>35</v>
      </c>
      <c r="N62" s="65">
        <f>VLOOKUP($A62,'Return Data'!$B$7:$R$2843,14,0)</f>
        <v>13.776899999999999</v>
      </c>
      <c r="O62" s="66">
        <f>RANK(N62,N$8:N$73,0)</f>
        <v>33</v>
      </c>
      <c r="P62" s="65">
        <f>VLOOKUP($A62,'Return Data'!$B$7:$R$2843,15,0)</f>
        <v>13.3568</v>
      </c>
      <c r="Q62" s="66">
        <f>RANK(P62,P$8:P$73,0)</f>
        <v>21</v>
      </c>
      <c r="R62" s="65">
        <f>VLOOKUP($A62,'Return Data'!$B$7:$R$2843,16,0)</f>
        <v>11.248699999999999</v>
      </c>
      <c r="S62" s="67">
        <f t="shared" si="16"/>
        <v>53</v>
      </c>
    </row>
    <row r="63" spans="1:19" x14ac:dyDescent="0.3">
      <c r="A63" s="63" t="s">
        <v>321</v>
      </c>
      <c r="B63" s="64">
        <f>VLOOKUP($A63,'Return Data'!$B$7:$R$2843,3,0)</f>
        <v>44400</v>
      </c>
      <c r="C63" s="65">
        <f>VLOOKUP($A63,'Return Data'!$B$7:$R$2843,4,0)</f>
        <v>15.912000000000001</v>
      </c>
      <c r="D63" s="65">
        <f>VLOOKUP($A63,'Return Data'!$B$7:$R$2843,10,0)</f>
        <v>34.243400000000001</v>
      </c>
      <c r="E63" s="66">
        <f t="shared" si="10"/>
        <v>6</v>
      </c>
      <c r="F63" s="65">
        <f>VLOOKUP($A63,'Return Data'!$B$7:$R$2843,11,0)</f>
        <v>46.955100000000002</v>
      </c>
      <c r="G63" s="66">
        <f t="shared" si="11"/>
        <v>6</v>
      </c>
      <c r="H63" s="65">
        <f>VLOOKUP($A63,'Return Data'!$B$7:$R$2843,12,0)</f>
        <v>83.5929</v>
      </c>
      <c r="I63" s="66">
        <f t="shared" si="12"/>
        <v>6</v>
      </c>
      <c r="J63" s="65">
        <f>VLOOKUP($A63,'Return Data'!$B$7:$R$2843,13,0)</f>
        <v>103.744</v>
      </c>
      <c r="K63" s="66">
        <f t="shared" si="13"/>
        <v>7</v>
      </c>
      <c r="L63" s="65">
        <f>VLOOKUP($A63,'Return Data'!$B$7:$R$2843,17,0)</f>
        <v>33.299500000000002</v>
      </c>
      <c r="M63" s="66">
        <f t="shared" si="17"/>
        <v>13</v>
      </c>
      <c r="N63" s="65"/>
      <c r="O63" s="66"/>
      <c r="P63" s="65"/>
      <c r="Q63" s="66"/>
      <c r="R63" s="65">
        <f>VLOOKUP($A63,'Return Data'!$B$7:$R$2843,16,0)</f>
        <v>16.3431</v>
      </c>
      <c r="S63" s="67">
        <f t="shared" si="16"/>
        <v>22</v>
      </c>
    </row>
    <row r="64" spans="1:19" x14ac:dyDescent="0.3">
      <c r="A64" s="63" t="s">
        <v>322</v>
      </c>
      <c r="B64" s="64">
        <f>VLOOKUP($A64,'Return Data'!$B$7:$R$2843,3,0)</f>
        <v>44400</v>
      </c>
      <c r="C64" s="65">
        <f>VLOOKUP($A64,'Return Data'!$B$7:$R$2843,4,0)</f>
        <v>25.277999999999999</v>
      </c>
      <c r="D64" s="65">
        <f>VLOOKUP($A64,'Return Data'!$B$7:$R$2843,10,0)</f>
        <v>11.6022</v>
      </c>
      <c r="E64" s="66">
        <f t="shared" si="10"/>
        <v>62</v>
      </c>
      <c r="F64" s="65">
        <f>VLOOKUP($A64,'Return Data'!$B$7:$R$2843,11,0)</f>
        <v>14.022</v>
      </c>
      <c r="G64" s="66">
        <f t="shared" si="11"/>
        <v>55</v>
      </c>
      <c r="H64" s="65">
        <f>VLOOKUP($A64,'Return Data'!$B$7:$R$2843,12,0)</f>
        <v>36.080300000000001</v>
      </c>
      <c r="I64" s="66">
        <f t="shared" si="12"/>
        <v>56</v>
      </c>
      <c r="J64" s="65">
        <f>VLOOKUP($A64,'Return Data'!$B$7:$R$2843,13,0)</f>
        <v>44.894500000000001</v>
      </c>
      <c r="K64" s="66">
        <f t="shared" si="13"/>
        <v>55</v>
      </c>
      <c r="L64" s="65">
        <f>VLOOKUP($A64,'Return Data'!$B$7:$R$2843,17,0)</f>
        <v>18.908300000000001</v>
      </c>
      <c r="M64" s="66">
        <f t="shared" si="17"/>
        <v>51</v>
      </c>
      <c r="N64" s="65">
        <f>VLOOKUP($A64,'Return Data'!$B$7:$R$2843,14,0)</f>
        <v>14.0504</v>
      </c>
      <c r="O64" s="66">
        <f t="shared" ref="O64:O69" si="18">RANK(N64,N$8:N$73,0)</f>
        <v>30</v>
      </c>
      <c r="P64" s="65">
        <f>VLOOKUP($A64,'Return Data'!$B$7:$R$2843,15,0)</f>
        <v>13.705399999999999</v>
      </c>
      <c r="Q64" s="66">
        <f>RANK(P64,P$8:P$73,0)</f>
        <v>18</v>
      </c>
      <c r="R64" s="65">
        <f>VLOOKUP($A64,'Return Data'!$B$7:$R$2843,16,0)</f>
        <v>14.6554</v>
      </c>
      <c r="S64" s="67">
        <f t="shared" si="16"/>
        <v>35</v>
      </c>
    </row>
    <row r="65" spans="1:19" x14ac:dyDescent="0.3">
      <c r="A65" s="63" t="s">
        <v>323</v>
      </c>
      <c r="B65" s="64">
        <f>VLOOKUP($A65,'Return Data'!$B$7:$R$2843,3,0)</f>
        <v>44400</v>
      </c>
      <c r="C65" s="65">
        <f>VLOOKUP($A65,'Return Data'!$B$7:$R$2843,4,0)</f>
        <v>161.64017187082399</v>
      </c>
      <c r="D65" s="65">
        <f>VLOOKUP($A65,'Return Data'!$B$7:$R$2843,10,0)</f>
        <v>13.101699999999999</v>
      </c>
      <c r="E65" s="66">
        <f t="shared" si="10"/>
        <v>56</v>
      </c>
      <c r="F65" s="65">
        <f>VLOOKUP($A65,'Return Data'!$B$7:$R$2843,11,0)</f>
        <v>12.622999999999999</v>
      </c>
      <c r="G65" s="66">
        <f t="shared" si="11"/>
        <v>60</v>
      </c>
      <c r="H65" s="65">
        <f>VLOOKUP($A65,'Return Data'!$B$7:$R$2843,12,0)</f>
        <v>30.201799999999999</v>
      </c>
      <c r="I65" s="66">
        <f t="shared" si="12"/>
        <v>62</v>
      </c>
      <c r="J65" s="65">
        <f>VLOOKUP($A65,'Return Data'!$B$7:$R$2843,13,0)</f>
        <v>39.666699999999999</v>
      </c>
      <c r="K65" s="66">
        <f t="shared" si="13"/>
        <v>60</v>
      </c>
      <c r="L65" s="65">
        <f>VLOOKUP($A65,'Return Data'!$B$7:$R$2843,17,0)</f>
        <v>18.511399999999998</v>
      </c>
      <c r="M65" s="66">
        <f t="shared" si="17"/>
        <v>54</v>
      </c>
      <c r="N65" s="65">
        <f>VLOOKUP($A65,'Return Data'!$B$7:$R$2843,14,0)</f>
        <v>10.818</v>
      </c>
      <c r="O65" s="66">
        <f t="shared" si="18"/>
        <v>44</v>
      </c>
      <c r="P65" s="65">
        <f>VLOOKUP($A65,'Return Data'!$B$7:$R$2843,15,0)</f>
        <v>13.484299999999999</v>
      </c>
      <c r="Q65" s="66">
        <f>RANK(P65,P$8:P$73,0)</f>
        <v>19</v>
      </c>
      <c r="R65" s="65">
        <f>VLOOKUP($A65,'Return Data'!$B$7:$R$2843,16,0)</f>
        <v>11.6129</v>
      </c>
      <c r="S65" s="67">
        <f t="shared" si="16"/>
        <v>50</v>
      </c>
    </row>
    <row r="66" spans="1:19" x14ac:dyDescent="0.3">
      <c r="A66" s="63" t="s">
        <v>324</v>
      </c>
      <c r="B66" s="64">
        <f>VLOOKUP($A66,'Return Data'!$B$7:$R$2843,3,0)</f>
        <v>44400</v>
      </c>
      <c r="C66" s="65">
        <f>VLOOKUP($A66,'Return Data'!$B$7:$R$2843,4,0)</f>
        <v>37.99</v>
      </c>
      <c r="D66" s="65">
        <f>VLOOKUP($A66,'Return Data'!$B$7:$R$2843,10,0)</f>
        <v>16.784500000000001</v>
      </c>
      <c r="E66" s="66">
        <f t="shared" si="10"/>
        <v>20</v>
      </c>
      <c r="F66" s="65">
        <f>VLOOKUP($A66,'Return Data'!$B$7:$R$2843,11,0)</f>
        <v>18.904499999999999</v>
      </c>
      <c r="G66" s="66">
        <f t="shared" si="11"/>
        <v>35</v>
      </c>
      <c r="H66" s="65">
        <f>VLOOKUP($A66,'Return Data'!$B$7:$R$2843,12,0)</f>
        <v>41.1218</v>
      </c>
      <c r="I66" s="66">
        <f t="shared" si="12"/>
        <v>41</v>
      </c>
      <c r="J66" s="65">
        <f>VLOOKUP($A66,'Return Data'!$B$7:$R$2843,13,0)</f>
        <v>52.938800000000001</v>
      </c>
      <c r="K66" s="66">
        <f t="shared" si="13"/>
        <v>35</v>
      </c>
      <c r="L66" s="65">
        <f>VLOOKUP($A66,'Return Data'!$B$7:$R$2843,17,0)</f>
        <v>26.914999999999999</v>
      </c>
      <c r="M66" s="66">
        <f t="shared" si="17"/>
        <v>21</v>
      </c>
      <c r="N66" s="65">
        <f>VLOOKUP($A66,'Return Data'!$B$7:$R$2843,14,0)</f>
        <v>16.526700000000002</v>
      </c>
      <c r="O66" s="66">
        <f t="shared" si="18"/>
        <v>15</v>
      </c>
      <c r="P66" s="65">
        <f>VLOOKUP($A66,'Return Data'!$B$7:$R$2843,15,0)</f>
        <v>13.461</v>
      </c>
      <c r="Q66" s="66">
        <f>RANK(P66,P$8:P$73,0)</f>
        <v>20</v>
      </c>
      <c r="R66" s="65">
        <f>VLOOKUP($A66,'Return Data'!$B$7:$R$2843,16,0)</f>
        <v>14.934699999999999</v>
      </c>
      <c r="S66" s="67">
        <f t="shared" si="16"/>
        <v>34</v>
      </c>
    </row>
    <row r="67" spans="1:19" x14ac:dyDescent="0.3">
      <c r="A67" s="63" t="s">
        <v>325</v>
      </c>
      <c r="B67" s="64">
        <f>VLOOKUP($A67,'Return Data'!$B$7:$R$2843,3,0)</f>
        <v>44400</v>
      </c>
      <c r="C67" s="65">
        <f>VLOOKUP($A67,'Return Data'!$B$7:$R$2843,4,0)</f>
        <v>20.483000000000001</v>
      </c>
      <c r="D67" s="65">
        <f>VLOOKUP($A67,'Return Data'!$B$7:$R$2843,10,0)</f>
        <v>17.691299999999998</v>
      </c>
      <c r="E67" s="66">
        <f t="shared" si="10"/>
        <v>18</v>
      </c>
      <c r="F67" s="65">
        <f>VLOOKUP($A67,'Return Data'!$B$7:$R$2843,11,0)</f>
        <v>24.526599999999998</v>
      </c>
      <c r="G67" s="66">
        <f t="shared" si="11"/>
        <v>18</v>
      </c>
      <c r="H67" s="65">
        <f>VLOOKUP($A67,'Return Data'!$B$7:$R$2843,12,0)</f>
        <v>51.560899999999997</v>
      </c>
      <c r="I67" s="66">
        <f t="shared" si="12"/>
        <v>18</v>
      </c>
      <c r="J67" s="65">
        <f>VLOOKUP($A67,'Return Data'!$B$7:$R$2843,13,0)</f>
        <v>62.073399999999999</v>
      </c>
      <c r="K67" s="66">
        <f t="shared" si="13"/>
        <v>19</v>
      </c>
      <c r="L67" s="65">
        <f>VLOOKUP($A67,'Return Data'!$B$7:$R$2843,17,0)</f>
        <v>26.5931</v>
      </c>
      <c r="M67" s="66">
        <f t="shared" si="17"/>
        <v>24</v>
      </c>
      <c r="N67" s="65">
        <f>VLOOKUP($A67,'Return Data'!$B$7:$R$2843,14,0)</f>
        <v>15.3001</v>
      </c>
      <c r="O67" s="66">
        <f t="shared" si="18"/>
        <v>17</v>
      </c>
      <c r="P67" s="65"/>
      <c r="Q67" s="66"/>
      <c r="R67" s="65">
        <f>VLOOKUP($A67,'Return Data'!$B$7:$R$2843,16,0)</f>
        <v>14.4344</v>
      </c>
      <c r="S67" s="67">
        <f t="shared" si="16"/>
        <v>37</v>
      </c>
    </row>
    <row r="68" spans="1:19" x14ac:dyDescent="0.3">
      <c r="A68" s="63" t="s">
        <v>326</v>
      </c>
      <c r="B68" s="64">
        <f>VLOOKUP($A68,'Return Data'!$B$7:$R$2843,3,0)</f>
        <v>44400</v>
      </c>
      <c r="C68" s="65">
        <f>VLOOKUP($A68,'Return Data'!$B$7:$R$2843,4,0)</f>
        <v>14.8873</v>
      </c>
      <c r="D68" s="65">
        <f>VLOOKUP($A68,'Return Data'!$B$7:$R$2843,10,0)</f>
        <v>19.191800000000001</v>
      </c>
      <c r="E68" s="66">
        <f t="shared" si="10"/>
        <v>12</v>
      </c>
      <c r="F68" s="65">
        <f>VLOOKUP($A68,'Return Data'!$B$7:$R$2843,11,0)</f>
        <v>24.294899999999998</v>
      </c>
      <c r="G68" s="66">
        <f t="shared" si="11"/>
        <v>21</v>
      </c>
      <c r="H68" s="65">
        <f>VLOOKUP($A68,'Return Data'!$B$7:$R$2843,12,0)</f>
        <v>54.700600000000001</v>
      </c>
      <c r="I68" s="66">
        <f t="shared" si="12"/>
        <v>12</v>
      </c>
      <c r="J68" s="65">
        <f>VLOOKUP($A68,'Return Data'!$B$7:$R$2843,13,0)</f>
        <v>64.369799999999998</v>
      </c>
      <c r="K68" s="66">
        <f t="shared" si="13"/>
        <v>18</v>
      </c>
      <c r="L68" s="65">
        <f>VLOOKUP($A68,'Return Data'!$B$7:$R$2843,17,0)</f>
        <v>22.3874</v>
      </c>
      <c r="M68" s="66">
        <f t="shared" si="17"/>
        <v>37</v>
      </c>
      <c r="N68" s="65">
        <f>VLOOKUP($A68,'Return Data'!$B$7:$R$2843,14,0)</f>
        <v>13.7936</v>
      </c>
      <c r="O68" s="66">
        <f t="shared" si="18"/>
        <v>32</v>
      </c>
      <c r="P68" s="65"/>
      <c r="Q68" s="66"/>
      <c r="R68" s="65">
        <f>VLOOKUP($A68,'Return Data'!$B$7:$R$2843,16,0)</f>
        <v>9.2601999999999993</v>
      </c>
      <c r="S68" s="67">
        <f t="shared" si="16"/>
        <v>58</v>
      </c>
    </row>
    <row r="69" spans="1:19" x14ac:dyDescent="0.3">
      <c r="A69" s="63" t="s">
        <v>327</v>
      </c>
      <c r="B69" s="64">
        <f>VLOOKUP($A69,'Return Data'!$B$7:$R$2843,3,0)</f>
        <v>44400</v>
      </c>
      <c r="C69" s="65">
        <f>VLOOKUP($A69,'Return Data'!$B$7:$R$2843,4,0)</f>
        <v>13.8431</v>
      </c>
      <c r="D69" s="65">
        <f>VLOOKUP($A69,'Return Data'!$B$7:$R$2843,10,0)</f>
        <v>18.879000000000001</v>
      </c>
      <c r="E69" s="66">
        <f t="shared" si="10"/>
        <v>15</v>
      </c>
      <c r="F69" s="65">
        <f>VLOOKUP($A69,'Return Data'!$B$7:$R$2843,11,0)</f>
        <v>24.448</v>
      </c>
      <c r="G69" s="66">
        <f t="shared" si="11"/>
        <v>20</v>
      </c>
      <c r="H69" s="65">
        <f>VLOOKUP($A69,'Return Data'!$B$7:$R$2843,12,0)</f>
        <v>53.692700000000002</v>
      </c>
      <c r="I69" s="66">
        <f t="shared" si="12"/>
        <v>14</v>
      </c>
      <c r="J69" s="65">
        <f>VLOOKUP($A69,'Return Data'!$B$7:$R$2843,13,0)</f>
        <v>61.584400000000002</v>
      </c>
      <c r="K69" s="66">
        <f t="shared" si="13"/>
        <v>20</v>
      </c>
      <c r="L69" s="65">
        <f>VLOOKUP($A69,'Return Data'!$B$7:$R$2843,17,0)</f>
        <v>23.126100000000001</v>
      </c>
      <c r="M69" s="66">
        <f t="shared" si="17"/>
        <v>34</v>
      </c>
      <c r="N69" s="65">
        <f>VLOOKUP($A69,'Return Data'!$B$7:$R$2843,14,0)</f>
        <v>14.5555</v>
      </c>
      <c r="O69" s="66">
        <f t="shared" si="18"/>
        <v>25</v>
      </c>
      <c r="P69" s="65"/>
      <c r="Q69" s="66"/>
      <c r="R69" s="65">
        <f>VLOOKUP($A69,'Return Data'!$B$7:$R$2843,16,0)</f>
        <v>7.8174000000000001</v>
      </c>
      <c r="S69" s="67">
        <f t="shared" si="16"/>
        <v>62</v>
      </c>
    </row>
    <row r="70" spans="1:19" x14ac:dyDescent="0.3">
      <c r="A70" s="63" t="s">
        <v>328</v>
      </c>
      <c r="B70" s="64">
        <f>VLOOKUP($A70,'Return Data'!$B$7:$R$2843,3,0)</f>
        <v>44400</v>
      </c>
      <c r="C70" s="65">
        <f>VLOOKUP($A70,'Return Data'!$B$7:$R$2843,4,0)</f>
        <v>11.583</v>
      </c>
      <c r="D70" s="65">
        <f>VLOOKUP($A70,'Return Data'!$B$7:$R$2843,10,0)</f>
        <v>11.113200000000001</v>
      </c>
      <c r="E70" s="66">
        <f t="shared" si="10"/>
        <v>63</v>
      </c>
      <c r="F70" s="65">
        <f>VLOOKUP($A70,'Return Data'!$B$7:$R$2843,11,0)</f>
        <v>14.354799999999999</v>
      </c>
      <c r="G70" s="66">
        <f t="shared" si="11"/>
        <v>52</v>
      </c>
      <c r="H70" s="65">
        <f>VLOOKUP($A70,'Return Data'!$B$7:$R$2843,12,0)</f>
        <v>38.981499999999997</v>
      </c>
      <c r="I70" s="66">
        <f t="shared" si="12"/>
        <v>49</v>
      </c>
      <c r="J70" s="65">
        <f>VLOOKUP($A70,'Return Data'!$B$7:$R$2843,13,0)</f>
        <v>39.621499999999997</v>
      </c>
      <c r="K70" s="66">
        <f t="shared" si="13"/>
        <v>61</v>
      </c>
      <c r="L70" s="65">
        <f>VLOOKUP($A70,'Return Data'!$B$7:$R$2843,17,0)</f>
        <v>20.907</v>
      </c>
      <c r="M70" s="66">
        <f t="shared" si="17"/>
        <v>44</v>
      </c>
      <c r="N70" s="65"/>
      <c r="O70" s="66"/>
      <c r="P70" s="65"/>
      <c r="Q70" s="66"/>
      <c r="R70" s="65">
        <f>VLOOKUP($A70,'Return Data'!$B$7:$R$2843,16,0)</f>
        <v>4.2727000000000004</v>
      </c>
      <c r="S70" s="67">
        <f t="shared" si="16"/>
        <v>66</v>
      </c>
    </row>
    <row r="71" spans="1:19" x14ac:dyDescent="0.3">
      <c r="A71" s="63" t="s">
        <v>329</v>
      </c>
      <c r="B71" s="64">
        <f>VLOOKUP($A71,'Return Data'!$B$7:$R$2843,3,0)</f>
        <v>44400</v>
      </c>
      <c r="C71" s="65">
        <f>VLOOKUP($A71,'Return Data'!$B$7:$R$2843,4,0)</f>
        <v>12.0517</v>
      </c>
      <c r="D71" s="65">
        <f>VLOOKUP($A71,'Return Data'!$B$7:$R$2843,10,0)</f>
        <v>11.606299999999999</v>
      </c>
      <c r="E71" s="66">
        <f t="shared" si="10"/>
        <v>61</v>
      </c>
      <c r="F71" s="65">
        <f>VLOOKUP($A71,'Return Data'!$B$7:$R$2843,11,0)</f>
        <v>13.632</v>
      </c>
      <c r="G71" s="66">
        <f t="shared" si="11"/>
        <v>56</v>
      </c>
      <c r="H71" s="65">
        <f>VLOOKUP($A71,'Return Data'!$B$7:$R$2843,12,0)</f>
        <v>37.754199999999997</v>
      </c>
      <c r="I71" s="66">
        <f t="shared" si="12"/>
        <v>53</v>
      </c>
      <c r="J71" s="65">
        <f>VLOOKUP($A71,'Return Data'!$B$7:$R$2843,13,0)</f>
        <v>38.474400000000003</v>
      </c>
      <c r="K71" s="66">
        <f t="shared" si="13"/>
        <v>62</v>
      </c>
      <c r="L71" s="65">
        <f>VLOOKUP($A71,'Return Data'!$B$7:$R$2843,17,0)</f>
        <v>21.563300000000002</v>
      </c>
      <c r="M71" s="66">
        <f t="shared" si="17"/>
        <v>40</v>
      </c>
      <c r="N71" s="65"/>
      <c r="O71" s="66"/>
      <c r="P71" s="65"/>
      <c r="Q71" s="66"/>
      <c r="R71" s="65">
        <f>VLOOKUP($A71,'Return Data'!$B$7:$R$2843,16,0)</f>
        <v>5.7713000000000001</v>
      </c>
      <c r="S71" s="67">
        <f t="shared" si="16"/>
        <v>65</v>
      </c>
    </row>
    <row r="72" spans="1:19" x14ac:dyDescent="0.3">
      <c r="A72" s="63" t="s">
        <v>330</v>
      </c>
      <c r="B72" s="64">
        <f>VLOOKUP($A72,'Return Data'!$B$7:$R$2843,3,0)</f>
        <v>44400</v>
      </c>
      <c r="C72" s="65">
        <f>VLOOKUP($A72,'Return Data'!$B$7:$R$2843,4,0)</f>
        <v>134.3415</v>
      </c>
      <c r="D72" s="65">
        <f>VLOOKUP($A72,'Return Data'!$B$7:$R$2843,10,0)</f>
        <v>16.515999999999998</v>
      </c>
      <c r="E72" s="66">
        <f t="shared" ref="E72:E73" si="19">RANK(D72,D$8:D$73,0)</f>
        <v>25</v>
      </c>
      <c r="F72" s="65">
        <f>VLOOKUP($A72,'Return Data'!$B$7:$R$2843,11,0)</f>
        <v>17.802900000000001</v>
      </c>
      <c r="G72" s="66">
        <f t="shared" ref="G72:G73" si="20">RANK(F72,F$8:F$73,0)</f>
        <v>38</v>
      </c>
      <c r="H72" s="65">
        <f>VLOOKUP($A72,'Return Data'!$B$7:$R$2843,12,0)</f>
        <v>44.284399999999998</v>
      </c>
      <c r="I72" s="66">
        <f t="shared" ref="I72:I73" si="21">RANK(H72,H$8:H$73,0)</f>
        <v>29</v>
      </c>
      <c r="J72" s="65">
        <f>VLOOKUP($A72,'Return Data'!$B$7:$R$2843,13,0)</f>
        <v>55.343299999999999</v>
      </c>
      <c r="K72" s="66">
        <f t="shared" ref="K72:K73" si="22">RANK(J72,J$8:J$73,0)</f>
        <v>29</v>
      </c>
      <c r="L72" s="65">
        <f>VLOOKUP($A72,'Return Data'!$B$7:$R$2843,17,0)</f>
        <v>26.794</v>
      </c>
      <c r="M72" s="66">
        <f t="shared" si="17"/>
        <v>22</v>
      </c>
      <c r="N72" s="65">
        <f>VLOOKUP($A72,'Return Data'!$B$7:$R$2843,14,0)</f>
        <v>16.610399999999998</v>
      </c>
      <c r="O72" s="66">
        <f>RANK(N72,N$8:N$73,0)</f>
        <v>14</v>
      </c>
      <c r="P72" s="65">
        <f>VLOOKUP($A72,'Return Data'!$B$7:$R$2843,15,0)</f>
        <v>14.1685</v>
      </c>
      <c r="Q72" s="66">
        <f>RANK(P72,P$8:P$73,0)</f>
        <v>17</v>
      </c>
      <c r="R72" s="65">
        <f>VLOOKUP($A72,'Return Data'!$B$7:$R$2843,16,0)</f>
        <v>12.2036</v>
      </c>
      <c r="S72" s="67">
        <f t="shared" ref="S72:S73" si="23">RANK(R72,R$8:R$73,0)</f>
        <v>44</v>
      </c>
    </row>
    <row r="73" spans="1:19" x14ac:dyDescent="0.3">
      <c r="A73" s="63" t="s">
        <v>331</v>
      </c>
      <c r="B73" s="64">
        <f>VLOOKUP($A73,'Return Data'!$B$7:$R$2843,3,0)</f>
        <v>44400</v>
      </c>
      <c r="C73" s="65">
        <f>VLOOKUP($A73,'Return Data'!$B$7:$R$2843,4,0)</f>
        <v>210.009047173277</v>
      </c>
      <c r="D73" s="65">
        <f>VLOOKUP($A73,'Return Data'!$B$7:$R$2843,10,0)</f>
        <v>13.8925</v>
      </c>
      <c r="E73" s="66">
        <f t="shared" si="19"/>
        <v>48</v>
      </c>
      <c r="F73" s="65">
        <f>VLOOKUP($A73,'Return Data'!$B$7:$R$2843,11,0)</f>
        <v>14.2202</v>
      </c>
      <c r="G73" s="66">
        <f t="shared" si="20"/>
        <v>53</v>
      </c>
      <c r="H73" s="65">
        <f>VLOOKUP($A73,'Return Data'!$B$7:$R$2843,12,0)</f>
        <v>36.219099999999997</v>
      </c>
      <c r="I73" s="66">
        <f t="shared" si="21"/>
        <v>55</v>
      </c>
      <c r="J73" s="65">
        <f>VLOOKUP($A73,'Return Data'!$B$7:$R$2843,13,0)</f>
        <v>46.073500000000003</v>
      </c>
      <c r="K73" s="66">
        <f t="shared" si="22"/>
        <v>53</v>
      </c>
      <c r="L73" s="65">
        <f>VLOOKUP($A73,'Return Data'!$B$7:$R$2843,17,0)</f>
        <v>18.678899999999999</v>
      </c>
      <c r="M73" s="66">
        <f t="shared" si="17"/>
        <v>53</v>
      </c>
      <c r="N73" s="65">
        <f>VLOOKUP($A73,'Return Data'!$B$7:$R$2843,14,0)</f>
        <v>11.3591</v>
      </c>
      <c r="O73" s="66">
        <f>RANK(N73,N$8:N$73,0)</f>
        <v>43</v>
      </c>
      <c r="P73" s="65">
        <f>VLOOKUP($A73,'Return Data'!$B$7:$R$2843,15,0)</f>
        <v>12.440799999999999</v>
      </c>
      <c r="Q73" s="66">
        <f>RANK(P73,P$8:P$73,0)</f>
        <v>27</v>
      </c>
      <c r="R73" s="65">
        <f>VLOOKUP($A73,'Return Data'!$B$7:$R$2843,16,0)</f>
        <v>18.064299999999999</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17.493243939393938</v>
      </c>
      <c r="E75" s="74"/>
      <c r="F75" s="75">
        <f>AVERAGE(F8:F73)</f>
        <v>22.523731818181819</v>
      </c>
      <c r="G75" s="74"/>
      <c r="H75" s="75">
        <f>AVERAGE(H8:H73)</f>
        <v>47.865778787878789</v>
      </c>
      <c r="I75" s="74"/>
      <c r="J75" s="75">
        <f>AVERAGE(J8:J73)</f>
        <v>60.17970757575759</v>
      </c>
      <c r="K75" s="74"/>
      <c r="L75" s="75">
        <f>AVERAGE(L8:L73)</f>
        <v>25.85755555555556</v>
      </c>
      <c r="M75" s="74"/>
      <c r="N75" s="75">
        <f>AVERAGE(N8:N73)</f>
        <v>15.513992307692309</v>
      </c>
      <c r="O75" s="74"/>
      <c r="P75" s="75">
        <f>AVERAGE(P8:P73)</f>
        <v>14.331076923076921</v>
      </c>
      <c r="Q75" s="74"/>
      <c r="R75" s="75">
        <f>AVERAGE(R8:R73)</f>
        <v>15.063512121212122</v>
      </c>
      <c r="S75" s="76"/>
    </row>
    <row r="76" spans="1:19" x14ac:dyDescent="0.3">
      <c r="A76" s="73" t="s">
        <v>28</v>
      </c>
      <c r="B76" s="74"/>
      <c r="C76" s="74"/>
      <c r="D76" s="75">
        <f>MIN(D8:D73)</f>
        <v>9.1408000000000005</v>
      </c>
      <c r="E76" s="74"/>
      <c r="F76" s="75">
        <f>MIN(F8:F73)</f>
        <v>7.5107999999999997</v>
      </c>
      <c r="G76" s="74"/>
      <c r="H76" s="75">
        <f>MIN(H8:H73)</f>
        <v>23.9803</v>
      </c>
      <c r="I76" s="74"/>
      <c r="J76" s="75">
        <f>MIN(J8:J73)</f>
        <v>29.029499999999999</v>
      </c>
      <c r="K76" s="74"/>
      <c r="L76" s="75">
        <f>MIN(L8:L73)</f>
        <v>14.407299999999999</v>
      </c>
      <c r="M76" s="74"/>
      <c r="N76" s="75">
        <f>MIN(N8:N73)</f>
        <v>8.2119</v>
      </c>
      <c r="O76" s="74"/>
      <c r="P76" s="75">
        <f>MIN(P8:P73)</f>
        <v>7.8287000000000004</v>
      </c>
      <c r="Q76" s="74"/>
      <c r="R76" s="75">
        <f>MIN(R8:R73)</f>
        <v>4.2727000000000004</v>
      </c>
      <c r="S76" s="76"/>
    </row>
    <row r="77" spans="1:19" ht="15" thickBot="1" x14ac:dyDescent="0.35">
      <c r="A77" s="77" t="s">
        <v>29</v>
      </c>
      <c r="B77" s="78"/>
      <c r="C77" s="78"/>
      <c r="D77" s="79">
        <f>MAX(D8:D73)</f>
        <v>40.820099999999996</v>
      </c>
      <c r="E77" s="78"/>
      <c r="F77" s="79">
        <f>MAX(F8:F73)</f>
        <v>57.973399999999998</v>
      </c>
      <c r="G77" s="78"/>
      <c r="H77" s="79">
        <f>MAX(H8:H73)</f>
        <v>97.315299999999993</v>
      </c>
      <c r="I77" s="78"/>
      <c r="J77" s="79">
        <f>MAX(J8:J73)</f>
        <v>116.5013</v>
      </c>
      <c r="K77" s="78"/>
      <c r="L77" s="79">
        <f>MAX(L8:L73)</f>
        <v>49.156199999999998</v>
      </c>
      <c r="M77" s="78"/>
      <c r="N77" s="79">
        <f>MAX(N8:N73)</f>
        <v>32.399299999999997</v>
      </c>
      <c r="O77" s="78"/>
      <c r="P77" s="79">
        <f>MAX(P8:P73)</f>
        <v>24.0764</v>
      </c>
      <c r="Q77" s="78"/>
      <c r="R77" s="79">
        <f>MAX(R8:R73)</f>
        <v>30.0181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44400</v>
      </c>
      <c r="C8" s="65">
        <f>VLOOKUP($A8,'Return Data'!$B$7:$R$2843,4,0)</f>
        <v>11.8</v>
      </c>
      <c r="D8" s="65">
        <f>VLOOKUP($A8,'Return Data'!$B$7:$R$2843,8,0)</f>
        <v>1.2007000000000001</v>
      </c>
      <c r="E8" s="66">
        <f>RANK(D8,D$8:D$15,0)</f>
        <v>6</v>
      </c>
      <c r="F8" s="65">
        <f>VLOOKUP($A8,'Return Data'!$B$7:$R$2843,9,0)</f>
        <v>3.5087999999999999</v>
      </c>
      <c r="G8" s="66">
        <f t="shared" ref="G8" si="0">RANK(F8,F$8:F$15,0)</f>
        <v>4</v>
      </c>
      <c r="H8" s="65">
        <f>VLOOKUP($A8,'Return Data'!$B$7:$R$2843,10,0)</f>
        <v>15.234400000000001</v>
      </c>
      <c r="I8" s="66">
        <f t="shared" ref="I8" si="1">RANK(H8,H$8:H$15,0)</f>
        <v>2</v>
      </c>
      <c r="J8" s="65"/>
      <c r="K8" s="66"/>
      <c r="L8" s="65"/>
      <c r="M8" s="66"/>
      <c r="N8" s="65"/>
      <c r="O8" s="66"/>
      <c r="P8" s="65">
        <f>VLOOKUP($A8,'Return Data'!$B$7:$R$2843,16,0)</f>
        <v>18</v>
      </c>
      <c r="Q8" s="67">
        <f>RANK(P8,P$8:P$15,0)</f>
        <v>5</v>
      </c>
    </row>
    <row r="9" spans="1:18" x14ac:dyDescent="0.3">
      <c r="A9" s="63" t="s">
        <v>377</v>
      </c>
      <c r="B9" s="64">
        <f>VLOOKUP($A9,'Return Data'!$B$7:$R$2843,3,0)</f>
        <v>44400</v>
      </c>
      <c r="C9" s="65">
        <f>VLOOKUP($A9,'Return Data'!$B$7:$R$2843,4,0)</f>
        <v>15.32</v>
      </c>
      <c r="D9" s="65">
        <f>VLOOKUP($A9,'Return Data'!$B$7:$R$2843,8,0)</f>
        <v>1.0553999999999999</v>
      </c>
      <c r="E9" s="66">
        <f t="shared" ref="E9:E15" si="2">RANK(D9,D$8:D$15,0)</f>
        <v>7</v>
      </c>
      <c r="F9" s="65">
        <f>VLOOKUP($A9,'Return Data'!$B$7:$R$2843,9,0)</f>
        <v>2.4748999999999999</v>
      </c>
      <c r="G9" s="66">
        <f t="shared" ref="G9" si="3">RANK(F9,F$8:F$15,0)</f>
        <v>8</v>
      </c>
      <c r="H9" s="65">
        <f>VLOOKUP($A9,'Return Data'!$B$7:$R$2843,10,0)</f>
        <v>9.8208000000000002</v>
      </c>
      <c r="I9" s="66">
        <f t="shared" ref="I9" si="4">RANK(H9,H$8:H$15,0)</f>
        <v>7</v>
      </c>
      <c r="J9" s="65">
        <f>VLOOKUP($A9,'Return Data'!$B$7:$R$2843,11,0)</f>
        <v>9.9785000000000004</v>
      </c>
      <c r="K9" s="66">
        <f t="shared" ref="K9" si="5">RANK(J9,J$8:J$15,0)</f>
        <v>5</v>
      </c>
      <c r="L9" s="65">
        <f>VLOOKUP($A9,'Return Data'!$B$7:$R$2843,12,0)</f>
        <v>36.541899999999998</v>
      </c>
      <c r="M9" s="66">
        <f t="shared" ref="M9" si="6">RANK(L9,L$8:L$15,0)</f>
        <v>3</v>
      </c>
      <c r="N9" s="65">
        <f>VLOOKUP($A9,'Return Data'!$B$7:$R$2843,13,0)</f>
        <v>42.910400000000003</v>
      </c>
      <c r="O9" s="66">
        <f t="shared" ref="O9" si="7">RANK(N9,N$8:N$15,0)</f>
        <v>3</v>
      </c>
      <c r="P9" s="65">
        <f>VLOOKUP($A9,'Return Data'!$B$7:$R$2843,16,0)</f>
        <v>34.372399999999999</v>
      </c>
      <c r="Q9" s="67">
        <f t="shared" ref="Q9:Q15" si="8">RANK(P9,P$8:P$15,0)</f>
        <v>2</v>
      </c>
    </row>
    <row r="10" spans="1:18" x14ac:dyDescent="0.3">
      <c r="A10" s="63" t="s">
        <v>1961</v>
      </c>
      <c r="B10" s="64">
        <f>VLOOKUP($A10,'Return Data'!$B$7:$R$2843,3,0)</f>
        <v>44400</v>
      </c>
      <c r="C10" s="65">
        <f>VLOOKUP($A10,'Return Data'!$B$7:$R$2843,4,0)</f>
        <v>13.4</v>
      </c>
      <c r="D10" s="65">
        <f>VLOOKUP($A10,'Return Data'!$B$7:$R$2843,8,0)</f>
        <v>1.8237000000000001</v>
      </c>
      <c r="E10" s="66">
        <f t="shared" si="2"/>
        <v>4</v>
      </c>
      <c r="F10" s="65">
        <f>VLOOKUP($A10,'Return Data'!$B$7:$R$2843,9,0)</f>
        <v>3.9565999999999999</v>
      </c>
      <c r="G10" s="66">
        <f t="shared" ref="G10:G15" si="9">RANK(F10,F$8:F$15,0)</f>
        <v>3</v>
      </c>
      <c r="H10" s="65">
        <f>VLOOKUP($A10,'Return Data'!$B$7:$R$2843,10,0)</f>
        <v>14.5299</v>
      </c>
      <c r="I10" s="66">
        <f t="shared" ref="I10:I15" si="10">RANK(H10,H$8:H$15,0)</f>
        <v>3</v>
      </c>
      <c r="J10" s="65">
        <f>VLOOKUP($A10,'Return Data'!$B$7:$R$2843,11,0)</f>
        <v>15.0215</v>
      </c>
      <c r="K10" s="66">
        <f t="shared" ref="K10:K15" si="11">RANK(J10,J$8:J$15,0)</f>
        <v>3</v>
      </c>
      <c r="L10" s="65"/>
      <c r="M10" s="66"/>
      <c r="N10" s="65"/>
      <c r="O10" s="66"/>
      <c r="P10" s="65">
        <f>VLOOKUP($A10,'Return Data'!$B$7:$R$2843,16,0)</f>
        <v>34</v>
      </c>
      <c r="Q10" s="67">
        <f t="shared" si="8"/>
        <v>3</v>
      </c>
    </row>
    <row r="11" spans="1:18" x14ac:dyDescent="0.3">
      <c r="A11" s="63" t="s">
        <v>1962</v>
      </c>
      <c r="B11" s="64">
        <f>VLOOKUP($A11,'Return Data'!$B$7:$R$2843,3,0)</f>
        <v>44400</v>
      </c>
      <c r="C11" s="65">
        <f>VLOOKUP($A11,'Return Data'!$B$7:$R$2843,4,0)</f>
        <v>11.77</v>
      </c>
      <c r="D11" s="65">
        <f>VLOOKUP($A11,'Return Data'!$B$7:$R$2843,8,0)</f>
        <v>2.4369000000000001</v>
      </c>
      <c r="E11" s="66">
        <f t="shared" si="2"/>
        <v>2</v>
      </c>
      <c r="F11" s="65">
        <f>VLOOKUP($A11,'Return Data'!$B$7:$R$2843,9,0)</f>
        <v>6.9028</v>
      </c>
      <c r="G11" s="66">
        <f t="shared" si="9"/>
        <v>1</v>
      </c>
      <c r="H11" s="65"/>
      <c r="I11" s="66"/>
      <c r="J11" s="65"/>
      <c r="K11" s="66"/>
      <c r="L11" s="65"/>
      <c r="M11" s="66"/>
      <c r="N11" s="65"/>
      <c r="O11" s="66"/>
      <c r="P11" s="65">
        <f>VLOOKUP($A11,'Return Data'!$B$7:$R$2843,16,0)</f>
        <v>17.7</v>
      </c>
      <c r="Q11" s="67">
        <f t="shared" si="8"/>
        <v>6</v>
      </c>
    </row>
    <row r="12" spans="1:18" x14ac:dyDescent="0.3">
      <c r="A12" s="63" t="s">
        <v>1964</v>
      </c>
      <c r="B12" s="64">
        <f>VLOOKUP($A12,'Return Data'!$B$7:$R$2843,3,0)</f>
        <v>44400</v>
      </c>
      <c r="C12" s="65">
        <f>VLOOKUP($A12,'Return Data'!$B$7:$R$2843,4,0)</f>
        <v>11.718999999999999</v>
      </c>
      <c r="D12" s="65">
        <f>VLOOKUP($A12,'Return Data'!$B$7:$R$2843,8,0)</f>
        <v>0.86070000000000002</v>
      </c>
      <c r="E12" s="66">
        <f t="shared" si="2"/>
        <v>8</v>
      </c>
      <c r="F12" s="65">
        <f>VLOOKUP($A12,'Return Data'!$B$7:$R$2843,9,0)</f>
        <v>2.8073000000000001</v>
      </c>
      <c r="G12" s="66">
        <f t="shared" si="9"/>
        <v>6</v>
      </c>
      <c r="H12" s="65">
        <f>VLOOKUP($A12,'Return Data'!$B$7:$R$2843,10,0)</f>
        <v>11.683999999999999</v>
      </c>
      <c r="I12" s="66">
        <f t="shared" si="10"/>
        <v>6</v>
      </c>
      <c r="J12" s="65"/>
      <c r="K12" s="66"/>
      <c r="L12" s="65"/>
      <c r="M12" s="66"/>
      <c r="N12" s="65"/>
      <c r="O12" s="66"/>
      <c r="P12" s="65">
        <f>VLOOKUP($A12,'Return Data'!$B$7:$R$2843,16,0)</f>
        <v>17.190000000000001</v>
      </c>
      <c r="Q12" s="67">
        <f t="shared" si="8"/>
        <v>7</v>
      </c>
    </row>
    <row r="13" spans="1:18" x14ac:dyDescent="0.3">
      <c r="A13" s="63" t="s">
        <v>1967</v>
      </c>
      <c r="B13" s="64">
        <f>VLOOKUP($A13,'Return Data'!$B$7:$R$2843,3,0)</f>
        <v>44400</v>
      </c>
      <c r="C13" s="65">
        <f>VLOOKUP($A13,'Return Data'!$B$7:$R$2843,4,0)</f>
        <v>16.677499999999998</v>
      </c>
      <c r="D13" s="65">
        <f>VLOOKUP($A13,'Return Data'!$B$7:$R$2843,8,0)</f>
        <v>3.1505999999999998</v>
      </c>
      <c r="E13" s="66">
        <f t="shared" si="2"/>
        <v>1</v>
      </c>
      <c r="F13" s="65">
        <f>VLOOKUP($A13,'Return Data'!$B$7:$R$2843,9,0)</f>
        <v>4.9836999999999998</v>
      </c>
      <c r="G13" s="66">
        <f t="shared" si="9"/>
        <v>2</v>
      </c>
      <c r="H13" s="65">
        <f>VLOOKUP($A13,'Return Data'!$B$7:$R$2843,10,0)</f>
        <v>19.975100000000001</v>
      </c>
      <c r="I13" s="66">
        <f t="shared" si="10"/>
        <v>1</v>
      </c>
      <c r="J13" s="65">
        <f>VLOOKUP($A13,'Return Data'!$B$7:$R$2843,11,0)</f>
        <v>35.867800000000003</v>
      </c>
      <c r="K13" s="66">
        <f t="shared" ref="K13" si="12">RANK(J13,J$8:J$15,0)</f>
        <v>1</v>
      </c>
      <c r="L13" s="65"/>
      <c r="M13" s="66"/>
      <c r="N13" s="65"/>
      <c r="O13" s="66"/>
      <c r="P13" s="65">
        <f>VLOOKUP($A13,'Return Data'!$B$7:$R$2843,16,0)</f>
        <v>66.775000000000006</v>
      </c>
      <c r="Q13" s="67">
        <f t="shared" si="8"/>
        <v>1</v>
      </c>
    </row>
    <row r="14" spans="1:18" x14ac:dyDescent="0.3">
      <c r="A14" s="63" t="s">
        <v>49</v>
      </c>
      <c r="B14" s="64">
        <f>VLOOKUP($A14,'Return Data'!$B$7:$R$2843,3,0)</f>
        <v>44400</v>
      </c>
      <c r="C14" s="65">
        <f>VLOOKUP($A14,'Return Data'!$B$7:$R$2843,4,0)</f>
        <v>16.2</v>
      </c>
      <c r="D14" s="65">
        <f>VLOOKUP($A14,'Return Data'!$B$7:$R$2843,8,0)</f>
        <v>2.0794000000000001</v>
      </c>
      <c r="E14" s="66">
        <f t="shared" si="2"/>
        <v>3</v>
      </c>
      <c r="F14" s="65">
        <f>VLOOKUP($A14,'Return Data'!$B$7:$R$2843,9,0)</f>
        <v>3.1846999999999999</v>
      </c>
      <c r="G14" s="66">
        <f t="shared" si="9"/>
        <v>5</v>
      </c>
      <c r="H14" s="65">
        <f>VLOOKUP($A14,'Return Data'!$B$7:$R$2843,10,0)</f>
        <v>12.7349</v>
      </c>
      <c r="I14" s="66">
        <f t="shared" si="10"/>
        <v>5</v>
      </c>
      <c r="J14" s="65">
        <f>VLOOKUP($A14,'Return Data'!$B$7:$R$2843,11,0)</f>
        <v>16.129000000000001</v>
      </c>
      <c r="K14" s="66">
        <f t="shared" si="11"/>
        <v>2</v>
      </c>
      <c r="L14" s="65">
        <f>VLOOKUP($A14,'Return Data'!$B$7:$R$2843,12,0)</f>
        <v>42.1053</v>
      </c>
      <c r="M14" s="66">
        <f t="shared" ref="M14:M15" si="13">RANK(L14,L$8:L$15,0)</f>
        <v>1</v>
      </c>
      <c r="N14" s="65">
        <f>VLOOKUP($A14,'Return Data'!$B$7:$R$2843,13,0)</f>
        <v>57.434399999999997</v>
      </c>
      <c r="O14" s="66">
        <f t="shared" ref="O14:O15" si="14">RANK(N14,N$8:N$15,0)</f>
        <v>1</v>
      </c>
      <c r="P14" s="65">
        <f>VLOOKUP($A14,'Return Data'!$B$7:$R$2843,16,0)</f>
        <v>26.7837</v>
      </c>
      <c r="Q14" s="67">
        <f t="shared" si="8"/>
        <v>4</v>
      </c>
    </row>
    <row r="15" spans="1:18" x14ac:dyDescent="0.3">
      <c r="A15" s="63" t="s">
        <v>50</v>
      </c>
      <c r="B15" s="64">
        <f>VLOOKUP($A15,'Return Data'!$B$7:$R$2843,3,0)</f>
        <v>44400</v>
      </c>
      <c r="C15" s="65">
        <f>VLOOKUP($A15,'Return Data'!$B$7:$R$2843,4,0)</f>
        <v>159.57660000000001</v>
      </c>
      <c r="D15" s="65">
        <f>VLOOKUP($A15,'Return Data'!$B$7:$R$2843,8,0)</f>
        <v>1.6608000000000001</v>
      </c>
      <c r="E15" s="66">
        <f t="shared" si="2"/>
        <v>5</v>
      </c>
      <c r="F15" s="65">
        <f>VLOOKUP($A15,'Return Data'!$B$7:$R$2843,9,0)</f>
        <v>2.6080000000000001</v>
      </c>
      <c r="G15" s="66">
        <f t="shared" si="9"/>
        <v>7</v>
      </c>
      <c r="H15" s="65">
        <f>VLOOKUP($A15,'Return Data'!$B$7:$R$2843,10,0)</f>
        <v>12.9475</v>
      </c>
      <c r="I15" s="66">
        <f t="shared" si="10"/>
        <v>4</v>
      </c>
      <c r="J15" s="65">
        <f>VLOOKUP($A15,'Return Data'!$B$7:$R$2843,11,0)</f>
        <v>12.3573</v>
      </c>
      <c r="K15" s="66">
        <f t="shared" si="11"/>
        <v>4</v>
      </c>
      <c r="L15" s="65">
        <f>VLOOKUP($A15,'Return Data'!$B$7:$R$2843,12,0)</f>
        <v>37.527299999999997</v>
      </c>
      <c r="M15" s="66">
        <f t="shared" si="13"/>
        <v>2</v>
      </c>
      <c r="N15" s="65">
        <f>VLOOKUP($A15,'Return Data'!$B$7:$R$2843,13,0)</f>
        <v>45.383699999999997</v>
      </c>
      <c r="O15" s="66">
        <f t="shared" si="14"/>
        <v>2</v>
      </c>
      <c r="P15" s="65">
        <f>VLOOKUP($A15,'Return Data'!$B$7:$R$2843,16,0)</f>
        <v>14.9993</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1.7835249999999998</v>
      </c>
      <c r="E17" s="74"/>
      <c r="F17" s="75">
        <f>AVERAGE(F8:F15)</f>
        <v>3.80335</v>
      </c>
      <c r="G17" s="74"/>
      <c r="H17" s="75">
        <f>AVERAGE(H8:H15)</f>
        <v>13.846657142857142</v>
      </c>
      <c r="I17" s="74"/>
      <c r="J17" s="75">
        <f>AVERAGE(J8:J15)</f>
        <v>17.870820000000002</v>
      </c>
      <c r="K17" s="74"/>
      <c r="L17" s="75">
        <f>AVERAGE(L8:L15)</f>
        <v>38.724833333333329</v>
      </c>
      <c r="M17" s="74"/>
      <c r="N17" s="75">
        <f>AVERAGE(N8:N15)</f>
        <v>48.576166666666666</v>
      </c>
      <c r="O17" s="74"/>
      <c r="P17" s="75">
        <f>AVERAGE(P8:P15)</f>
        <v>28.727550000000001</v>
      </c>
      <c r="Q17" s="76"/>
    </row>
    <row r="18" spans="1:17" ht="15" customHeight="1" x14ac:dyDescent="0.3">
      <c r="A18" s="73" t="s">
        <v>28</v>
      </c>
      <c r="B18" s="74"/>
      <c r="C18" s="74"/>
      <c r="D18" s="75">
        <f>MIN(D8:D15)</f>
        <v>0.86070000000000002</v>
      </c>
      <c r="E18" s="74"/>
      <c r="F18" s="75">
        <f>MIN(F8:F15)</f>
        <v>2.4748999999999999</v>
      </c>
      <c r="G18" s="74"/>
      <c r="H18" s="75">
        <f>MIN(H8:H15)</f>
        <v>9.8208000000000002</v>
      </c>
      <c r="I18" s="74"/>
      <c r="J18" s="75">
        <f>MIN(J8:J15)</f>
        <v>9.9785000000000004</v>
      </c>
      <c r="K18" s="74"/>
      <c r="L18" s="75">
        <f>MIN(L8:L15)</f>
        <v>36.541899999999998</v>
      </c>
      <c r="M18" s="74"/>
      <c r="N18" s="75">
        <f>MIN(N8:N15)</f>
        <v>42.910400000000003</v>
      </c>
      <c r="O18" s="74"/>
      <c r="P18" s="75">
        <f>MIN(P8:P15)</f>
        <v>14.9993</v>
      </c>
      <c r="Q18" s="76"/>
    </row>
    <row r="19" spans="1:17" ht="15" thickBot="1" x14ac:dyDescent="0.35">
      <c r="A19" s="77" t="s">
        <v>29</v>
      </c>
      <c r="B19" s="78"/>
      <c r="C19" s="78"/>
      <c r="D19" s="79">
        <f>MAX(D8:D15)</f>
        <v>3.1505999999999998</v>
      </c>
      <c r="E19" s="78"/>
      <c r="F19" s="79">
        <f>MAX(F8:F15)</f>
        <v>6.9028</v>
      </c>
      <c r="G19" s="78"/>
      <c r="H19" s="79">
        <f>MAX(H8:H15)</f>
        <v>19.975100000000001</v>
      </c>
      <c r="I19" s="78"/>
      <c r="J19" s="79">
        <f>MAX(J8:J15)</f>
        <v>35.867800000000003</v>
      </c>
      <c r="K19" s="78"/>
      <c r="L19" s="79">
        <f>MAX(L8:L15)</f>
        <v>42.1053</v>
      </c>
      <c r="M19" s="78"/>
      <c r="N19" s="79">
        <f>MAX(N8:N15)</f>
        <v>57.434399999999997</v>
      </c>
      <c r="O19" s="78"/>
      <c r="P19" s="79">
        <f>MAX(P8:P15)</f>
        <v>66.775000000000006</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44400</v>
      </c>
      <c r="C8" s="65">
        <f>VLOOKUP($A8,'Return Data'!$B$7:$R$2843,4,0)</f>
        <v>11.67</v>
      </c>
      <c r="D8" s="65">
        <f>VLOOKUP($A8,'Return Data'!$B$7:$R$2843,8,0)</f>
        <v>1.1265000000000001</v>
      </c>
      <c r="E8" s="66">
        <f>RANK(D8,D$8:D$16,0)</f>
        <v>6</v>
      </c>
      <c r="F8" s="65">
        <f>VLOOKUP($A8,'Return Data'!$B$7:$R$2843,9,0)</f>
        <v>3.3658000000000001</v>
      </c>
      <c r="G8" s="66">
        <f>RANK(F8,F$8:F$16,0)</f>
        <v>4</v>
      </c>
      <c r="H8" s="65">
        <f>VLOOKUP($A8,'Return Data'!$B$7:$R$2843,10,0)</f>
        <v>14.6365</v>
      </c>
      <c r="I8" s="66">
        <f>RANK(H8,H$8:H$16,0)</f>
        <v>2</v>
      </c>
      <c r="J8" s="65"/>
      <c r="K8" s="66"/>
      <c r="L8" s="65"/>
      <c r="M8" s="66"/>
      <c r="N8" s="65"/>
      <c r="O8" s="66"/>
      <c r="P8" s="65">
        <f>VLOOKUP($A8,'Return Data'!$B$7:$R$2843,16,0)</f>
        <v>16.7</v>
      </c>
      <c r="Q8" s="67">
        <f>RANK(P8,P$8:P$16,0)</f>
        <v>7</v>
      </c>
    </row>
    <row r="9" spans="1:17" x14ac:dyDescent="0.3">
      <c r="A9" s="63" t="s">
        <v>379</v>
      </c>
      <c r="B9" s="64">
        <f>VLOOKUP($A9,'Return Data'!$B$7:$R$2843,3,0)</f>
        <v>44400</v>
      </c>
      <c r="C9" s="65">
        <f>VLOOKUP($A9,'Return Data'!$B$7:$R$2843,4,0)</f>
        <v>14.97</v>
      </c>
      <c r="D9" s="65">
        <f>VLOOKUP($A9,'Return Data'!$B$7:$R$2843,8,0)</f>
        <v>1.0121</v>
      </c>
      <c r="E9" s="66">
        <f t="shared" ref="E9:E16" si="0">RANK(D9,D$8:D$16,0)</f>
        <v>7</v>
      </c>
      <c r="F9" s="65">
        <f>VLOOKUP($A9,'Return Data'!$B$7:$R$2843,9,0)</f>
        <v>2.3940000000000001</v>
      </c>
      <c r="G9" s="66">
        <f t="shared" ref="G9:G16" si="1">RANK(F9,F$8:F$16,0)</f>
        <v>8</v>
      </c>
      <c r="H9" s="65">
        <f>VLOOKUP($A9,'Return Data'!$B$7:$R$2843,10,0)</f>
        <v>9.4298000000000002</v>
      </c>
      <c r="I9" s="66">
        <f t="shared" ref="I9:I16" si="2">RANK(H9,H$8:H$16,0)</f>
        <v>8</v>
      </c>
      <c r="J9" s="65">
        <f>VLOOKUP($A9,'Return Data'!$B$7:$R$2843,11,0)</f>
        <v>9.1107999999999993</v>
      </c>
      <c r="K9" s="66">
        <f t="shared" ref="K9:K16" si="3">RANK(J9,J$8:J$16,0)</f>
        <v>5</v>
      </c>
      <c r="L9" s="65">
        <f>VLOOKUP($A9,'Return Data'!$B$7:$R$2843,12,0)</f>
        <v>34.986499999999999</v>
      </c>
      <c r="M9" s="66">
        <f t="shared" ref="M9:M16" si="4">RANK(L9,L$8:L$16,0)</f>
        <v>3</v>
      </c>
      <c r="N9" s="65">
        <f>VLOOKUP($A9,'Return Data'!$B$7:$R$2843,13,0)</f>
        <v>40.563400000000001</v>
      </c>
      <c r="O9" s="66">
        <f t="shared" ref="O9:O16" si="5">RANK(N9,N$8:N$16,0)</f>
        <v>3</v>
      </c>
      <c r="P9" s="65">
        <f>VLOOKUP($A9,'Return Data'!$B$7:$R$2843,16,0)</f>
        <v>32.238700000000001</v>
      </c>
      <c r="Q9" s="67">
        <f t="shared" ref="Q9:Q16" si="6">RANK(P9,P$8:P$16,0)</f>
        <v>3</v>
      </c>
    </row>
    <row r="10" spans="1:17" x14ac:dyDescent="0.3">
      <c r="A10" s="63" t="s">
        <v>1960</v>
      </c>
      <c r="B10" s="64">
        <f>VLOOKUP($A10,'Return Data'!$B$7:$R$2843,3,0)</f>
        <v>44400</v>
      </c>
      <c r="C10" s="65">
        <f>VLOOKUP($A10,'Return Data'!$B$7:$R$2843,4,0)</f>
        <v>13.23</v>
      </c>
      <c r="D10" s="65">
        <f>VLOOKUP($A10,'Return Data'!$B$7:$R$2843,8,0)</f>
        <v>1.7692000000000001</v>
      </c>
      <c r="E10" s="66">
        <f t="shared" si="0"/>
        <v>4</v>
      </c>
      <c r="F10" s="65">
        <f>VLOOKUP($A10,'Return Data'!$B$7:$R$2843,9,0)</f>
        <v>3.8462000000000001</v>
      </c>
      <c r="G10" s="66">
        <f t="shared" si="1"/>
        <v>3</v>
      </c>
      <c r="H10" s="65">
        <f>VLOOKUP($A10,'Return Data'!$B$7:$R$2843,10,0)</f>
        <v>14.1501</v>
      </c>
      <c r="I10" s="66">
        <f t="shared" ref="I10" si="7">RANK(H10,H$8:H$16,0)</f>
        <v>3</v>
      </c>
      <c r="J10" s="65">
        <f>VLOOKUP($A10,'Return Data'!$B$7:$R$2843,11,0)</f>
        <v>14.1501</v>
      </c>
      <c r="K10" s="66">
        <f t="shared" ref="K10" si="8">RANK(J10,J$8:J$16,0)</f>
        <v>3</v>
      </c>
      <c r="L10" s="65"/>
      <c r="M10" s="66"/>
      <c r="N10" s="65"/>
      <c r="O10" s="66"/>
      <c r="P10" s="65">
        <f>VLOOKUP($A10,'Return Data'!$B$7:$R$2843,16,0)</f>
        <v>32.299999999999997</v>
      </c>
      <c r="Q10" s="67">
        <f t="shared" si="6"/>
        <v>2</v>
      </c>
    </row>
    <row r="11" spans="1:17" x14ac:dyDescent="0.3">
      <c r="A11" s="63" t="s">
        <v>1963</v>
      </c>
      <c r="B11" s="64">
        <f>VLOOKUP($A11,'Return Data'!$B$7:$R$2843,3,0)</f>
        <v>44400</v>
      </c>
      <c r="C11" s="65">
        <f>VLOOKUP($A11,'Return Data'!$B$7:$R$2843,4,0)</f>
        <v>11.7</v>
      </c>
      <c r="D11" s="65">
        <f>VLOOKUP($A11,'Return Data'!$B$7:$R$2843,8,0)</f>
        <v>2.3622000000000001</v>
      </c>
      <c r="E11" s="66">
        <f t="shared" si="0"/>
        <v>2</v>
      </c>
      <c r="F11" s="65">
        <f>VLOOKUP($A11,'Return Data'!$B$7:$R$2843,9,0)</f>
        <v>6.7518000000000002</v>
      </c>
      <c r="G11" s="66">
        <f t="shared" ref="G11" si="9">RANK(F11,F$8:F$16,0)</f>
        <v>1</v>
      </c>
      <c r="H11" s="65"/>
      <c r="I11" s="66"/>
      <c r="J11" s="65"/>
      <c r="K11" s="66"/>
      <c r="L11" s="65"/>
      <c r="M11" s="66"/>
      <c r="N11" s="65"/>
      <c r="O11" s="66"/>
      <c r="P11" s="65">
        <f>VLOOKUP($A11,'Return Data'!$B$7:$R$2843,16,0)</f>
        <v>17</v>
      </c>
      <c r="Q11" s="67">
        <f t="shared" si="6"/>
        <v>6</v>
      </c>
    </row>
    <row r="12" spans="1:17" x14ac:dyDescent="0.3">
      <c r="A12" s="63" t="s">
        <v>1965</v>
      </c>
      <c r="B12" s="64">
        <f>VLOOKUP($A12,'Return Data'!$B$7:$R$2843,3,0)</f>
        <v>44400</v>
      </c>
      <c r="C12" s="65">
        <f>VLOOKUP($A12,'Return Data'!$B$7:$R$2843,4,0)</f>
        <v>11.590999999999999</v>
      </c>
      <c r="D12" s="65">
        <f>VLOOKUP($A12,'Return Data'!$B$7:$R$2843,8,0)</f>
        <v>0.80010000000000003</v>
      </c>
      <c r="E12" s="66">
        <f t="shared" si="0"/>
        <v>9</v>
      </c>
      <c r="F12" s="65">
        <f>VLOOKUP($A12,'Return Data'!$B$7:$R$2843,9,0)</f>
        <v>2.6661000000000001</v>
      </c>
      <c r="G12" s="66">
        <f t="shared" si="1"/>
        <v>6</v>
      </c>
      <c r="H12" s="65">
        <f>VLOOKUP($A12,'Return Data'!$B$7:$R$2843,10,0)</f>
        <v>11.216699999999999</v>
      </c>
      <c r="I12" s="66">
        <f t="shared" si="2"/>
        <v>6</v>
      </c>
      <c r="J12" s="65"/>
      <c r="K12" s="66"/>
      <c r="L12" s="65"/>
      <c r="M12" s="66"/>
      <c r="N12" s="65"/>
      <c r="O12" s="66"/>
      <c r="P12" s="65">
        <f>VLOOKUP($A12,'Return Data'!$B$7:$R$2843,16,0)</f>
        <v>15.91</v>
      </c>
      <c r="Q12" s="67">
        <f t="shared" si="6"/>
        <v>8</v>
      </c>
    </row>
    <row r="13" spans="1:17" x14ac:dyDescent="0.3">
      <c r="A13" s="63" t="s">
        <v>1966</v>
      </c>
      <c r="B13" s="64">
        <f>VLOOKUP($A13,'Return Data'!$B$7:$R$2843,3,0)</f>
        <v>44400</v>
      </c>
      <c r="C13" s="65">
        <f>VLOOKUP($A13,'Return Data'!$B$7:$R$2843,4,0)</f>
        <v>27.015000000000001</v>
      </c>
      <c r="D13" s="65">
        <f>VLOOKUP($A13,'Return Data'!$B$7:$R$2843,8,0)</f>
        <v>0.87</v>
      </c>
      <c r="E13" s="66">
        <f t="shared" si="0"/>
        <v>8</v>
      </c>
      <c r="F13" s="65">
        <f>VLOOKUP($A13,'Return Data'!$B$7:$R$2843,9,0)</f>
        <v>0.7722</v>
      </c>
      <c r="G13" s="66">
        <f t="shared" si="1"/>
        <v>9</v>
      </c>
      <c r="H13" s="65">
        <f>VLOOKUP($A13,'Return Data'!$B$7:$R$2843,10,0)</f>
        <v>9.8483000000000001</v>
      </c>
      <c r="I13" s="66">
        <f t="shared" si="2"/>
        <v>7</v>
      </c>
      <c r="J13" s="65"/>
      <c r="K13" s="66"/>
      <c r="L13" s="65"/>
      <c r="M13" s="66"/>
      <c r="N13" s="65"/>
      <c r="O13" s="66"/>
      <c r="P13" s="65">
        <f>VLOOKUP($A13,'Return Data'!$B$7:$R$2843,16,0)</f>
        <v>21.116299999999999</v>
      </c>
      <c r="Q13" s="67">
        <f t="shared" si="6"/>
        <v>5</v>
      </c>
    </row>
    <row r="14" spans="1:17" x14ac:dyDescent="0.3">
      <c r="A14" s="63" t="s">
        <v>1968</v>
      </c>
      <c r="B14" s="64">
        <f>VLOOKUP($A14,'Return Data'!$B$7:$R$2843,3,0)</f>
        <v>44400</v>
      </c>
      <c r="C14" s="65">
        <f>VLOOKUP($A14,'Return Data'!$B$7:$R$2843,4,0)</f>
        <v>16.526800000000001</v>
      </c>
      <c r="D14" s="65">
        <f>VLOOKUP($A14,'Return Data'!$B$7:$R$2843,8,0)</f>
        <v>3.1023999999999998</v>
      </c>
      <c r="E14" s="66">
        <f t="shared" si="0"/>
        <v>1</v>
      </c>
      <c r="F14" s="65">
        <f>VLOOKUP($A14,'Return Data'!$B$7:$R$2843,9,0)</f>
        <v>4.8800999999999997</v>
      </c>
      <c r="G14" s="66">
        <f t="shared" si="1"/>
        <v>2</v>
      </c>
      <c r="H14" s="65">
        <f>VLOOKUP($A14,'Return Data'!$B$7:$R$2843,10,0)</f>
        <v>19.6355</v>
      </c>
      <c r="I14" s="66">
        <f t="shared" si="2"/>
        <v>1</v>
      </c>
      <c r="J14" s="65">
        <f>VLOOKUP($A14,'Return Data'!$B$7:$R$2843,11,0)</f>
        <v>35.072499999999998</v>
      </c>
      <c r="K14" s="66">
        <f t="shared" ref="K14" si="10">RANK(J14,J$8:J$16,0)</f>
        <v>1</v>
      </c>
      <c r="L14" s="65"/>
      <c r="M14" s="66"/>
      <c r="N14" s="65"/>
      <c r="O14" s="66"/>
      <c r="P14" s="65">
        <f>VLOOKUP($A14,'Return Data'!$B$7:$R$2843,16,0)</f>
        <v>65.268000000000001</v>
      </c>
      <c r="Q14" s="67">
        <f t="shared" si="6"/>
        <v>1</v>
      </c>
    </row>
    <row r="15" spans="1:17" x14ac:dyDescent="0.3">
      <c r="A15" s="63" t="s">
        <v>51</v>
      </c>
      <c r="B15" s="64">
        <f>VLOOKUP($A15,'Return Data'!$B$7:$R$2843,3,0)</f>
        <v>44400</v>
      </c>
      <c r="C15" s="65">
        <f>VLOOKUP($A15,'Return Data'!$B$7:$R$2843,4,0)</f>
        <v>16</v>
      </c>
      <c r="D15" s="65">
        <f>VLOOKUP($A15,'Return Data'!$B$7:$R$2843,8,0)</f>
        <v>2.1059000000000001</v>
      </c>
      <c r="E15" s="66">
        <f t="shared" si="0"/>
        <v>3</v>
      </c>
      <c r="F15" s="65">
        <f>VLOOKUP($A15,'Return Data'!$B$7:$R$2843,9,0)</f>
        <v>3.1593</v>
      </c>
      <c r="G15" s="66">
        <f t="shared" si="1"/>
        <v>5</v>
      </c>
      <c r="H15" s="65">
        <f>VLOOKUP($A15,'Return Data'!$B$7:$R$2843,10,0)</f>
        <v>12.5176</v>
      </c>
      <c r="I15" s="66">
        <f t="shared" si="2"/>
        <v>5</v>
      </c>
      <c r="J15" s="65">
        <f>VLOOKUP($A15,'Return Data'!$B$7:$R$2843,11,0)</f>
        <v>15.7742</v>
      </c>
      <c r="K15" s="66">
        <f t="shared" si="3"/>
        <v>2</v>
      </c>
      <c r="L15" s="65">
        <f>VLOOKUP($A15,'Return Data'!$B$7:$R$2843,12,0)</f>
        <v>41.342799999999997</v>
      </c>
      <c r="M15" s="66">
        <f t="shared" si="4"/>
        <v>1</v>
      </c>
      <c r="N15" s="65">
        <f>VLOOKUP($A15,'Return Data'!$B$7:$R$2843,13,0)</f>
        <v>56.402700000000003</v>
      </c>
      <c r="O15" s="66">
        <f t="shared" si="5"/>
        <v>1</v>
      </c>
      <c r="P15" s="65">
        <f>VLOOKUP($A15,'Return Data'!$B$7:$R$2843,16,0)</f>
        <v>26.011299999999999</v>
      </c>
      <c r="Q15" s="67">
        <f t="shared" si="6"/>
        <v>4</v>
      </c>
    </row>
    <row r="16" spans="1:17" x14ac:dyDescent="0.3">
      <c r="A16" s="63" t="s">
        <v>52</v>
      </c>
      <c r="B16" s="64">
        <f>VLOOKUP($A16,'Return Data'!$B$7:$R$2843,3,0)</f>
        <v>44400</v>
      </c>
      <c r="C16" s="65">
        <f>VLOOKUP($A16,'Return Data'!$B$7:$R$2843,4,0)</f>
        <v>659.51873768325697</v>
      </c>
      <c r="D16" s="65">
        <f>VLOOKUP($A16,'Return Data'!$B$7:$R$2843,8,0)</f>
        <v>1.63</v>
      </c>
      <c r="E16" s="66">
        <f t="shared" si="0"/>
        <v>5</v>
      </c>
      <c r="F16" s="65">
        <f>VLOOKUP($A16,'Return Data'!$B$7:$R$2843,9,0)</f>
        <v>2.5432000000000001</v>
      </c>
      <c r="G16" s="66">
        <f t="shared" si="1"/>
        <v>7</v>
      </c>
      <c r="H16" s="65">
        <f>VLOOKUP($A16,'Return Data'!$B$7:$R$2843,10,0)</f>
        <v>12.7226</v>
      </c>
      <c r="I16" s="66">
        <f t="shared" si="2"/>
        <v>4</v>
      </c>
      <c r="J16" s="65">
        <f>VLOOKUP($A16,'Return Data'!$B$7:$R$2843,11,0)</f>
        <v>11.9023</v>
      </c>
      <c r="K16" s="66">
        <f t="shared" si="3"/>
        <v>4</v>
      </c>
      <c r="L16" s="65">
        <f>VLOOKUP($A16,'Return Data'!$B$7:$R$2843,12,0)</f>
        <v>36.702100000000002</v>
      </c>
      <c r="M16" s="66">
        <f t="shared" si="4"/>
        <v>2</v>
      </c>
      <c r="N16" s="65">
        <f>VLOOKUP($A16,'Return Data'!$B$7:$R$2843,13,0)</f>
        <v>44.253900000000002</v>
      </c>
      <c r="O16" s="66">
        <f t="shared" si="5"/>
        <v>2</v>
      </c>
      <c r="P16" s="65">
        <f>VLOOKUP($A16,'Return Data'!$B$7:$R$2843,16,0)</f>
        <v>14.681800000000001</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1.6420444444444446</v>
      </c>
      <c r="E18" s="74"/>
      <c r="F18" s="75">
        <f>AVERAGE(F8:F16)</f>
        <v>3.3754111111111111</v>
      </c>
      <c r="G18" s="74"/>
      <c r="H18" s="75">
        <f>AVERAGE(H8:H16)</f>
        <v>13.0196375</v>
      </c>
      <c r="I18" s="74"/>
      <c r="J18" s="75">
        <f>AVERAGE(J8:J16)</f>
        <v>17.201979999999999</v>
      </c>
      <c r="K18" s="74"/>
      <c r="L18" s="75">
        <f>AVERAGE(L8:L16)</f>
        <v>37.67713333333333</v>
      </c>
      <c r="M18" s="74"/>
      <c r="N18" s="75">
        <f>AVERAGE(N8:N16)</f>
        <v>47.073333333333345</v>
      </c>
      <c r="O18" s="74"/>
      <c r="P18" s="75">
        <f>AVERAGE(P8:P16)</f>
        <v>26.802900000000001</v>
      </c>
      <c r="Q18" s="76"/>
    </row>
    <row r="19" spans="1:17" x14ac:dyDescent="0.3">
      <c r="A19" s="73" t="s">
        <v>28</v>
      </c>
      <c r="B19" s="74"/>
      <c r="C19" s="74"/>
      <c r="D19" s="75">
        <f>MIN(D8:D16)</f>
        <v>0.80010000000000003</v>
      </c>
      <c r="E19" s="74"/>
      <c r="F19" s="75">
        <f>MIN(F8:F16)</f>
        <v>0.7722</v>
      </c>
      <c r="G19" s="74"/>
      <c r="H19" s="75">
        <f>MIN(H8:H16)</f>
        <v>9.4298000000000002</v>
      </c>
      <c r="I19" s="74"/>
      <c r="J19" s="75">
        <f>MIN(J8:J16)</f>
        <v>9.1107999999999993</v>
      </c>
      <c r="K19" s="74"/>
      <c r="L19" s="75">
        <f>MIN(L8:L16)</f>
        <v>34.986499999999999</v>
      </c>
      <c r="M19" s="74"/>
      <c r="N19" s="75">
        <f>MIN(N8:N16)</f>
        <v>40.563400000000001</v>
      </c>
      <c r="O19" s="74"/>
      <c r="P19" s="75">
        <f>MIN(P8:P16)</f>
        <v>14.681800000000001</v>
      </c>
      <c r="Q19" s="76"/>
    </row>
    <row r="20" spans="1:17" ht="15" thickBot="1" x14ac:dyDescent="0.35">
      <c r="A20" s="77" t="s">
        <v>29</v>
      </c>
      <c r="B20" s="78"/>
      <c r="C20" s="78"/>
      <c r="D20" s="79">
        <f>MAX(D8:D16)</f>
        <v>3.1023999999999998</v>
      </c>
      <c r="E20" s="78"/>
      <c r="F20" s="79">
        <f>MAX(F8:F16)</f>
        <v>6.7518000000000002</v>
      </c>
      <c r="G20" s="78"/>
      <c r="H20" s="79">
        <f>MAX(H8:H16)</f>
        <v>19.6355</v>
      </c>
      <c r="I20" s="78"/>
      <c r="J20" s="79">
        <f>MAX(J8:J16)</f>
        <v>35.072499999999998</v>
      </c>
      <c r="K20" s="78"/>
      <c r="L20" s="79">
        <f>MAX(L8:L16)</f>
        <v>41.342799999999997</v>
      </c>
      <c r="M20" s="78"/>
      <c r="N20" s="79">
        <f>MAX(N8:N16)</f>
        <v>56.402700000000003</v>
      </c>
      <c r="O20" s="78"/>
      <c r="P20" s="79">
        <f>MAX(P8:P16)</f>
        <v>65.268000000000001</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44400</v>
      </c>
      <c r="C8" s="65">
        <f>VLOOKUP($A8,'Return Data'!$B$7:$R$2843,4,0)</f>
        <v>39.262900000000002</v>
      </c>
      <c r="D8" s="65">
        <f>VLOOKUP($A8,'Return Data'!$B$7:$R$2843,9,0)</f>
        <v>6.4421999999999997</v>
      </c>
      <c r="E8" s="66">
        <f t="shared" ref="E8:E33" si="0">RANK(D8,D$8:D$33,0)</f>
        <v>6</v>
      </c>
      <c r="F8" s="65">
        <f>VLOOKUP($A8,'Return Data'!$B$7:$R$2843,10,0)</f>
        <v>6.2771999999999997</v>
      </c>
      <c r="G8" s="66">
        <f t="shared" ref="G8:G33" si="1">RANK(F8,F$8:F$33,0)</f>
        <v>4</v>
      </c>
      <c r="H8" s="65">
        <f>VLOOKUP($A8,'Return Data'!$B$7:$R$2843,11,0)</f>
        <v>5.2660999999999998</v>
      </c>
      <c r="I8" s="66">
        <f t="shared" ref="I8:I33" si="2">RANK(H8,H$8:H$33,0)</f>
        <v>4</v>
      </c>
      <c r="J8" s="65">
        <f>VLOOKUP($A8,'Return Data'!$B$7:$R$2843,12,0)</f>
        <v>5.2676999999999996</v>
      </c>
      <c r="K8" s="66">
        <f t="shared" ref="K8:K33" si="3">RANK(J8,J$8:J$33,0)</f>
        <v>3</v>
      </c>
      <c r="L8" s="65">
        <f>VLOOKUP($A8,'Return Data'!$B$7:$R$2843,13,0)</f>
        <v>6.8428000000000004</v>
      </c>
      <c r="M8" s="66">
        <f t="shared" ref="M8:M33" si="4">RANK(L8,L$8:L$33,0)</f>
        <v>1</v>
      </c>
      <c r="N8" s="65">
        <f>VLOOKUP($A8,'Return Data'!$B$7:$R$2843,17,0)</f>
        <v>8.8024000000000004</v>
      </c>
      <c r="O8" s="66">
        <f t="shared" ref="O8:O24" si="5">RANK(N8,N$8:N$33,0)</f>
        <v>5</v>
      </c>
      <c r="P8" s="65">
        <f>VLOOKUP($A8,'Return Data'!$B$7:$R$2843,14,0)</f>
        <v>9.2804000000000002</v>
      </c>
      <c r="Q8" s="66">
        <f t="shared" ref="Q8:Q24" si="6">RANK(P8,P$8:P$33,0)</f>
        <v>2</v>
      </c>
      <c r="R8" s="65">
        <f>VLOOKUP($A8,'Return Data'!$B$7:$R$2843,16,0)</f>
        <v>9.3930000000000007</v>
      </c>
      <c r="S8" s="67">
        <f t="shared" ref="S8:S33" si="7">RANK(R8,R$8:R$33,0)</f>
        <v>1</v>
      </c>
    </row>
    <row r="9" spans="1:19" x14ac:dyDescent="0.3">
      <c r="A9" s="82" t="s">
        <v>1385</v>
      </c>
      <c r="B9" s="64">
        <f>VLOOKUP($A9,'Return Data'!$B$7:$R$2843,3,0)</f>
        <v>44400</v>
      </c>
      <c r="C9" s="65">
        <f>VLOOKUP($A9,'Return Data'!$B$7:$R$2843,4,0)</f>
        <v>25.878799999999998</v>
      </c>
      <c r="D9" s="65">
        <f>VLOOKUP($A9,'Return Data'!$B$7:$R$2843,9,0)</f>
        <v>5.6631999999999998</v>
      </c>
      <c r="E9" s="66">
        <f t="shared" si="0"/>
        <v>17</v>
      </c>
      <c r="F9" s="65">
        <f>VLOOKUP($A9,'Return Data'!$B$7:$R$2843,10,0)</f>
        <v>5.6951000000000001</v>
      </c>
      <c r="G9" s="66">
        <f t="shared" si="1"/>
        <v>11</v>
      </c>
      <c r="H9" s="65">
        <f>VLOOKUP($A9,'Return Data'!$B$7:$R$2843,11,0)</f>
        <v>4.7340999999999998</v>
      </c>
      <c r="I9" s="66">
        <f t="shared" si="2"/>
        <v>11</v>
      </c>
      <c r="J9" s="65">
        <f>VLOOKUP($A9,'Return Data'!$B$7:$R$2843,12,0)</f>
        <v>4.7169999999999996</v>
      </c>
      <c r="K9" s="66">
        <f t="shared" si="3"/>
        <v>9</v>
      </c>
      <c r="L9" s="65">
        <f>VLOOKUP($A9,'Return Data'!$B$7:$R$2843,13,0)</f>
        <v>5.3281000000000001</v>
      </c>
      <c r="M9" s="66">
        <f t="shared" si="4"/>
        <v>9</v>
      </c>
      <c r="N9" s="65">
        <f>VLOOKUP($A9,'Return Data'!$B$7:$R$2843,17,0)</f>
        <v>8.6585000000000001</v>
      </c>
      <c r="O9" s="66">
        <f t="shared" si="5"/>
        <v>7</v>
      </c>
      <c r="P9" s="65">
        <f>VLOOKUP($A9,'Return Data'!$B$7:$R$2843,14,0)</f>
        <v>9.0795999999999992</v>
      </c>
      <c r="Q9" s="66">
        <f t="shared" si="6"/>
        <v>3</v>
      </c>
      <c r="R9" s="65">
        <f>VLOOKUP($A9,'Return Data'!$B$7:$R$2843,16,0)</f>
        <v>8.8470999999999993</v>
      </c>
      <c r="S9" s="67">
        <f t="shared" si="7"/>
        <v>3</v>
      </c>
    </row>
    <row r="10" spans="1:19" x14ac:dyDescent="0.3">
      <c r="A10" s="82" t="s">
        <v>1388</v>
      </c>
      <c r="B10" s="64">
        <f>VLOOKUP($A10,'Return Data'!$B$7:$R$2843,3,0)</f>
        <v>44400</v>
      </c>
      <c r="C10" s="65">
        <f>VLOOKUP($A10,'Return Data'!$B$7:$R$2843,4,0)</f>
        <v>24.541899999999998</v>
      </c>
      <c r="D10" s="65">
        <f>VLOOKUP($A10,'Return Data'!$B$7:$R$2843,9,0)</f>
        <v>5.4378000000000002</v>
      </c>
      <c r="E10" s="66">
        <f t="shared" si="0"/>
        <v>19</v>
      </c>
      <c r="F10" s="65">
        <f>VLOOKUP($A10,'Return Data'!$B$7:$R$2843,10,0)</f>
        <v>5.6818999999999997</v>
      </c>
      <c r="G10" s="66">
        <f t="shared" si="1"/>
        <v>12</v>
      </c>
      <c r="H10" s="65">
        <f>VLOOKUP($A10,'Return Data'!$B$7:$R$2843,11,0)</f>
        <v>5.3586999999999998</v>
      </c>
      <c r="I10" s="66">
        <f t="shared" si="2"/>
        <v>2</v>
      </c>
      <c r="J10" s="65">
        <f>VLOOKUP($A10,'Return Data'!$B$7:$R$2843,12,0)</f>
        <v>4.8342000000000001</v>
      </c>
      <c r="K10" s="66">
        <f t="shared" si="3"/>
        <v>7</v>
      </c>
      <c r="L10" s="65">
        <f>VLOOKUP($A10,'Return Data'!$B$7:$R$2843,13,0)</f>
        <v>5.5198</v>
      </c>
      <c r="M10" s="66">
        <f t="shared" si="4"/>
        <v>7</v>
      </c>
      <c r="N10" s="65">
        <f>VLOOKUP($A10,'Return Data'!$B$7:$R$2843,17,0)</f>
        <v>7.2927999999999997</v>
      </c>
      <c r="O10" s="66">
        <f t="shared" si="5"/>
        <v>19</v>
      </c>
      <c r="P10" s="65">
        <f>VLOOKUP($A10,'Return Data'!$B$7:$R$2843,14,0)</f>
        <v>8.0707000000000004</v>
      </c>
      <c r="Q10" s="66">
        <f t="shared" si="6"/>
        <v>14</v>
      </c>
      <c r="R10" s="65">
        <f>VLOOKUP($A10,'Return Data'!$B$7:$R$2843,16,0)</f>
        <v>8.7284000000000006</v>
      </c>
      <c r="S10" s="67">
        <f t="shared" si="7"/>
        <v>6</v>
      </c>
    </row>
    <row r="11" spans="1:19" x14ac:dyDescent="0.3">
      <c r="A11" s="82" t="s">
        <v>1390</v>
      </c>
      <c r="B11" s="64">
        <f>VLOOKUP($A11,'Return Data'!$B$7:$R$2843,3,0)</f>
        <v>44400</v>
      </c>
      <c r="C11" s="65">
        <f>VLOOKUP($A11,'Return Data'!$B$7:$R$2843,4,0)</f>
        <v>26.303999999999998</v>
      </c>
      <c r="D11" s="65">
        <f>VLOOKUP($A11,'Return Data'!$B$7:$R$2843,9,0)</f>
        <v>7.6425999999999998</v>
      </c>
      <c r="E11" s="66">
        <f t="shared" si="0"/>
        <v>1</v>
      </c>
      <c r="F11" s="65">
        <f>VLOOKUP($A11,'Return Data'!$B$7:$R$2843,10,0)</f>
        <v>5.9077000000000002</v>
      </c>
      <c r="G11" s="66">
        <f t="shared" si="1"/>
        <v>8</v>
      </c>
      <c r="H11" s="65">
        <f>VLOOKUP($A11,'Return Data'!$B$7:$R$2843,11,0)</f>
        <v>4.8795999999999999</v>
      </c>
      <c r="I11" s="66">
        <f t="shared" si="2"/>
        <v>7</v>
      </c>
      <c r="J11" s="65">
        <f>VLOOKUP($A11,'Return Data'!$B$7:$R$2843,12,0)</f>
        <v>4.7611999999999997</v>
      </c>
      <c r="K11" s="66">
        <f t="shared" si="3"/>
        <v>8</v>
      </c>
      <c r="L11" s="65">
        <f>VLOOKUP($A11,'Return Data'!$B$7:$R$2843,13,0)</f>
        <v>5.6275000000000004</v>
      </c>
      <c r="M11" s="66">
        <f t="shared" si="4"/>
        <v>6</v>
      </c>
      <c r="N11" s="65">
        <f>VLOOKUP($A11,'Return Data'!$B$7:$R$2843,17,0)</f>
        <v>8.7698999999999998</v>
      </c>
      <c r="O11" s="66">
        <f t="shared" si="5"/>
        <v>6</v>
      </c>
      <c r="P11" s="65">
        <f>VLOOKUP($A11,'Return Data'!$B$7:$R$2843,14,0)</f>
        <v>8.2436000000000007</v>
      </c>
      <c r="Q11" s="66">
        <f t="shared" si="6"/>
        <v>12</v>
      </c>
      <c r="R11" s="65">
        <f>VLOOKUP($A11,'Return Data'!$B$7:$R$2843,16,0)</f>
        <v>8.4367999999999999</v>
      </c>
      <c r="S11" s="67">
        <f t="shared" si="7"/>
        <v>12</v>
      </c>
    </row>
    <row r="12" spans="1:19" x14ac:dyDescent="0.3">
      <c r="A12" s="82" t="s">
        <v>1391</v>
      </c>
      <c r="B12" s="64">
        <f>VLOOKUP($A12,'Return Data'!$B$7:$R$2843,3,0)</f>
        <v>44400</v>
      </c>
      <c r="C12" s="65">
        <f>VLOOKUP($A12,'Return Data'!$B$7:$R$2843,4,0)</f>
        <v>18.507000000000001</v>
      </c>
      <c r="D12" s="65">
        <f>VLOOKUP($A12,'Return Data'!$B$7:$R$2843,9,0)</f>
        <v>2.7410000000000001</v>
      </c>
      <c r="E12" s="66">
        <f t="shared" si="0"/>
        <v>25</v>
      </c>
      <c r="F12" s="65">
        <f>VLOOKUP($A12,'Return Data'!$B$7:$R$2843,10,0)</f>
        <v>3.8222999999999998</v>
      </c>
      <c r="G12" s="66">
        <f t="shared" si="1"/>
        <v>25</v>
      </c>
      <c r="H12" s="65">
        <f>VLOOKUP($A12,'Return Data'!$B$7:$R$2843,11,0)</f>
        <v>4.6025</v>
      </c>
      <c r="I12" s="66">
        <f t="shared" si="2"/>
        <v>14</v>
      </c>
      <c r="J12" s="65">
        <f>VLOOKUP($A12,'Return Data'!$B$7:$R$2843,12,0)</f>
        <v>4.1379999999999999</v>
      </c>
      <c r="K12" s="66">
        <f t="shared" si="3"/>
        <v>21</v>
      </c>
      <c r="L12" s="65">
        <f>VLOOKUP($A12,'Return Data'!$B$7:$R$2843,13,0)</f>
        <v>4.5776000000000003</v>
      </c>
      <c r="M12" s="66">
        <f t="shared" si="4"/>
        <v>19</v>
      </c>
      <c r="N12" s="65">
        <f>VLOOKUP($A12,'Return Data'!$B$7:$R$2843,17,0)</f>
        <v>-1.7384999999999999</v>
      </c>
      <c r="O12" s="66">
        <f t="shared" si="5"/>
        <v>25</v>
      </c>
      <c r="P12" s="65">
        <f>VLOOKUP($A12,'Return Data'!$B$7:$R$2843,14,0)</f>
        <v>-2.9428999999999998</v>
      </c>
      <c r="Q12" s="66">
        <f t="shared" si="6"/>
        <v>24</v>
      </c>
      <c r="R12" s="65">
        <f>VLOOKUP($A12,'Return Data'!$B$7:$R$2843,16,0)</f>
        <v>4.6520000000000001</v>
      </c>
      <c r="S12" s="67">
        <f t="shared" si="7"/>
        <v>26</v>
      </c>
    </row>
    <row r="13" spans="1:19" x14ac:dyDescent="0.3">
      <c r="A13" s="82" t="s">
        <v>1393</v>
      </c>
      <c r="B13" s="64">
        <f>VLOOKUP($A13,'Return Data'!$B$7:$R$2843,3,0)</f>
        <v>44400</v>
      </c>
      <c r="C13" s="65">
        <f>VLOOKUP($A13,'Return Data'!$B$7:$R$2843,4,0)</f>
        <v>21.908100000000001</v>
      </c>
      <c r="D13" s="65">
        <f>VLOOKUP($A13,'Return Data'!$B$7:$R$2843,9,0)</f>
        <v>5.6798999999999999</v>
      </c>
      <c r="E13" s="66">
        <f t="shared" si="0"/>
        <v>16</v>
      </c>
      <c r="F13" s="65">
        <f>VLOOKUP($A13,'Return Data'!$B$7:$R$2843,10,0)</f>
        <v>4.7742000000000004</v>
      </c>
      <c r="G13" s="66">
        <f t="shared" si="1"/>
        <v>22</v>
      </c>
      <c r="H13" s="65">
        <f>VLOOKUP($A13,'Return Data'!$B$7:$R$2843,11,0)</f>
        <v>4.3977000000000004</v>
      </c>
      <c r="I13" s="66">
        <f t="shared" si="2"/>
        <v>17</v>
      </c>
      <c r="J13" s="65">
        <f>VLOOKUP($A13,'Return Data'!$B$7:$R$2843,12,0)</f>
        <v>4.1828000000000003</v>
      </c>
      <c r="K13" s="66">
        <f t="shared" si="3"/>
        <v>18</v>
      </c>
      <c r="L13" s="65">
        <f>VLOOKUP($A13,'Return Data'!$B$7:$R$2843,13,0)</f>
        <v>4.4974999999999996</v>
      </c>
      <c r="M13" s="66">
        <f t="shared" si="4"/>
        <v>21</v>
      </c>
      <c r="N13" s="65">
        <f>VLOOKUP($A13,'Return Data'!$B$7:$R$2843,17,0)</f>
        <v>7.5800999999999998</v>
      </c>
      <c r="O13" s="66">
        <f t="shared" si="5"/>
        <v>18</v>
      </c>
      <c r="P13" s="65">
        <f>VLOOKUP($A13,'Return Data'!$B$7:$R$2843,14,0)</f>
        <v>8.0868000000000002</v>
      </c>
      <c r="Q13" s="66">
        <f t="shared" si="6"/>
        <v>13</v>
      </c>
      <c r="R13" s="65">
        <f>VLOOKUP($A13,'Return Data'!$B$7:$R$2843,16,0)</f>
        <v>7.8273000000000001</v>
      </c>
      <c r="S13" s="67">
        <f t="shared" si="7"/>
        <v>18</v>
      </c>
    </row>
    <row r="14" spans="1:19" x14ac:dyDescent="0.3">
      <c r="A14" s="82" t="s">
        <v>1395</v>
      </c>
      <c r="B14" s="64">
        <f>VLOOKUP($A14,'Return Data'!$B$7:$R$2843,3,0)</f>
        <v>44400</v>
      </c>
      <c r="C14" s="65">
        <f>VLOOKUP($A14,'Return Data'!$B$7:$R$2843,4,0)</f>
        <v>39.555300000000003</v>
      </c>
      <c r="D14" s="65">
        <f>VLOOKUP($A14,'Return Data'!$B$7:$R$2843,9,0)</f>
        <v>6.7424999999999997</v>
      </c>
      <c r="E14" s="66">
        <f t="shared" si="0"/>
        <v>3</v>
      </c>
      <c r="F14" s="65">
        <f>VLOOKUP($A14,'Return Data'!$B$7:$R$2843,10,0)</f>
        <v>5.5922000000000001</v>
      </c>
      <c r="G14" s="66">
        <f t="shared" si="1"/>
        <v>13</v>
      </c>
      <c r="H14" s="65">
        <f>VLOOKUP($A14,'Return Data'!$B$7:$R$2843,11,0)</f>
        <v>4.6761999999999997</v>
      </c>
      <c r="I14" s="66">
        <f t="shared" si="2"/>
        <v>12</v>
      </c>
      <c r="J14" s="65">
        <f>VLOOKUP($A14,'Return Data'!$B$7:$R$2843,12,0)</f>
        <v>4.3391999999999999</v>
      </c>
      <c r="K14" s="66">
        <f t="shared" si="3"/>
        <v>13</v>
      </c>
      <c r="L14" s="65">
        <f>VLOOKUP($A14,'Return Data'!$B$7:$R$2843,13,0)</f>
        <v>4.8970000000000002</v>
      </c>
      <c r="M14" s="66">
        <f t="shared" si="4"/>
        <v>12</v>
      </c>
      <c r="N14" s="65">
        <f>VLOOKUP($A14,'Return Data'!$B$7:$R$2843,17,0)</f>
        <v>8.0928000000000004</v>
      </c>
      <c r="O14" s="66">
        <f t="shared" si="5"/>
        <v>12</v>
      </c>
      <c r="P14" s="65">
        <f>VLOOKUP($A14,'Return Data'!$B$7:$R$2843,14,0)</f>
        <v>8.5894999999999992</v>
      </c>
      <c r="Q14" s="66">
        <f t="shared" si="6"/>
        <v>9</v>
      </c>
      <c r="R14" s="65">
        <f>VLOOKUP($A14,'Return Data'!$B$7:$R$2843,16,0)</f>
        <v>8.5704999999999991</v>
      </c>
      <c r="S14" s="67">
        <f t="shared" si="7"/>
        <v>9</v>
      </c>
    </row>
    <row r="15" spans="1:19" x14ac:dyDescent="0.3">
      <c r="A15" s="82" t="s">
        <v>1405</v>
      </c>
      <c r="B15" s="64">
        <f>VLOOKUP($A15,'Return Data'!$B$7:$R$2843,3,0)</f>
        <v>44400</v>
      </c>
      <c r="C15" s="65">
        <f>VLOOKUP($A15,'Return Data'!$B$7:$R$2843,4,0)</f>
        <v>4230.4903000000004</v>
      </c>
      <c r="D15" s="65">
        <f>VLOOKUP($A15,'Return Data'!$B$7:$R$2843,9,0)</f>
        <v>-44.982199999999999</v>
      </c>
      <c r="E15" s="66">
        <f t="shared" si="0"/>
        <v>26</v>
      </c>
      <c r="F15" s="65">
        <f>VLOOKUP($A15,'Return Data'!$B$7:$R$2843,10,0)</f>
        <v>-7.1231</v>
      </c>
      <c r="G15" s="66">
        <f t="shared" si="1"/>
        <v>26</v>
      </c>
      <c r="H15" s="65">
        <f>VLOOKUP($A15,'Return Data'!$B$7:$R$2843,11,0)</f>
        <v>4.7405999999999997</v>
      </c>
      <c r="I15" s="66">
        <f t="shared" si="2"/>
        <v>10</v>
      </c>
      <c r="J15" s="65">
        <f>VLOOKUP($A15,'Return Data'!$B$7:$R$2843,12,0)</f>
        <v>11.4658</v>
      </c>
      <c r="K15" s="66">
        <f t="shared" si="3"/>
        <v>1</v>
      </c>
      <c r="L15" s="65">
        <f>VLOOKUP($A15,'Return Data'!$B$7:$R$2843,13,0)</f>
        <v>5.9960000000000004</v>
      </c>
      <c r="M15" s="66">
        <f t="shared" si="4"/>
        <v>3</v>
      </c>
      <c r="N15" s="65">
        <f>VLOOKUP($A15,'Return Data'!$B$7:$R$2843,17,0)</f>
        <v>-0.41739999999999999</v>
      </c>
      <c r="O15" s="66">
        <f t="shared" si="5"/>
        <v>24</v>
      </c>
      <c r="P15" s="65">
        <f>VLOOKUP($A15,'Return Data'!$B$7:$R$2843,14,0)</f>
        <v>2.7871000000000001</v>
      </c>
      <c r="Q15" s="66">
        <f t="shared" si="6"/>
        <v>23</v>
      </c>
      <c r="R15" s="65">
        <f>VLOOKUP($A15,'Return Data'!$B$7:$R$2843,16,0)</f>
        <v>7.3578999999999999</v>
      </c>
      <c r="S15" s="67">
        <f t="shared" si="7"/>
        <v>21</v>
      </c>
    </row>
    <row r="16" spans="1:19" x14ac:dyDescent="0.3">
      <c r="A16" s="82" t="s">
        <v>1407</v>
      </c>
      <c r="B16" s="64">
        <f>VLOOKUP($A16,'Return Data'!$B$7:$R$2843,3,0)</f>
        <v>44400</v>
      </c>
      <c r="C16" s="65">
        <f>VLOOKUP($A16,'Return Data'!$B$7:$R$2843,4,0)</f>
        <v>25.478000000000002</v>
      </c>
      <c r="D16" s="65">
        <f>VLOOKUP($A16,'Return Data'!$B$7:$R$2843,9,0)</f>
        <v>6.2687999999999997</v>
      </c>
      <c r="E16" s="66">
        <f t="shared" si="0"/>
        <v>11</v>
      </c>
      <c r="F16" s="65">
        <f>VLOOKUP($A16,'Return Data'!$B$7:$R$2843,10,0)</f>
        <v>6.4431000000000003</v>
      </c>
      <c r="G16" s="66">
        <f t="shared" si="1"/>
        <v>2</v>
      </c>
      <c r="H16" s="65">
        <f>VLOOKUP($A16,'Return Data'!$B$7:$R$2843,11,0)</f>
        <v>4.8598999999999997</v>
      </c>
      <c r="I16" s="66">
        <f t="shared" si="2"/>
        <v>8</v>
      </c>
      <c r="J16" s="65">
        <f>VLOOKUP($A16,'Return Data'!$B$7:$R$2843,12,0)</f>
        <v>5.1262999999999996</v>
      </c>
      <c r="K16" s="66">
        <f t="shared" si="3"/>
        <v>5</v>
      </c>
      <c r="L16" s="65">
        <f>VLOOKUP($A16,'Return Data'!$B$7:$R$2843,13,0)</f>
        <v>5.8342000000000001</v>
      </c>
      <c r="M16" s="66">
        <f t="shared" si="4"/>
        <v>5</v>
      </c>
      <c r="N16" s="65">
        <f>VLOOKUP($A16,'Return Data'!$B$7:$R$2843,17,0)</f>
        <v>8.9230999999999998</v>
      </c>
      <c r="O16" s="66">
        <f t="shared" si="5"/>
        <v>3</v>
      </c>
      <c r="P16" s="65">
        <f>VLOOKUP($A16,'Return Data'!$B$7:$R$2843,14,0)</f>
        <v>9.0602999999999998</v>
      </c>
      <c r="Q16" s="66">
        <f t="shared" si="6"/>
        <v>4</v>
      </c>
      <c r="R16" s="65">
        <f>VLOOKUP($A16,'Return Data'!$B$7:$R$2843,16,0)</f>
        <v>8.7261000000000006</v>
      </c>
      <c r="S16" s="67">
        <f t="shared" si="7"/>
        <v>7</v>
      </c>
    </row>
    <row r="17" spans="1:19" x14ac:dyDescent="0.3">
      <c r="A17" s="82" t="s">
        <v>1409</v>
      </c>
      <c r="B17" s="64">
        <f>VLOOKUP($A17,'Return Data'!$B$7:$R$2843,3,0)</f>
        <v>44400</v>
      </c>
      <c r="C17" s="65">
        <f>VLOOKUP($A17,'Return Data'!$B$7:$R$2843,4,0)</f>
        <v>34.142200000000003</v>
      </c>
      <c r="D17" s="65">
        <f>VLOOKUP($A17,'Return Data'!$B$7:$R$2843,9,0)</f>
        <v>6.0702999999999996</v>
      </c>
      <c r="E17" s="66">
        <f t="shared" si="0"/>
        <v>12</v>
      </c>
      <c r="F17" s="65">
        <f>VLOOKUP($A17,'Return Data'!$B$7:$R$2843,10,0)</f>
        <v>5.7084999999999999</v>
      </c>
      <c r="G17" s="66">
        <f t="shared" si="1"/>
        <v>10</v>
      </c>
      <c r="H17" s="65">
        <f>VLOOKUP($A17,'Return Data'!$B$7:$R$2843,11,0)</f>
        <v>5.2786</v>
      </c>
      <c r="I17" s="66">
        <f t="shared" si="2"/>
        <v>3</v>
      </c>
      <c r="J17" s="65">
        <f>VLOOKUP($A17,'Return Data'!$B$7:$R$2843,12,0)</f>
        <v>4.8497000000000003</v>
      </c>
      <c r="K17" s="66">
        <f t="shared" si="3"/>
        <v>6</v>
      </c>
      <c r="L17" s="65">
        <f>VLOOKUP($A17,'Return Data'!$B$7:$R$2843,13,0)</f>
        <v>4.8117000000000001</v>
      </c>
      <c r="M17" s="66">
        <f t="shared" si="4"/>
        <v>13</v>
      </c>
      <c r="N17" s="65">
        <f>VLOOKUP($A17,'Return Data'!$B$7:$R$2843,17,0)</f>
        <v>6.3254999999999999</v>
      </c>
      <c r="O17" s="66">
        <f t="shared" si="5"/>
        <v>21</v>
      </c>
      <c r="P17" s="65">
        <f>VLOOKUP($A17,'Return Data'!$B$7:$R$2843,14,0)</f>
        <v>4.2226999999999997</v>
      </c>
      <c r="Q17" s="66">
        <f t="shared" si="6"/>
        <v>20</v>
      </c>
      <c r="R17" s="65">
        <f>VLOOKUP($A17,'Return Data'!$B$7:$R$2843,16,0)</f>
        <v>6.9222999999999999</v>
      </c>
      <c r="S17" s="67">
        <f t="shared" si="7"/>
        <v>25</v>
      </c>
    </row>
    <row r="18" spans="1:19" x14ac:dyDescent="0.3">
      <c r="A18" s="82" t="s">
        <v>1411</v>
      </c>
      <c r="B18" s="64">
        <f>VLOOKUP($A18,'Return Data'!$B$7:$R$2843,3,0)</f>
        <v>44400</v>
      </c>
      <c r="C18" s="65">
        <f>VLOOKUP($A18,'Return Data'!$B$7:$R$2843,4,0)</f>
        <v>49.542900000000003</v>
      </c>
      <c r="D18" s="65">
        <f>VLOOKUP($A18,'Return Data'!$B$7:$R$2843,9,0)</f>
        <v>3.6577999999999999</v>
      </c>
      <c r="E18" s="66">
        <f t="shared" si="0"/>
        <v>24</v>
      </c>
      <c r="F18" s="65">
        <f>VLOOKUP($A18,'Return Data'!$B$7:$R$2843,10,0)</f>
        <v>5.7784000000000004</v>
      </c>
      <c r="G18" s="66">
        <f t="shared" si="1"/>
        <v>9</v>
      </c>
      <c r="H18" s="65">
        <f>VLOOKUP($A18,'Return Data'!$B$7:$R$2843,11,0)</f>
        <v>4.7705000000000002</v>
      </c>
      <c r="I18" s="66">
        <f t="shared" si="2"/>
        <v>9</v>
      </c>
      <c r="J18" s="65">
        <f>VLOOKUP($A18,'Return Data'!$B$7:$R$2843,12,0)</f>
        <v>5.2385999999999999</v>
      </c>
      <c r="K18" s="66">
        <f t="shared" si="3"/>
        <v>4</v>
      </c>
      <c r="L18" s="65">
        <f>VLOOKUP($A18,'Return Data'!$B$7:$R$2843,13,0)</f>
        <v>5.8513999999999999</v>
      </c>
      <c r="M18" s="66">
        <f t="shared" si="4"/>
        <v>4</v>
      </c>
      <c r="N18" s="65">
        <f>VLOOKUP($A18,'Return Data'!$B$7:$R$2843,17,0)</f>
        <v>9.0457999999999998</v>
      </c>
      <c r="O18" s="66">
        <f t="shared" si="5"/>
        <v>2</v>
      </c>
      <c r="P18" s="65">
        <f>VLOOKUP($A18,'Return Data'!$B$7:$R$2843,14,0)</f>
        <v>9.2959999999999994</v>
      </c>
      <c r="Q18" s="66">
        <f t="shared" si="6"/>
        <v>1</v>
      </c>
      <c r="R18" s="65">
        <f>VLOOKUP($A18,'Return Data'!$B$7:$R$2843,16,0)</f>
        <v>9.1358999999999995</v>
      </c>
      <c r="S18" s="67">
        <f t="shared" si="7"/>
        <v>2</v>
      </c>
    </row>
    <row r="19" spans="1:19" x14ac:dyDescent="0.3">
      <c r="A19" s="82" t="s">
        <v>1413</v>
      </c>
      <c r="B19" s="64">
        <f>VLOOKUP($A19,'Return Data'!$B$7:$R$2843,3,0)</f>
        <v>44400</v>
      </c>
      <c r="C19" s="65">
        <f>VLOOKUP($A19,'Return Data'!$B$7:$R$2843,4,0)</f>
        <v>21.7301</v>
      </c>
      <c r="D19" s="65">
        <f>VLOOKUP($A19,'Return Data'!$B$7:$R$2843,9,0)</f>
        <v>5.6249000000000002</v>
      </c>
      <c r="E19" s="66">
        <f t="shared" si="0"/>
        <v>18</v>
      </c>
      <c r="F19" s="65">
        <f>VLOOKUP($A19,'Return Data'!$B$7:$R$2843,10,0)</f>
        <v>5.4424000000000001</v>
      </c>
      <c r="G19" s="66">
        <f t="shared" si="1"/>
        <v>16</v>
      </c>
      <c r="H19" s="65">
        <f>VLOOKUP($A19,'Return Data'!$B$7:$R$2843,11,0)</f>
        <v>4.2245999999999997</v>
      </c>
      <c r="I19" s="66">
        <f t="shared" si="2"/>
        <v>21</v>
      </c>
      <c r="J19" s="65">
        <f>VLOOKUP($A19,'Return Data'!$B$7:$R$2843,12,0)</f>
        <v>4.641</v>
      </c>
      <c r="K19" s="66">
        <f t="shared" si="3"/>
        <v>11</v>
      </c>
      <c r="L19" s="65">
        <f>VLOOKUP($A19,'Return Data'!$B$7:$R$2843,13,0)</f>
        <v>5.3928000000000003</v>
      </c>
      <c r="M19" s="66">
        <f t="shared" si="4"/>
        <v>8</v>
      </c>
      <c r="N19" s="65">
        <f>VLOOKUP($A19,'Return Data'!$B$7:$R$2843,17,0)</f>
        <v>6.3616000000000001</v>
      </c>
      <c r="O19" s="66">
        <f t="shared" si="5"/>
        <v>20</v>
      </c>
      <c r="P19" s="65">
        <f>VLOOKUP($A19,'Return Data'!$B$7:$R$2843,14,0)</f>
        <v>5.6395999999999997</v>
      </c>
      <c r="Q19" s="66">
        <f t="shared" si="6"/>
        <v>17</v>
      </c>
      <c r="R19" s="65">
        <f>VLOOKUP($A19,'Return Data'!$B$7:$R$2843,16,0)</f>
        <v>7.4476000000000004</v>
      </c>
      <c r="S19" s="67">
        <f t="shared" si="7"/>
        <v>20</v>
      </c>
    </row>
    <row r="20" spans="1:19" x14ac:dyDescent="0.3">
      <c r="A20" s="82" t="s">
        <v>1414</v>
      </c>
      <c r="B20" s="64">
        <f>VLOOKUP($A20,'Return Data'!$B$7:$R$2843,3,0)</f>
        <v>44400</v>
      </c>
      <c r="C20" s="65">
        <f>VLOOKUP($A20,'Return Data'!$B$7:$R$2843,4,0)</f>
        <v>47.686</v>
      </c>
      <c r="D20" s="65">
        <f>VLOOKUP($A20,'Return Data'!$B$7:$R$2843,9,0)</f>
        <v>6.5049999999999999</v>
      </c>
      <c r="E20" s="66">
        <f t="shared" si="0"/>
        <v>5</v>
      </c>
      <c r="F20" s="65">
        <f>VLOOKUP($A20,'Return Data'!$B$7:$R$2843,10,0)</f>
        <v>5.1619999999999999</v>
      </c>
      <c r="G20" s="66">
        <f t="shared" si="1"/>
        <v>20</v>
      </c>
      <c r="H20" s="65">
        <f>VLOOKUP($A20,'Return Data'!$B$7:$R$2843,11,0)</f>
        <v>4.6604999999999999</v>
      </c>
      <c r="I20" s="66">
        <f t="shared" si="2"/>
        <v>13</v>
      </c>
      <c r="J20" s="65">
        <f>VLOOKUP($A20,'Return Data'!$B$7:$R$2843,12,0)</f>
        <v>4.2995000000000001</v>
      </c>
      <c r="K20" s="66">
        <f t="shared" si="3"/>
        <v>15</v>
      </c>
      <c r="L20" s="65">
        <f>VLOOKUP($A20,'Return Data'!$B$7:$R$2843,13,0)</f>
        <v>4.7969999999999997</v>
      </c>
      <c r="M20" s="66">
        <f t="shared" si="4"/>
        <v>14</v>
      </c>
      <c r="N20" s="65">
        <f>VLOOKUP($A20,'Return Data'!$B$7:$R$2843,17,0)</f>
        <v>8.2241</v>
      </c>
      <c r="O20" s="66">
        <f t="shared" si="5"/>
        <v>10</v>
      </c>
      <c r="P20" s="65">
        <f>VLOOKUP($A20,'Return Data'!$B$7:$R$2843,14,0)</f>
        <v>8.8160000000000007</v>
      </c>
      <c r="Q20" s="66">
        <f t="shared" si="6"/>
        <v>7</v>
      </c>
      <c r="R20" s="65">
        <f>VLOOKUP($A20,'Return Data'!$B$7:$R$2843,16,0)</f>
        <v>8.5779999999999994</v>
      </c>
      <c r="S20" s="67">
        <f t="shared" si="7"/>
        <v>8</v>
      </c>
    </row>
    <row r="21" spans="1:19" x14ac:dyDescent="0.3">
      <c r="A21" s="82" t="s">
        <v>1417</v>
      </c>
      <c r="B21" s="64">
        <f>VLOOKUP($A21,'Return Data'!$B$7:$R$2843,3,0)</f>
        <v>44400</v>
      </c>
      <c r="C21" s="65">
        <f>VLOOKUP($A21,'Return Data'!$B$7:$R$2843,4,0)</f>
        <v>1878.9297999999999</v>
      </c>
      <c r="D21" s="65">
        <f>VLOOKUP($A21,'Return Data'!$B$7:$R$2843,9,0)</f>
        <v>4.9626999999999999</v>
      </c>
      <c r="E21" s="66">
        <f t="shared" si="0"/>
        <v>22</v>
      </c>
      <c r="F21" s="65">
        <f>VLOOKUP($A21,'Return Data'!$B$7:$R$2843,10,0)</f>
        <v>4.7548000000000004</v>
      </c>
      <c r="G21" s="66">
        <f t="shared" si="1"/>
        <v>23</v>
      </c>
      <c r="H21" s="65">
        <f>VLOOKUP($A21,'Return Data'!$B$7:$R$2843,11,0)</f>
        <v>3.9601999999999999</v>
      </c>
      <c r="I21" s="66">
        <f t="shared" si="2"/>
        <v>24</v>
      </c>
      <c r="J21" s="65">
        <f>VLOOKUP($A21,'Return Data'!$B$7:$R$2843,12,0)</f>
        <v>4.1887999999999996</v>
      </c>
      <c r="K21" s="66">
        <f t="shared" si="3"/>
        <v>17</v>
      </c>
      <c r="L21" s="65">
        <f>VLOOKUP($A21,'Return Data'!$B$7:$R$2843,13,0)</f>
        <v>4.6269</v>
      </c>
      <c r="M21" s="66">
        <f t="shared" si="4"/>
        <v>17</v>
      </c>
      <c r="N21" s="65">
        <f>VLOOKUP($A21,'Return Data'!$B$7:$R$2843,17,0)</f>
        <v>4.8456999999999999</v>
      </c>
      <c r="O21" s="66">
        <f t="shared" si="5"/>
        <v>23</v>
      </c>
      <c r="P21" s="65">
        <f>VLOOKUP($A21,'Return Data'!$B$7:$R$2843,14,0)</f>
        <v>6.6391999999999998</v>
      </c>
      <c r="Q21" s="66">
        <f t="shared" si="6"/>
        <v>15</v>
      </c>
      <c r="R21" s="65">
        <f>VLOOKUP($A21,'Return Data'!$B$7:$R$2843,16,0)</f>
        <v>8.3262999999999998</v>
      </c>
      <c r="S21" s="67">
        <f t="shared" si="7"/>
        <v>13</v>
      </c>
    </row>
    <row r="22" spans="1:19" x14ac:dyDescent="0.3">
      <c r="A22" s="82" t="s">
        <v>1419</v>
      </c>
      <c r="B22" s="64">
        <f>VLOOKUP($A22,'Return Data'!$B$7:$R$2843,3,0)</f>
        <v>44400</v>
      </c>
      <c r="C22" s="65">
        <f>VLOOKUP($A22,'Return Data'!$B$7:$R$2843,4,0)</f>
        <v>3084.2658999999999</v>
      </c>
      <c r="D22" s="65">
        <f>VLOOKUP($A22,'Return Data'!$B$7:$R$2843,9,0)</f>
        <v>6.2706</v>
      </c>
      <c r="E22" s="66">
        <f t="shared" si="0"/>
        <v>10</v>
      </c>
      <c r="F22" s="65">
        <f>VLOOKUP($A22,'Return Data'!$B$7:$R$2843,10,0)</f>
        <v>5.4931999999999999</v>
      </c>
      <c r="G22" s="66">
        <f t="shared" si="1"/>
        <v>15</v>
      </c>
      <c r="H22" s="65">
        <f>VLOOKUP($A22,'Return Data'!$B$7:$R$2843,11,0)</f>
        <v>4.3851000000000004</v>
      </c>
      <c r="I22" s="66">
        <f t="shared" si="2"/>
        <v>18</v>
      </c>
      <c r="J22" s="65">
        <f>VLOOKUP($A22,'Return Data'!$B$7:$R$2843,12,0)</f>
        <v>4.2107000000000001</v>
      </c>
      <c r="K22" s="66">
        <f t="shared" si="3"/>
        <v>16</v>
      </c>
      <c r="L22" s="65">
        <f>VLOOKUP($A22,'Return Data'!$B$7:$R$2843,13,0)</f>
        <v>4.2702999999999998</v>
      </c>
      <c r="M22" s="66">
        <f t="shared" si="4"/>
        <v>25</v>
      </c>
      <c r="N22" s="65">
        <f>VLOOKUP($A22,'Return Data'!$B$7:$R$2843,17,0)</f>
        <v>8.0404999999999998</v>
      </c>
      <c r="O22" s="66">
        <f t="shared" si="5"/>
        <v>13</v>
      </c>
      <c r="P22" s="65">
        <f>VLOOKUP($A22,'Return Data'!$B$7:$R$2843,14,0)</f>
        <v>8.5993999999999993</v>
      </c>
      <c r="Q22" s="66">
        <f t="shared" si="6"/>
        <v>8</v>
      </c>
      <c r="R22" s="65">
        <f>VLOOKUP($A22,'Return Data'!$B$7:$R$2843,16,0)</f>
        <v>8.2688000000000006</v>
      </c>
      <c r="S22" s="67">
        <f t="shared" si="7"/>
        <v>15</v>
      </c>
    </row>
    <row r="23" spans="1:19" x14ac:dyDescent="0.3">
      <c r="A23" s="82" t="s">
        <v>1423</v>
      </c>
      <c r="B23" s="64">
        <f>VLOOKUP($A23,'Return Data'!$B$7:$R$2843,3,0)</f>
        <v>44400</v>
      </c>
      <c r="C23" s="65">
        <f>VLOOKUP($A23,'Return Data'!$B$7:$R$2843,4,0)</f>
        <v>44.317100000000003</v>
      </c>
      <c r="D23" s="65">
        <f>VLOOKUP($A23,'Return Data'!$B$7:$R$2843,9,0)</f>
        <v>5.0309999999999997</v>
      </c>
      <c r="E23" s="66">
        <f t="shared" si="0"/>
        <v>21</v>
      </c>
      <c r="F23" s="65">
        <f>VLOOKUP($A23,'Return Data'!$B$7:$R$2843,10,0)</f>
        <v>6.2587999999999999</v>
      </c>
      <c r="G23" s="66">
        <f t="shared" si="1"/>
        <v>5</v>
      </c>
      <c r="H23" s="65">
        <f>VLOOKUP($A23,'Return Data'!$B$7:$R$2843,11,0)</f>
        <v>4.2930999999999999</v>
      </c>
      <c r="I23" s="66">
        <f t="shared" si="2"/>
        <v>19</v>
      </c>
      <c r="J23" s="65">
        <f>VLOOKUP($A23,'Return Data'!$B$7:$R$2843,12,0)</f>
        <v>4.3243999999999998</v>
      </c>
      <c r="K23" s="66">
        <f t="shared" si="3"/>
        <v>14</v>
      </c>
      <c r="L23" s="65">
        <f>VLOOKUP($A23,'Return Data'!$B$7:$R$2843,13,0)</f>
        <v>5.0404999999999998</v>
      </c>
      <c r="M23" s="66">
        <f t="shared" si="4"/>
        <v>11</v>
      </c>
      <c r="N23" s="65">
        <f>VLOOKUP($A23,'Return Data'!$B$7:$R$2843,17,0)</f>
        <v>8.4154</v>
      </c>
      <c r="O23" s="66">
        <f t="shared" si="5"/>
        <v>9</v>
      </c>
      <c r="P23" s="65">
        <f>VLOOKUP($A23,'Return Data'!$B$7:$R$2843,14,0)</f>
        <v>9.0390999999999995</v>
      </c>
      <c r="Q23" s="66">
        <f t="shared" si="6"/>
        <v>5</v>
      </c>
      <c r="R23" s="65">
        <f>VLOOKUP($A23,'Return Data'!$B$7:$R$2843,16,0)</f>
        <v>8.7295999999999996</v>
      </c>
      <c r="S23" s="67">
        <f t="shared" si="7"/>
        <v>5</v>
      </c>
    </row>
    <row r="24" spans="1:19" x14ac:dyDescent="0.3">
      <c r="A24" s="82" t="s">
        <v>1424</v>
      </c>
      <c r="B24" s="64">
        <f>VLOOKUP($A24,'Return Data'!$B$7:$R$2843,3,0)</f>
        <v>44400</v>
      </c>
      <c r="C24" s="65">
        <f>VLOOKUP($A24,'Return Data'!$B$7:$R$2843,4,0)</f>
        <v>22.0488</v>
      </c>
      <c r="D24" s="65">
        <f>VLOOKUP($A24,'Return Data'!$B$7:$R$2843,9,0)</f>
        <v>6.3456000000000001</v>
      </c>
      <c r="E24" s="66">
        <f t="shared" si="0"/>
        <v>8</v>
      </c>
      <c r="F24" s="65">
        <f>VLOOKUP($A24,'Return Data'!$B$7:$R$2843,10,0)</f>
        <v>5.2506000000000004</v>
      </c>
      <c r="G24" s="66">
        <f t="shared" si="1"/>
        <v>19</v>
      </c>
      <c r="H24" s="65">
        <f>VLOOKUP($A24,'Return Data'!$B$7:$R$2843,11,0)</f>
        <v>4.4013</v>
      </c>
      <c r="I24" s="66">
        <f t="shared" si="2"/>
        <v>16</v>
      </c>
      <c r="J24" s="65">
        <f>VLOOKUP($A24,'Return Data'!$B$7:$R$2843,12,0)</f>
        <v>4.1300999999999997</v>
      </c>
      <c r="K24" s="66">
        <f t="shared" si="3"/>
        <v>22</v>
      </c>
      <c r="L24" s="65">
        <f>VLOOKUP($A24,'Return Data'!$B$7:$R$2843,13,0)</f>
        <v>4.5194999999999999</v>
      </c>
      <c r="M24" s="66">
        <f t="shared" si="4"/>
        <v>20</v>
      </c>
      <c r="N24" s="65">
        <f>VLOOKUP($A24,'Return Data'!$B$7:$R$2843,17,0)</f>
        <v>7.9993999999999996</v>
      </c>
      <c r="O24" s="66">
        <f t="shared" si="5"/>
        <v>14</v>
      </c>
      <c r="P24" s="65">
        <f>VLOOKUP($A24,'Return Data'!$B$7:$R$2843,14,0)</f>
        <v>8.5213999999999999</v>
      </c>
      <c r="Q24" s="66">
        <f t="shared" si="6"/>
        <v>10</v>
      </c>
      <c r="R24" s="65">
        <f>VLOOKUP($A24,'Return Data'!$B$7:$R$2843,16,0)</f>
        <v>8.4494000000000007</v>
      </c>
      <c r="S24" s="67">
        <f t="shared" si="7"/>
        <v>11</v>
      </c>
    </row>
    <row r="25" spans="1:19" x14ac:dyDescent="0.3">
      <c r="A25" s="82" t="s">
        <v>1426</v>
      </c>
      <c r="B25" s="64">
        <f>VLOOKUP($A25,'Return Data'!$B$7:$R$2843,3,0)</f>
        <v>44400</v>
      </c>
      <c r="C25" s="65">
        <f>VLOOKUP($A25,'Return Data'!$B$7:$R$2843,4,0)</f>
        <v>12.1843</v>
      </c>
      <c r="D25" s="65">
        <f>VLOOKUP($A25,'Return Data'!$B$7:$R$2843,9,0)</f>
        <v>6.3033999999999999</v>
      </c>
      <c r="E25" s="66">
        <f t="shared" si="0"/>
        <v>9</v>
      </c>
      <c r="F25" s="65">
        <f>VLOOKUP($A25,'Return Data'!$B$7:$R$2843,10,0)</f>
        <v>5.2831000000000001</v>
      </c>
      <c r="G25" s="66">
        <f t="shared" si="1"/>
        <v>18</v>
      </c>
      <c r="H25" s="65">
        <f>VLOOKUP($A25,'Return Data'!$B$7:$R$2843,11,0)</f>
        <v>4.1376999999999997</v>
      </c>
      <c r="I25" s="66">
        <f t="shared" si="2"/>
        <v>23</v>
      </c>
      <c r="J25" s="65">
        <f>VLOOKUP($A25,'Return Data'!$B$7:$R$2843,12,0)</f>
        <v>3.8763000000000001</v>
      </c>
      <c r="K25" s="66">
        <f t="shared" si="3"/>
        <v>24</v>
      </c>
      <c r="L25" s="65">
        <f>VLOOKUP($A25,'Return Data'!$B$7:$R$2843,13,0)</f>
        <v>4.3041999999999998</v>
      </c>
      <c r="M25" s="66">
        <f t="shared" si="4"/>
        <v>24</v>
      </c>
      <c r="N25" s="65"/>
      <c r="O25" s="66"/>
      <c r="P25" s="65"/>
      <c r="Q25" s="66"/>
      <c r="R25" s="65">
        <f>VLOOKUP($A25,'Return Data'!$B$7:$R$2843,16,0)</f>
        <v>8.3132000000000001</v>
      </c>
      <c r="S25" s="67">
        <f t="shared" si="7"/>
        <v>14</v>
      </c>
    </row>
    <row r="26" spans="1:19" x14ac:dyDescent="0.3">
      <c r="A26" s="82" t="s">
        <v>1429</v>
      </c>
      <c r="B26" s="64">
        <f>VLOOKUP($A26,'Return Data'!$B$7:$R$2843,3,0)</f>
        <v>44400</v>
      </c>
      <c r="C26" s="65">
        <f>VLOOKUP($A26,'Return Data'!$B$7:$R$2843,4,0)</f>
        <v>12.940099999999999</v>
      </c>
      <c r="D26" s="65">
        <f>VLOOKUP($A26,'Return Data'!$B$7:$R$2843,9,0)</f>
        <v>6.798</v>
      </c>
      <c r="E26" s="66">
        <f t="shared" si="0"/>
        <v>2</v>
      </c>
      <c r="F26" s="65">
        <f>VLOOKUP($A26,'Return Data'!$B$7:$R$2843,10,0)</f>
        <v>5.5880000000000001</v>
      </c>
      <c r="G26" s="66">
        <f t="shared" si="1"/>
        <v>14</v>
      </c>
      <c r="H26" s="65">
        <f>VLOOKUP($A26,'Return Data'!$B$7:$R$2843,11,0)</f>
        <v>5.0201000000000002</v>
      </c>
      <c r="I26" s="66">
        <f t="shared" si="2"/>
        <v>6</v>
      </c>
      <c r="J26" s="65">
        <f>VLOOKUP($A26,'Return Data'!$B$7:$R$2843,12,0)</f>
        <v>4.5888999999999998</v>
      </c>
      <c r="K26" s="66">
        <f t="shared" si="3"/>
        <v>12</v>
      </c>
      <c r="L26" s="65">
        <f>VLOOKUP($A26,'Return Data'!$B$7:$R$2843,13,0)</f>
        <v>4.7653999999999996</v>
      </c>
      <c r="M26" s="66">
        <f t="shared" si="4"/>
        <v>15</v>
      </c>
      <c r="N26" s="65">
        <f>VLOOKUP($A26,'Return Data'!$B$7:$R$2843,17,0)</f>
        <v>7.6285999999999996</v>
      </c>
      <c r="O26" s="66">
        <f t="shared" ref="O26:O33" si="8">RANK(N26,N$8:N$33,0)</f>
        <v>17</v>
      </c>
      <c r="P26" s="65"/>
      <c r="Q26" s="66"/>
      <c r="R26" s="65">
        <f>VLOOKUP($A26,'Return Data'!$B$7:$R$2843,16,0)</f>
        <v>7.9824000000000002</v>
      </c>
      <c r="S26" s="67">
        <f t="shared" si="7"/>
        <v>17</v>
      </c>
    </row>
    <row r="27" spans="1:19" x14ac:dyDescent="0.3">
      <c r="A27" s="82" t="s">
        <v>1431</v>
      </c>
      <c r="B27" s="64">
        <f>VLOOKUP($A27,'Return Data'!$B$7:$R$2843,3,0)</f>
        <v>44400</v>
      </c>
      <c r="C27" s="65">
        <f>VLOOKUP($A27,'Return Data'!$B$7:$R$2843,4,0)</f>
        <v>44.040900000000001</v>
      </c>
      <c r="D27" s="65">
        <f>VLOOKUP($A27,'Return Data'!$B$7:$R$2843,9,0)</f>
        <v>6.5938999999999997</v>
      </c>
      <c r="E27" s="66">
        <f t="shared" si="0"/>
        <v>4</v>
      </c>
      <c r="F27" s="65">
        <f>VLOOKUP($A27,'Return Data'!$B$7:$R$2843,10,0)</f>
        <v>7.0968999999999998</v>
      </c>
      <c r="G27" s="66">
        <f t="shared" si="1"/>
        <v>1</v>
      </c>
      <c r="H27" s="65">
        <f>VLOOKUP($A27,'Return Data'!$B$7:$R$2843,11,0)</f>
        <v>6.4306000000000001</v>
      </c>
      <c r="I27" s="66">
        <f t="shared" si="2"/>
        <v>1</v>
      </c>
      <c r="J27" s="65">
        <f>VLOOKUP($A27,'Return Data'!$B$7:$R$2843,12,0)</f>
        <v>6.0754999999999999</v>
      </c>
      <c r="K27" s="66">
        <f t="shared" si="3"/>
        <v>2</v>
      </c>
      <c r="L27" s="65">
        <f>VLOOKUP($A27,'Return Data'!$B$7:$R$2843,13,0)</f>
        <v>6.5105000000000004</v>
      </c>
      <c r="M27" s="66">
        <f t="shared" si="4"/>
        <v>2</v>
      </c>
      <c r="N27" s="65">
        <f>VLOOKUP($A27,'Return Data'!$B$7:$R$2843,17,0)</f>
        <v>8.8658999999999999</v>
      </c>
      <c r="O27" s="66">
        <f t="shared" si="8"/>
        <v>4</v>
      </c>
      <c r="P27" s="65">
        <f>VLOOKUP($A27,'Return Data'!$B$7:$R$2843,14,0)</f>
        <v>9.0086999999999993</v>
      </c>
      <c r="Q27" s="66">
        <f t="shared" ref="Q27:Q33" si="9">RANK(P27,P$8:P$33,0)</f>
        <v>6</v>
      </c>
      <c r="R27" s="65">
        <f>VLOOKUP($A27,'Return Data'!$B$7:$R$2843,16,0)</f>
        <v>8.7856000000000005</v>
      </c>
      <c r="S27" s="67">
        <f t="shared" si="7"/>
        <v>4</v>
      </c>
    </row>
    <row r="28" spans="1:19" x14ac:dyDescent="0.3">
      <c r="A28" s="82" t="s">
        <v>1433</v>
      </c>
      <c r="B28" s="64">
        <f>VLOOKUP($A28,'Return Data'!$B$7:$R$2843,3,0)</f>
        <v>44400</v>
      </c>
      <c r="C28" s="65">
        <f>VLOOKUP($A28,'Return Data'!$B$7:$R$2843,4,0)</f>
        <v>38.637700000000002</v>
      </c>
      <c r="D28" s="65">
        <f>VLOOKUP($A28,'Return Data'!$B$7:$R$2843,9,0)</f>
        <v>4.2881</v>
      </c>
      <c r="E28" s="66">
        <f t="shared" si="0"/>
        <v>23</v>
      </c>
      <c r="F28" s="65">
        <f>VLOOKUP($A28,'Return Data'!$B$7:$R$2843,10,0)</f>
        <v>6.3193999999999999</v>
      </c>
      <c r="G28" s="66">
        <f t="shared" si="1"/>
        <v>3</v>
      </c>
      <c r="H28" s="65">
        <f>VLOOKUP($A28,'Return Data'!$B$7:$R$2843,11,0)</f>
        <v>4.5709</v>
      </c>
      <c r="I28" s="66">
        <f t="shared" si="2"/>
        <v>15</v>
      </c>
      <c r="J28" s="65">
        <f>VLOOKUP($A28,'Return Data'!$B$7:$R$2843,12,0)</f>
        <v>4.1721000000000004</v>
      </c>
      <c r="K28" s="66">
        <f t="shared" si="3"/>
        <v>19</v>
      </c>
      <c r="L28" s="65">
        <f>VLOOKUP($A28,'Return Data'!$B$7:$R$2843,13,0)</f>
        <v>4.7115</v>
      </c>
      <c r="M28" s="66">
        <f t="shared" si="4"/>
        <v>16</v>
      </c>
      <c r="N28" s="65">
        <f>VLOOKUP($A28,'Return Data'!$B$7:$R$2843,17,0)</f>
        <v>9.3213000000000008</v>
      </c>
      <c r="O28" s="66">
        <f t="shared" si="8"/>
        <v>1</v>
      </c>
      <c r="P28" s="65">
        <f>VLOOKUP($A28,'Return Data'!$B$7:$R$2843,14,0)</f>
        <v>4.7087000000000003</v>
      </c>
      <c r="Q28" s="66">
        <f t="shared" si="9"/>
        <v>19</v>
      </c>
      <c r="R28" s="65">
        <f>VLOOKUP($A28,'Return Data'!$B$7:$R$2843,16,0)</f>
        <v>7.6426999999999996</v>
      </c>
      <c r="S28" s="67">
        <f t="shared" si="7"/>
        <v>19</v>
      </c>
    </row>
    <row r="29" spans="1:19" x14ac:dyDescent="0.3">
      <c r="A29" s="82" t="s">
        <v>1435</v>
      </c>
      <c r="B29" s="64">
        <f>VLOOKUP($A29,'Return Data'!$B$7:$R$2843,3,0)</f>
        <v>44400</v>
      </c>
      <c r="C29" s="65">
        <f>VLOOKUP($A29,'Return Data'!$B$7:$R$2843,4,0)</f>
        <v>36.982399999999998</v>
      </c>
      <c r="D29" s="65">
        <f>VLOOKUP($A29,'Return Data'!$B$7:$R$2843,9,0)</f>
        <v>5.8377999999999997</v>
      </c>
      <c r="E29" s="66">
        <f t="shared" si="0"/>
        <v>14</v>
      </c>
      <c r="F29" s="65">
        <f>VLOOKUP($A29,'Return Data'!$B$7:$R$2843,10,0)</f>
        <v>5.1196999999999999</v>
      </c>
      <c r="G29" s="66">
        <f t="shared" si="1"/>
        <v>21</v>
      </c>
      <c r="H29" s="65">
        <f>VLOOKUP($A29,'Return Data'!$B$7:$R$2843,11,0)</f>
        <v>3.8304</v>
      </c>
      <c r="I29" s="66">
        <f t="shared" si="2"/>
        <v>25</v>
      </c>
      <c r="J29" s="65">
        <f>VLOOKUP($A29,'Return Data'!$B$7:$R$2843,12,0)</f>
        <v>3.7772000000000001</v>
      </c>
      <c r="K29" s="66">
        <f t="shared" si="3"/>
        <v>26</v>
      </c>
      <c r="L29" s="65">
        <f>VLOOKUP($A29,'Return Data'!$B$7:$R$2843,13,0)</f>
        <v>4.1167999999999996</v>
      </c>
      <c r="M29" s="66">
        <f t="shared" si="4"/>
        <v>26</v>
      </c>
      <c r="N29" s="65">
        <f>VLOOKUP($A29,'Return Data'!$B$7:$R$2843,17,0)</f>
        <v>7.6848999999999998</v>
      </c>
      <c r="O29" s="66">
        <f t="shared" si="8"/>
        <v>16</v>
      </c>
      <c r="P29" s="65">
        <f>VLOOKUP($A29,'Return Data'!$B$7:$R$2843,14,0)</f>
        <v>4.8193999999999999</v>
      </c>
      <c r="Q29" s="66">
        <f t="shared" si="9"/>
        <v>18</v>
      </c>
      <c r="R29" s="65">
        <f>VLOOKUP($A29,'Return Data'!$B$7:$R$2843,16,0)</f>
        <v>7.3105000000000002</v>
      </c>
      <c r="S29" s="67">
        <f t="shared" si="7"/>
        <v>22</v>
      </c>
    </row>
    <row r="30" spans="1:19" x14ac:dyDescent="0.3">
      <c r="A30" s="82" t="s">
        <v>1436</v>
      </c>
      <c r="B30" s="64">
        <f>VLOOKUP($A30,'Return Data'!$B$7:$R$2843,3,0)</f>
        <v>44400</v>
      </c>
      <c r="C30" s="65">
        <f>VLOOKUP($A30,'Return Data'!$B$7:$R$2843,4,0)</f>
        <v>26.499700000000001</v>
      </c>
      <c r="D30" s="65">
        <f>VLOOKUP($A30,'Return Data'!$B$7:$R$2843,9,0)</f>
        <v>5.9748999999999999</v>
      </c>
      <c r="E30" s="66">
        <f t="shared" si="0"/>
        <v>13</v>
      </c>
      <c r="F30" s="65">
        <f>VLOOKUP($A30,'Return Data'!$B$7:$R$2843,10,0)</f>
        <v>5.3281000000000001</v>
      </c>
      <c r="G30" s="66">
        <f t="shared" si="1"/>
        <v>17</v>
      </c>
      <c r="H30" s="65">
        <f>VLOOKUP($A30,'Return Data'!$B$7:$R$2843,11,0)</f>
        <v>3.5867</v>
      </c>
      <c r="I30" s="66">
        <f t="shared" si="2"/>
        <v>26</v>
      </c>
      <c r="J30" s="65">
        <f>VLOOKUP($A30,'Return Data'!$B$7:$R$2843,12,0)</f>
        <v>3.875</v>
      </c>
      <c r="K30" s="66">
        <f t="shared" si="3"/>
        <v>25</v>
      </c>
      <c r="L30" s="65">
        <f>VLOOKUP($A30,'Return Data'!$B$7:$R$2843,13,0)</f>
        <v>4.4047000000000001</v>
      </c>
      <c r="M30" s="66">
        <f t="shared" si="4"/>
        <v>22</v>
      </c>
      <c r="N30" s="65">
        <f>VLOOKUP($A30,'Return Data'!$B$7:$R$2843,17,0)</f>
        <v>7.9490999999999996</v>
      </c>
      <c r="O30" s="66">
        <f t="shared" si="8"/>
        <v>15</v>
      </c>
      <c r="P30" s="65">
        <f>VLOOKUP($A30,'Return Data'!$B$7:$R$2843,14,0)</f>
        <v>8.4872999999999994</v>
      </c>
      <c r="Q30" s="66">
        <f t="shared" si="9"/>
        <v>11</v>
      </c>
      <c r="R30" s="65">
        <f>VLOOKUP($A30,'Return Data'!$B$7:$R$2843,16,0)</f>
        <v>8.4687999999999999</v>
      </c>
      <c r="S30" s="67">
        <f t="shared" si="7"/>
        <v>10</v>
      </c>
    </row>
    <row r="31" spans="1:19" x14ac:dyDescent="0.3">
      <c r="A31" s="82" t="s">
        <v>1439</v>
      </c>
      <c r="B31" s="64">
        <f>VLOOKUP($A31,'Return Data'!$B$7:$R$2843,3,0)</f>
        <v>44400</v>
      </c>
      <c r="C31" s="65">
        <f>VLOOKUP($A31,'Return Data'!$B$7:$R$2843,4,0)</f>
        <v>35.113900000000001</v>
      </c>
      <c r="D31" s="65">
        <f>VLOOKUP($A31,'Return Data'!$B$7:$R$2843,9,0)</f>
        <v>5.1603000000000003</v>
      </c>
      <c r="E31" s="66">
        <f t="shared" si="0"/>
        <v>20</v>
      </c>
      <c r="F31" s="65">
        <f>VLOOKUP($A31,'Return Data'!$B$7:$R$2843,10,0)</f>
        <v>4.3635999999999999</v>
      </c>
      <c r="G31" s="66">
        <f t="shared" si="1"/>
        <v>24</v>
      </c>
      <c r="H31" s="65">
        <f>VLOOKUP($A31,'Return Data'!$B$7:$R$2843,11,0)</f>
        <v>4.2089999999999996</v>
      </c>
      <c r="I31" s="66">
        <f t="shared" si="2"/>
        <v>22</v>
      </c>
      <c r="J31" s="65">
        <f>VLOOKUP($A31,'Return Data'!$B$7:$R$2843,12,0)</f>
        <v>3.9927000000000001</v>
      </c>
      <c r="K31" s="66">
        <f t="shared" si="3"/>
        <v>23</v>
      </c>
      <c r="L31" s="65">
        <f>VLOOKUP($A31,'Return Data'!$B$7:$R$2843,13,0)</f>
        <v>4.4019000000000004</v>
      </c>
      <c r="M31" s="66">
        <f t="shared" si="4"/>
        <v>23</v>
      </c>
      <c r="N31" s="65">
        <f>VLOOKUP($A31,'Return Data'!$B$7:$R$2843,17,0)</f>
        <v>4.9824999999999999</v>
      </c>
      <c r="O31" s="66">
        <f t="shared" si="8"/>
        <v>22</v>
      </c>
      <c r="P31" s="65">
        <f>VLOOKUP($A31,'Return Data'!$B$7:$R$2843,14,0)</f>
        <v>3.5550000000000002</v>
      </c>
      <c r="Q31" s="66">
        <f t="shared" si="9"/>
        <v>22</v>
      </c>
      <c r="R31" s="65">
        <f>VLOOKUP($A31,'Return Data'!$B$7:$R$2843,16,0)</f>
        <v>7.0437000000000003</v>
      </c>
      <c r="S31" s="67">
        <f t="shared" si="7"/>
        <v>24</v>
      </c>
    </row>
    <row r="32" spans="1:19" x14ac:dyDescent="0.3">
      <c r="A32" s="82" t="s">
        <v>1441</v>
      </c>
      <c r="B32" s="64">
        <f>VLOOKUP($A32,'Return Data'!$B$7:$R$2843,3,0)</f>
        <v>44400</v>
      </c>
      <c r="C32" s="65">
        <f>VLOOKUP($A32,'Return Data'!$B$7:$R$2843,4,0)</f>
        <v>41.214100000000002</v>
      </c>
      <c r="D32" s="65">
        <f>VLOOKUP($A32,'Return Data'!$B$7:$R$2843,9,0)</f>
        <v>6.4309000000000003</v>
      </c>
      <c r="E32" s="66">
        <f t="shared" si="0"/>
        <v>7</v>
      </c>
      <c r="F32" s="65">
        <f>VLOOKUP($A32,'Return Data'!$B$7:$R$2843,10,0)</f>
        <v>5.9897</v>
      </c>
      <c r="G32" s="66">
        <f t="shared" si="1"/>
        <v>7</v>
      </c>
      <c r="H32" s="65">
        <f>VLOOKUP($A32,'Return Data'!$B$7:$R$2843,11,0)</f>
        <v>4.2485999999999997</v>
      </c>
      <c r="I32" s="66">
        <f t="shared" si="2"/>
        <v>20</v>
      </c>
      <c r="J32" s="65">
        <f>VLOOKUP($A32,'Return Data'!$B$7:$R$2843,12,0)</f>
        <v>4.1691000000000003</v>
      </c>
      <c r="K32" s="66">
        <f t="shared" si="3"/>
        <v>20</v>
      </c>
      <c r="L32" s="65">
        <f>VLOOKUP($A32,'Return Data'!$B$7:$R$2843,13,0)</f>
        <v>4.59</v>
      </c>
      <c r="M32" s="66">
        <f t="shared" si="4"/>
        <v>18</v>
      </c>
      <c r="N32" s="65">
        <f>VLOOKUP($A32,'Return Data'!$B$7:$R$2843,17,0)</f>
        <v>8.1605000000000008</v>
      </c>
      <c r="O32" s="66">
        <f t="shared" si="8"/>
        <v>11</v>
      </c>
      <c r="P32" s="65">
        <f>VLOOKUP($A32,'Return Data'!$B$7:$R$2843,14,0)</f>
        <v>6.6287000000000003</v>
      </c>
      <c r="Q32" s="66">
        <f t="shared" si="9"/>
        <v>16</v>
      </c>
      <c r="R32" s="65">
        <f>VLOOKUP($A32,'Return Data'!$B$7:$R$2843,16,0)</f>
        <v>8.0985999999999994</v>
      </c>
      <c r="S32" s="67">
        <f t="shared" si="7"/>
        <v>16</v>
      </c>
    </row>
    <row r="33" spans="1:19" x14ac:dyDescent="0.3">
      <c r="A33" s="82" t="s">
        <v>1442</v>
      </c>
      <c r="B33" s="64">
        <f>VLOOKUP($A33,'Return Data'!$B$7:$R$2843,3,0)</f>
        <v>44400</v>
      </c>
      <c r="C33" s="65">
        <f>VLOOKUP($A33,'Return Data'!$B$7:$R$2843,4,0)</f>
        <v>24.848400000000002</v>
      </c>
      <c r="D33" s="65">
        <f>VLOOKUP($A33,'Return Data'!$B$7:$R$2843,9,0)</f>
        <v>5.7755999999999998</v>
      </c>
      <c r="E33" s="66">
        <f t="shared" si="0"/>
        <v>15</v>
      </c>
      <c r="F33" s="65">
        <f>VLOOKUP($A33,'Return Data'!$B$7:$R$2843,10,0)</f>
        <v>6.0644</v>
      </c>
      <c r="G33" s="66">
        <f t="shared" si="1"/>
        <v>6</v>
      </c>
      <c r="H33" s="65">
        <f>VLOOKUP($A33,'Return Data'!$B$7:$R$2843,11,0)</f>
        <v>5.0454999999999997</v>
      </c>
      <c r="I33" s="66">
        <f t="shared" si="2"/>
        <v>5</v>
      </c>
      <c r="J33" s="65">
        <f>VLOOKUP($A33,'Return Data'!$B$7:$R$2843,12,0)</f>
        <v>4.6721000000000004</v>
      </c>
      <c r="K33" s="66">
        <f t="shared" si="3"/>
        <v>10</v>
      </c>
      <c r="L33" s="65">
        <f>VLOOKUP($A33,'Return Data'!$B$7:$R$2843,13,0)</f>
        <v>5.2163000000000004</v>
      </c>
      <c r="M33" s="66">
        <f t="shared" si="4"/>
        <v>10</v>
      </c>
      <c r="N33" s="65">
        <f>VLOOKUP($A33,'Return Data'!$B$7:$R$2843,17,0)</f>
        <v>8.6538000000000004</v>
      </c>
      <c r="O33" s="66">
        <f t="shared" si="8"/>
        <v>8</v>
      </c>
      <c r="P33" s="65">
        <f>VLOOKUP($A33,'Return Data'!$B$7:$R$2843,14,0)</f>
        <v>4.1771000000000003</v>
      </c>
      <c r="Q33" s="66">
        <f t="shared" si="9"/>
        <v>21</v>
      </c>
      <c r="R33" s="65">
        <f>VLOOKUP($A33,'Return Data'!$B$7:$R$2843,16,0)</f>
        <v>7.2587000000000002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3.8179461538461541</v>
      </c>
      <c r="E35" s="88"/>
      <c r="F35" s="89">
        <f>AVERAGE(F8:F33)</f>
        <v>5.0797000000000008</v>
      </c>
      <c r="G35" s="88"/>
      <c r="H35" s="89">
        <f>AVERAGE(H8:H33)</f>
        <v>4.6372615384615372</v>
      </c>
      <c r="I35" s="88"/>
      <c r="J35" s="89">
        <f>AVERAGE(J8:J33)</f>
        <v>4.7659192307692297</v>
      </c>
      <c r="K35" s="88"/>
      <c r="L35" s="89">
        <f>AVERAGE(L8:L33)</f>
        <v>5.0558423076923074</v>
      </c>
      <c r="M35" s="88"/>
      <c r="N35" s="89">
        <f>AVERAGE(N8:N33)</f>
        <v>7.1387319999999992</v>
      </c>
      <c r="O35" s="88"/>
      <c r="P35" s="89">
        <f>AVERAGE(P8:P33)</f>
        <v>6.7672250000000007</v>
      </c>
      <c r="Q35" s="88"/>
      <c r="R35" s="89">
        <f>AVERAGE(R8:R33)</f>
        <v>8.0500461538461519</v>
      </c>
      <c r="S35" s="90"/>
    </row>
    <row r="36" spans="1:19" x14ac:dyDescent="0.3">
      <c r="A36" s="87" t="s">
        <v>28</v>
      </c>
      <c r="B36" s="88"/>
      <c r="C36" s="88"/>
      <c r="D36" s="89">
        <f>MIN(D8:D33)</f>
        <v>-44.982199999999999</v>
      </c>
      <c r="E36" s="88"/>
      <c r="F36" s="89">
        <f>MIN(F8:F33)</f>
        <v>-7.1231</v>
      </c>
      <c r="G36" s="88"/>
      <c r="H36" s="89">
        <f>MIN(H8:H33)</f>
        <v>3.5867</v>
      </c>
      <c r="I36" s="88"/>
      <c r="J36" s="89">
        <f>MIN(J8:J33)</f>
        <v>3.7772000000000001</v>
      </c>
      <c r="K36" s="88"/>
      <c r="L36" s="89">
        <f>MIN(L8:L33)</f>
        <v>4.1167999999999996</v>
      </c>
      <c r="M36" s="88"/>
      <c r="N36" s="89">
        <f>MIN(N8:N33)</f>
        <v>-1.7384999999999999</v>
      </c>
      <c r="O36" s="88"/>
      <c r="P36" s="89">
        <f>MIN(P8:P33)</f>
        <v>-2.9428999999999998</v>
      </c>
      <c r="Q36" s="88"/>
      <c r="R36" s="89">
        <f>MIN(R8:R33)</f>
        <v>4.6520000000000001</v>
      </c>
      <c r="S36" s="90"/>
    </row>
    <row r="37" spans="1:19" ht="15" thickBot="1" x14ac:dyDescent="0.35">
      <c r="A37" s="91" t="s">
        <v>29</v>
      </c>
      <c r="B37" s="92"/>
      <c r="C37" s="92"/>
      <c r="D37" s="93">
        <f>MAX(D8:D33)</f>
        <v>7.6425999999999998</v>
      </c>
      <c r="E37" s="92"/>
      <c r="F37" s="93">
        <f>MAX(F8:F33)</f>
        <v>7.0968999999999998</v>
      </c>
      <c r="G37" s="92"/>
      <c r="H37" s="93">
        <f>MAX(H8:H33)</f>
        <v>6.4306000000000001</v>
      </c>
      <c r="I37" s="92"/>
      <c r="J37" s="93">
        <f>MAX(J8:J33)</f>
        <v>11.4658</v>
      </c>
      <c r="K37" s="92"/>
      <c r="L37" s="93">
        <f>MAX(L8:L33)</f>
        <v>6.8428000000000004</v>
      </c>
      <c r="M37" s="92"/>
      <c r="N37" s="93">
        <f>MAX(N8:N33)</f>
        <v>9.3213000000000008</v>
      </c>
      <c r="O37" s="92"/>
      <c r="P37" s="93">
        <f>MAX(P8:P33)</f>
        <v>9.2959999999999994</v>
      </c>
      <c r="Q37" s="92"/>
      <c r="R37" s="93">
        <f>MAX(R8:R33)</f>
        <v>9.3930000000000007</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44400</v>
      </c>
      <c r="C8" s="65">
        <f>VLOOKUP($A8,'Return Data'!$B$7:$R$2843,4,0)</f>
        <v>37.259599999999999</v>
      </c>
      <c r="D8" s="65">
        <f>VLOOKUP($A8,'Return Data'!$B$7:$R$2843,9,0)</f>
        <v>5.7347999999999999</v>
      </c>
      <c r="E8" s="66">
        <f t="shared" ref="E8:E33" si="0">RANK(D8,D$8:D$33,0)</f>
        <v>8</v>
      </c>
      <c r="F8" s="65">
        <f>VLOOKUP($A8,'Return Data'!$B$7:$R$2843,10,0)</f>
        <v>5.6825999999999999</v>
      </c>
      <c r="G8" s="66">
        <f t="shared" ref="G8:G33" si="1">RANK(F8,F$8:F$33,0)</f>
        <v>3</v>
      </c>
      <c r="H8" s="65">
        <f>VLOOKUP($A8,'Return Data'!$B$7:$R$2843,11,0)</f>
        <v>4.6074999999999999</v>
      </c>
      <c r="I8" s="66">
        <f t="shared" ref="I8:I33" si="2">RANK(H8,H$8:H$33,0)</f>
        <v>3</v>
      </c>
      <c r="J8" s="65">
        <f>VLOOKUP($A8,'Return Data'!$B$7:$R$2843,12,0)</f>
        <v>4.5747</v>
      </c>
      <c r="K8" s="66">
        <f t="shared" ref="K8:K33" si="3">RANK(J8,J$8:J$33,0)</f>
        <v>4</v>
      </c>
      <c r="L8" s="65">
        <f>VLOOKUP($A8,'Return Data'!$B$7:$R$2843,13,0)</f>
        <v>6.1181999999999999</v>
      </c>
      <c r="M8" s="66">
        <f t="shared" ref="M8:M33" si="4">RANK(L8,L$8:L$33,0)</f>
        <v>1</v>
      </c>
      <c r="N8" s="65">
        <f>VLOOKUP($A8,'Return Data'!$B$7:$R$2843,17,0)</f>
        <v>8.0548999999999999</v>
      </c>
      <c r="O8" s="66">
        <f t="shared" ref="O8:O24" si="5">RANK(N8,N$8:N$33,0)</f>
        <v>5</v>
      </c>
      <c r="P8" s="65">
        <f>VLOOKUP($A8,'Return Data'!$B$7:$R$2843,14,0)</f>
        <v>8.5310000000000006</v>
      </c>
      <c r="Q8" s="66">
        <f t="shared" ref="Q8:Q24" si="6">RANK(P8,P$8:P$33,0)</f>
        <v>2</v>
      </c>
      <c r="R8" s="65">
        <f>VLOOKUP($A8,'Return Data'!$B$7:$R$2843,16,0)</f>
        <v>7.4863999999999997</v>
      </c>
      <c r="S8" s="67">
        <f t="shared" ref="S8:S33" si="7">RANK(R8,R$8:R$33,0)</f>
        <v>10</v>
      </c>
    </row>
    <row r="9" spans="1:19" x14ac:dyDescent="0.3">
      <c r="A9" s="82" t="s">
        <v>1386</v>
      </c>
      <c r="B9" s="64">
        <f>VLOOKUP($A9,'Return Data'!$B$7:$R$2843,3,0)</f>
        <v>44400</v>
      </c>
      <c r="C9" s="65">
        <f>VLOOKUP($A9,'Return Data'!$B$7:$R$2843,4,0)</f>
        <v>24.289400000000001</v>
      </c>
      <c r="D9" s="65">
        <f>VLOOKUP($A9,'Return Data'!$B$7:$R$2843,9,0)</f>
        <v>4.9691000000000001</v>
      </c>
      <c r="E9" s="66">
        <f t="shared" si="0"/>
        <v>18</v>
      </c>
      <c r="F9" s="65">
        <f>VLOOKUP($A9,'Return Data'!$B$7:$R$2843,10,0)</f>
        <v>4.9939</v>
      </c>
      <c r="G9" s="66">
        <f t="shared" si="1"/>
        <v>11</v>
      </c>
      <c r="H9" s="65">
        <f>VLOOKUP($A9,'Return Data'!$B$7:$R$2843,11,0)</f>
        <v>4.0378999999999996</v>
      </c>
      <c r="I9" s="66">
        <f t="shared" si="2"/>
        <v>12</v>
      </c>
      <c r="J9" s="65">
        <f>VLOOKUP($A9,'Return Data'!$B$7:$R$2843,12,0)</f>
        <v>4.0042</v>
      </c>
      <c r="K9" s="66">
        <f t="shared" si="3"/>
        <v>10</v>
      </c>
      <c r="L9" s="65">
        <f>VLOOKUP($A9,'Return Data'!$B$7:$R$2843,13,0)</f>
        <v>4.5997000000000003</v>
      </c>
      <c r="M9" s="66">
        <f t="shared" si="4"/>
        <v>10</v>
      </c>
      <c r="N9" s="65">
        <f>VLOOKUP($A9,'Return Data'!$B$7:$R$2843,17,0)</f>
        <v>7.9282000000000004</v>
      </c>
      <c r="O9" s="66">
        <f t="shared" si="5"/>
        <v>8</v>
      </c>
      <c r="P9" s="65">
        <f>VLOOKUP($A9,'Return Data'!$B$7:$R$2843,14,0)</f>
        <v>8.3606999999999996</v>
      </c>
      <c r="Q9" s="66">
        <f t="shared" si="6"/>
        <v>4</v>
      </c>
      <c r="R9" s="65">
        <f>VLOOKUP($A9,'Return Data'!$B$7:$R$2843,16,0)</f>
        <v>8.0175999999999998</v>
      </c>
      <c r="S9" s="67">
        <f t="shared" si="7"/>
        <v>4</v>
      </c>
    </row>
    <row r="10" spans="1:19" x14ac:dyDescent="0.3">
      <c r="A10" s="82" t="s">
        <v>1387</v>
      </c>
      <c r="B10" s="64">
        <f>VLOOKUP($A10,'Return Data'!$B$7:$R$2843,3,0)</f>
        <v>44400</v>
      </c>
      <c r="C10" s="65">
        <f>VLOOKUP($A10,'Return Data'!$B$7:$R$2843,4,0)</f>
        <v>23.2224</v>
      </c>
      <c r="D10" s="65">
        <f>VLOOKUP($A10,'Return Data'!$B$7:$R$2843,9,0)</f>
        <v>4.7282999999999999</v>
      </c>
      <c r="E10" s="66">
        <f t="shared" si="0"/>
        <v>19</v>
      </c>
      <c r="F10" s="65">
        <f>VLOOKUP($A10,'Return Data'!$B$7:$R$2843,10,0)</f>
        <v>4.9253</v>
      </c>
      <c r="G10" s="66">
        <f t="shared" si="1"/>
        <v>13</v>
      </c>
      <c r="H10" s="65">
        <f>VLOOKUP($A10,'Return Data'!$B$7:$R$2843,11,0)</f>
        <v>4.5719000000000003</v>
      </c>
      <c r="I10" s="66">
        <f t="shared" si="2"/>
        <v>4</v>
      </c>
      <c r="J10" s="65">
        <f>VLOOKUP($A10,'Return Data'!$B$7:$R$2843,12,0)</f>
        <v>4.0434999999999999</v>
      </c>
      <c r="K10" s="66">
        <f t="shared" si="3"/>
        <v>8</v>
      </c>
      <c r="L10" s="65">
        <f>VLOOKUP($A10,'Return Data'!$B$7:$R$2843,13,0)</f>
        <v>4.7233000000000001</v>
      </c>
      <c r="M10" s="66">
        <f t="shared" si="4"/>
        <v>8</v>
      </c>
      <c r="N10" s="65">
        <f>VLOOKUP($A10,'Return Data'!$B$7:$R$2843,17,0)</f>
        <v>6.5179999999999998</v>
      </c>
      <c r="O10" s="66">
        <f t="shared" si="5"/>
        <v>19</v>
      </c>
      <c r="P10" s="65">
        <f>VLOOKUP($A10,'Return Data'!$B$7:$R$2843,14,0)</f>
        <v>7.3151999999999999</v>
      </c>
      <c r="Q10" s="66">
        <f t="shared" si="6"/>
        <v>14</v>
      </c>
      <c r="R10" s="65">
        <f>VLOOKUP($A10,'Return Data'!$B$7:$R$2843,16,0)</f>
        <v>7.9071999999999996</v>
      </c>
      <c r="S10" s="67">
        <f t="shared" si="7"/>
        <v>6</v>
      </c>
    </row>
    <row r="11" spans="1:19" x14ac:dyDescent="0.3">
      <c r="A11" s="82" t="s">
        <v>1389</v>
      </c>
      <c r="B11" s="64">
        <f>VLOOKUP($A11,'Return Data'!$B$7:$R$2843,3,0)</f>
        <v>44400</v>
      </c>
      <c r="C11" s="65">
        <f>VLOOKUP($A11,'Return Data'!$B$7:$R$2843,4,0)</f>
        <v>24.953399999999998</v>
      </c>
      <c r="D11" s="65">
        <f>VLOOKUP($A11,'Return Data'!$B$7:$R$2843,9,0)</f>
        <v>6.9385000000000003</v>
      </c>
      <c r="E11" s="66">
        <f t="shared" si="0"/>
        <v>1</v>
      </c>
      <c r="F11" s="65">
        <f>VLOOKUP($A11,'Return Data'!$B$7:$R$2843,10,0)</f>
        <v>5.1973000000000003</v>
      </c>
      <c r="G11" s="66">
        <f t="shared" si="1"/>
        <v>7</v>
      </c>
      <c r="H11" s="65">
        <f>VLOOKUP($A11,'Return Data'!$B$7:$R$2843,11,0)</f>
        <v>4.1626000000000003</v>
      </c>
      <c r="I11" s="66">
        <f t="shared" si="2"/>
        <v>10</v>
      </c>
      <c r="J11" s="65">
        <f>VLOOKUP($A11,'Return Data'!$B$7:$R$2843,12,0)</f>
        <v>4.0372000000000003</v>
      </c>
      <c r="K11" s="66">
        <f t="shared" si="3"/>
        <v>9</v>
      </c>
      <c r="L11" s="65">
        <f>VLOOKUP($A11,'Return Data'!$B$7:$R$2843,13,0)</f>
        <v>4.8986999999999998</v>
      </c>
      <c r="M11" s="66">
        <f t="shared" si="4"/>
        <v>7</v>
      </c>
      <c r="N11" s="65">
        <f>VLOOKUP($A11,'Return Data'!$B$7:$R$2843,17,0)</f>
        <v>7.97</v>
      </c>
      <c r="O11" s="66">
        <f t="shared" si="5"/>
        <v>7</v>
      </c>
      <c r="P11" s="65">
        <f>VLOOKUP($A11,'Return Data'!$B$7:$R$2843,14,0)</f>
        <v>7.3936000000000002</v>
      </c>
      <c r="Q11" s="66">
        <f t="shared" si="6"/>
        <v>12</v>
      </c>
      <c r="R11" s="65">
        <f>VLOOKUP($A11,'Return Data'!$B$7:$R$2843,16,0)</f>
        <v>5.5705</v>
      </c>
      <c r="S11" s="67">
        <f t="shared" si="7"/>
        <v>25</v>
      </c>
    </row>
    <row r="12" spans="1:19" x14ac:dyDescent="0.3">
      <c r="A12" s="82" t="s">
        <v>1392</v>
      </c>
      <c r="B12" s="64">
        <f>VLOOKUP($A12,'Return Data'!$B$7:$R$2843,3,0)</f>
        <v>44400</v>
      </c>
      <c r="C12" s="65">
        <f>VLOOKUP($A12,'Return Data'!$B$7:$R$2843,4,0)</f>
        <v>17.327400000000001</v>
      </c>
      <c r="D12" s="65">
        <f>VLOOKUP($A12,'Return Data'!$B$7:$R$2843,9,0)</f>
        <v>2.4695999999999998</v>
      </c>
      <c r="E12" s="66">
        <f t="shared" si="0"/>
        <v>25</v>
      </c>
      <c r="F12" s="65">
        <f>VLOOKUP($A12,'Return Data'!$B$7:$R$2843,10,0)</f>
        <v>3.5213999999999999</v>
      </c>
      <c r="G12" s="66">
        <f t="shared" si="1"/>
        <v>24</v>
      </c>
      <c r="H12" s="65">
        <f>VLOOKUP($A12,'Return Data'!$B$7:$R$2843,11,0)</f>
        <v>4.1597999999999997</v>
      </c>
      <c r="I12" s="66">
        <f t="shared" si="2"/>
        <v>11</v>
      </c>
      <c r="J12" s="65">
        <f>VLOOKUP($A12,'Return Data'!$B$7:$R$2843,12,0)</f>
        <v>3.6454</v>
      </c>
      <c r="K12" s="66">
        <f t="shared" si="3"/>
        <v>15</v>
      </c>
      <c r="L12" s="65">
        <f>VLOOKUP($A12,'Return Data'!$B$7:$R$2843,13,0)</f>
        <v>4.0602999999999998</v>
      </c>
      <c r="M12" s="66">
        <f t="shared" si="4"/>
        <v>14</v>
      </c>
      <c r="N12" s="65">
        <f>VLOOKUP($A12,'Return Data'!$B$7:$R$2843,17,0)</f>
        <v>-2.2551000000000001</v>
      </c>
      <c r="O12" s="66">
        <f t="shared" si="5"/>
        <v>25</v>
      </c>
      <c r="P12" s="65">
        <f>VLOOKUP($A12,'Return Data'!$B$7:$R$2843,14,0)</f>
        <v>-3.4582000000000002</v>
      </c>
      <c r="Q12" s="66">
        <f t="shared" si="6"/>
        <v>24</v>
      </c>
      <c r="R12" s="65">
        <f>VLOOKUP($A12,'Return Data'!$B$7:$R$2843,16,0)</f>
        <v>4.4583000000000004</v>
      </c>
      <c r="S12" s="67">
        <f t="shared" si="7"/>
        <v>26</v>
      </c>
    </row>
    <row r="13" spans="1:19" x14ac:dyDescent="0.3">
      <c r="A13" s="82" t="s">
        <v>1394</v>
      </c>
      <c r="B13" s="64">
        <f>VLOOKUP($A13,'Return Data'!$B$7:$R$2843,3,0)</f>
        <v>44400</v>
      </c>
      <c r="C13" s="65">
        <f>VLOOKUP($A13,'Return Data'!$B$7:$R$2843,4,0)</f>
        <v>20.5657</v>
      </c>
      <c r="D13" s="65">
        <f>VLOOKUP($A13,'Return Data'!$B$7:$R$2843,9,0)</f>
        <v>5.0374999999999996</v>
      </c>
      <c r="E13" s="66">
        <f t="shared" si="0"/>
        <v>16</v>
      </c>
      <c r="F13" s="65">
        <f>VLOOKUP($A13,'Return Data'!$B$7:$R$2843,10,0)</f>
        <v>4.1439000000000004</v>
      </c>
      <c r="G13" s="66">
        <f t="shared" si="1"/>
        <v>22</v>
      </c>
      <c r="H13" s="65">
        <f>VLOOKUP($A13,'Return Data'!$B$7:$R$2843,11,0)</f>
        <v>3.7490999999999999</v>
      </c>
      <c r="I13" s="66">
        <f t="shared" si="2"/>
        <v>18</v>
      </c>
      <c r="J13" s="65">
        <f>VLOOKUP($A13,'Return Data'!$B$7:$R$2843,12,0)</f>
        <v>3.5394999999999999</v>
      </c>
      <c r="K13" s="66">
        <f t="shared" si="3"/>
        <v>17</v>
      </c>
      <c r="L13" s="65">
        <f>VLOOKUP($A13,'Return Data'!$B$7:$R$2843,13,0)</f>
        <v>3.8424999999999998</v>
      </c>
      <c r="M13" s="66">
        <f t="shared" si="4"/>
        <v>19</v>
      </c>
      <c r="N13" s="65">
        <f>VLOOKUP($A13,'Return Data'!$B$7:$R$2843,17,0)</f>
        <v>6.8780999999999999</v>
      </c>
      <c r="O13" s="66">
        <f t="shared" si="5"/>
        <v>17</v>
      </c>
      <c r="P13" s="65">
        <f>VLOOKUP($A13,'Return Data'!$B$7:$R$2843,14,0)</f>
        <v>7.3544</v>
      </c>
      <c r="Q13" s="66">
        <f t="shared" si="6"/>
        <v>13</v>
      </c>
      <c r="R13" s="65">
        <f>VLOOKUP($A13,'Return Data'!$B$7:$R$2843,16,0)</f>
        <v>7.2862999999999998</v>
      </c>
      <c r="S13" s="67">
        <f t="shared" si="7"/>
        <v>13</v>
      </c>
    </row>
    <row r="14" spans="1:19" x14ac:dyDescent="0.3">
      <c r="A14" s="82" t="s">
        <v>1396</v>
      </c>
      <c r="B14" s="64">
        <f>VLOOKUP($A14,'Return Data'!$B$7:$R$2843,3,0)</f>
        <v>44400</v>
      </c>
      <c r="C14" s="65">
        <f>VLOOKUP($A14,'Return Data'!$B$7:$R$2843,4,0)</f>
        <v>37.2971</v>
      </c>
      <c r="D14" s="65">
        <f>VLOOKUP($A14,'Return Data'!$B$7:$R$2843,9,0)</f>
        <v>6.0979000000000001</v>
      </c>
      <c r="E14" s="66">
        <f t="shared" si="0"/>
        <v>2</v>
      </c>
      <c r="F14" s="65">
        <f>VLOOKUP($A14,'Return Data'!$B$7:$R$2843,10,0)</f>
        <v>4.9436999999999998</v>
      </c>
      <c r="G14" s="66">
        <f t="shared" si="1"/>
        <v>12</v>
      </c>
      <c r="H14" s="65">
        <f>VLOOKUP($A14,'Return Data'!$B$7:$R$2843,11,0)</f>
        <v>4.0114999999999998</v>
      </c>
      <c r="I14" s="66">
        <f t="shared" si="2"/>
        <v>13</v>
      </c>
      <c r="J14" s="65">
        <f>VLOOKUP($A14,'Return Data'!$B$7:$R$2843,12,0)</f>
        <v>3.6667999999999998</v>
      </c>
      <c r="K14" s="66">
        <f t="shared" si="3"/>
        <v>14</v>
      </c>
      <c r="L14" s="65">
        <f>VLOOKUP($A14,'Return Data'!$B$7:$R$2843,13,0)</f>
        <v>4.2275999999999998</v>
      </c>
      <c r="M14" s="66">
        <f t="shared" si="4"/>
        <v>12</v>
      </c>
      <c r="N14" s="65">
        <f>VLOOKUP($A14,'Return Data'!$B$7:$R$2843,17,0)</f>
        <v>7.3818999999999999</v>
      </c>
      <c r="O14" s="66">
        <f t="shared" si="5"/>
        <v>13</v>
      </c>
      <c r="P14" s="65">
        <f>VLOOKUP($A14,'Return Data'!$B$7:$R$2843,14,0)</f>
        <v>7.8411999999999997</v>
      </c>
      <c r="Q14" s="66">
        <f t="shared" si="6"/>
        <v>10</v>
      </c>
      <c r="R14" s="65">
        <f>VLOOKUP($A14,'Return Data'!$B$7:$R$2843,16,0)</f>
        <v>7.22</v>
      </c>
      <c r="S14" s="67">
        <f t="shared" si="7"/>
        <v>14</v>
      </c>
    </row>
    <row r="15" spans="1:19" x14ac:dyDescent="0.3">
      <c r="A15" s="82" t="s">
        <v>1404</v>
      </c>
      <c r="B15" s="64">
        <f>VLOOKUP($A15,'Return Data'!$B$7:$R$2843,3,0)</f>
        <v>44400</v>
      </c>
      <c r="C15" s="65">
        <f>VLOOKUP($A15,'Return Data'!$B$7:$R$2843,4,0)</f>
        <v>3989.53483935743</v>
      </c>
      <c r="D15" s="65">
        <f>VLOOKUP($A15,'Return Data'!$B$7:$R$2843,9,0)</f>
        <v>-44.982199999999999</v>
      </c>
      <c r="E15" s="66">
        <f t="shared" si="0"/>
        <v>26</v>
      </c>
      <c r="F15" s="65">
        <f>VLOOKUP($A15,'Return Data'!$B$7:$R$2843,10,0)</f>
        <v>-7.1227</v>
      </c>
      <c r="G15" s="66">
        <f t="shared" si="1"/>
        <v>26</v>
      </c>
      <c r="H15" s="65">
        <f>VLOOKUP($A15,'Return Data'!$B$7:$R$2843,11,0)</f>
        <v>4.6246999999999998</v>
      </c>
      <c r="I15" s="66">
        <f t="shared" si="2"/>
        <v>2</v>
      </c>
      <c r="J15" s="65">
        <f>VLOOKUP($A15,'Return Data'!$B$7:$R$2843,12,0)</f>
        <v>11.1128</v>
      </c>
      <c r="K15" s="66">
        <f t="shared" si="3"/>
        <v>1</v>
      </c>
      <c r="L15" s="65">
        <f>VLOOKUP($A15,'Return Data'!$B$7:$R$2843,13,0)</f>
        <v>5.5385</v>
      </c>
      <c r="M15" s="66">
        <f t="shared" si="4"/>
        <v>3</v>
      </c>
      <c r="N15" s="65">
        <f>VLOOKUP($A15,'Return Data'!$B$7:$R$2843,17,0)</f>
        <v>-0.99960000000000004</v>
      </c>
      <c r="O15" s="66">
        <f t="shared" si="5"/>
        <v>24</v>
      </c>
      <c r="P15" s="65">
        <f>VLOOKUP($A15,'Return Data'!$B$7:$R$2843,14,0)</f>
        <v>2.1223000000000001</v>
      </c>
      <c r="Q15" s="66">
        <f t="shared" si="6"/>
        <v>23</v>
      </c>
      <c r="R15" s="65">
        <f>VLOOKUP($A15,'Return Data'!$B$7:$R$2843,16,0)</f>
        <v>7.3583999999999996</v>
      </c>
      <c r="S15" s="67">
        <f t="shared" si="7"/>
        <v>12</v>
      </c>
    </row>
    <row r="16" spans="1:19" x14ac:dyDescent="0.3">
      <c r="A16" s="82" t="s">
        <v>1406</v>
      </c>
      <c r="B16" s="64">
        <f>VLOOKUP($A16,'Return Data'!$B$7:$R$2843,3,0)</f>
        <v>44400</v>
      </c>
      <c r="C16" s="65">
        <f>VLOOKUP($A16,'Return Data'!$B$7:$R$2843,4,0)</f>
        <v>25.0505</v>
      </c>
      <c r="D16" s="65">
        <f>VLOOKUP($A16,'Return Data'!$B$7:$R$2843,9,0)</f>
        <v>5.7435</v>
      </c>
      <c r="E16" s="66">
        <f t="shared" si="0"/>
        <v>7</v>
      </c>
      <c r="F16" s="65">
        <f>VLOOKUP($A16,'Return Data'!$B$7:$R$2843,10,0)</f>
        <v>5.9241000000000001</v>
      </c>
      <c r="G16" s="66">
        <f t="shared" si="1"/>
        <v>2</v>
      </c>
      <c r="H16" s="65">
        <f>VLOOKUP($A16,'Return Data'!$B$7:$R$2843,11,0)</f>
        <v>4.3406000000000002</v>
      </c>
      <c r="I16" s="66">
        <f t="shared" si="2"/>
        <v>6</v>
      </c>
      <c r="J16" s="65">
        <f>VLOOKUP($A16,'Return Data'!$B$7:$R$2843,12,0)</f>
        <v>4.5971000000000002</v>
      </c>
      <c r="K16" s="66">
        <f t="shared" si="3"/>
        <v>3</v>
      </c>
      <c r="L16" s="65">
        <f>VLOOKUP($A16,'Return Data'!$B$7:$R$2843,13,0)</f>
        <v>5.2945000000000002</v>
      </c>
      <c r="M16" s="66">
        <f t="shared" si="4"/>
        <v>4</v>
      </c>
      <c r="N16" s="65">
        <f>VLOOKUP($A16,'Return Data'!$B$7:$R$2843,17,0)</f>
        <v>8.5313999999999997</v>
      </c>
      <c r="O16" s="66">
        <f t="shared" si="5"/>
        <v>1</v>
      </c>
      <c r="P16" s="65">
        <f>VLOOKUP($A16,'Return Data'!$B$7:$R$2843,14,0)</f>
        <v>8.7443000000000008</v>
      </c>
      <c r="Q16" s="66">
        <f t="shared" si="6"/>
        <v>1</v>
      </c>
      <c r="R16" s="65">
        <f>VLOOKUP($A16,'Return Data'!$B$7:$R$2843,16,0)</f>
        <v>8.6371000000000002</v>
      </c>
      <c r="S16" s="67">
        <f t="shared" si="7"/>
        <v>1</v>
      </c>
    </row>
    <row r="17" spans="1:19" x14ac:dyDescent="0.3">
      <c r="A17" s="82" t="s">
        <v>1408</v>
      </c>
      <c r="B17" s="64">
        <f>VLOOKUP($A17,'Return Data'!$B$7:$R$2843,3,0)</f>
        <v>44400</v>
      </c>
      <c r="C17" s="65">
        <f>VLOOKUP($A17,'Return Data'!$B$7:$R$2843,4,0)</f>
        <v>31.553699999999999</v>
      </c>
      <c r="D17" s="65">
        <f>VLOOKUP($A17,'Return Data'!$B$7:$R$2843,9,0)</f>
        <v>5.0372000000000003</v>
      </c>
      <c r="E17" s="66">
        <f t="shared" si="0"/>
        <v>17</v>
      </c>
      <c r="F17" s="65">
        <f>VLOOKUP($A17,'Return Data'!$B$7:$R$2843,10,0)</f>
        <v>4.6485000000000003</v>
      </c>
      <c r="G17" s="66">
        <f t="shared" si="1"/>
        <v>19</v>
      </c>
      <c r="H17" s="65">
        <f>VLOOKUP($A17,'Return Data'!$B$7:$R$2843,11,0)</f>
        <v>4.1870000000000003</v>
      </c>
      <c r="I17" s="66">
        <f t="shared" si="2"/>
        <v>7</v>
      </c>
      <c r="J17" s="65">
        <f>VLOOKUP($A17,'Return Data'!$B$7:$R$2843,12,0)</f>
        <v>3.7694000000000001</v>
      </c>
      <c r="K17" s="66">
        <f t="shared" si="3"/>
        <v>12</v>
      </c>
      <c r="L17" s="65">
        <f>VLOOKUP($A17,'Return Data'!$B$7:$R$2843,13,0)</f>
        <v>3.7309000000000001</v>
      </c>
      <c r="M17" s="66">
        <f t="shared" si="4"/>
        <v>20</v>
      </c>
      <c r="N17" s="65">
        <f>VLOOKUP($A17,'Return Data'!$B$7:$R$2843,17,0)</f>
        <v>5.2664999999999997</v>
      </c>
      <c r="O17" s="66">
        <f t="shared" si="5"/>
        <v>21</v>
      </c>
      <c r="P17" s="65">
        <f>VLOOKUP($A17,'Return Data'!$B$7:$R$2843,14,0)</f>
        <v>3.2025999999999999</v>
      </c>
      <c r="Q17" s="66">
        <f t="shared" si="6"/>
        <v>21</v>
      </c>
      <c r="R17" s="65">
        <f>VLOOKUP($A17,'Return Data'!$B$7:$R$2843,16,0)</f>
        <v>6.3621999999999996</v>
      </c>
      <c r="S17" s="67">
        <f t="shared" si="7"/>
        <v>24</v>
      </c>
    </row>
    <row r="18" spans="1:19" x14ac:dyDescent="0.3">
      <c r="A18" s="82" t="s">
        <v>1410</v>
      </c>
      <c r="B18" s="64">
        <f>VLOOKUP($A18,'Return Data'!$B$7:$R$2843,3,0)</f>
        <v>44400</v>
      </c>
      <c r="C18" s="65">
        <f>VLOOKUP($A18,'Return Data'!$B$7:$R$2843,4,0)</f>
        <v>46.624099999999999</v>
      </c>
      <c r="D18" s="65">
        <f>VLOOKUP($A18,'Return Data'!$B$7:$R$2843,9,0)</f>
        <v>2.8982000000000001</v>
      </c>
      <c r="E18" s="66">
        <f t="shared" si="0"/>
        <v>24</v>
      </c>
      <c r="F18" s="65">
        <f>VLOOKUP($A18,'Return Data'!$B$7:$R$2843,10,0)</f>
        <v>5.0084</v>
      </c>
      <c r="G18" s="66">
        <f t="shared" si="1"/>
        <v>9</v>
      </c>
      <c r="H18" s="65">
        <f>VLOOKUP($A18,'Return Data'!$B$7:$R$2843,11,0)</f>
        <v>3.9948999999999999</v>
      </c>
      <c r="I18" s="66">
        <f t="shared" si="2"/>
        <v>14</v>
      </c>
      <c r="J18" s="65">
        <f>VLOOKUP($A18,'Return Data'!$B$7:$R$2843,12,0)</f>
        <v>4.4520999999999997</v>
      </c>
      <c r="K18" s="66">
        <f t="shared" si="3"/>
        <v>5</v>
      </c>
      <c r="L18" s="65">
        <f>VLOOKUP($A18,'Return Data'!$B$7:$R$2843,13,0)</f>
        <v>5.0503999999999998</v>
      </c>
      <c r="M18" s="66">
        <f t="shared" si="4"/>
        <v>5</v>
      </c>
      <c r="N18" s="65">
        <f>VLOOKUP($A18,'Return Data'!$B$7:$R$2843,17,0)</f>
        <v>8.2265999999999995</v>
      </c>
      <c r="O18" s="66">
        <f t="shared" si="5"/>
        <v>3</v>
      </c>
      <c r="P18" s="65">
        <f>VLOOKUP($A18,'Return Data'!$B$7:$R$2843,14,0)</f>
        <v>8.4727999999999994</v>
      </c>
      <c r="Q18" s="66">
        <f t="shared" si="6"/>
        <v>3</v>
      </c>
      <c r="R18" s="65">
        <f>VLOOKUP($A18,'Return Data'!$B$7:$R$2843,16,0)</f>
        <v>8.1043000000000003</v>
      </c>
      <c r="S18" s="67">
        <f t="shared" si="7"/>
        <v>3</v>
      </c>
    </row>
    <row r="19" spans="1:19" x14ac:dyDescent="0.3">
      <c r="A19" s="82" t="s">
        <v>1412</v>
      </c>
      <c r="B19" s="64">
        <f>VLOOKUP($A19,'Return Data'!$B$7:$R$2843,3,0)</f>
        <v>44400</v>
      </c>
      <c r="C19" s="65">
        <f>VLOOKUP($A19,'Return Data'!$B$7:$R$2843,4,0)</f>
        <v>20.273499999999999</v>
      </c>
      <c r="D19" s="65">
        <f>VLOOKUP($A19,'Return Data'!$B$7:$R$2843,9,0)</f>
        <v>5.1830999999999996</v>
      </c>
      <c r="E19" s="66">
        <f t="shared" si="0"/>
        <v>14</v>
      </c>
      <c r="F19" s="65">
        <f>VLOOKUP($A19,'Return Data'!$B$7:$R$2843,10,0)</f>
        <v>4.9957000000000003</v>
      </c>
      <c r="G19" s="66">
        <f t="shared" si="1"/>
        <v>10</v>
      </c>
      <c r="H19" s="65">
        <f>VLOOKUP($A19,'Return Data'!$B$7:$R$2843,11,0)</f>
        <v>3.7938999999999998</v>
      </c>
      <c r="I19" s="66">
        <f t="shared" si="2"/>
        <v>17</v>
      </c>
      <c r="J19" s="65">
        <f>VLOOKUP($A19,'Return Data'!$B$7:$R$2843,12,0)</f>
        <v>4.2282999999999999</v>
      </c>
      <c r="K19" s="66">
        <f t="shared" si="3"/>
        <v>6</v>
      </c>
      <c r="L19" s="65">
        <f>VLOOKUP($A19,'Return Data'!$B$7:$R$2843,13,0)</f>
        <v>4.9549000000000003</v>
      </c>
      <c r="M19" s="66">
        <f t="shared" si="4"/>
        <v>6</v>
      </c>
      <c r="N19" s="65">
        <f>VLOOKUP($A19,'Return Data'!$B$7:$R$2843,17,0)</f>
        <v>5.7752999999999997</v>
      </c>
      <c r="O19" s="66">
        <f t="shared" si="5"/>
        <v>20</v>
      </c>
      <c r="P19" s="65">
        <f>VLOOKUP($A19,'Return Data'!$B$7:$R$2843,14,0)</f>
        <v>4.9194000000000004</v>
      </c>
      <c r="Q19" s="66">
        <f t="shared" si="6"/>
        <v>17</v>
      </c>
      <c r="R19" s="65">
        <f>VLOOKUP($A19,'Return Data'!$B$7:$R$2843,16,0)</f>
        <v>7.0721999999999996</v>
      </c>
      <c r="S19" s="67">
        <f t="shared" si="7"/>
        <v>20</v>
      </c>
    </row>
    <row r="20" spans="1:19" x14ac:dyDescent="0.3">
      <c r="A20" s="82" t="s">
        <v>1415</v>
      </c>
      <c r="B20" s="64">
        <f>VLOOKUP($A20,'Return Data'!$B$7:$R$2843,3,0)</f>
        <v>44400</v>
      </c>
      <c r="C20" s="65">
        <f>VLOOKUP($A20,'Return Data'!$B$7:$R$2843,4,0)</f>
        <v>45.382199999999997</v>
      </c>
      <c r="D20" s="65">
        <f>VLOOKUP($A20,'Return Data'!$B$7:$R$2843,9,0)</f>
        <v>6.0187999999999997</v>
      </c>
      <c r="E20" s="66">
        <f t="shared" si="0"/>
        <v>3</v>
      </c>
      <c r="F20" s="65">
        <f>VLOOKUP($A20,'Return Data'!$B$7:$R$2843,10,0)</f>
        <v>4.6718000000000002</v>
      </c>
      <c r="G20" s="66">
        <f t="shared" si="1"/>
        <v>18</v>
      </c>
      <c r="H20" s="65">
        <f>VLOOKUP($A20,'Return Data'!$B$7:$R$2843,11,0)</f>
        <v>4.1639999999999997</v>
      </c>
      <c r="I20" s="66">
        <f t="shared" si="2"/>
        <v>9</v>
      </c>
      <c r="J20" s="65">
        <f>VLOOKUP($A20,'Return Data'!$B$7:$R$2843,12,0)</f>
        <v>3.7875000000000001</v>
      </c>
      <c r="K20" s="66">
        <f t="shared" si="3"/>
        <v>11</v>
      </c>
      <c r="L20" s="65">
        <f>VLOOKUP($A20,'Return Data'!$B$7:$R$2843,13,0)</f>
        <v>4.2717999999999998</v>
      </c>
      <c r="M20" s="66">
        <f t="shared" si="4"/>
        <v>11</v>
      </c>
      <c r="N20" s="65">
        <f>VLOOKUP($A20,'Return Data'!$B$7:$R$2843,17,0)</f>
        <v>7.6769999999999996</v>
      </c>
      <c r="O20" s="66">
        <f t="shared" si="5"/>
        <v>9</v>
      </c>
      <c r="P20" s="65">
        <f>VLOOKUP($A20,'Return Data'!$B$7:$R$2843,14,0)</f>
        <v>8.2723999999999993</v>
      </c>
      <c r="Q20" s="66">
        <f t="shared" si="6"/>
        <v>5</v>
      </c>
      <c r="R20" s="65">
        <f>VLOOKUP($A20,'Return Data'!$B$7:$R$2843,16,0)</f>
        <v>7.6113</v>
      </c>
      <c r="S20" s="67">
        <f t="shared" si="7"/>
        <v>9</v>
      </c>
    </row>
    <row r="21" spans="1:19" x14ac:dyDescent="0.3">
      <c r="A21" s="82" t="s">
        <v>1416</v>
      </c>
      <c r="B21" s="64">
        <f>VLOOKUP($A21,'Return Data'!$B$7:$R$2843,3,0)</f>
        <v>44400</v>
      </c>
      <c r="C21" s="65">
        <f>VLOOKUP($A21,'Return Data'!$B$7:$R$2843,4,0)</f>
        <v>1712.2414000000001</v>
      </c>
      <c r="D21" s="65">
        <f>VLOOKUP($A21,'Return Data'!$B$7:$R$2843,9,0)</f>
        <v>3.6583000000000001</v>
      </c>
      <c r="E21" s="66">
        <f t="shared" si="0"/>
        <v>22</v>
      </c>
      <c r="F21" s="65">
        <f>VLOOKUP($A21,'Return Data'!$B$7:$R$2843,10,0)</f>
        <v>3.4430000000000001</v>
      </c>
      <c r="G21" s="66">
        <f t="shared" si="1"/>
        <v>25</v>
      </c>
      <c r="H21" s="65">
        <f>VLOOKUP($A21,'Return Data'!$B$7:$R$2843,11,0)</f>
        <v>2.5819999999999999</v>
      </c>
      <c r="I21" s="66">
        <f t="shared" si="2"/>
        <v>26</v>
      </c>
      <c r="J21" s="65">
        <f>VLOOKUP($A21,'Return Data'!$B$7:$R$2843,12,0)</f>
        <v>2.8169</v>
      </c>
      <c r="K21" s="66">
        <f t="shared" si="3"/>
        <v>25</v>
      </c>
      <c r="L21" s="65">
        <f>VLOOKUP($A21,'Return Data'!$B$7:$R$2843,13,0)</f>
        <v>3.2465000000000002</v>
      </c>
      <c r="M21" s="66">
        <f t="shared" si="4"/>
        <v>25</v>
      </c>
      <c r="N21" s="65">
        <f>VLOOKUP($A21,'Return Data'!$B$7:$R$2843,17,0)</f>
        <v>3.5642999999999998</v>
      </c>
      <c r="O21" s="66">
        <f t="shared" si="5"/>
        <v>23</v>
      </c>
      <c r="P21" s="65">
        <f>VLOOKUP($A21,'Return Data'!$B$7:$R$2843,14,0)</f>
        <v>5.3754999999999997</v>
      </c>
      <c r="Q21" s="66">
        <f t="shared" si="6"/>
        <v>16</v>
      </c>
      <c r="R21" s="65">
        <f>VLOOKUP($A21,'Return Data'!$B$7:$R$2843,16,0)</f>
        <v>7.0789999999999997</v>
      </c>
      <c r="S21" s="67">
        <f t="shared" si="7"/>
        <v>19</v>
      </c>
    </row>
    <row r="22" spans="1:19" x14ac:dyDescent="0.3">
      <c r="A22" s="82" t="s">
        <v>1418</v>
      </c>
      <c r="B22" s="64">
        <f>VLOOKUP($A22,'Return Data'!$B$7:$R$2843,3,0)</f>
        <v>44400</v>
      </c>
      <c r="C22" s="65">
        <f>VLOOKUP($A22,'Return Data'!$B$7:$R$2843,4,0)</f>
        <v>2868.8045000000002</v>
      </c>
      <c r="D22" s="65">
        <f>VLOOKUP($A22,'Return Data'!$B$7:$R$2843,9,0)</f>
        <v>5.4172000000000002</v>
      </c>
      <c r="E22" s="66">
        <f t="shared" si="0"/>
        <v>12</v>
      </c>
      <c r="F22" s="65">
        <f>VLOOKUP($A22,'Return Data'!$B$7:$R$2843,10,0)</f>
        <v>4.6326999999999998</v>
      </c>
      <c r="G22" s="66">
        <f t="shared" si="1"/>
        <v>20</v>
      </c>
      <c r="H22" s="65">
        <f>VLOOKUP($A22,'Return Data'!$B$7:$R$2843,11,0)</f>
        <v>3.5184000000000002</v>
      </c>
      <c r="I22" s="66">
        <f t="shared" si="2"/>
        <v>20</v>
      </c>
      <c r="J22" s="65">
        <f>VLOOKUP($A22,'Return Data'!$B$7:$R$2843,12,0)</f>
        <v>3.3369</v>
      </c>
      <c r="K22" s="66">
        <f t="shared" si="3"/>
        <v>22</v>
      </c>
      <c r="L22" s="65">
        <f>VLOOKUP($A22,'Return Data'!$B$7:$R$2843,13,0)</f>
        <v>3.3879999999999999</v>
      </c>
      <c r="M22" s="66">
        <f t="shared" si="4"/>
        <v>24</v>
      </c>
      <c r="N22" s="65">
        <f>VLOOKUP($A22,'Return Data'!$B$7:$R$2843,17,0)</f>
        <v>7.1277999999999997</v>
      </c>
      <c r="O22" s="66">
        <f t="shared" si="5"/>
        <v>16</v>
      </c>
      <c r="P22" s="65">
        <f>VLOOKUP($A22,'Return Data'!$B$7:$R$2843,14,0)</f>
        <v>7.6818999999999997</v>
      </c>
      <c r="Q22" s="66">
        <f t="shared" si="6"/>
        <v>11</v>
      </c>
      <c r="R22" s="65">
        <f>VLOOKUP($A22,'Return Data'!$B$7:$R$2843,16,0)</f>
        <v>7.6247999999999996</v>
      </c>
      <c r="S22" s="67">
        <f t="shared" si="7"/>
        <v>8</v>
      </c>
    </row>
    <row r="23" spans="1:19" x14ac:dyDescent="0.3">
      <c r="A23" s="82" t="s">
        <v>1422</v>
      </c>
      <c r="B23" s="64">
        <f>VLOOKUP($A23,'Return Data'!$B$7:$R$2843,3,0)</f>
        <v>44400</v>
      </c>
      <c r="C23" s="65">
        <f>VLOOKUP($A23,'Return Data'!$B$7:$R$2843,4,0)</f>
        <v>41.536299999999997</v>
      </c>
      <c r="D23" s="65">
        <f>VLOOKUP($A23,'Return Data'!$B$7:$R$2843,9,0)</f>
        <v>4.2031999999999998</v>
      </c>
      <c r="E23" s="66">
        <f t="shared" si="0"/>
        <v>21</v>
      </c>
      <c r="F23" s="65">
        <f>VLOOKUP($A23,'Return Data'!$B$7:$R$2843,10,0)</f>
        <v>5.4230999999999998</v>
      </c>
      <c r="G23" s="66">
        <f t="shared" si="1"/>
        <v>6</v>
      </c>
      <c r="H23" s="65">
        <f>VLOOKUP($A23,'Return Data'!$B$7:$R$2843,11,0)</f>
        <v>3.4546999999999999</v>
      </c>
      <c r="I23" s="66">
        <f t="shared" si="2"/>
        <v>21</v>
      </c>
      <c r="J23" s="65">
        <f>VLOOKUP($A23,'Return Data'!$B$7:$R$2843,12,0)</f>
        <v>3.4847000000000001</v>
      </c>
      <c r="K23" s="66">
        <f t="shared" si="3"/>
        <v>18</v>
      </c>
      <c r="L23" s="65">
        <f>VLOOKUP($A23,'Return Data'!$B$7:$R$2843,13,0)</f>
        <v>4.1910999999999996</v>
      </c>
      <c r="M23" s="66">
        <f t="shared" si="4"/>
        <v>13</v>
      </c>
      <c r="N23" s="65">
        <f>VLOOKUP($A23,'Return Data'!$B$7:$R$2843,17,0)</f>
        <v>7.5350999999999999</v>
      </c>
      <c r="O23" s="66">
        <f t="shared" si="5"/>
        <v>10</v>
      </c>
      <c r="P23" s="65">
        <f>VLOOKUP($A23,'Return Data'!$B$7:$R$2843,14,0)</f>
        <v>8.1493000000000002</v>
      </c>
      <c r="Q23" s="66">
        <f t="shared" si="6"/>
        <v>7</v>
      </c>
      <c r="R23" s="65">
        <f>VLOOKUP($A23,'Return Data'!$B$7:$R$2843,16,0)</f>
        <v>7.6825999999999999</v>
      </c>
      <c r="S23" s="67">
        <f t="shared" si="7"/>
        <v>7</v>
      </c>
    </row>
    <row r="24" spans="1:19" x14ac:dyDescent="0.3">
      <c r="A24" s="82" t="s">
        <v>1425</v>
      </c>
      <c r="B24" s="64">
        <f>VLOOKUP($A24,'Return Data'!$B$7:$R$2843,3,0)</f>
        <v>44400</v>
      </c>
      <c r="C24" s="65">
        <f>VLOOKUP($A24,'Return Data'!$B$7:$R$2843,4,0)</f>
        <v>21.1919</v>
      </c>
      <c r="D24" s="65">
        <f>VLOOKUP($A24,'Return Data'!$B$7:$R$2843,9,0)</f>
        <v>5.8611000000000004</v>
      </c>
      <c r="E24" s="66">
        <f t="shared" si="0"/>
        <v>5</v>
      </c>
      <c r="F24" s="65">
        <f>VLOOKUP($A24,'Return Data'!$B$7:$R$2843,10,0)</f>
        <v>4.7649999999999997</v>
      </c>
      <c r="G24" s="66">
        <f t="shared" si="1"/>
        <v>15</v>
      </c>
      <c r="H24" s="65">
        <f>VLOOKUP($A24,'Return Data'!$B$7:$R$2843,11,0)</f>
        <v>3.9035000000000002</v>
      </c>
      <c r="I24" s="66">
        <f t="shared" si="2"/>
        <v>15</v>
      </c>
      <c r="J24" s="65">
        <f>VLOOKUP($A24,'Return Data'!$B$7:$R$2843,12,0)</f>
        <v>3.6276000000000002</v>
      </c>
      <c r="K24" s="66">
        <f t="shared" si="3"/>
        <v>16</v>
      </c>
      <c r="L24" s="65">
        <f>VLOOKUP($A24,'Return Data'!$B$7:$R$2843,13,0)</f>
        <v>4.0072999999999999</v>
      </c>
      <c r="M24" s="66">
        <f t="shared" si="4"/>
        <v>15</v>
      </c>
      <c r="N24" s="65">
        <f>VLOOKUP($A24,'Return Data'!$B$7:$R$2843,17,0)</f>
        <v>7.4743000000000004</v>
      </c>
      <c r="O24" s="66">
        <f t="shared" si="5"/>
        <v>11</v>
      </c>
      <c r="P24" s="65">
        <f>VLOOKUP($A24,'Return Data'!$B$7:$R$2843,14,0)</f>
        <v>7.9885999999999999</v>
      </c>
      <c r="Q24" s="66">
        <f t="shared" si="6"/>
        <v>8</v>
      </c>
      <c r="R24" s="65">
        <f>VLOOKUP($A24,'Return Data'!$B$7:$R$2843,16,0)</f>
        <v>8.1568000000000005</v>
      </c>
      <c r="S24" s="67">
        <f t="shared" si="7"/>
        <v>2</v>
      </c>
    </row>
    <row r="25" spans="1:19" x14ac:dyDescent="0.3">
      <c r="A25" s="82" t="s">
        <v>1427</v>
      </c>
      <c r="B25" s="64">
        <f>VLOOKUP($A25,'Return Data'!$B$7:$R$2843,3,0)</f>
        <v>44400</v>
      </c>
      <c r="C25" s="65">
        <f>VLOOKUP($A25,'Return Data'!$B$7:$R$2843,4,0)</f>
        <v>11.871</v>
      </c>
      <c r="D25" s="65">
        <f>VLOOKUP($A25,'Return Data'!$B$7:$R$2843,9,0)</f>
        <v>5.2496</v>
      </c>
      <c r="E25" s="66">
        <f t="shared" si="0"/>
        <v>13</v>
      </c>
      <c r="F25" s="65">
        <f>VLOOKUP($A25,'Return Data'!$B$7:$R$2843,10,0)</f>
        <v>4.2167000000000003</v>
      </c>
      <c r="G25" s="66">
        <f t="shared" si="1"/>
        <v>21</v>
      </c>
      <c r="H25" s="65">
        <f>VLOOKUP($A25,'Return Data'!$B$7:$R$2843,11,0)</f>
        <v>3.0686</v>
      </c>
      <c r="I25" s="66">
        <f t="shared" si="2"/>
        <v>25</v>
      </c>
      <c r="J25" s="65">
        <f>VLOOKUP($A25,'Return Data'!$B$7:$R$2843,12,0)</f>
        <v>2.7987000000000002</v>
      </c>
      <c r="K25" s="66">
        <f t="shared" si="3"/>
        <v>26</v>
      </c>
      <c r="L25" s="65">
        <f>VLOOKUP($A25,'Return Data'!$B$7:$R$2843,13,0)</f>
        <v>3.2134999999999998</v>
      </c>
      <c r="M25" s="66">
        <f t="shared" si="4"/>
        <v>26</v>
      </c>
      <c r="N25" s="65"/>
      <c r="O25" s="66"/>
      <c r="P25" s="65"/>
      <c r="Q25" s="66"/>
      <c r="R25" s="65">
        <f>VLOOKUP($A25,'Return Data'!$B$7:$R$2843,16,0)</f>
        <v>7.1787000000000001</v>
      </c>
      <c r="S25" s="67">
        <f t="shared" si="7"/>
        <v>15</v>
      </c>
    </row>
    <row r="26" spans="1:19" x14ac:dyDescent="0.3">
      <c r="A26" s="82" t="s">
        <v>1428</v>
      </c>
      <c r="B26" s="64">
        <f>VLOOKUP($A26,'Return Data'!$B$7:$R$2843,3,0)</f>
        <v>44400</v>
      </c>
      <c r="C26" s="65">
        <f>VLOOKUP($A26,'Return Data'!$B$7:$R$2843,4,0)</f>
        <v>12.604699999999999</v>
      </c>
      <c r="D26" s="65">
        <f>VLOOKUP($A26,'Return Data'!$B$7:$R$2843,9,0)</f>
        <v>5.9848999999999997</v>
      </c>
      <c r="E26" s="66">
        <f t="shared" si="0"/>
        <v>4</v>
      </c>
      <c r="F26" s="65">
        <f>VLOOKUP($A26,'Return Data'!$B$7:$R$2843,10,0)</f>
        <v>4.7492000000000001</v>
      </c>
      <c r="G26" s="66">
        <f t="shared" si="1"/>
        <v>16</v>
      </c>
      <c r="H26" s="65">
        <f>VLOOKUP($A26,'Return Data'!$B$7:$R$2843,11,0)</f>
        <v>4.1658999999999997</v>
      </c>
      <c r="I26" s="66">
        <f t="shared" si="2"/>
        <v>8</v>
      </c>
      <c r="J26" s="65">
        <f>VLOOKUP($A26,'Return Data'!$B$7:$R$2843,12,0)</f>
        <v>3.7221000000000002</v>
      </c>
      <c r="K26" s="66">
        <f t="shared" si="3"/>
        <v>13</v>
      </c>
      <c r="L26" s="65">
        <f>VLOOKUP($A26,'Return Data'!$B$7:$R$2843,13,0)</f>
        <v>3.8980000000000001</v>
      </c>
      <c r="M26" s="66">
        <f t="shared" si="4"/>
        <v>17</v>
      </c>
      <c r="N26" s="65">
        <f>VLOOKUP($A26,'Return Data'!$B$7:$R$2843,17,0)</f>
        <v>6.76</v>
      </c>
      <c r="O26" s="66">
        <f t="shared" ref="O26:O33" si="8">RANK(N26,N$8:N$33,0)</f>
        <v>18</v>
      </c>
      <c r="P26" s="65"/>
      <c r="Q26" s="66"/>
      <c r="R26" s="65">
        <f>VLOOKUP($A26,'Return Data'!$B$7:$R$2843,16,0)</f>
        <v>7.1406999999999998</v>
      </c>
      <c r="S26" s="67">
        <f t="shared" si="7"/>
        <v>17</v>
      </c>
    </row>
    <row r="27" spans="1:19" x14ac:dyDescent="0.3">
      <c r="A27" s="82" t="s">
        <v>1430</v>
      </c>
      <c r="B27" s="64">
        <f>VLOOKUP($A27,'Return Data'!$B$7:$R$2843,3,0)</f>
        <v>44400</v>
      </c>
      <c r="C27" s="65">
        <f>VLOOKUP($A27,'Return Data'!$B$7:$R$2843,4,0)</f>
        <v>41.627699999999997</v>
      </c>
      <c r="D27" s="65">
        <f>VLOOKUP($A27,'Return Data'!$B$7:$R$2843,9,0)</f>
        <v>5.7704000000000004</v>
      </c>
      <c r="E27" s="66">
        <f t="shared" si="0"/>
        <v>6</v>
      </c>
      <c r="F27" s="65">
        <f>VLOOKUP($A27,'Return Data'!$B$7:$R$2843,10,0)</f>
        <v>6.2767999999999997</v>
      </c>
      <c r="G27" s="66">
        <f t="shared" si="1"/>
        <v>1</v>
      </c>
      <c r="H27" s="65">
        <f>VLOOKUP($A27,'Return Data'!$B$7:$R$2843,11,0)</f>
        <v>5.6051000000000002</v>
      </c>
      <c r="I27" s="66">
        <f t="shared" si="2"/>
        <v>1</v>
      </c>
      <c r="J27" s="65">
        <f>VLOOKUP($A27,'Return Data'!$B$7:$R$2843,12,0)</f>
        <v>5.2225000000000001</v>
      </c>
      <c r="K27" s="66">
        <f t="shared" si="3"/>
        <v>2</v>
      </c>
      <c r="L27" s="65">
        <f>VLOOKUP($A27,'Return Data'!$B$7:$R$2843,13,0)</f>
        <v>5.6374000000000004</v>
      </c>
      <c r="M27" s="66">
        <f t="shared" si="4"/>
        <v>2</v>
      </c>
      <c r="N27" s="65">
        <f>VLOOKUP($A27,'Return Data'!$B$7:$R$2843,17,0)</f>
        <v>7.9869000000000003</v>
      </c>
      <c r="O27" s="66">
        <f t="shared" si="8"/>
        <v>6</v>
      </c>
      <c r="P27" s="65">
        <f>VLOOKUP($A27,'Return Data'!$B$7:$R$2843,14,0)</f>
        <v>8.1717999999999993</v>
      </c>
      <c r="Q27" s="66">
        <f t="shared" ref="Q27:Q33" si="9">RANK(P27,P$8:P$33,0)</f>
        <v>6</v>
      </c>
      <c r="R27" s="65">
        <f>VLOOKUP($A27,'Return Data'!$B$7:$R$2843,16,0)</f>
        <v>7.9656000000000002</v>
      </c>
      <c r="S27" s="67">
        <f t="shared" si="7"/>
        <v>5</v>
      </c>
    </row>
    <row r="28" spans="1:19" x14ac:dyDescent="0.3">
      <c r="A28" s="82" t="s">
        <v>1432</v>
      </c>
      <c r="B28" s="64">
        <f>VLOOKUP($A28,'Return Data'!$B$7:$R$2843,3,0)</f>
        <v>44400</v>
      </c>
      <c r="C28" s="65">
        <f>VLOOKUP($A28,'Return Data'!$B$7:$R$2843,4,0)</f>
        <v>35.985399999999998</v>
      </c>
      <c r="D28" s="65">
        <f>VLOOKUP($A28,'Return Data'!$B$7:$R$2843,9,0)</f>
        <v>3.5569999999999999</v>
      </c>
      <c r="E28" s="66">
        <f t="shared" si="0"/>
        <v>23</v>
      </c>
      <c r="F28" s="65">
        <f>VLOOKUP($A28,'Return Data'!$B$7:$R$2843,10,0)</f>
        <v>5.5782999999999996</v>
      </c>
      <c r="G28" s="66">
        <f t="shared" si="1"/>
        <v>4</v>
      </c>
      <c r="H28" s="65">
        <f>VLOOKUP($A28,'Return Data'!$B$7:$R$2843,11,0)</f>
        <v>3.8319999999999999</v>
      </c>
      <c r="I28" s="66">
        <f t="shared" si="2"/>
        <v>16</v>
      </c>
      <c r="J28" s="65">
        <f>VLOOKUP($A28,'Return Data'!$B$7:$R$2843,12,0)</f>
        <v>3.4373999999999998</v>
      </c>
      <c r="K28" s="66">
        <f t="shared" si="3"/>
        <v>19</v>
      </c>
      <c r="L28" s="65">
        <f>VLOOKUP($A28,'Return Data'!$B$7:$R$2843,13,0)</f>
        <v>3.9773000000000001</v>
      </c>
      <c r="M28" s="66">
        <f t="shared" si="4"/>
        <v>16</v>
      </c>
      <c r="N28" s="65">
        <f>VLOOKUP($A28,'Return Data'!$B$7:$R$2843,17,0)</f>
        <v>8.5229999999999997</v>
      </c>
      <c r="O28" s="66">
        <f t="shared" si="8"/>
        <v>2</v>
      </c>
      <c r="P28" s="65">
        <f>VLOOKUP($A28,'Return Data'!$B$7:$R$2843,14,0)</f>
        <v>3.8809</v>
      </c>
      <c r="Q28" s="66">
        <f t="shared" si="9"/>
        <v>19</v>
      </c>
      <c r="R28" s="65">
        <f>VLOOKUP($A28,'Return Data'!$B$7:$R$2843,16,0)</f>
        <v>7.1675000000000004</v>
      </c>
      <c r="S28" s="67">
        <f t="shared" si="7"/>
        <v>16</v>
      </c>
    </row>
    <row r="29" spans="1:19" x14ac:dyDescent="0.3">
      <c r="A29" s="82" t="s">
        <v>1434</v>
      </c>
      <c r="B29" s="64">
        <f>VLOOKUP($A29,'Return Data'!$B$7:$R$2843,3,0)</f>
        <v>44400</v>
      </c>
      <c r="C29" s="65">
        <f>VLOOKUP($A29,'Return Data'!$B$7:$R$2843,4,0)</f>
        <v>34.933</v>
      </c>
      <c r="D29" s="65">
        <f>VLOOKUP($A29,'Return Data'!$B$7:$R$2843,9,0)</f>
        <v>5.4329999999999998</v>
      </c>
      <c r="E29" s="66">
        <f t="shared" si="0"/>
        <v>11</v>
      </c>
      <c r="F29" s="65">
        <f>VLOOKUP($A29,'Return Data'!$B$7:$R$2843,10,0)</f>
        <v>4.7130000000000001</v>
      </c>
      <c r="G29" s="66">
        <f t="shared" si="1"/>
        <v>17</v>
      </c>
      <c r="H29" s="65">
        <f>VLOOKUP($A29,'Return Data'!$B$7:$R$2843,11,0)</f>
        <v>3.4239999999999999</v>
      </c>
      <c r="I29" s="66">
        <f t="shared" si="2"/>
        <v>22</v>
      </c>
      <c r="J29" s="65">
        <f>VLOOKUP($A29,'Return Data'!$B$7:$R$2843,12,0)</f>
        <v>3.3593000000000002</v>
      </c>
      <c r="K29" s="66">
        <f t="shared" si="3"/>
        <v>21</v>
      </c>
      <c r="L29" s="65">
        <f>VLOOKUP($A29,'Return Data'!$B$7:$R$2843,13,0)</f>
        <v>3.6907999999999999</v>
      </c>
      <c r="M29" s="66">
        <f t="shared" si="4"/>
        <v>21</v>
      </c>
      <c r="N29" s="65">
        <f>VLOOKUP($A29,'Return Data'!$B$7:$R$2843,17,0)</f>
        <v>7.2413999999999996</v>
      </c>
      <c r="O29" s="66">
        <f t="shared" si="8"/>
        <v>14</v>
      </c>
      <c r="P29" s="65">
        <f>VLOOKUP($A29,'Return Data'!$B$7:$R$2843,14,0)</f>
        <v>4.2907000000000002</v>
      </c>
      <c r="Q29" s="66">
        <f t="shared" si="9"/>
        <v>18</v>
      </c>
      <c r="R29" s="65">
        <f>VLOOKUP($A29,'Return Data'!$B$7:$R$2843,16,0)</f>
        <v>7.1021999999999998</v>
      </c>
      <c r="S29" s="67">
        <f t="shared" si="7"/>
        <v>18</v>
      </c>
    </row>
    <row r="30" spans="1:19" x14ac:dyDescent="0.3">
      <c r="A30" s="82" t="s">
        <v>1437</v>
      </c>
      <c r="B30" s="64">
        <f>VLOOKUP($A30,'Return Data'!$B$7:$R$2843,3,0)</f>
        <v>44400</v>
      </c>
      <c r="C30" s="65">
        <f>VLOOKUP($A30,'Return Data'!$B$7:$R$2843,4,0)</f>
        <v>25.435099999999998</v>
      </c>
      <c r="D30" s="65">
        <f>VLOOKUP($A30,'Return Data'!$B$7:$R$2843,9,0)</f>
        <v>5.4728000000000003</v>
      </c>
      <c r="E30" s="66">
        <f t="shared" si="0"/>
        <v>10</v>
      </c>
      <c r="F30" s="65">
        <f>VLOOKUP($A30,'Return Data'!$B$7:$R$2843,10,0)</f>
        <v>4.8228</v>
      </c>
      <c r="G30" s="66">
        <f t="shared" si="1"/>
        <v>14</v>
      </c>
      <c r="H30" s="65">
        <f>VLOOKUP($A30,'Return Data'!$B$7:$R$2843,11,0)</f>
        <v>3.0781999999999998</v>
      </c>
      <c r="I30" s="66">
        <f t="shared" si="2"/>
        <v>24</v>
      </c>
      <c r="J30" s="65">
        <f>VLOOKUP($A30,'Return Data'!$B$7:$R$2843,12,0)</f>
        <v>3.3609</v>
      </c>
      <c r="K30" s="66">
        <f t="shared" si="3"/>
        <v>20</v>
      </c>
      <c r="L30" s="65">
        <f>VLOOKUP($A30,'Return Data'!$B$7:$R$2843,13,0)</f>
        <v>3.8837000000000002</v>
      </c>
      <c r="M30" s="66">
        <f t="shared" si="4"/>
        <v>18</v>
      </c>
      <c r="N30" s="65">
        <f>VLOOKUP($A30,'Return Data'!$B$7:$R$2843,17,0)</f>
        <v>7.4103000000000003</v>
      </c>
      <c r="O30" s="66">
        <f t="shared" si="8"/>
        <v>12</v>
      </c>
      <c r="P30" s="65">
        <f>VLOOKUP($A30,'Return Data'!$B$7:$R$2843,14,0)</f>
        <v>7.9295999999999998</v>
      </c>
      <c r="Q30" s="66">
        <f t="shared" si="9"/>
        <v>9</v>
      </c>
      <c r="R30" s="65">
        <f>VLOOKUP($A30,'Return Data'!$B$7:$R$2843,16,0)</f>
        <v>6.8940999999999999</v>
      </c>
      <c r="S30" s="67">
        <f t="shared" si="7"/>
        <v>21</v>
      </c>
    </row>
    <row r="31" spans="1:19" x14ac:dyDescent="0.3">
      <c r="A31" s="82" t="s">
        <v>1438</v>
      </c>
      <c r="B31" s="64">
        <f>VLOOKUP($A31,'Return Data'!$B$7:$R$2843,3,0)</f>
        <v>44400</v>
      </c>
      <c r="C31" s="65">
        <f>VLOOKUP($A31,'Return Data'!$B$7:$R$2843,4,0)</f>
        <v>32.777299999999997</v>
      </c>
      <c r="D31" s="65">
        <f>VLOOKUP($A31,'Return Data'!$B$7:$R$2843,9,0)</f>
        <v>4.4295</v>
      </c>
      <c r="E31" s="66">
        <f t="shared" si="0"/>
        <v>20</v>
      </c>
      <c r="F31" s="65">
        <f>VLOOKUP($A31,'Return Data'!$B$7:$R$2843,10,0)</f>
        <v>3.6278000000000001</v>
      </c>
      <c r="G31" s="66">
        <f t="shared" si="1"/>
        <v>23</v>
      </c>
      <c r="H31" s="65">
        <f>VLOOKUP($A31,'Return Data'!$B$7:$R$2843,11,0)</f>
        <v>3.5246</v>
      </c>
      <c r="I31" s="66">
        <f t="shared" si="2"/>
        <v>19</v>
      </c>
      <c r="J31" s="65">
        <f>VLOOKUP($A31,'Return Data'!$B$7:$R$2843,12,0)</f>
        <v>3.2827000000000002</v>
      </c>
      <c r="K31" s="66">
        <f t="shared" si="3"/>
        <v>23</v>
      </c>
      <c r="L31" s="65">
        <f>VLOOKUP($A31,'Return Data'!$B$7:$R$2843,13,0)</f>
        <v>3.6724999999999999</v>
      </c>
      <c r="M31" s="66">
        <f t="shared" si="4"/>
        <v>22</v>
      </c>
      <c r="N31" s="65">
        <f>VLOOKUP($A31,'Return Data'!$B$7:$R$2843,17,0)</f>
        <v>4.2724000000000002</v>
      </c>
      <c r="O31" s="66">
        <f t="shared" si="8"/>
        <v>22</v>
      </c>
      <c r="P31" s="65">
        <f>VLOOKUP($A31,'Return Data'!$B$7:$R$2843,14,0)</f>
        <v>2.8420000000000001</v>
      </c>
      <c r="Q31" s="66">
        <f t="shared" si="9"/>
        <v>22</v>
      </c>
      <c r="R31" s="65">
        <f>VLOOKUP($A31,'Return Data'!$B$7:$R$2843,16,0)</f>
        <v>6.4840999999999998</v>
      </c>
      <c r="S31" s="67">
        <f t="shared" si="7"/>
        <v>22</v>
      </c>
    </row>
    <row r="32" spans="1:19" x14ac:dyDescent="0.3">
      <c r="A32" s="82" t="s">
        <v>1440</v>
      </c>
      <c r="B32" s="64">
        <f>VLOOKUP($A32,'Return Data'!$B$7:$R$2843,3,0)</f>
        <v>44400</v>
      </c>
      <c r="C32" s="65">
        <f>VLOOKUP($A32,'Return Data'!$B$7:$R$2843,4,0)</f>
        <v>38.504399999999997</v>
      </c>
      <c r="D32" s="65">
        <f>VLOOKUP($A32,'Return Data'!$B$7:$R$2843,9,0)</f>
        <v>5.5007000000000001</v>
      </c>
      <c r="E32" s="66">
        <f t="shared" si="0"/>
        <v>9</v>
      </c>
      <c r="F32" s="65">
        <f>VLOOKUP($A32,'Return Data'!$B$7:$R$2843,10,0)</f>
        <v>5.0568999999999997</v>
      </c>
      <c r="G32" s="66">
        <f t="shared" si="1"/>
        <v>8</v>
      </c>
      <c r="H32" s="65">
        <f>VLOOKUP($A32,'Return Data'!$B$7:$R$2843,11,0)</f>
        <v>3.3085</v>
      </c>
      <c r="I32" s="66">
        <f t="shared" si="2"/>
        <v>23</v>
      </c>
      <c r="J32" s="65">
        <f>VLOOKUP($A32,'Return Data'!$B$7:$R$2843,12,0)</f>
        <v>3.1991999999999998</v>
      </c>
      <c r="K32" s="66">
        <f t="shared" si="3"/>
        <v>24</v>
      </c>
      <c r="L32" s="65">
        <f>VLOOKUP($A32,'Return Data'!$B$7:$R$2843,13,0)</f>
        <v>3.6025</v>
      </c>
      <c r="M32" s="66">
        <f t="shared" si="4"/>
        <v>23</v>
      </c>
      <c r="N32" s="65">
        <f>VLOOKUP($A32,'Return Data'!$B$7:$R$2843,17,0)</f>
        <v>7.1501999999999999</v>
      </c>
      <c r="O32" s="66">
        <f t="shared" si="8"/>
        <v>15</v>
      </c>
      <c r="P32" s="65">
        <f>VLOOKUP($A32,'Return Data'!$B$7:$R$2843,14,0)</f>
        <v>5.6589</v>
      </c>
      <c r="Q32" s="66">
        <f t="shared" si="9"/>
        <v>15</v>
      </c>
      <c r="R32" s="65">
        <f>VLOOKUP($A32,'Return Data'!$B$7:$R$2843,16,0)</f>
        <v>7.3655999999999997</v>
      </c>
      <c r="S32" s="67">
        <f t="shared" si="7"/>
        <v>11</v>
      </c>
    </row>
    <row r="33" spans="1:19" x14ac:dyDescent="0.3">
      <c r="A33" s="82" t="s">
        <v>1443</v>
      </c>
      <c r="B33" s="64">
        <f>VLOOKUP($A33,'Return Data'!$B$7:$R$2843,3,0)</f>
        <v>44400</v>
      </c>
      <c r="C33" s="65">
        <f>VLOOKUP($A33,'Return Data'!$B$7:$R$2843,4,0)</f>
        <v>23.8719</v>
      </c>
      <c r="D33" s="65">
        <f>VLOOKUP($A33,'Return Data'!$B$7:$R$2843,9,0)</f>
        <v>5.1642999999999999</v>
      </c>
      <c r="E33" s="66">
        <f t="shared" si="0"/>
        <v>15</v>
      </c>
      <c r="F33" s="65">
        <f>VLOOKUP($A33,'Return Data'!$B$7:$R$2843,10,0)</f>
        <v>5.4428000000000001</v>
      </c>
      <c r="G33" s="66">
        <f t="shared" si="1"/>
        <v>5</v>
      </c>
      <c r="H33" s="65">
        <f>VLOOKUP($A33,'Return Data'!$B$7:$R$2843,11,0)</f>
        <v>4.4184000000000001</v>
      </c>
      <c r="I33" s="66">
        <f t="shared" si="2"/>
        <v>5</v>
      </c>
      <c r="J33" s="65">
        <f>VLOOKUP($A33,'Return Data'!$B$7:$R$2843,12,0)</f>
        <v>4.0709999999999997</v>
      </c>
      <c r="K33" s="66">
        <f t="shared" si="3"/>
        <v>7</v>
      </c>
      <c r="L33" s="65">
        <f>VLOOKUP($A33,'Return Data'!$B$7:$R$2843,13,0)</f>
        <v>4.6219000000000001</v>
      </c>
      <c r="M33" s="66">
        <f t="shared" si="4"/>
        <v>9</v>
      </c>
      <c r="N33" s="65">
        <f>VLOOKUP($A33,'Return Data'!$B$7:$R$2843,17,0)</f>
        <v>8.1359999999999992</v>
      </c>
      <c r="O33" s="66">
        <f t="shared" si="8"/>
        <v>4</v>
      </c>
      <c r="P33" s="65">
        <f>VLOOKUP($A33,'Return Data'!$B$7:$R$2843,14,0)</f>
        <v>3.6783999999999999</v>
      </c>
      <c r="Q33" s="66">
        <f t="shared" si="9"/>
        <v>20</v>
      </c>
      <c r="R33" s="65">
        <f>VLOOKUP($A33,'Return Data'!$B$7:$R$2843,16,0)</f>
        <v>6.4817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3.1375500000000005</v>
      </c>
      <c r="E35" s="88"/>
      <c r="F35" s="89">
        <f>AVERAGE(F8:F33)</f>
        <v>4.3954615384615385</v>
      </c>
      <c r="G35" s="88"/>
      <c r="H35" s="89">
        <f>AVERAGE(H8:H33)</f>
        <v>3.9342038461538462</v>
      </c>
      <c r="I35" s="88"/>
      <c r="J35" s="89">
        <f>AVERAGE(J8:J33)</f>
        <v>4.0453230769230766</v>
      </c>
      <c r="K35" s="88"/>
      <c r="L35" s="89">
        <f>AVERAGE(L8:L33)</f>
        <v>4.3208384615384618</v>
      </c>
      <c r="M35" s="88"/>
      <c r="N35" s="89">
        <f>AVERAGE(N8:N33)</f>
        <v>6.4053960000000005</v>
      </c>
      <c r="O35" s="88"/>
      <c r="P35" s="89">
        <f>AVERAGE(P8:P33)</f>
        <v>6.0299708333333335</v>
      </c>
      <c r="Q35" s="88"/>
      <c r="R35" s="89">
        <f>AVERAGE(R8:R33)</f>
        <v>7.208276923076923</v>
      </c>
      <c r="S35" s="90"/>
    </row>
    <row r="36" spans="1:19" x14ac:dyDescent="0.3">
      <c r="A36" s="87" t="s">
        <v>28</v>
      </c>
      <c r="B36" s="88"/>
      <c r="C36" s="88"/>
      <c r="D36" s="89">
        <f>MIN(D8:D33)</f>
        <v>-44.982199999999999</v>
      </c>
      <c r="E36" s="88"/>
      <c r="F36" s="89">
        <f>MIN(F8:F33)</f>
        <v>-7.1227</v>
      </c>
      <c r="G36" s="88"/>
      <c r="H36" s="89">
        <f>MIN(H8:H33)</f>
        <v>2.5819999999999999</v>
      </c>
      <c r="I36" s="88"/>
      <c r="J36" s="89">
        <f>MIN(J8:J33)</f>
        <v>2.7987000000000002</v>
      </c>
      <c r="K36" s="88"/>
      <c r="L36" s="89">
        <f>MIN(L8:L33)</f>
        <v>3.2134999999999998</v>
      </c>
      <c r="M36" s="88"/>
      <c r="N36" s="89">
        <f>MIN(N8:N33)</f>
        <v>-2.2551000000000001</v>
      </c>
      <c r="O36" s="88"/>
      <c r="P36" s="89">
        <f>MIN(P8:P33)</f>
        <v>-3.4582000000000002</v>
      </c>
      <c r="Q36" s="88"/>
      <c r="R36" s="89">
        <f>MIN(R8:R33)</f>
        <v>4.4583000000000004</v>
      </c>
      <c r="S36" s="90"/>
    </row>
    <row r="37" spans="1:19" ht="15" thickBot="1" x14ac:dyDescent="0.35">
      <c r="A37" s="91" t="s">
        <v>29</v>
      </c>
      <c r="B37" s="92"/>
      <c r="C37" s="92"/>
      <c r="D37" s="93">
        <f>MAX(D8:D33)</f>
        <v>6.9385000000000003</v>
      </c>
      <c r="E37" s="92"/>
      <c r="F37" s="93">
        <f>MAX(F8:F33)</f>
        <v>6.2767999999999997</v>
      </c>
      <c r="G37" s="92"/>
      <c r="H37" s="93">
        <f>MAX(H8:H33)</f>
        <v>5.6051000000000002</v>
      </c>
      <c r="I37" s="92"/>
      <c r="J37" s="93">
        <f>MAX(J8:J33)</f>
        <v>11.1128</v>
      </c>
      <c r="K37" s="92"/>
      <c r="L37" s="93">
        <f>MAX(L8:L33)</f>
        <v>6.1181999999999999</v>
      </c>
      <c r="M37" s="92"/>
      <c r="N37" s="93">
        <f>MAX(N8:N33)</f>
        <v>8.5313999999999997</v>
      </c>
      <c r="O37" s="92"/>
      <c r="P37" s="93">
        <f>MAX(P8:P33)</f>
        <v>8.7443000000000008</v>
      </c>
      <c r="Q37" s="92"/>
      <c r="R37" s="93">
        <f>MAX(R8:R33)</f>
        <v>8.6371000000000002</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44400</v>
      </c>
      <c r="C8" s="65">
        <f>VLOOKUP($A8,'Return Data'!$B$7:$R$2843,4,0)</f>
        <v>26.114100000000001</v>
      </c>
      <c r="D8" s="65">
        <f>VLOOKUP($A8,'Return Data'!$B$7:$R$2843,9,0)</f>
        <v>6.4165000000000001</v>
      </c>
      <c r="E8" s="66">
        <f>RANK(D8,D$8:D$42,0)</f>
        <v>11</v>
      </c>
      <c r="F8" s="65">
        <f>VLOOKUP($A8,'Return Data'!$B$7:$R$2843,10,0)</f>
        <v>7.2747999999999999</v>
      </c>
      <c r="G8" s="66">
        <f>RANK(F8,F$8:F$42,0)</f>
        <v>10</v>
      </c>
      <c r="H8" s="65">
        <f>VLOOKUP($A8,'Return Data'!$B$7:$R$2843,11,0)</f>
        <v>9.3344000000000005</v>
      </c>
      <c r="I8" s="66">
        <f>RANK(H8,H$8:H$42,0)</f>
        <v>3</v>
      </c>
      <c r="J8" s="65">
        <f>VLOOKUP($A8,'Return Data'!$B$7:$R$2843,12,0)</f>
        <v>12.8163</v>
      </c>
      <c r="K8" s="66">
        <f>RANK(J8,J$8:J$42,0)</f>
        <v>3</v>
      </c>
      <c r="L8" s="65">
        <f>VLOOKUP($A8,'Return Data'!$B$7:$R$2843,13,0)</f>
        <v>10.244199999999999</v>
      </c>
      <c r="M8" s="66">
        <f>RANK(L8,L$8:L$42,0)</f>
        <v>2</v>
      </c>
      <c r="N8" s="65">
        <f>VLOOKUP($A8,'Return Data'!$B$7:$R$2843,17,0)</f>
        <v>3.6958000000000002</v>
      </c>
      <c r="O8" s="66">
        <f>RANK(N8,N$8:N$42,0)</f>
        <v>26</v>
      </c>
      <c r="P8" s="65">
        <f>VLOOKUP($A8,'Return Data'!$B$7:$R$2843,14,0)</f>
        <v>4.1879999999999997</v>
      </c>
      <c r="Q8" s="66">
        <f>RANK(P8,P$8:P$42,0)</f>
        <v>23</v>
      </c>
      <c r="R8" s="65">
        <f>VLOOKUP($A8,'Return Data'!$B$7:$R$2843,16,0)</f>
        <v>8.0518999999999998</v>
      </c>
      <c r="S8" s="67">
        <f t="shared" ref="S8:S42" si="0">RANK(R8,R$8:R$42,0)</f>
        <v>19</v>
      </c>
    </row>
    <row r="9" spans="1:19" x14ac:dyDescent="0.3">
      <c r="A9" s="82" t="s">
        <v>1072</v>
      </c>
      <c r="B9" s="64">
        <f>VLOOKUP($A9,'Return Data'!$B$7:$R$2843,3,0)</f>
        <v>44400</v>
      </c>
      <c r="C9" s="65">
        <f>VLOOKUP($A9,'Return Data'!$B$7:$R$2843,4,0)</f>
        <v>1.3931</v>
      </c>
      <c r="D9" s="65"/>
      <c r="E9" s="66"/>
      <c r="F9" s="65"/>
      <c r="G9" s="66"/>
      <c r="H9" s="65"/>
      <c r="I9" s="66"/>
      <c r="J9" s="65"/>
      <c r="K9" s="66"/>
      <c r="L9" s="65"/>
      <c r="M9" s="66"/>
      <c r="N9" s="65"/>
      <c r="O9" s="66"/>
      <c r="P9" s="65"/>
      <c r="Q9" s="66"/>
      <c r="R9" s="65">
        <f>VLOOKUP($A9,'Return Data'!$B$7:$R$2843,16,0)</f>
        <v>-15.193199999999999</v>
      </c>
      <c r="S9" s="67">
        <f t="shared" si="0"/>
        <v>34</v>
      </c>
    </row>
    <row r="10" spans="1:19" x14ac:dyDescent="0.3">
      <c r="A10" s="82" t="s">
        <v>1074</v>
      </c>
      <c r="B10" s="64">
        <f>VLOOKUP($A10,'Return Data'!$B$7:$R$2843,3,0)</f>
        <v>44400</v>
      </c>
      <c r="C10" s="65">
        <f>VLOOKUP($A10,'Return Data'!$B$7:$R$2843,4,0)</f>
        <v>23.097799999999999</v>
      </c>
      <c r="D10" s="65">
        <f>VLOOKUP($A10,'Return Data'!$B$7:$R$2843,9,0)</f>
        <v>6.4444999999999997</v>
      </c>
      <c r="E10" s="66">
        <f t="shared" ref="E10:E42" si="1">RANK(D10,D$8:D$42,0)</f>
        <v>10</v>
      </c>
      <c r="F10" s="65">
        <f>VLOOKUP($A10,'Return Data'!$B$7:$R$2843,10,0)</f>
        <v>6.9749999999999996</v>
      </c>
      <c r="G10" s="66">
        <f t="shared" ref="G10:G42" si="2">RANK(F10,F$8:F$42,0)</f>
        <v>11</v>
      </c>
      <c r="H10" s="65">
        <f>VLOOKUP($A10,'Return Data'!$B$7:$R$2843,11,0)</f>
        <v>6.3509000000000002</v>
      </c>
      <c r="I10" s="66">
        <f t="shared" ref="I10:I42" si="3">RANK(H10,H$8:H$42,0)</f>
        <v>5</v>
      </c>
      <c r="J10" s="65">
        <f>VLOOKUP($A10,'Return Data'!$B$7:$R$2843,12,0)</f>
        <v>6.8371000000000004</v>
      </c>
      <c r="K10" s="66">
        <f t="shared" ref="K10:K19" si="4">RANK(J10,J$8:J$42,0)</f>
        <v>7</v>
      </c>
      <c r="L10" s="65">
        <f>VLOOKUP($A10,'Return Data'!$B$7:$R$2843,13,0)</f>
        <v>7.6409000000000002</v>
      </c>
      <c r="M10" s="66">
        <f t="shared" ref="M10:M19" si="5">RANK(L10,L$8:L$42,0)</f>
        <v>8</v>
      </c>
      <c r="N10" s="65">
        <f>VLOOKUP($A10,'Return Data'!$B$7:$R$2843,17,0)</f>
        <v>9.2977000000000007</v>
      </c>
      <c r="O10" s="66">
        <f t="shared" ref="O10:O19" si="6">RANK(N10,N$8:N$42,0)</f>
        <v>5</v>
      </c>
      <c r="P10" s="65">
        <f>VLOOKUP($A10,'Return Data'!$B$7:$R$2843,14,0)</f>
        <v>8.7172999999999998</v>
      </c>
      <c r="Q10" s="66">
        <f t="shared" ref="Q10:Q19" si="7">RANK(P10,P$8:P$42,0)</f>
        <v>15</v>
      </c>
      <c r="R10" s="65">
        <f>VLOOKUP($A10,'Return Data'!$B$7:$R$2843,16,0)</f>
        <v>9.2338000000000005</v>
      </c>
      <c r="S10" s="67">
        <f t="shared" si="0"/>
        <v>3</v>
      </c>
    </row>
    <row r="11" spans="1:19" x14ac:dyDescent="0.3">
      <c r="A11" s="82" t="s">
        <v>1077</v>
      </c>
      <c r="B11" s="64">
        <f>VLOOKUP($A11,'Return Data'!$B$7:$R$2843,3,0)</f>
        <v>44400</v>
      </c>
      <c r="C11" s="65">
        <f>VLOOKUP($A11,'Return Data'!$B$7:$R$2843,4,0)</f>
        <v>15.9086</v>
      </c>
      <c r="D11" s="65">
        <f>VLOOKUP($A11,'Return Data'!$B$7:$R$2843,9,0)</f>
        <v>4.6753999999999998</v>
      </c>
      <c r="E11" s="66">
        <f t="shared" si="1"/>
        <v>20</v>
      </c>
      <c r="F11" s="65">
        <f>VLOOKUP($A11,'Return Data'!$B$7:$R$2843,10,0)</f>
        <v>4.0183999999999997</v>
      </c>
      <c r="G11" s="66">
        <f t="shared" si="2"/>
        <v>27</v>
      </c>
      <c r="H11" s="65">
        <f>VLOOKUP($A11,'Return Data'!$B$7:$R$2843,11,0)</f>
        <v>2.8978999999999999</v>
      </c>
      <c r="I11" s="66">
        <f t="shared" si="3"/>
        <v>19</v>
      </c>
      <c r="J11" s="65">
        <f>VLOOKUP($A11,'Return Data'!$B$7:$R$2843,12,0)</f>
        <v>3.0657000000000001</v>
      </c>
      <c r="K11" s="66">
        <f t="shared" si="4"/>
        <v>20</v>
      </c>
      <c r="L11" s="65">
        <f>VLOOKUP($A11,'Return Data'!$B$7:$R$2843,13,0)</f>
        <v>3.4215</v>
      </c>
      <c r="M11" s="66">
        <f t="shared" si="5"/>
        <v>21</v>
      </c>
      <c r="N11" s="65">
        <f>VLOOKUP($A11,'Return Data'!$B$7:$R$2843,17,0)</f>
        <v>5.7790999999999997</v>
      </c>
      <c r="O11" s="66">
        <f t="shared" si="6"/>
        <v>22</v>
      </c>
      <c r="P11" s="65">
        <f>VLOOKUP($A11,'Return Data'!$B$7:$R$2843,14,0)</f>
        <v>3.3531</v>
      </c>
      <c r="Q11" s="66">
        <f t="shared" si="7"/>
        <v>25</v>
      </c>
      <c r="R11" s="65">
        <f>VLOOKUP($A11,'Return Data'!$B$7:$R$2843,16,0)</f>
        <v>6.4757999999999996</v>
      </c>
      <c r="S11" s="67">
        <f t="shared" si="0"/>
        <v>27</v>
      </c>
    </row>
    <row r="12" spans="1:19" x14ac:dyDescent="0.3">
      <c r="A12" s="82" t="s">
        <v>1078</v>
      </c>
      <c r="B12" s="64">
        <f>VLOOKUP($A12,'Return Data'!$B$7:$R$2843,3,0)</f>
        <v>44400</v>
      </c>
      <c r="C12" s="65">
        <f>VLOOKUP($A12,'Return Data'!$B$7:$R$2843,4,0)</f>
        <v>67.625799999999998</v>
      </c>
      <c r="D12" s="65">
        <f>VLOOKUP($A12,'Return Data'!$B$7:$R$2843,9,0)</f>
        <v>3.4948999999999999</v>
      </c>
      <c r="E12" s="66">
        <f t="shared" si="1"/>
        <v>23</v>
      </c>
      <c r="F12" s="65">
        <f>VLOOKUP($A12,'Return Data'!$B$7:$R$2843,10,0)</f>
        <v>5.3936000000000002</v>
      </c>
      <c r="G12" s="66">
        <f t="shared" si="2"/>
        <v>18</v>
      </c>
      <c r="H12" s="65">
        <f>VLOOKUP($A12,'Return Data'!$B$7:$R$2843,11,0)</f>
        <v>3.8481999999999998</v>
      </c>
      <c r="I12" s="66">
        <f t="shared" si="3"/>
        <v>13</v>
      </c>
      <c r="J12" s="65">
        <f>VLOOKUP($A12,'Return Data'!$B$7:$R$2843,12,0)</f>
        <v>4.2614999999999998</v>
      </c>
      <c r="K12" s="66">
        <f t="shared" si="4"/>
        <v>13</v>
      </c>
      <c r="L12" s="65">
        <f>VLOOKUP($A12,'Return Data'!$B$7:$R$2843,13,0)</f>
        <v>4.5606</v>
      </c>
      <c r="M12" s="66">
        <f t="shared" si="5"/>
        <v>13</v>
      </c>
      <c r="N12" s="65">
        <f>VLOOKUP($A12,'Return Data'!$B$7:$R$2843,17,0)</f>
        <v>7.2923</v>
      </c>
      <c r="O12" s="66">
        <f t="shared" si="6"/>
        <v>16</v>
      </c>
      <c r="P12" s="65">
        <f>VLOOKUP($A12,'Return Data'!$B$7:$R$2843,14,0)</f>
        <v>5.5823</v>
      </c>
      <c r="Q12" s="66">
        <f t="shared" si="7"/>
        <v>21</v>
      </c>
      <c r="R12" s="65">
        <f>VLOOKUP($A12,'Return Data'!$B$7:$R$2843,16,0)</f>
        <v>7.4526000000000003</v>
      </c>
      <c r="S12" s="67">
        <f t="shared" si="0"/>
        <v>24</v>
      </c>
    </row>
    <row r="13" spans="1:19" x14ac:dyDescent="0.3">
      <c r="A13" s="82" t="s">
        <v>1083</v>
      </c>
      <c r="B13" s="64">
        <f>VLOOKUP($A13,'Return Data'!$B$7:$R$2843,3,0)</f>
        <v>44400</v>
      </c>
      <c r="C13" s="65">
        <f>VLOOKUP($A13,'Return Data'!$B$7:$R$2843,4,0)</f>
        <v>25.577100000000002</v>
      </c>
      <c r="D13" s="65">
        <f>VLOOKUP($A13,'Return Data'!$B$7:$R$2843,9,0)</f>
        <v>7.0667</v>
      </c>
      <c r="E13" s="66">
        <f t="shared" si="1"/>
        <v>7</v>
      </c>
      <c r="F13" s="65">
        <f>VLOOKUP($A13,'Return Data'!$B$7:$R$2843,10,0)</f>
        <v>12.433199999999999</v>
      </c>
      <c r="G13" s="66">
        <f t="shared" si="2"/>
        <v>2</v>
      </c>
      <c r="H13" s="65">
        <f>VLOOKUP($A13,'Return Data'!$B$7:$R$2843,11,0)</f>
        <v>17.043600000000001</v>
      </c>
      <c r="I13" s="66">
        <f t="shared" si="3"/>
        <v>2</v>
      </c>
      <c r="J13" s="65">
        <f>VLOOKUP($A13,'Return Data'!$B$7:$R$2843,12,0)</f>
        <v>21.496300000000002</v>
      </c>
      <c r="K13" s="66">
        <f t="shared" si="4"/>
        <v>2</v>
      </c>
      <c r="L13" s="65">
        <f>VLOOKUP($A13,'Return Data'!$B$7:$R$2843,13,0)</f>
        <v>10.0299</v>
      </c>
      <c r="M13" s="66">
        <f t="shared" si="5"/>
        <v>3</v>
      </c>
      <c r="N13" s="65">
        <f>VLOOKUP($A13,'Return Data'!$B$7:$R$2843,17,0)</f>
        <v>3.4788999999999999</v>
      </c>
      <c r="O13" s="66">
        <f t="shared" si="6"/>
        <v>27</v>
      </c>
      <c r="P13" s="65">
        <f>VLOOKUP($A13,'Return Data'!$B$7:$R$2843,14,0)</f>
        <v>5.2321</v>
      </c>
      <c r="Q13" s="66">
        <f t="shared" si="7"/>
        <v>22</v>
      </c>
      <c r="R13" s="65">
        <f>VLOOKUP($A13,'Return Data'!$B$7:$R$2843,16,0)</f>
        <v>8.2543000000000006</v>
      </c>
      <c r="S13" s="67">
        <f t="shared" si="0"/>
        <v>18</v>
      </c>
    </row>
    <row r="14" spans="1:19" x14ac:dyDescent="0.3">
      <c r="A14" s="82" t="s">
        <v>1085</v>
      </c>
      <c r="B14" s="64">
        <f>VLOOKUP($A14,'Return Data'!$B$7:$R$2843,3,0)</f>
        <v>44400</v>
      </c>
      <c r="C14" s="65">
        <f>VLOOKUP($A14,'Return Data'!$B$7:$R$2843,4,0)</f>
        <v>46.8994</v>
      </c>
      <c r="D14" s="65">
        <f>VLOOKUP($A14,'Return Data'!$B$7:$R$2843,9,0)</f>
        <v>6.5098000000000003</v>
      </c>
      <c r="E14" s="66">
        <f t="shared" si="1"/>
        <v>9</v>
      </c>
      <c r="F14" s="65">
        <f>VLOOKUP($A14,'Return Data'!$B$7:$R$2843,10,0)</f>
        <v>8.2873000000000001</v>
      </c>
      <c r="G14" s="66">
        <f t="shared" si="2"/>
        <v>6</v>
      </c>
      <c r="H14" s="65">
        <f>VLOOKUP($A14,'Return Data'!$B$7:$R$2843,11,0)</f>
        <v>6.3436000000000003</v>
      </c>
      <c r="I14" s="66">
        <f t="shared" si="3"/>
        <v>6</v>
      </c>
      <c r="J14" s="65">
        <f>VLOOKUP($A14,'Return Data'!$B$7:$R$2843,12,0)</f>
        <v>6.9028</v>
      </c>
      <c r="K14" s="66">
        <f t="shared" si="4"/>
        <v>6</v>
      </c>
      <c r="L14" s="65">
        <f>VLOOKUP($A14,'Return Data'!$B$7:$R$2843,13,0)</f>
        <v>8.0709</v>
      </c>
      <c r="M14" s="66">
        <f t="shared" si="5"/>
        <v>6</v>
      </c>
      <c r="N14" s="65">
        <f>VLOOKUP($A14,'Return Data'!$B$7:$R$2843,17,0)</f>
        <v>8.9257000000000009</v>
      </c>
      <c r="O14" s="66">
        <f t="shared" si="6"/>
        <v>6</v>
      </c>
      <c r="P14" s="65">
        <f>VLOOKUP($A14,'Return Data'!$B$7:$R$2843,14,0)</f>
        <v>9.1859000000000002</v>
      </c>
      <c r="Q14" s="66">
        <f t="shared" si="7"/>
        <v>10</v>
      </c>
      <c r="R14" s="65">
        <f>VLOOKUP($A14,'Return Data'!$B$7:$R$2843,16,0)</f>
        <v>8.8568999999999996</v>
      </c>
      <c r="S14" s="67">
        <f t="shared" si="0"/>
        <v>8</v>
      </c>
    </row>
    <row r="15" spans="1:19" x14ac:dyDescent="0.3">
      <c r="A15" s="82" t="s">
        <v>1087</v>
      </c>
      <c r="B15" s="64">
        <f>VLOOKUP($A15,'Return Data'!$B$7:$R$2843,3,0)</f>
        <v>44400</v>
      </c>
      <c r="C15" s="65">
        <f>VLOOKUP($A15,'Return Data'!$B$7:$R$2843,4,0)</f>
        <v>37.173000000000002</v>
      </c>
      <c r="D15" s="65">
        <f>VLOOKUP($A15,'Return Data'!$B$7:$R$2843,9,0)</f>
        <v>5.4542000000000002</v>
      </c>
      <c r="E15" s="66">
        <f t="shared" si="1"/>
        <v>17</v>
      </c>
      <c r="F15" s="65">
        <f>VLOOKUP($A15,'Return Data'!$B$7:$R$2843,10,0)</f>
        <v>7.6486999999999998</v>
      </c>
      <c r="G15" s="66">
        <f t="shared" si="2"/>
        <v>9</v>
      </c>
      <c r="H15" s="65">
        <f>VLOOKUP($A15,'Return Data'!$B$7:$R$2843,11,0)</f>
        <v>7.1159999999999997</v>
      </c>
      <c r="I15" s="66">
        <f t="shared" si="3"/>
        <v>4</v>
      </c>
      <c r="J15" s="65">
        <f>VLOOKUP($A15,'Return Data'!$B$7:$R$2843,12,0)</f>
        <v>7.1275000000000004</v>
      </c>
      <c r="K15" s="66">
        <f t="shared" si="4"/>
        <v>5</v>
      </c>
      <c r="L15" s="65">
        <f>VLOOKUP($A15,'Return Data'!$B$7:$R$2843,13,0)</f>
        <v>8.3684999999999992</v>
      </c>
      <c r="M15" s="66">
        <f t="shared" si="5"/>
        <v>5</v>
      </c>
      <c r="N15" s="65">
        <f>VLOOKUP($A15,'Return Data'!$B$7:$R$2843,17,0)</f>
        <v>9.7924000000000007</v>
      </c>
      <c r="O15" s="66">
        <f t="shared" si="6"/>
        <v>1</v>
      </c>
      <c r="P15" s="65">
        <f>VLOOKUP($A15,'Return Data'!$B$7:$R$2843,14,0)</f>
        <v>9.1821000000000002</v>
      </c>
      <c r="Q15" s="66">
        <f t="shared" si="7"/>
        <v>11</v>
      </c>
      <c r="R15" s="65">
        <f>VLOOKUP($A15,'Return Data'!$B$7:$R$2843,16,0)</f>
        <v>9.1343999999999994</v>
      </c>
      <c r="S15" s="67">
        <f t="shared" si="0"/>
        <v>4</v>
      </c>
    </row>
    <row r="16" spans="1:19" x14ac:dyDescent="0.3">
      <c r="A16" s="82" t="s">
        <v>1088</v>
      </c>
      <c r="B16" s="64">
        <f>VLOOKUP($A16,'Return Data'!$B$7:$R$2843,3,0)</f>
        <v>44400</v>
      </c>
      <c r="C16" s="65">
        <f>VLOOKUP($A16,'Return Data'!$B$7:$R$2843,4,0)</f>
        <v>39.461100000000002</v>
      </c>
      <c r="D16" s="65">
        <f>VLOOKUP($A16,'Return Data'!$B$7:$R$2843,9,0)</f>
        <v>6.3597999999999999</v>
      </c>
      <c r="E16" s="66">
        <f t="shared" si="1"/>
        <v>12</v>
      </c>
      <c r="F16" s="65">
        <f>VLOOKUP($A16,'Return Data'!$B$7:$R$2843,10,0)</f>
        <v>5.5430000000000001</v>
      </c>
      <c r="G16" s="66">
        <f t="shared" si="2"/>
        <v>17</v>
      </c>
      <c r="H16" s="65">
        <f>VLOOKUP($A16,'Return Data'!$B$7:$R$2843,11,0)</f>
        <v>3.2522000000000002</v>
      </c>
      <c r="I16" s="66">
        <f t="shared" si="3"/>
        <v>16</v>
      </c>
      <c r="J16" s="65">
        <f>VLOOKUP($A16,'Return Data'!$B$7:$R$2843,12,0)</f>
        <v>3.5605000000000002</v>
      </c>
      <c r="K16" s="66">
        <f t="shared" si="4"/>
        <v>16</v>
      </c>
      <c r="L16" s="65">
        <f>VLOOKUP($A16,'Return Data'!$B$7:$R$2843,13,0)</f>
        <v>4.0583</v>
      </c>
      <c r="M16" s="66">
        <f t="shared" si="5"/>
        <v>17</v>
      </c>
      <c r="N16" s="65">
        <f>VLOOKUP($A16,'Return Data'!$B$7:$R$2843,17,0)</f>
        <v>7.9210000000000003</v>
      </c>
      <c r="O16" s="66">
        <f t="shared" si="6"/>
        <v>13</v>
      </c>
      <c r="P16" s="65">
        <f>VLOOKUP($A16,'Return Data'!$B$7:$R$2843,14,0)</f>
        <v>8.9703999999999997</v>
      </c>
      <c r="Q16" s="66">
        <f t="shared" si="7"/>
        <v>12</v>
      </c>
      <c r="R16" s="65">
        <f>VLOOKUP($A16,'Return Data'!$B$7:$R$2843,16,0)</f>
        <v>8.4719999999999995</v>
      </c>
      <c r="S16" s="67">
        <f t="shared" si="0"/>
        <v>16</v>
      </c>
    </row>
    <row r="17" spans="1:19" x14ac:dyDescent="0.3">
      <c r="A17" s="82" t="s">
        <v>1093</v>
      </c>
      <c r="B17" s="64">
        <f>VLOOKUP($A17,'Return Data'!$B$7:$R$2843,3,0)</f>
        <v>44400</v>
      </c>
      <c r="C17" s="65">
        <f>VLOOKUP($A17,'Return Data'!$B$7:$R$2843,4,0)</f>
        <v>18.966999999999999</v>
      </c>
      <c r="D17" s="65">
        <f>VLOOKUP($A17,'Return Data'!$B$7:$R$2843,9,0)</f>
        <v>6.5393999999999997</v>
      </c>
      <c r="E17" s="66">
        <f t="shared" si="1"/>
        <v>8</v>
      </c>
      <c r="F17" s="65">
        <f>VLOOKUP($A17,'Return Data'!$B$7:$R$2843,10,0)</f>
        <v>8.0856999999999992</v>
      </c>
      <c r="G17" s="66">
        <f t="shared" si="2"/>
        <v>7</v>
      </c>
      <c r="H17" s="65">
        <f>VLOOKUP($A17,'Return Data'!$B$7:$R$2843,11,0)</f>
        <v>5.3853</v>
      </c>
      <c r="I17" s="66">
        <f t="shared" si="3"/>
        <v>9</v>
      </c>
      <c r="J17" s="65">
        <f>VLOOKUP($A17,'Return Data'!$B$7:$R$2843,12,0)</f>
        <v>6.3098999999999998</v>
      </c>
      <c r="K17" s="66">
        <f t="shared" si="4"/>
        <v>8</v>
      </c>
      <c r="L17" s="65">
        <f>VLOOKUP($A17,'Return Data'!$B$7:$R$2843,13,0)</f>
        <v>7.8105000000000002</v>
      </c>
      <c r="M17" s="66">
        <f t="shared" si="5"/>
        <v>7</v>
      </c>
      <c r="N17" s="65">
        <f>VLOOKUP($A17,'Return Data'!$B$7:$R$2843,17,0)</f>
        <v>8.4335000000000004</v>
      </c>
      <c r="O17" s="66">
        <f t="shared" si="6"/>
        <v>9</v>
      </c>
      <c r="P17" s="65">
        <f>VLOOKUP($A17,'Return Data'!$B$7:$R$2843,14,0)</f>
        <v>7.7655000000000003</v>
      </c>
      <c r="Q17" s="66">
        <f t="shared" si="7"/>
        <v>19</v>
      </c>
      <c r="R17" s="65">
        <f>VLOOKUP($A17,'Return Data'!$B$7:$R$2843,16,0)</f>
        <v>9.1057000000000006</v>
      </c>
      <c r="S17" s="67">
        <f t="shared" si="0"/>
        <v>5</v>
      </c>
    </row>
    <row r="18" spans="1:19" x14ac:dyDescent="0.3">
      <c r="A18" s="82" t="s">
        <v>1094</v>
      </c>
      <c r="B18" s="64">
        <f>VLOOKUP($A18,'Return Data'!$B$7:$R$2843,3,0)</f>
        <v>44400</v>
      </c>
      <c r="C18" s="65">
        <f>VLOOKUP($A18,'Return Data'!$B$7:$R$2843,4,0)</f>
        <v>17.0276</v>
      </c>
      <c r="D18" s="65">
        <f>VLOOKUP($A18,'Return Data'!$B$7:$R$2843,9,0)</f>
        <v>6.0606</v>
      </c>
      <c r="E18" s="66">
        <f t="shared" si="1"/>
        <v>13</v>
      </c>
      <c r="F18" s="65">
        <f>VLOOKUP($A18,'Return Data'!$B$7:$R$2843,10,0)</f>
        <v>6.3483000000000001</v>
      </c>
      <c r="G18" s="66">
        <f t="shared" si="2"/>
        <v>14</v>
      </c>
      <c r="H18" s="65">
        <f>VLOOKUP($A18,'Return Data'!$B$7:$R$2843,11,0)</f>
        <v>5.7786999999999997</v>
      </c>
      <c r="I18" s="66">
        <f t="shared" si="3"/>
        <v>8</v>
      </c>
      <c r="J18" s="65">
        <f>VLOOKUP($A18,'Return Data'!$B$7:$R$2843,12,0)</f>
        <v>7.4244000000000003</v>
      </c>
      <c r="K18" s="66">
        <f t="shared" si="4"/>
        <v>4</v>
      </c>
      <c r="L18" s="65">
        <f>VLOOKUP($A18,'Return Data'!$B$7:$R$2843,13,0)</f>
        <v>8.7364999999999995</v>
      </c>
      <c r="M18" s="66">
        <f t="shared" si="5"/>
        <v>4</v>
      </c>
      <c r="N18" s="65">
        <f>VLOOKUP($A18,'Return Data'!$B$7:$R$2843,17,0)</f>
        <v>8.6390999999999991</v>
      </c>
      <c r="O18" s="66">
        <f t="shared" si="6"/>
        <v>8</v>
      </c>
      <c r="P18" s="65">
        <f>VLOOKUP($A18,'Return Data'!$B$7:$R$2843,14,0)</f>
        <v>8.3358000000000008</v>
      </c>
      <c r="Q18" s="66">
        <f t="shared" si="7"/>
        <v>17</v>
      </c>
      <c r="R18" s="65">
        <f>VLOOKUP($A18,'Return Data'!$B$7:$R$2843,16,0)</f>
        <v>8.5687999999999995</v>
      </c>
      <c r="S18" s="67">
        <f t="shared" si="0"/>
        <v>15</v>
      </c>
    </row>
    <row r="19" spans="1:19" x14ac:dyDescent="0.3">
      <c r="A19" s="82" t="s">
        <v>1097</v>
      </c>
      <c r="B19" s="64">
        <f>VLOOKUP($A19,'Return Data'!$B$7:$R$2843,3,0)</f>
        <v>44400</v>
      </c>
      <c r="C19" s="65">
        <f>VLOOKUP($A19,'Return Data'!$B$7:$R$2843,4,0)</f>
        <v>13.069100000000001</v>
      </c>
      <c r="D19" s="65">
        <f>VLOOKUP($A19,'Return Data'!$B$7:$R$2843,9,0)</f>
        <v>171.68029999999999</v>
      </c>
      <c r="E19" s="66">
        <f t="shared" si="1"/>
        <v>1</v>
      </c>
      <c r="F19" s="65">
        <f>VLOOKUP($A19,'Return Data'!$B$7:$R$2843,10,0)</f>
        <v>60.202800000000003</v>
      </c>
      <c r="G19" s="66">
        <f t="shared" si="2"/>
        <v>1</v>
      </c>
      <c r="H19" s="65">
        <f>VLOOKUP($A19,'Return Data'!$B$7:$R$2843,11,0)</f>
        <v>32.976399999999998</v>
      </c>
      <c r="I19" s="66">
        <f t="shared" si="3"/>
        <v>1</v>
      </c>
      <c r="J19" s="65">
        <f>VLOOKUP($A19,'Return Data'!$B$7:$R$2843,12,0)</f>
        <v>24.604900000000001</v>
      </c>
      <c r="K19" s="66">
        <f t="shared" si="4"/>
        <v>1</v>
      </c>
      <c r="L19" s="65">
        <f>VLOOKUP($A19,'Return Data'!$B$7:$R$2843,13,0)</f>
        <v>18.490100000000002</v>
      </c>
      <c r="M19" s="66">
        <f t="shared" si="5"/>
        <v>1</v>
      </c>
      <c r="N19" s="65">
        <f>VLOOKUP($A19,'Return Data'!$B$7:$R$2843,17,0)</f>
        <v>-5.4306000000000001</v>
      </c>
      <c r="O19" s="66">
        <f t="shared" si="6"/>
        <v>30</v>
      </c>
      <c r="P19" s="65">
        <f>VLOOKUP($A19,'Return Data'!$B$7:$R$2843,14,0)</f>
        <v>-3.6387</v>
      </c>
      <c r="Q19" s="66">
        <f t="shared" si="7"/>
        <v>29</v>
      </c>
      <c r="R19" s="65">
        <f>VLOOKUP($A19,'Return Data'!$B$7:$R$2843,16,0)</f>
        <v>3.8532999999999999</v>
      </c>
      <c r="S19" s="67">
        <f t="shared" si="0"/>
        <v>30</v>
      </c>
    </row>
    <row r="20" spans="1:19" x14ac:dyDescent="0.3">
      <c r="A20" s="82" t="s">
        <v>1099</v>
      </c>
      <c r="B20" s="64">
        <f>VLOOKUP($A20,'Return Data'!$B$7:$R$2843,3,0)</f>
        <v>44400</v>
      </c>
      <c r="C20" s="65">
        <f>VLOOKUP($A20,'Return Data'!$B$7:$R$2843,4,0)</f>
        <v>4.53E-2</v>
      </c>
      <c r="D20" s="65">
        <f>VLOOKUP($A20,'Return Data'!$B$7:$R$2843,9,0)</f>
        <v>10.838900000000001</v>
      </c>
      <c r="E20" s="66">
        <f t="shared" si="1"/>
        <v>3</v>
      </c>
      <c r="F20" s="65">
        <f>VLOOKUP($A20,'Return Data'!$B$7:$R$2843,10,0)</f>
        <v>11.8506</v>
      </c>
      <c r="G20" s="66">
        <f t="shared" si="2"/>
        <v>3</v>
      </c>
      <c r="H20" s="65">
        <f>VLOOKUP($A20,'Return Data'!$B$7:$R$2843,11,0)</f>
        <v>-40.604199999999999</v>
      </c>
      <c r="I20" s="66">
        <f t="shared" si="3"/>
        <v>34</v>
      </c>
      <c r="J20" s="65"/>
      <c r="K20" s="66"/>
      <c r="L20" s="65"/>
      <c r="M20" s="66"/>
      <c r="N20" s="65"/>
      <c r="O20" s="66"/>
      <c r="P20" s="65"/>
      <c r="Q20" s="66"/>
      <c r="R20" s="65">
        <f>VLOOKUP($A20,'Return Data'!$B$7:$R$2843,16,0)</f>
        <v>-12.4642</v>
      </c>
      <c r="S20" s="67">
        <f t="shared" si="0"/>
        <v>33</v>
      </c>
    </row>
    <row r="21" spans="1:19" x14ac:dyDescent="0.3">
      <c r="A21" s="82" t="s">
        <v>1102</v>
      </c>
      <c r="B21" s="64">
        <f>VLOOKUP($A21,'Return Data'!$B$7:$R$2843,3,0)</f>
        <v>44400</v>
      </c>
      <c r="C21" s="65">
        <f>VLOOKUP($A21,'Return Data'!$B$7:$R$2843,4,0)</f>
        <v>42.447899999999997</v>
      </c>
      <c r="D21" s="65">
        <f>VLOOKUP($A21,'Return Data'!$B$7:$R$2843,9,0)</f>
        <v>5.9043000000000001</v>
      </c>
      <c r="E21" s="66">
        <f t="shared" si="1"/>
        <v>15</v>
      </c>
      <c r="F21" s="65">
        <f>VLOOKUP($A21,'Return Data'!$B$7:$R$2843,10,0)</f>
        <v>6.9432999999999998</v>
      </c>
      <c r="G21" s="66">
        <f t="shared" si="2"/>
        <v>12</v>
      </c>
      <c r="H21" s="65">
        <f>VLOOKUP($A21,'Return Data'!$B$7:$R$2843,11,0)</f>
        <v>4.7514000000000003</v>
      </c>
      <c r="I21" s="66">
        <f t="shared" si="3"/>
        <v>10</v>
      </c>
      <c r="J21" s="65">
        <f>VLOOKUP($A21,'Return Data'!$B$7:$R$2843,12,0)</f>
        <v>5.2896999999999998</v>
      </c>
      <c r="K21" s="66">
        <f>RANK(J21,J$8:J$42,0)</f>
        <v>10</v>
      </c>
      <c r="L21" s="65">
        <f>VLOOKUP($A21,'Return Data'!$B$7:$R$2843,13,0)</f>
        <v>6.7614000000000001</v>
      </c>
      <c r="M21" s="66">
        <f>RANK(L21,L$8:L$42,0)</f>
        <v>9</v>
      </c>
      <c r="N21" s="65">
        <f>VLOOKUP($A21,'Return Data'!$B$7:$R$2843,17,0)</f>
        <v>9.7278000000000002</v>
      </c>
      <c r="O21" s="66">
        <f>RANK(N21,N$8:N$42,0)</f>
        <v>2</v>
      </c>
      <c r="P21" s="65">
        <f>VLOOKUP($A21,'Return Data'!$B$7:$R$2843,14,0)</f>
        <v>10.0044</v>
      </c>
      <c r="Q21" s="66">
        <f>RANK(P21,P$8:P$42,0)</f>
        <v>3</v>
      </c>
      <c r="R21" s="65">
        <f>VLOOKUP($A21,'Return Data'!$B$7:$R$2843,16,0)</f>
        <v>9.9771999999999998</v>
      </c>
      <c r="S21" s="67">
        <f t="shared" si="0"/>
        <v>2</v>
      </c>
    </row>
    <row r="22" spans="1:19" x14ac:dyDescent="0.3">
      <c r="A22" s="82" t="s">
        <v>1105</v>
      </c>
      <c r="B22" s="64">
        <f>VLOOKUP($A22,'Return Data'!$B$7:$R$2843,3,0)</f>
        <v>44400</v>
      </c>
      <c r="C22" s="65">
        <f>VLOOKUP($A22,'Return Data'!$B$7:$R$2843,4,0)</f>
        <v>62.871000000000002</v>
      </c>
      <c r="D22" s="65">
        <f>VLOOKUP($A22,'Return Data'!$B$7:$R$2843,9,0)</f>
        <v>3.6452</v>
      </c>
      <c r="E22" s="66">
        <f t="shared" si="1"/>
        <v>22</v>
      </c>
      <c r="F22" s="65">
        <f>VLOOKUP($A22,'Return Data'!$B$7:$R$2843,10,0)</f>
        <v>3.9140999999999999</v>
      </c>
      <c r="G22" s="66">
        <f t="shared" si="2"/>
        <v>28</v>
      </c>
      <c r="H22" s="65">
        <f>VLOOKUP($A22,'Return Data'!$B$7:$R$2843,11,0)</f>
        <v>2.9584999999999999</v>
      </c>
      <c r="I22" s="66">
        <f t="shared" si="3"/>
        <v>18</v>
      </c>
      <c r="J22" s="65">
        <f>VLOOKUP($A22,'Return Data'!$B$7:$R$2843,12,0)</f>
        <v>2.7408999999999999</v>
      </c>
      <c r="K22" s="66">
        <f>RANK(J22,J$8:J$42,0)</f>
        <v>22</v>
      </c>
      <c r="L22" s="65">
        <f>VLOOKUP($A22,'Return Data'!$B$7:$R$2843,13,0)</f>
        <v>3.1738</v>
      </c>
      <c r="M22" s="66">
        <f>RANK(L22,L$8:L$42,0)</f>
        <v>22</v>
      </c>
      <c r="N22" s="65">
        <f>VLOOKUP($A22,'Return Data'!$B$7:$R$2843,17,0)</f>
        <v>5.6355000000000004</v>
      </c>
      <c r="O22" s="66">
        <f>RANK(N22,N$8:N$42,0)</f>
        <v>23</v>
      </c>
      <c r="P22" s="65">
        <f>VLOOKUP($A22,'Return Data'!$B$7:$R$2843,14,0)</f>
        <v>6.8152999999999997</v>
      </c>
      <c r="Q22" s="66">
        <f>RANK(P22,P$8:P$42,0)</f>
        <v>20</v>
      </c>
      <c r="R22" s="65">
        <f>VLOOKUP($A22,'Return Data'!$B$7:$R$2843,16,0)</f>
        <v>7.6931000000000003</v>
      </c>
      <c r="S22" s="67">
        <f t="shared" si="0"/>
        <v>21</v>
      </c>
    </row>
    <row r="23" spans="1:19" x14ac:dyDescent="0.3">
      <c r="A23" s="82" t="s">
        <v>1106</v>
      </c>
      <c r="B23" s="64">
        <f>VLOOKUP($A23,'Return Data'!$B$7:$R$2843,3,0)</f>
        <v>44400</v>
      </c>
      <c r="C23" s="65">
        <f>VLOOKUP($A23,'Return Data'!$B$7:$R$2843,4,0)</f>
        <v>31.395199999999999</v>
      </c>
      <c r="D23" s="65">
        <f>VLOOKUP($A23,'Return Data'!$B$7:$R$2843,9,0)</f>
        <v>7.2942</v>
      </c>
      <c r="E23" s="66">
        <f t="shared" si="1"/>
        <v>6</v>
      </c>
      <c r="F23" s="65">
        <f>VLOOKUP($A23,'Return Data'!$B$7:$R$2843,10,0)</f>
        <v>8.0753000000000004</v>
      </c>
      <c r="G23" s="66">
        <f t="shared" si="2"/>
        <v>8</v>
      </c>
      <c r="H23" s="65">
        <f>VLOOKUP($A23,'Return Data'!$B$7:$R$2843,11,0)</f>
        <v>6.3114999999999997</v>
      </c>
      <c r="I23" s="66">
        <f t="shared" si="3"/>
        <v>7</v>
      </c>
      <c r="J23" s="65">
        <f>VLOOKUP($A23,'Return Data'!$B$7:$R$2843,12,0)</f>
        <v>6.141</v>
      </c>
      <c r="K23" s="66">
        <f>RANK(J23,J$8:J$42,0)</f>
        <v>9</v>
      </c>
      <c r="L23" s="65">
        <f>VLOOKUP($A23,'Return Data'!$B$7:$R$2843,13,0)</f>
        <v>6.7355999999999998</v>
      </c>
      <c r="M23" s="66">
        <f>RANK(L23,L$8:L$42,0)</f>
        <v>10</v>
      </c>
      <c r="N23" s="65">
        <f>VLOOKUP($A23,'Return Data'!$B$7:$R$2843,17,0)</f>
        <v>9.5318000000000005</v>
      </c>
      <c r="O23" s="66">
        <f>RANK(N23,N$8:N$42,0)</f>
        <v>4</v>
      </c>
      <c r="P23" s="65">
        <f>VLOOKUP($A23,'Return Data'!$B$7:$R$2843,14,0)</f>
        <v>3.2374999999999998</v>
      </c>
      <c r="Q23" s="66">
        <f>RANK(P23,P$8:P$42,0)</f>
        <v>26</v>
      </c>
      <c r="R23" s="65">
        <f>VLOOKUP($A23,'Return Data'!$B$7:$R$2843,16,0)</f>
        <v>6.8147000000000002</v>
      </c>
      <c r="S23" s="67">
        <f t="shared" si="0"/>
        <v>25</v>
      </c>
    </row>
    <row r="24" spans="1:19" x14ac:dyDescent="0.3">
      <c r="A24" s="82" t="s">
        <v>1107</v>
      </c>
      <c r="B24" s="64">
        <f>VLOOKUP($A24,'Return Data'!$B$7:$R$2843,3,0)</f>
        <v>44400</v>
      </c>
      <c r="C24" s="65">
        <f>VLOOKUP($A24,'Return Data'!$B$7:$R$2843,4,0)</f>
        <v>0.83730000000000004</v>
      </c>
      <c r="D24" s="65">
        <f>VLOOKUP($A24,'Return Data'!$B$7:$R$2843,9,0)</f>
        <v>0</v>
      </c>
      <c r="E24" s="66">
        <f t="shared" si="1"/>
        <v>31</v>
      </c>
      <c r="F24" s="65">
        <f>VLOOKUP($A24,'Return Data'!$B$7:$R$2843,10,0)</f>
        <v>0</v>
      </c>
      <c r="G24" s="66">
        <f t="shared" si="2"/>
        <v>33</v>
      </c>
      <c r="H24" s="65">
        <f>VLOOKUP($A24,'Return Data'!$B$7:$R$2843,11,0)</f>
        <v>0</v>
      </c>
      <c r="I24" s="66">
        <f t="shared" si="3"/>
        <v>29</v>
      </c>
      <c r="J24" s="65">
        <f>VLOOKUP($A24,'Return Data'!$B$7:$R$2843,12,0)</f>
        <v>0</v>
      </c>
      <c r="K24" s="66">
        <f>RANK(J24,J$8:J$42,0)</f>
        <v>31</v>
      </c>
      <c r="L24" s="65">
        <f>VLOOKUP($A24,'Return Data'!$B$7:$R$2843,13,0)</f>
        <v>0</v>
      </c>
      <c r="M24" s="66">
        <f>RANK(L24,L$8:L$42,0)</f>
        <v>30</v>
      </c>
      <c r="N24" s="65"/>
      <c r="O24" s="66"/>
      <c r="P24" s="65"/>
      <c r="Q24" s="66"/>
      <c r="R24" s="65">
        <f>VLOOKUP($A24,'Return Data'!$B$7:$R$2843,16,0)</f>
        <v>-21.705400000000001</v>
      </c>
      <c r="S24" s="67">
        <f t="shared" si="0"/>
        <v>35</v>
      </c>
    </row>
    <row r="25" spans="1:19" x14ac:dyDescent="0.3">
      <c r="A25" s="82" t="s">
        <v>1112</v>
      </c>
      <c r="B25" s="64">
        <f>VLOOKUP($A25,'Return Data'!$B$7:$R$2843,3,0)</f>
        <v>44400</v>
      </c>
      <c r="C25" s="65">
        <f>VLOOKUP($A25,'Return Data'!$B$7:$R$2843,4,0)</f>
        <v>8.8099999999999998E-2</v>
      </c>
      <c r="D25" s="65">
        <f>VLOOKUP($A25,'Return Data'!$B$7:$R$2843,9,0)</f>
        <v>9.7445000000000004</v>
      </c>
      <c r="E25" s="66">
        <f t="shared" si="1"/>
        <v>4</v>
      </c>
      <c r="F25" s="65">
        <f>VLOOKUP($A25,'Return Data'!$B$7:$R$2843,10,0)</f>
        <v>10.7521</v>
      </c>
      <c r="G25" s="66">
        <f t="shared" si="2"/>
        <v>5</v>
      </c>
      <c r="H25" s="65">
        <f>VLOOKUP($A25,'Return Data'!$B$7:$R$2843,11,0)</f>
        <v>-39.927599999999998</v>
      </c>
      <c r="I25" s="66">
        <f t="shared" si="3"/>
        <v>33</v>
      </c>
      <c r="J25" s="65"/>
      <c r="K25" s="66"/>
      <c r="L25" s="65"/>
      <c r="M25" s="66"/>
      <c r="N25" s="65"/>
      <c r="O25" s="66"/>
      <c r="P25" s="65"/>
      <c r="Q25" s="66"/>
      <c r="R25" s="65">
        <f>VLOOKUP($A25,'Return Data'!$B$7:$R$2843,16,0)</f>
        <v>-9.4882000000000009</v>
      </c>
      <c r="S25" s="67">
        <f t="shared" si="0"/>
        <v>32</v>
      </c>
    </row>
    <row r="26" spans="1:19" x14ac:dyDescent="0.3">
      <c r="A26" s="82" t="s">
        <v>1114</v>
      </c>
      <c r="B26" s="64">
        <f>VLOOKUP($A26,'Return Data'!$B$7:$R$2843,3,0)</f>
        <v>44400</v>
      </c>
      <c r="C26" s="65">
        <f>VLOOKUP($A26,'Return Data'!$B$7:$R$2843,4,0)</f>
        <v>14.8789</v>
      </c>
      <c r="D26" s="65">
        <f>VLOOKUP($A26,'Return Data'!$B$7:$R$2843,9,0)</f>
        <v>5.9492000000000003</v>
      </c>
      <c r="E26" s="66">
        <f t="shared" si="1"/>
        <v>14</v>
      </c>
      <c r="F26" s="65">
        <f>VLOOKUP($A26,'Return Data'!$B$7:$R$2843,10,0)</f>
        <v>4.9919000000000002</v>
      </c>
      <c r="G26" s="66">
        <f t="shared" si="2"/>
        <v>20</v>
      </c>
      <c r="H26" s="65">
        <f>VLOOKUP($A26,'Return Data'!$B$7:$R$2843,11,0)</f>
        <v>3.5863999999999998</v>
      </c>
      <c r="I26" s="66">
        <f t="shared" si="3"/>
        <v>14</v>
      </c>
      <c r="J26" s="65">
        <f>VLOOKUP($A26,'Return Data'!$B$7:$R$2843,12,0)</f>
        <v>3.6461999999999999</v>
      </c>
      <c r="K26" s="66">
        <f t="shared" ref="K26:K38" si="8">RANK(J26,J$8:J$42,0)</f>
        <v>15</v>
      </c>
      <c r="L26" s="65">
        <f>VLOOKUP($A26,'Return Data'!$B$7:$R$2843,13,0)</f>
        <v>4.4412000000000003</v>
      </c>
      <c r="M26" s="66">
        <f t="shared" ref="M26:M38" si="9">RANK(L26,L$8:L$42,0)</f>
        <v>14</v>
      </c>
      <c r="N26" s="65">
        <f>VLOOKUP($A26,'Return Data'!$B$7:$R$2843,17,0)</f>
        <v>2.6400999999999999</v>
      </c>
      <c r="O26" s="66">
        <f t="shared" ref="O26:O38" si="10">RANK(N26,N$8:N$42,0)</f>
        <v>28</v>
      </c>
      <c r="P26" s="65">
        <f>VLOOKUP($A26,'Return Data'!$B$7:$R$2843,14,0)</f>
        <v>4.0045999999999999</v>
      </c>
      <c r="Q26" s="66">
        <f t="shared" ref="Q26:Q38" si="11">RANK(P26,P$8:P$42,0)</f>
        <v>24</v>
      </c>
      <c r="R26" s="65">
        <f>VLOOKUP($A26,'Return Data'!$B$7:$R$2843,16,0)</f>
        <v>6.4915000000000003</v>
      </c>
      <c r="S26" s="67">
        <f t="shared" si="0"/>
        <v>26</v>
      </c>
    </row>
    <row r="27" spans="1:19" x14ac:dyDescent="0.3">
      <c r="A27" s="82" t="s">
        <v>1119</v>
      </c>
      <c r="B27" s="64">
        <f>VLOOKUP($A27,'Return Data'!$B$7:$R$2843,3,0)</f>
        <v>44400</v>
      </c>
      <c r="C27" s="65">
        <f>VLOOKUP($A27,'Return Data'!$B$7:$R$2843,4,0)</f>
        <v>105.62009999999999</v>
      </c>
      <c r="D27" s="65">
        <f>VLOOKUP($A27,'Return Data'!$B$7:$R$2843,9,0)</f>
        <v>4.6844000000000001</v>
      </c>
      <c r="E27" s="66">
        <f t="shared" si="1"/>
        <v>19</v>
      </c>
      <c r="F27" s="65">
        <f>VLOOKUP($A27,'Return Data'!$B$7:$R$2843,10,0)</f>
        <v>6.6074000000000002</v>
      </c>
      <c r="G27" s="66">
        <f t="shared" si="2"/>
        <v>13</v>
      </c>
      <c r="H27" s="65">
        <f>VLOOKUP($A27,'Return Data'!$B$7:$R$2843,11,0)</f>
        <v>3.9597000000000002</v>
      </c>
      <c r="I27" s="66">
        <f t="shared" si="3"/>
        <v>12</v>
      </c>
      <c r="J27" s="65">
        <f>VLOOKUP($A27,'Return Data'!$B$7:$R$2843,12,0)</f>
        <v>4.2641999999999998</v>
      </c>
      <c r="K27" s="66">
        <f t="shared" si="8"/>
        <v>12</v>
      </c>
      <c r="L27" s="65">
        <f>VLOOKUP($A27,'Return Data'!$B$7:$R$2843,13,0)</f>
        <v>4.6593999999999998</v>
      </c>
      <c r="M27" s="66">
        <f t="shared" si="9"/>
        <v>12</v>
      </c>
      <c r="N27" s="65">
        <f>VLOOKUP($A27,'Return Data'!$B$7:$R$2843,17,0)</f>
        <v>8.3274000000000008</v>
      </c>
      <c r="O27" s="66">
        <f t="shared" si="10"/>
        <v>10</v>
      </c>
      <c r="P27" s="65">
        <f>VLOOKUP($A27,'Return Data'!$B$7:$R$2843,14,0)</f>
        <v>10.2369</v>
      </c>
      <c r="Q27" s="66">
        <f t="shared" si="11"/>
        <v>1</v>
      </c>
      <c r="R27" s="65">
        <f>VLOOKUP($A27,'Return Data'!$B$7:$R$2843,16,0)</f>
        <v>8.657</v>
      </c>
      <c r="S27" s="67">
        <f t="shared" si="0"/>
        <v>11</v>
      </c>
    </row>
    <row r="28" spans="1:19" x14ac:dyDescent="0.3">
      <c r="A28" s="82" t="s">
        <v>1120</v>
      </c>
      <c r="B28" s="64">
        <f>VLOOKUP($A28,'Return Data'!$B$7:$R$2843,3,0)</f>
        <v>44400</v>
      </c>
      <c r="C28" s="65">
        <f>VLOOKUP($A28,'Return Data'!$B$7:$R$2843,4,0)</f>
        <v>49.107599999999998</v>
      </c>
      <c r="D28" s="65">
        <f>VLOOKUP($A28,'Return Data'!$B$7:$R$2843,9,0)</f>
        <v>2.7115</v>
      </c>
      <c r="E28" s="66">
        <f t="shared" si="1"/>
        <v>25</v>
      </c>
      <c r="F28" s="65">
        <f>VLOOKUP($A28,'Return Data'!$B$7:$R$2843,10,0)</f>
        <v>4.1534000000000004</v>
      </c>
      <c r="G28" s="66">
        <f t="shared" si="2"/>
        <v>26</v>
      </c>
      <c r="H28" s="65">
        <f>VLOOKUP($A28,'Return Data'!$B$7:$R$2843,11,0)</f>
        <v>3.0897999999999999</v>
      </c>
      <c r="I28" s="66">
        <f t="shared" si="3"/>
        <v>17</v>
      </c>
      <c r="J28" s="65">
        <f>VLOOKUP($A28,'Return Data'!$B$7:$R$2843,12,0)</f>
        <v>3.1175999999999999</v>
      </c>
      <c r="K28" s="66">
        <f t="shared" si="8"/>
        <v>19</v>
      </c>
      <c r="L28" s="65">
        <f>VLOOKUP($A28,'Return Data'!$B$7:$R$2843,13,0)</f>
        <v>3.5023</v>
      </c>
      <c r="M28" s="66">
        <f t="shared" si="9"/>
        <v>20</v>
      </c>
      <c r="N28" s="65">
        <f>VLOOKUP($A28,'Return Data'!$B$7:$R$2843,17,0)</f>
        <v>7.5035999999999996</v>
      </c>
      <c r="O28" s="66">
        <f t="shared" si="10"/>
        <v>14</v>
      </c>
      <c r="P28" s="65">
        <f>VLOOKUP($A28,'Return Data'!$B$7:$R$2843,14,0)</f>
        <v>9.3498999999999999</v>
      </c>
      <c r="Q28" s="66">
        <f t="shared" si="11"/>
        <v>9</v>
      </c>
      <c r="R28" s="65">
        <f>VLOOKUP($A28,'Return Data'!$B$7:$R$2843,16,0)</f>
        <v>8.6448999999999998</v>
      </c>
      <c r="S28" s="67">
        <f t="shared" si="0"/>
        <v>12</v>
      </c>
    </row>
    <row r="29" spans="1:19" x14ac:dyDescent="0.3">
      <c r="A29" s="82" t="s">
        <v>1123</v>
      </c>
      <c r="B29" s="64">
        <f>VLOOKUP($A29,'Return Data'!$B$7:$R$2843,3,0)</f>
        <v>44400</v>
      </c>
      <c r="C29" s="65">
        <f>VLOOKUP($A29,'Return Data'!$B$7:$R$2843,4,0)</f>
        <v>50.159100000000002</v>
      </c>
      <c r="D29" s="65">
        <f>VLOOKUP($A29,'Return Data'!$B$7:$R$2843,9,0)</f>
        <v>2.4719000000000002</v>
      </c>
      <c r="E29" s="66">
        <f t="shared" si="1"/>
        <v>27</v>
      </c>
      <c r="F29" s="65">
        <f>VLOOKUP($A29,'Return Data'!$B$7:$R$2843,10,0)</f>
        <v>4.8863000000000003</v>
      </c>
      <c r="G29" s="66">
        <f t="shared" si="2"/>
        <v>21</v>
      </c>
      <c r="H29" s="65">
        <f>VLOOKUP($A29,'Return Data'!$B$7:$R$2843,11,0)</f>
        <v>2.0552000000000001</v>
      </c>
      <c r="I29" s="66">
        <f t="shared" si="3"/>
        <v>21</v>
      </c>
      <c r="J29" s="65">
        <f>VLOOKUP($A29,'Return Data'!$B$7:$R$2843,12,0)</f>
        <v>3.2484999999999999</v>
      </c>
      <c r="K29" s="66">
        <f t="shared" si="8"/>
        <v>18</v>
      </c>
      <c r="L29" s="65">
        <f>VLOOKUP($A29,'Return Data'!$B$7:$R$2843,13,0)</f>
        <v>3.8161999999999998</v>
      </c>
      <c r="M29" s="66">
        <f t="shared" si="9"/>
        <v>19</v>
      </c>
      <c r="N29" s="65">
        <f>VLOOKUP($A29,'Return Data'!$B$7:$R$2843,17,0)</f>
        <v>6.8327</v>
      </c>
      <c r="O29" s="66">
        <f t="shared" si="10"/>
        <v>18</v>
      </c>
      <c r="P29" s="65">
        <f>VLOOKUP($A29,'Return Data'!$B$7:$R$2843,14,0)</f>
        <v>7.9504999999999999</v>
      </c>
      <c r="Q29" s="66">
        <f t="shared" si="11"/>
        <v>18</v>
      </c>
      <c r="R29" s="65">
        <f>VLOOKUP($A29,'Return Data'!$B$7:$R$2843,16,0)</f>
        <v>7.7506000000000004</v>
      </c>
      <c r="S29" s="67">
        <f t="shared" si="0"/>
        <v>20</v>
      </c>
    </row>
    <row r="30" spans="1:19" x14ac:dyDescent="0.3">
      <c r="A30" s="82" t="s">
        <v>1125</v>
      </c>
      <c r="B30" s="64">
        <f>VLOOKUP($A30,'Return Data'!$B$7:$R$2843,3,0)</f>
        <v>44400</v>
      </c>
      <c r="C30" s="65">
        <f>VLOOKUP($A30,'Return Data'!$B$7:$R$2843,4,0)</f>
        <v>37.2119</v>
      </c>
      <c r="D30" s="65">
        <f>VLOOKUP($A30,'Return Data'!$B$7:$R$2843,9,0)</f>
        <v>4.6638999999999999</v>
      </c>
      <c r="E30" s="66">
        <f t="shared" si="1"/>
        <v>21</v>
      </c>
      <c r="F30" s="65">
        <f>VLOOKUP($A30,'Return Data'!$B$7:$R$2843,10,0)</f>
        <v>4.8148999999999997</v>
      </c>
      <c r="G30" s="66">
        <f t="shared" si="2"/>
        <v>22</v>
      </c>
      <c r="H30" s="65">
        <f>VLOOKUP($A30,'Return Data'!$B$7:$R$2843,11,0)</f>
        <v>1.0859000000000001</v>
      </c>
      <c r="I30" s="66">
        <f t="shared" si="3"/>
        <v>27</v>
      </c>
      <c r="J30" s="65">
        <f>VLOOKUP($A30,'Return Data'!$B$7:$R$2843,12,0)</f>
        <v>1.9661999999999999</v>
      </c>
      <c r="K30" s="66">
        <f t="shared" si="8"/>
        <v>26</v>
      </c>
      <c r="L30" s="65">
        <f>VLOOKUP($A30,'Return Data'!$B$7:$R$2843,13,0)</f>
        <v>2.6257999999999999</v>
      </c>
      <c r="M30" s="66">
        <f t="shared" si="9"/>
        <v>25</v>
      </c>
      <c r="N30" s="65">
        <f>VLOOKUP($A30,'Return Data'!$B$7:$R$2843,17,0)</f>
        <v>6.0831999999999997</v>
      </c>
      <c r="O30" s="66">
        <f t="shared" si="10"/>
        <v>21</v>
      </c>
      <c r="P30" s="65">
        <f>VLOOKUP($A30,'Return Data'!$B$7:$R$2843,14,0)</f>
        <v>8.8705999999999996</v>
      </c>
      <c r="Q30" s="66">
        <f t="shared" si="11"/>
        <v>14</v>
      </c>
      <c r="R30" s="65">
        <f>VLOOKUP($A30,'Return Data'!$B$7:$R$2843,16,0)</f>
        <v>7.5125999999999999</v>
      </c>
      <c r="S30" s="67">
        <f t="shared" si="0"/>
        <v>23</v>
      </c>
    </row>
    <row r="31" spans="1:19" x14ac:dyDescent="0.3">
      <c r="A31" s="82" t="s">
        <v>1127</v>
      </c>
      <c r="B31" s="64">
        <f>VLOOKUP($A31,'Return Data'!$B$7:$R$2843,3,0)</f>
        <v>44400</v>
      </c>
      <c r="C31" s="65">
        <f>VLOOKUP($A31,'Return Data'!$B$7:$R$2843,4,0)</f>
        <v>32.548200000000001</v>
      </c>
      <c r="D31" s="65">
        <f>VLOOKUP($A31,'Return Data'!$B$7:$R$2843,9,0)</f>
        <v>1.3134999999999999</v>
      </c>
      <c r="E31" s="66">
        <f t="shared" si="1"/>
        <v>30</v>
      </c>
      <c r="F31" s="65">
        <f>VLOOKUP($A31,'Return Data'!$B$7:$R$2843,10,0)</f>
        <v>4.7053000000000003</v>
      </c>
      <c r="G31" s="66">
        <f t="shared" si="2"/>
        <v>24</v>
      </c>
      <c r="H31" s="65">
        <f>VLOOKUP($A31,'Return Data'!$B$7:$R$2843,11,0)</f>
        <v>3.3323999999999998</v>
      </c>
      <c r="I31" s="66">
        <f t="shared" si="3"/>
        <v>15</v>
      </c>
      <c r="J31" s="65">
        <f>VLOOKUP($A31,'Return Data'!$B$7:$R$2843,12,0)</f>
        <v>3.3525999999999998</v>
      </c>
      <c r="K31" s="66">
        <f t="shared" si="8"/>
        <v>17</v>
      </c>
      <c r="L31" s="65">
        <f>VLOOKUP($A31,'Return Data'!$B$7:$R$2843,13,0)</f>
        <v>4.4379999999999997</v>
      </c>
      <c r="M31" s="66">
        <f t="shared" si="9"/>
        <v>15</v>
      </c>
      <c r="N31" s="65">
        <f>VLOOKUP($A31,'Return Data'!$B$7:$R$2843,17,0)</f>
        <v>8.8641000000000005</v>
      </c>
      <c r="O31" s="66">
        <f t="shared" si="10"/>
        <v>7</v>
      </c>
      <c r="P31" s="65">
        <f>VLOOKUP($A31,'Return Data'!$B$7:$R$2843,14,0)</f>
        <v>9.5325000000000006</v>
      </c>
      <c r="Q31" s="66">
        <f t="shared" si="11"/>
        <v>8</v>
      </c>
      <c r="R31" s="65">
        <f>VLOOKUP($A31,'Return Data'!$B$7:$R$2843,16,0)</f>
        <v>8.7751000000000001</v>
      </c>
      <c r="S31" s="67">
        <f t="shared" si="0"/>
        <v>10</v>
      </c>
    </row>
    <row r="32" spans="1:19" x14ac:dyDescent="0.3">
      <c r="A32" s="82" t="s">
        <v>1128</v>
      </c>
      <c r="B32" s="64">
        <f>VLOOKUP($A32,'Return Data'!$B$7:$R$2843,3,0)</f>
        <v>44400</v>
      </c>
      <c r="C32" s="65">
        <f>VLOOKUP($A32,'Return Data'!$B$7:$R$2843,4,0)</f>
        <v>57.378799999999998</v>
      </c>
      <c r="D32" s="65">
        <f>VLOOKUP($A32,'Return Data'!$B$7:$R$2843,9,0)</f>
        <v>5.9042000000000003</v>
      </c>
      <c r="E32" s="66">
        <f t="shared" si="1"/>
        <v>16</v>
      </c>
      <c r="F32" s="65">
        <f>VLOOKUP($A32,'Return Data'!$B$7:$R$2843,10,0)</f>
        <v>5.0282</v>
      </c>
      <c r="G32" s="66">
        <f t="shared" si="2"/>
        <v>19</v>
      </c>
      <c r="H32" s="65">
        <f>VLOOKUP($A32,'Return Data'!$B$7:$R$2843,11,0)</f>
        <v>1.6552</v>
      </c>
      <c r="I32" s="66">
        <f t="shared" si="3"/>
        <v>24</v>
      </c>
      <c r="J32" s="65">
        <f>VLOOKUP($A32,'Return Data'!$B$7:$R$2843,12,0)</f>
        <v>2.0819999999999999</v>
      </c>
      <c r="K32" s="66">
        <f t="shared" si="8"/>
        <v>25</v>
      </c>
      <c r="L32" s="65">
        <f>VLOOKUP($A32,'Return Data'!$B$7:$R$2843,13,0)</f>
        <v>2.6572</v>
      </c>
      <c r="M32" s="66">
        <f t="shared" si="9"/>
        <v>24</v>
      </c>
      <c r="N32" s="65">
        <f>VLOOKUP($A32,'Return Data'!$B$7:$R$2843,17,0)</f>
        <v>7.4302999999999999</v>
      </c>
      <c r="O32" s="66">
        <f t="shared" si="10"/>
        <v>15</v>
      </c>
      <c r="P32" s="65">
        <f>VLOOKUP($A32,'Return Data'!$B$7:$R$2843,14,0)</f>
        <v>9.8491</v>
      </c>
      <c r="Q32" s="66">
        <f t="shared" si="11"/>
        <v>5</v>
      </c>
      <c r="R32" s="65">
        <f>VLOOKUP($A32,'Return Data'!$B$7:$R$2843,16,0)</f>
        <v>8.9245999999999999</v>
      </c>
      <c r="S32" s="67">
        <f t="shared" si="0"/>
        <v>7</v>
      </c>
    </row>
    <row r="33" spans="1:19" x14ac:dyDescent="0.3">
      <c r="A33" s="82" t="s">
        <v>1131</v>
      </c>
      <c r="B33" s="64">
        <f>VLOOKUP($A33,'Return Data'!$B$7:$R$2843,3,0)</f>
        <v>44400</v>
      </c>
      <c r="C33" s="65">
        <f>VLOOKUP($A33,'Return Data'!$B$7:$R$2843,4,0)</f>
        <v>54.807099999999998</v>
      </c>
      <c r="D33" s="65">
        <f>VLOOKUP($A33,'Return Data'!$B$7:$R$2843,9,0)</f>
        <v>9.0259999999999998</v>
      </c>
      <c r="E33" s="66">
        <f t="shared" si="1"/>
        <v>5</v>
      </c>
      <c r="F33" s="65">
        <f>VLOOKUP($A33,'Return Data'!$B$7:$R$2843,10,0)</f>
        <v>4.6005000000000003</v>
      </c>
      <c r="G33" s="66">
        <f t="shared" si="2"/>
        <v>25</v>
      </c>
      <c r="H33" s="65">
        <f>VLOOKUP($A33,'Return Data'!$B$7:$R$2843,11,0)</f>
        <v>1.5064</v>
      </c>
      <c r="I33" s="66">
        <f t="shared" si="3"/>
        <v>25</v>
      </c>
      <c r="J33" s="65">
        <f>VLOOKUP($A33,'Return Data'!$B$7:$R$2843,12,0)</f>
        <v>1.867</v>
      </c>
      <c r="K33" s="66">
        <f t="shared" si="8"/>
        <v>28</v>
      </c>
      <c r="L33" s="65">
        <f>VLOOKUP($A33,'Return Data'!$B$7:$R$2843,13,0)</f>
        <v>2.2932999999999999</v>
      </c>
      <c r="M33" s="66">
        <f t="shared" si="9"/>
        <v>27</v>
      </c>
      <c r="N33" s="65">
        <f>VLOOKUP($A33,'Return Data'!$B$7:$R$2843,17,0)</f>
        <v>4.5503</v>
      </c>
      <c r="O33" s="66">
        <f t="shared" si="10"/>
        <v>25</v>
      </c>
      <c r="P33" s="65">
        <f>VLOOKUP($A33,'Return Data'!$B$7:$R$2843,14,0)</f>
        <v>3.0305</v>
      </c>
      <c r="Q33" s="66">
        <f t="shared" si="11"/>
        <v>27</v>
      </c>
      <c r="R33" s="65">
        <f>VLOOKUP($A33,'Return Data'!$B$7:$R$2843,16,0)</f>
        <v>5.6660000000000004</v>
      </c>
      <c r="S33" s="67">
        <f t="shared" si="0"/>
        <v>29</v>
      </c>
    </row>
    <row r="34" spans="1:19" x14ac:dyDescent="0.3">
      <c r="A34" s="82" t="s">
        <v>1132</v>
      </c>
      <c r="B34" s="64">
        <f>VLOOKUP($A34,'Return Data'!$B$7:$R$2843,3,0)</f>
        <v>44400</v>
      </c>
      <c r="C34" s="65">
        <f>VLOOKUP($A34,'Return Data'!$B$7:$R$2843,4,0)</f>
        <v>65.918700000000001</v>
      </c>
      <c r="D34" s="65">
        <f>VLOOKUP($A34,'Return Data'!$B$7:$R$2843,9,0)</f>
        <v>-0.43359999999999999</v>
      </c>
      <c r="E34" s="66">
        <f t="shared" si="1"/>
        <v>32</v>
      </c>
      <c r="F34" s="65">
        <f>VLOOKUP($A34,'Return Data'!$B$7:$R$2843,10,0)</f>
        <v>5.9321000000000002</v>
      </c>
      <c r="G34" s="66">
        <f t="shared" si="2"/>
        <v>16</v>
      </c>
      <c r="H34" s="65">
        <f>VLOOKUP($A34,'Return Data'!$B$7:$R$2843,11,0)</f>
        <v>0.79779999999999995</v>
      </c>
      <c r="I34" s="66">
        <f t="shared" si="3"/>
        <v>28</v>
      </c>
      <c r="J34" s="65">
        <f>VLOOKUP($A34,'Return Data'!$B$7:$R$2843,12,0)</f>
        <v>3.6720999999999999</v>
      </c>
      <c r="K34" s="66">
        <f t="shared" si="8"/>
        <v>14</v>
      </c>
      <c r="L34" s="65">
        <f>VLOOKUP($A34,'Return Data'!$B$7:$R$2843,13,0)</f>
        <v>4.0949</v>
      </c>
      <c r="M34" s="66">
        <f t="shared" si="9"/>
        <v>16</v>
      </c>
      <c r="N34" s="65">
        <f>VLOOKUP($A34,'Return Data'!$B$7:$R$2843,17,0)</f>
        <v>8.1288</v>
      </c>
      <c r="O34" s="66">
        <f t="shared" si="10"/>
        <v>12</v>
      </c>
      <c r="P34" s="65">
        <f>VLOOKUP($A34,'Return Data'!$B$7:$R$2843,14,0)</f>
        <v>9.8483999999999998</v>
      </c>
      <c r="Q34" s="66">
        <f t="shared" si="11"/>
        <v>6</v>
      </c>
      <c r="R34" s="65">
        <f>VLOOKUP($A34,'Return Data'!$B$7:$R$2843,16,0)</f>
        <v>8.2966999999999995</v>
      </c>
      <c r="S34" s="67">
        <f t="shared" si="0"/>
        <v>17</v>
      </c>
    </row>
    <row r="35" spans="1:19" x14ac:dyDescent="0.3">
      <c r="A35" s="82" t="s">
        <v>1135</v>
      </c>
      <c r="B35" s="64">
        <f>VLOOKUP($A35,'Return Data'!$B$7:$R$2843,3,0)</f>
        <v>44400</v>
      </c>
      <c r="C35" s="65">
        <f>VLOOKUP($A35,'Return Data'!$B$7:$R$2843,4,0)</f>
        <v>60.195399999999999</v>
      </c>
      <c r="D35" s="65">
        <f>VLOOKUP($A35,'Return Data'!$B$7:$R$2843,9,0)</f>
        <v>2.7652000000000001</v>
      </c>
      <c r="E35" s="66">
        <f t="shared" si="1"/>
        <v>24</v>
      </c>
      <c r="F35" s="65">
        <f>VLOOKUP($A35,'Return Data'!$B$7:$R$2843,10,0)</f>
        <v>3.1488999999999998</v>
      </c>
      <c r="G35" s="66">
        <f t="shared" si="2"/>
        <v>30</v>
      </c>
      <c r="H35" s="65">
        <f>VLOOKUP($A35,'Return Data'!$B$7:$R$2843,11,0)</f>
        <v>1.6879</v>
      </c>
      <c r="I35" s="66">
        <f t="shared" si="3"/>
        <v>23</v>
      </c>
      <c r="J35" s="65">
        <f>VLOOKUP($A35,'Return Data'!$B$7:$R$2843,12,0)</f>
        <v>1.9583999999999999</v>
      </c>
      <c r="K35" s="66">
        <f t="shared" si="8"/>
        <v>27</v>
      </c>
      <c r="L35" s="65">
        <f>VLOOKUP($A35,'Return Data'!$B$7:$R$2843,13,0)</f>
        <v>1.8945000000000001</v>
      </c>
      <c r="M35" s="66">
        <f t="shared" si="9"/>
        <v>28</v>
      </c>
      <c r="N35" s="65">
        <f>VLOOKUP($A35,'Return Data'!$B$7:$R$2843,17,0)</f>
        <v>6.3742000000000001</v>
      </c>
      <c r="O35" s="66">
        <f t="shared" si="10"/>
        <v>19</v>
      </c>
      <c r="P35" s="65">
        <f>VLOOKUP($A35,'Return Data'!$B$7:$R$2843,14,0)</f>
        <v>8.3971999999999998</v>
      </c>
      <c r="Q35" s="66">
        <f t="shared" si="11"/>
        <v>16</v>
      </c>
      <c r="R35" s="65">
        <f>VLOOKUP($A35,'Return Data'!$B$7:$R$2843,16,0)</f>
        <v>7.5613999999999999</v>
      </c>
      <c r="S35" s="67">
        <f t="shared" si="0"/>
        <v>22</v>
      </c>
    </row>
    <row r="36" spans="1:19" x14ac:dyDescent="0.3">
      <c r="A36" s="82" t="s">
        <v>1137</v>
      </c>
      <c r="B36" s="64">
        <f>VLOOKUP($A36,'Return Data'!$B$7:$R$2843,3,0)</f>
        <v>44400</v>
      </c>
      <c r="C36" s="65">
        <f>VLOOKUP($A36,'Return Data'!$B$7:$R$2843,4,0)</f>
        <v>76.681899999999999</v>
      </c>
      <c r="D36" s="65">
        <f>VLOOKUP($A36,'Return Data'!$B$7:$R$2843,9,0)</f>
        <v>2.6475</v>
      </c>
      <c r="E36" s="66">
        <f t="shared" si="1"/>
        <v>26</v>
      </c>
      <c r="F36" s="65">
        <f>VLOOKUP($A36,'Return Data'!$B$7:$R$2843,10,0)</f>
        <v>3.3300999999999998</v>
      </c>
      <c r="G36" s="66">
        <f t="shared" si="2"/>
        <v>29</v>
      </c>
      <c r="H36" s="65">
        <f>VLOOKUP($A36,'Return Data'!$B$7:$R$2843,11,0)</f>
        <v>1.347</v>
      </c>
      <c r="I36" s="66">
        <f t="shared" si="3"/>
        <v>26</v>
      </c>
      <c r="J36" s="65">
        <f>VLOOKUP($A36,'Return Data'!$B$7:$R$2843,12,0)</f>
        <v>2.1297000000000001</v>
      </c>
      <c r="K36" s="66">
        <f t="shared" si="8"/>
        <v>24</v>
      </c>
      <c r="L36" s="65">
        <f>VLOOKUP($A36,'Return Data'!$B$7:$R$2843,13,0)</f>
        <v>2.7273999999999998</v>
      </c>
      <c r="M36" s="66">
        <f t="shared" si="9"/>
        <v>23</v>
      </c>
      <c r="N36" s="65">
        <f>VLOOKUP($A36,'Return Data'!$B$7:$R$2843,17,0)</f>
        <v>7.2609000000000004</v>
      </c>
      <c r="O36" s="66">
        <f t="shared" si="10"/>
        <v>17</v>
      </c>
      <c r="P36" s="65">
        <f>VLOOKUP($A36,'Return Data'!$B$7:$R$2843,14,0)</f>
        <v>9.9669000000000008</v>
      </c>
      <c r="Q36" s="66">
        <f t="shared" si="11"/>
        <v>4</v>
      </c>
      <c r="R36" s="65">
        <f>VLOOKUP($A36,'Return Data'!$B$7:$R$2843,16,0)</f>
        <v>8.5854999999999997</v>
      </c>
      <c r="S36" s="67">
        <f t="shared" si="0"/>
        <v>14</v>
      </c>
    </row>
    <row r="37" spans="1:19" x14ac:dyDescent="0.3">
      <c r="A37" s="82" t="s">
        <v>1138</v>
      </c>
      <c r="B37" s="64">
        <f>VLOOKUP($A37,'Return Data'!$B$7:$R$2843,3,0)</f>
        <v>44400</v>
      </c>
      <c r="C37" s="65">
        <f>VLOOKUP($A37,'Return Data'!$B$7:$R$2843,4,0)</f>
        <v>58.642299999999999</v>
      </c>
      <c r="D37" s="65">
        <f>VLOOKUP($A37,'Return Data'!$B$7:$R$2843,9,0)</f>
        <v>5.1588000000000003</v>
      </c>
      <c r="E37" s="66">
        <f t="shared" si="1"/>
        <v>18</v>
      </c>
      <c r="F37" s="65">
        <f>VLOOKUP($A37,'Return Data'!$B$7:$R$2843,10,0)</f>
        <v>6.2340999999999998</v>
      </c>
      <c r="G37" s="66">
        <f t="shared" si="2"/>
        <v>15</v>
      </c>
      <c r="H37" s="65">
        <f>VLOOKUP($A37,'Return Data'!$B$7:$R$2843,11,0)</f>
        <v>4.5749000000000004</v>
      </c>
      <c r="I37" s="66">
        <f t="shared" si="3"/>
        <v>11</v>
      </c>
      <c r="J37" s="65">
        <f>VLOOKUP($A37,'Return Data'!$B$7:$R$2843,12,0)</f>
        <v>4.681</v>
      </c>
      <c r="K37" s="66">
        <f t="shared" si="8"/>
        <v>11</v>
      </c>
      <c r="L37" s="65">
        <f>VLOOKUP($A37,'Return Data'!$B$7:$R$2843,13,0)</f>
        <v>5.8627000000000002</v>
      </c>
      <c r="M37" s="66">
        <f t="shared" si="9"/>
        <v>11</v>
      </c>
      <c r="N37" s="65">
        <f>VLOOKUP($A37,'Return Data'!$B$7:$R$2843,17,0)</f>
        <v>9.7238000000000007</v>
      </c>
      <c r="O37" s="66">
        <f t="shared" si="10"/>
        <v>3</v>
      </c>
      <c r="P37" s="65">
        <f>VLOOKUP($A37,'Return Data'!$B$7:$R$2843,14,0)</f>
        <v>10.131</v>
      </c>
      <c r="Q37" s="66">
        <f t="shared" si="11"/>
        <v>2</v>
      </c>
      <c r="R37" s="65">
        <f>VLOOKUP($A37,'Return Data'!$B$7:$R$2843,16,0)</f>
        <v>8.84</v>
      </c>
      <c r="S37" s="67">
        <f t="shared" si="0"/>
        <v>9</v>
      </c>
    </row>
    <row r="38" spans="1:19" x14ac:dyDescent="0.3">
      <c r="A38" s="82" t="s">
        <v>1140</v>
      </c>
      <c r="B38" s="64">
        <f>VLOOKUP($A38,'Return Data'!$B$7:$R$2843,3,0)</f>
        <v>44400</v>
      </c>
      <c r="C38" s="65">
        <f>VLOOKUP($A38,'Return Data'!$B$7:$R$2843,4,0)</f>
        <v>70.690299999999993</v>
      </c>
      <c r="D38" s="65">
        <f>VLOOKUP($A38,'Return Data'!$B$7:$R$2843,9,0)</f>
        <v>1.5907</v>
      </c>
      <c r="E38" s="66">
        <f t="shared" si="1"/>
        <v>29</v>
      </c>
      <c r="F38" s="65">
        <f>VLOOKUP($A38,'Return Data'!$B$7:$R$2843,10,0)</f>
        <v>4.7788000000000004</v>
      </c>
      <c r="G38" s="66">
        <f t="shared" si="2"/>
        <v>23</v>
      </c>
      <c r="H38" s="65">
        <f>VLOOKUP($A38,'Return Data'!$B$7:$R$2843,11,0)</f>
        <v>2.5099999999999998</v>
      </c>
      <c r="I38" s="66">
        <f t="shared" si="3"/>
        <v>20</v>
      </c>
      <c r="J38" s="65">
        <f>VLOOKUP($A38,'Return Data'!$B$7:$R$2843,12,0)</f>
        <v>2.875</v>
      </c>
      <c r="K38" s="66">
        <f t="shared" si="8"/>
        <v>21</v>
      </c>
      <c r="L38" s="65">
        <f>VLOOKUP($A38,'Return Data'!$B$7:$R$2843,13,0)</f>
        <v>3.931</v>
      </c>
      <c r="M38" s="66">
        <f t="shared" si="9"/>
        <v>18</v>
      </c>
      <c r="N38" s="65">
        <f>VLOOKUP($A38,'Return Data'!$B$7:$R$2843,17,0)</f>
        <v>8.1995000000000005</v>
      </c>
      <c r="O38" s="66">
        <f t="shared" si="10"/>
        <v>11</v>
      </c>
      <c r="P38" s="65">
        <f>VLOOKUP($A38,'Return Data'!$B$7:$R$2843,14,0)</f>
        <v>8.9111999999999991</v>
      </c>
      <c r="Q38" s="66">
        <f t="shared" si="11"/>
        <v>13</v>
      </c>
      <c r="R38" s="65">
        <f>VLOOKUP($A38,'Return Data'!$B$7:$R$2843,16,0)</f>
        <v>8.6067999999999998</v>
      </c>
      <c r="S38" s="67">
        <f t="shared" si="0"/>
        <v>13</v>
      </c>
    </row>
    <row r="39" spans="1:19" x14ac:dyDescent="0.3">
      <c r="A39" s="82" t="s">
        <v>1142</v>
      </c>
      <c r="B39" s="64">
        <f>VLOOKUP($A39,'Return Data'!$B$7:$R$2843,3,0)</f>
        <v>44400</v>
      </c>
      <c r="C39" s="65">
        <f>VLOOKUP($A39,'Return Data'!$B$7:$R$2843,4,0)</f>
        <v>1.7690999999999999</v>
      </c>
      <c r="D39" s="65">
        <f>VLOOKUP($A39,'Return Data'!$B$7:$R$2843,9,0)</f>
        <v>10.9641</v>
      </c>
      <c r="E39" s="66">
        <f t="shared" si="1"/>
        <v>2</v>
      </c>
      <c r="F39" s="65">
        <f>VLOOKUP($A39,'Return Data'!$B$7:$R$2843,10,0)</f>
        <v>11.1624</v>
      </c>
      <c r="G39" s="66">
        <f t="shared" si="2"/>
        <v>4</v>
      </c>
      <c r="H39" s="65">
        <f>VLOOKUP($A39,'Return Data'!$B$7:$R$2843,11,0)</f>
        <v>-39.828299999999999</v>
      </c>
      <c r="I39" s="66">
        <f t="shared" si="3"/>
        <v>32</v>
      </c>
      <c r="J39" s="65"/>
      <c r="K39" s="66"/>
      <c r="L39" s="65"/>
      <c r="M39" s="66"/>
      <c r="N39" s="65"/>
      <c r="O39" s="66"/>
      <c r="P39" s="65"/>
      <c r="Q39" s="66"/>
      <c r="R39" s="65">
        <f>VLOOKUP($A39,'Return Data'!$B$7:$R$2843,16,0)</f>
        <v>-9.4451999999999998</v>
      </c>
      <c r="S39" s="67">
        <f t="shared" si="0"/>
        <v>31</v>
      </c>
    </row>
    <row r="40" spans="1:19" x14ac:dyDescent="0.3">
      <c r="A40" s="82" t="s">
        <v>1144</v>
      </c>
      <c r="B40" s="64">
        <f>VLOOKUP($A40,'Return Data'!$B$7:$R$2843,3,0)</f>
        <v>44400</v>
      </c>
      <c r="C40" s="65">
        <f>VLOOKUP($A40,'Return Data'!$B$7:$R$2843,4,0)</f>
        <v>54.787100000000002</v>
      </c>
      <c r="D40" s="65">
        <f>VLOOKUP($A40,'Return Data'!$B$7:$R$2843,9,0)</f>
        <v>1.7369000000000001</v>
      </c>
      <c r="E40" s="66">
        <f t="shared" si="1"/>
        <v>28</v>
      </c>
      <c r="F40" s="65">
        <f>VLOOKUP($A40,'Return Data'!$B$7:$R$2843,10,0)</f>
        <v>3.0503</v>
      </c>
      <c r="G40" s="66">
        <f t="shared" si="2"/>
        <v>31</v>
      </c>
      <c r="H40" s="65">
        <f>VLOOKUP($A40,'Return Data'!$B$7:$R$2843,11,0)</f>
        <v>2.0386000000000002</v>
      </c>
      <c r="I40" s="66">
        <f t="shared" si="3"/>
        <v>22</v>
      </c>
      <c r="J40" s="65">
        <f>VLOOKUP($A40,'Return Data'!$B$7:$R$2843,12,0)</f>
        <v>2.1604000000000001</v>
      </c>
      <c r="K40" s="66">
        <f>RANK(J40,J$8:J$42,0)</f>
        <v>23</v>
      </c>
      <c r="L40" s="65">
        <f>VLOOKUP($A40,'Return Data'!$B$7:$R$2843,13,0)</f>
        <v>2.4234</v>
      </c>
      <c r="M40" s="66">
        <f>RANK(L40,L$8:L$42,0)</f>
        <v>26</v>
      </c>
      <c r="N40" s="65">
        <f>VLOOKUP($A40,'Return Data'!$B$7:$R$2843,17,0)</f>
        <v>1.1633</v>
      </c>
      <c r="O40" s="66">
        <f>RANK(N40,N$8:N$42,0)</f>
        <v>29</v>
      </c>
      <c r="P40" s="65">
        <f>VLOOKUP($A40,'Return Data'!$B$7:$R$2843,14,0)</f>
        <v>0.1202</v>
      </c>
      <c r="Q40" s="66">
        <f>RANK(P40,P$8:P$42,0)</f>
        <v>28</v>
      </c>
      <c r="R40" s="65">
        <f>VLOOKUP($A40,'Return Data'!$B$7:$R$2843,16,0)</f>
        <v>5.6752000000000002</v>
      </c>
      <c r="S40" s="67">
        <f t="shared" si="0"/>
        <v>28</v>
      </c>
    </row>
    <row r="41" spans="1:19" x14ac:dyDescent="0.3">
      <c r="A41" s="82" t="s">
        <v>1007</v>
      </c>
      <c r="B41" s="64">
        <f>VLOOKUP($A41,'Return Data'!$B$7:$R$2843,3,0)</f>
        <v>44400</v>
      </c>
      <c r="C41" s="65">
        <f>VLOOKUP($A41,'Return Data'!$B$7:$R$2843,4,0)</f>
        <v>76.225899999999996</v>
      </c>
      <c r="D41" s="65">
        <f>VLOOKUP($A41,'Return Data'!$B$7:$R$2843,9,0)</f>
        <v>-6.1142000000000003</v>
      </c>
      <c r="E41" s="66">
        <f t="shared" si="1"/>
        <v>33</v>
      </c>
      <c r="F41" s="65">
        <f>VLOOKUP($A41,'Return Data'!$B$7:$R$2843,10,0)</f>
        <v>0.85</v>
      </c>
      <c r="G41" s="66">
        <f t="shared" si="2"/>
        <v>32</v>
      </c>
      <c r="H41" s="65">
        <f>VLOOKUP($A41,'Return Data'!$B$7:$R$2843,11,0)</f>
        <v>-1.1012999999999999</v>
      </c>
      <c r="I41" s="66">
        <f t="shared" si="3"/>
        <v>30</v>
      </c>
      <c r="J41" s="65">
        <f>VLOOKUP($A41,'Return Data'!$B$7:$R$2843,12,0)</f>
        <v>0.21909999999999999</v>
      </c>
      <c r="K41" s="66">
        <f>RANK(J41,J$8:J$42,0)</f>
        <v>30</v>
      </c>
      <c r="L41" s="65">
        <f>VLOOKUP($A41,'Return Data'!$B$7:$R$2843,13,0)</f>
        <v>1.2871999999999999</v>
      </c>
      <c r="M41" s="66">
        <f>RANK(L41,L$8:L$42,0)</f>
        <v>29</v>
      </c>
      <c r="N41" s="65">
        <f>VLOOKUP($A41,'Return Data'!$B$7:$R$2843,17,0)</f>
        <v>6.1936</v>
      </c>
      <c r="O41" s="66">
        <f>RANK(N41,N$8:N$42,0)</f>
        <v>20</v>
      </c>
      <c r="P41" s="65">
        <f>VLOOKUP($A41,'Return Data'!$B$7:$R$2843,14,0)</f>
        <v>9.7959999999999994</v>
      </c>
      <c r="Q41" s="66">
        <f>RANK(P41,P$8:P$42,0)</f>
        <v>7</v>
      </c>
      <c r="R41" s="65">
        <f>VLOOKUP($A41,'Return Data'!$B$7:$R$2843,16,0)</f>
        <v>9.0067000000000004</v>
      </c>
      <c r="S41" s="67">
        <f t="shared" si="0"/>
        <v>6</v>
      </c>
    </row>
    <row r="42" spans="1:19" x14ac:dyDescent="0.3">
      <c r="A42" s="82" t="s">
        <v>1009</v>
      </c>
      <c r="B42" s="64">
        <f>VLOOKUP($A42,'Return Data'!$B$7:$R$2843,3,0)</f>
        <v>44400</v>
      </c>
      <c r="C42" s="65">
        <f>VLOOKUP($A42,'Return Data'!$B$7:$R$2843,4,0)</f>
        <v>13.6852</v>
      </c>
      <c r="D42" s="65">
        <f>VLOOKUP($A42,'Return Data'!$B$7:$R$2843,9,0)</f>
        <v>-13.1997</v>
      </c>
      <c r="E42" s="66">
        <f t="shared" si="1"/>
        <v>34</v>
      </c>
      <c r="F42" s="65">
        <f>VLOOKUP($A42,'Return Data'!$B$7:$R$2843,10,0)</f>
        <v>-6.7089999999999996</v>
      </c>
      <c r="G42" s="66">
        <f t="shared" si="2"/>
        <v>34</v>
      </c>
      <c r="H42" s="65">
        <f>VLOOKUP($A42,'Return Data'!$B$7:$R$2843,11,0)</f>
        <v>-6.0983999999999998</v>
      </c>
      <c r="I42" s="66">
        <f t="shared" si="3"/>
        <v>31</v>
      </c>
      <c r="J42" s="65">
        <f>VLOOKUP($A42,'Return Data'!$B$7:$R$2843,12,0)</f>
        <v>0.47939999999999999</v>
      </c>
      <c r="K42" s="66">
        <f>RANK(J42,J$8:J$42,0)</f>
        <v>29</v>
      </c>
      <c r="L42" s="65">
        <f>VLOOKUP($A42,'Return Data'!$B$7:$R$2843,13,0)</f>
        <v>-1.5297000000000001</v>
      </c>
      <c r="M42" s="66">
        <f>RANK(L42,L$8:L$42,0)</f>
        <v>31</v>
      </c>
      <c r="N42" s="65">
        <f>VLOOKUP($A42,'Return Data'!$B$7:$R$2843,17,0)</f>
        <v>5.3140999999999998</v>
      </c>
      <c r="O42" s="66">
        <f>RANK(N42,N$8:N$42,0)</f>
        <v>24</v>
      </c>
      <c r="P42" s="65"/>
      <c r="Q42" s="66"/>
      <c r="R42" s="65">
        <f>VLOOKUP($A42,'Return Data'!$B$7:$R$2843,16,0)</f>
        <v>10.836399999999999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9.1167499999999997</v>
      </c>
      <c r="E44" s="88"/>
      <c r="F44" s="89">
        <f>AVERAGE(F8:F42)</f>
        <v>7.2150529411764692</v>
      </c>
      <c r="G44" s="88"/>
      <c r="H44" s="89">
        <f>AVERAGE(H8:H42)</f>
        <v>0.58870588235294108</v>
      </c>
      <c r="I44" s="88"/>
      <c r="J44" s="89">
        <f>AVERAGE(J8:J42)</f>
        <v>5.1709000000000005</v>
      </c>
      <c r="K44" s="88"/>
      <c r="L44" s="89">
        <f>AVERAGE(L8:L42)</f>
        <v>5.071854838709676</v>
      </c>
      <c r="M44" s="88"/>
      <c r="N44" s="89">
        <f>AVERAGE(N8:N42)</f>
        <v>6.576996666666667</v>
      </c>
      <c r="O44" s="88"/>
      <c r="P44" s="89">
        <f>AVERAGE(P8:P42)</f>
        <v>7.1353965517241384</v>
      </c>
      <c r="Q44" s="88"/>
      <c r="R44" s="89">
        <f>AVERAGE(R8:R42)</f>
        <v>4.9565514285714283</v>
      </c>
      <c r="S44" s="90"/>
    </row>
    <row r="45" spans="1:19" x14ac:dyDescent="0.3">
      <c r="A45" s="87" t="s">
        <v>28</v>
      </c>
      <c r="B45" s="88"/>
      <c r="C45" s="88"/>
      <c r="D45" s="89">
        <f>MIN(D8:D42)</f>
        <v>-13.1997</v>
      </c>
      <c r="E45" s="88"/>
      <c r="F45" s="89">
        <f>MIN(F8:F42)</f>
        <v>-6.7089999999999996</v>
      </c>
      <c r="G45" s="88"/>
      <c r="H45" s="89">
        <f>MIN(H8:H42)</f>
        <v>-40.604199999999999</v>
      </c>
      <c r="I45" s="88"/>
      <c r="J45" s="89">
        <f>MIN(J8:J42)</f>
        <v>0</v>
      </c>
      <c r="K45" s="88"/>
      <c r="L45" s="89">
        <f>MIN(L8:L42)</f>
        <v>-1.5297000000000001</v>
      </c>
      <c r="M45" s="88"/>
      <c r="N45" s="89">
        <f>MIN(N8:N42)</f>
        <v>-5.4306000000000001</v>
      </c>
      <c r="O45" s="88"/>
      <c r="P45" s="89">
        <f>MIN(P8:P42)</f>
        <v>-3.6387</v>
      </c>
      <c r="Q45" s="88"/>
      <c r="R45" s="89">
        <f>MIN(R8:R42)</f>
        <v>-21.705400000000001</v>
      </c>
      <c r="S45" s="90"/>
    </row>
    <row r="46" spans="1:19" ht="15" thickBot="1" x14ac:dyDescent="0.35">
      <c r="A46" s="91" t="s">
        <v>29</v>
      </c>
      <c r="B46" s="92"/>
      <c r="C46" s="92"/>
      <c r="D46" s="93">
        <f>MAX(D8:D42)</f>
        <v>171.68029999999999</v>
      </c>
      <c r="E46" s="92"/>
      <c r="F46" s="93">
        <f>MAX(F8:F42)</f>
        <v>60.202800000000003</v>
      </c>
      <c r="G46" s="92"/>
      <c r="H46" s="93">
        <f>MAX(H8:H42)</f>
        <v>32.976399999999998</v>
      </c>
      <c r="I46" s="92"/>
      <c r="J46" s="93">
        <f>MAX(J8:J42)</f>
        <v>24.604900000000001</v>
      </c>
      <c r="K46" s="92"/>
      <c r="L46" s="93">
        <f>MAX(L8:L42)</f>
        <v>18.490100000000002</v>
      </c>
      <c r="M46" s="92"/>
      <c r="N46" s="93">
        <f>MAX(N8:N42)</f>
        <v>9.7924000000000007</v>
      </c>
      <c r="O46" s="92"/>
      <c r="P46" s="93">
        <f>MAX(P8:P42)</f>
        <v>10.2369</v>
      </c>
      <c r="Q46" s="92"/>
      <c r="R46" s="93">
        <f>MAX(R8:R42)</f>
        <v>10.836399999999999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44400</v>
      </c>
      <c r="C8" s="65">
        <f>VLOOKUP($A8,'Return Data'!$B$7:$R$2843,4,0)</f>
        <v>24.699000000000002</v>
      </c>
      <c r="D8" s="65">
        <f>VLOOKUP($A8,'Return Data'!$B$7:$R$2843,9,0)</f>
        <v>5.766</v>
      </c>
      <c r="E8" s="66">
        <f>RANK(D8,D$8:D$42,0)</f>
        <v>8</v>
      </c>
      <c r="F8" s="65">
        <f>VLOOKUP($A8,'Return Data'!$B$7:$R$2843,10,0)</f>
        <v>6.7050999999999998</v>
      </c>
      <c r="G8" s="66">
        <f>RANK(F8,F$8:F$42,0)</f>
        <v>10</v>
      </c>
      <c r="H8" s="65">
        <f>VLOOKUP($A8,'Return Data'!$B$7:$R$2843,11,0)</f>
        <v>8.8546999999999993</v>
      </c>
      <c r="I8" s="66">
        <f>RANK(H8,H$8:H$42,0)</f>
        <v>3</v>
      </c>
      <c r="J8" s="65">
        <f>VLOOKUP($A8,'Return Data'!$B$7:$R$2843,12,0)</f>
        <v>12.2806</v>
      </c>
      <c r="K8" s="66">
        <f>RANK(J8,J$8:J$42,0)</f>
        <v>3</v>
      </c>
      <c r="L8" s="65">
        <f>VLOOKUP($A8,'Return Data'!$B$7:$R$2843,13,0)</f>
        <v>9.6023999999999994</v>
      </c>
      <c r="M8" s="66">
        <f>RANK(L8,L$8:L$42,0)</f>
        <v>2</v>
      </c>
      <c r="N8" s="65">
        <f>VLOOKUP($A8,'Return Data'!$B$7:$R$2843,17,0)</f>
        <v>3.0207999999999999</v>
      </c>
      <c r="O8" s="66">
        <f>RANK(N8,N$8:N$42,0)</f>
        <v>26</v>
      </c>
      <c r="P8" s="65">
        <f>VLOOKUP($A8,'Return Data'!$B$7:$R$2843,14,0)</f>
        <v>3.4922</v>
      </c>
      <c r="Q8" s="66">
        <f>RANK(P8,P$8:P$42,0)</f>
        <v>23</v>
      </c>
      <c r="R8" s="65">
        <f>VLOOKUP($A8,'Return Data'!$B$7:$R$2843,16,0)</f>
        <v>7.6043000000000003</v>
      </c>
      <c r="S8" s="67">
        <f t="shared" ref="S8:S42" si="0">RANK(R8,R$8:R$42,0)</f>
        <v>22</v>
      </c>
    </row>
    <row r="9" spans="1:19" x14ac:dyDescent="0.3">
      <c r="A9" s="82" t="s">
        <v>1073</v>
      </c>
      <c r="B9" s="64">
        <f>VLOOKUP($A9,'Return Data'!$B$7:$R$2843,3,0)</f>
        <v>44400</v>
      </c>
      <c r="C9" s="65">
        <f>VLOOKUP($A9,'Return Data'!$B$7:$R$2843,4,0)</f>
        <v>1.3322000000000001</v>
      </c>
      <c r="D9" s="65"/>
      <c r="E9" s="66"/>
      <c r="F9" s="65"/>
      <c r="G9" s="66"/>
      <c r="H9" s="65"/>
      <c r="I9" s="66"/>
      <c r="J9" s="65"/>
      <c r="K9" s="66"/>
      <c r="L9" s="65"/>
      <c r="M9" s="66"/>
      <c r="N9" s="65"/>
      <c r="O9" s="66"/>
      <c r="P9" s="65"/>
      <c r="Q9" s="66"/>
      <c r="R9" s="65">
        <f>VLOOKUP($A9,'Return Data'!$B$7:$R$2843,16,0)</f>
        <v>-15.1951</v>
      </c>
      <c r="S9" s="67">
        <f t="shared" si="0"/>
        <v>34</v>
      </c>
    </row>
    <row r="10" spans="1:19" x14ac:dyDescent="0.3">
      <c r="A10" s="82" t="s">
        <v>1075</v>
      </c>
      <c r="B10" s="64">
        <f>VLOOKUP($A10,'Return Data'!$B$7:$R$2843,3,0)</f>
        <v>44400</v>
      </c>
      <c r="C10" s="65">
        <f>VLOOKUP($A10,'Return Data'!$B$7:$R$2843,4,0)</f>
        <v>21.585899999999999</v>
      </c>
      <c r="D10" s="65">
        <f>VLOOKUP($A10,'Return Data'!$B$7:$R$2843,9,0)</f>
        <v>5.7309000000000001</v>
      </c>
      <c r="E10" s="66">
        <f t="shared" ref="E10:E42" si="1">RANK(D10,D$8:D$42,0)</f>
        <v>9</v>
      </c>
      <c r="F10" s="65">
        <f>VLOOKUP($A10,'Return Data'!$B$7:$R$2843,10,0)</f>
        <v>6.2519999999999998</v>
      </c>
      <c r="G10" s="66">
        <f t="shared" ref="G10:G42" si="2">RANK(F10,F$8:F$42,0)</f>
        <v>12</v>
      </c>
      <c r="H10" s="65">
        <f>VLOOKUP($A10,'Return Data'!$B$7:$R$2843,11,0)</f>
        <v>5.6218000000000004</v>
      </c>
      <c r="I10" s="66">
        <f t="shared" ref="I10:I42" si="3">RANK(H10,H$8:H$42,0)</f>
        <v>5</v>
      </c>
      <c r="J10" s="65">
        <f>VLOOKUP($A10,'Return Data'!$B$7:$R$2843,12,0)</f>
        <v>6.0933999999999999</v>
      </c>
      <c r="K10" s="66">
        <f t="shared" ref="K10:K19" si="4">RANK(J10,J$8:J$42,0)</f>
        <v>6</v>
      </c>
      <c r="L10" s="65">
        <f>VLOOKUP($A10,'Return Data'!$B$7:$R$2843,13,0)</f>
        <v>6.8799000000000001</v>
      </c>
      <c r="M10" s="66">
        <f t="shared" ref="M10:M19" si="5">RANK(L10,L$8:L$42,0)</f>
        <v>7</v>
      </c>
      <c r="N10" s="65">
        <f>VLOOKUP($A10,'Return Data'!$B$7:$R$2843,17,0)</f>
        <v>8.5416000000000007</v>
      </c>
      <c r="O10" s="66">
        <f t="shared" ref="O10:O19" si="6">RANK(N10,N$8:N$42,0)</f>
        <v>4</v>
      </c>
      <c r="P10" s="65">
        <f>VLOOKUP($A10,'Return Data'!$B$7:$R$2843,14,0)</f>
        <v>7.9842000000000004</v>
      </c>
      <c r="Q10" s="66">
        <f t="shared" ref="Q10:Q19" si="7">RANK(P10,P$8:P$42,0)</f>
        <v>14</v>
      </c>
      <c r="R10" s="65">
        <f>VLOOKUP($A10,'Return Data'!$B$7:$R$2843,16,0)</f>
        <v>8.6005000000000003</v>
      </c>
      <c r="S10" s="67">
        <f t="shared" si="0"/>
        <v>7</v>
      </c>
    </row>
    <row r="11" spans="1:19" x14ac:dyDescent="0.3">
      <c r="A11" s="82" t="s">
        <v>1076</v>
      </c>
      <c r="B11" s="64">
        <f>VLOOKUP($A11,'Return Data'!$B$7:$R$2843,3,0)</f>
        <v>44400</v>
      </c>
      <c r="C11" s="65">
        <f>VLOOKUP($A11,'Return Data'!$B$7:$R$2843,4,0)</f>
        <v>15.0769</v>
      </c>
      <c r="D11" s="65">
        <f>VLOOKUP($A11,'Return Data'!$B$7:$R$2843,9,0)</f>
        <v>4.1052</v>
      </c>
      <c r="E11" s="66">
        <f t="shared" si="1"/>
        <v>20</v>
      </c>
      <c r="F11" s="65">
        <f>VLOOKUP($A11,'Return Data'!$B$7:$R$2843,10,0)</f>
        <v>3.4371</v>
      </c>
      <c r="G11" s="66">
        <f t="shared" si="2"/>
        <v>26</v>
      </c>
      <c r="H11" s="65">
        <f>VLOOKUP($A11,'Return Data'!$B$7:$R$2843,11,0)</f>
        <v>2.3115999999999999</v>
      </c>
      <c r="I11" s="66">
        <f t="shared" si="3"/>
        <v>17</v>
      </c>
      <c r="J11" s="65">
        <f>VLOOKUP($A11,'Return Data'!$B$7:$R$2843,12,0)</f>
        <v>2.4866999999999999</v>
      </c>
      <c r="K11" s="66">
        <f t="shared" si="4"/>
        <v>18</v>
      </c>
      <c r="L11" s="65">
        <f>VLOOKUP($A11,'Return Data'!$B$7:$R$2843,13,0)</f>
        <v>2.8677000000000001</v>
      </c>
      <c r="M11" s="66">
        <f t="shared" si="5"/>
        <v>20</v>
      </c>
      <c r="N11" s="65">
        <f>VLOOKUP($A11,'Return Data'!$B$7:$R$2843,17,0)</f>
        <v>5.2009999999999996</v>
      </c>
      <c r="O11" s="66">
        <f t="shared" si="6"/>
        <v>21</v>
      </c>
      <c r="P11" s="65">
        <f>VLOOKUP($A11,'Return Data'!$B$7:$R$2843,14,0)</f>
        <v>2.7355</v>
      </c>
      <c r="Q11" s="66">
        <f t="shared" si="7"/>
        <v>25</v>
      </c>
      <c r="R11" s="65">
        <f>VLOOKUP($A11,'Return Data'!$B$7:$R$2843,16,0)</f>
        <v>5.7050999999999998</v>
      </c>
      <c r="S11" s="67">
        <f t="shared" si="0"/>
        <v>29</v>
      </c>
    </row>
    <row r="12" spans="1:19" x14ac:dyDescent="0.3">
      <c r="A12" s="82" t="s">
        <v>1079</v>
      </c>
      <c r="B12" s="64">
        <f>VLOOKUP($A12,'Return Data'!$B$7:$R$2843,3,0)</f>
        <v>44400</v>
      </c>
      <c r="C12" s="65">
        <f>VLOOKUP($A12,'Return Data'!$B$7:$R$2843,4,0)</f>
        <v>64.575999999999993</v>
      </c>
      <c r="D12" s="65">
        <f>VLOOKUP($A12,'Return Data'!$B$7:$R$2843,9,0)</f>
        <v>3.1147999999999998</v>
      </c>
      <c r="E12" s="66">
        <f t="shared" si="1"/>
        <v>22</v>
      </c>
      <c r="F12" s="65">
        <f>VLOOKUP($A12,'Return Data'!$B$7:$R$2843,10,0)</f>
        <v>4.9957000000000003</v>
      </c>
      <c r="G12" s="66">
        <f t="shared" si="2"/>
        <v>16</v>
      </c>
      <c r="H12" s="65">
        <f>VLOOKUP($A12,'Return Data'!$B$7:$R$2843,11,0)</f>
        <v>3.4422999999999999</v>
      </c>
      <c r="I12" s="66">
        <f t="shared" si="3"/>
        <v>13</v>
      </c>
      <c r="J12" s="65">
        <f>VLOOKUP($A12,'Return Data'!$B$7:$R$2843,12,0)</f>
        <v>3.8618999999999999</v>
      </c>
      <c r="K12" s="66">
        <f t="shared" si="4"/>
        <v>12</v>
      </c>
      <c r="L12" s="65">
        <f>VLOOKUP($A12,'Return Data'!$B$7:$R$2843,13,0)</f>
        <v>4.1683000000000003</v>
      </c>
      <c r="M12" s="66">
        <f t="shared" si="5"/>
        <v>13</v>
      </c>
      <c r="N12" s="65">
        <f>VLOOKUP($A12,'Return Data'!$B$7:$R$2843,17,0)</f>
        <v>6.8734999999999999</v>
      </c>
      <c r="O12" s="66">
        <f t="shared" si="6"/>
        <v>14</v>
      </c>
      <c r="P12" s="65">
        <f>VLOOKUP($A12,'Return Data'!$B$7:$R$2843,14,0)</f>
        <v>5.1512000000000002</v>
      </c>
      <c r="Q12" s="66">
        <f t="shared" si="7"/>
        <v>21</v>
      </c>
      <c r="R12" s="65">
        <f>VLOOKUP($A12,'Return Data'!$B$7:$R$2843,16,0)</f>
        <v>7.9955999999999996</v>
      </c>
      <c r="S12" s="67">
        <f t="shared" si="0"/>
        <v>14</v>
      </c>
    </row>
    <row r="13" spans="1:19" x14ac:dyDescent="0.3">
      <c r="A13" s="82" t="s">
        <v>1082</v>
      </c>
      <c r="B13" s="64">
        <f>VLOOKUP($A13,'Return Data'!$B$7:$R$2843,3,0)</f>
        <v>44400</v>
      </c>
      <c r="C13" s="65">
        <f>VLOOKUP($A13,'Return Data'!$B$7:$R$2843,4,0)</f>
        <v>23.996700000000001</v>
      </c>
      <c r="D13" s="65">
        <f>VLOOKUP($A13,'Return Data'!$B$7:$R$2843,9,0)</f>
        <v>7.0679999999999996</v>
      </c>
      <c r="E13" s="66">
        <f t="shared" si="1"/>
        <v>6</v>
      </c>
      <c r="F13" s="65">
        <f>VLOOKUP($A13,'Return Data'!$B$7:$R$2843,10,0)</f>
        <v>12.4335</v>
      </c>
      <c r="G13" s="66">
        <f t="shared" si="2"/>
        <v>2</v>
      </c>
      <c r="H13" s="65">
        <f>VLOOKUP($A13,'Return Data'!$B$7:$R$2843,11,0)</f>
        <v>16.824300000000001</v>
      </c>
      <c r="I13" s="66">
        <f t="shared" si="3"/>
        <v>2</v>
      </c>
      <c r="J13" s="65">
        <f>VLOOKUP($A13,'Return Data'!$B$7:$R$2843,12,0)</f>
        <v>21.0778</v>
      </c>
      <c r="K13" s="66">
        <f t="shared" si="4"/>
        <v>2</v>
      </c>
      <c r="L13" s="65">
        <f>VLOOKUP($A13,'Return Data'!$B$7:$R$2843,13,0)</f>
        <v>9.5455000000000005</v>
      </c>
      <c r="M13" s="66">
        <f t="shared" si="5"/>
        <v>3</v>
      </c>
      <c r="N13" s="65">
        <f>VLOOKUP($A13,'Return Data'!$B$7:$R$2843,17,0)</f>
        <v>2.8460999999999999</v>
      </c>
      <c r="O13" s="66">
        <f t="shared" si="6"/>
        <v>27</v>
      </c>
      <c r="P13" s="65">
        <f>VLOOKUP($A13,'Return Data'!$B$7:$R$2843,14,0)</f>
        <v>4.5235000000000003</v>
      </c>
      <c r="Q13" s="66">
        <f t="shared" si="7"/>
        <v>22</v>
      </c>
      <c r="R13" s="65">
        <f>VLOOKUP($A13,'Return Data'!$B$7:$R$2843,16,0)</f>
        <v>7.8226000000000004</v>
      </c>
      <c r="S13" s="67">
        <f t="shared" si="0"/>
        <v>17</v>
      </c>
    </row>
    <row r="14" spans="1:19" x14ac:dyDescent="0.3">
      <c r="A14" s="82" t="s">
        <v>1084</v>
      </c>
      <c r="B14" s="64">
        <f>VLOOKUP($A14,'Return Data'!$B$7:$R$2843,3,0)</f>
        <v>44400</v>
      </c>
      <c r="C14" s="65">
        <f>VLOOKUP($A14,'Return Data'!$B$7:$R$2843,4,0)</f>
        <v>44.408000000000001</v>
      </c>
      <c r="D14" s="65">
        <f>VLOOKUP($A14,'Return Data'!$B$7:$R$2843,9,0)</f>
        <v>5.7061000000000002</v>
      </c>
      <c r="E14" s="66">
        <f t="shared" si="1"/>
        <v>10</v>
      </c>
      <c r="F14" s="65">
        <f>VLOOKUP($A14,'Return Data'!$B$7:$R$2843,10,0)</f>
        <v>7.4668999999999999</v>
      </c>
      <c r="G14" s="66">
        <f t="shared" si="2"/>
        <v>6</v>
      </c>
      <c r="H14" s="65">
        <f>VLOOKUP($A14,'Return Data'!$B$7:$R$2843,11,0)</f>
        <v>5.5083000000000002</v>
      </c>
      <c r="I14" s="66">
        <f t="shared" si="3"/>
        <v>6</v>
      </c>
      <c r="J14" s="65">
        <f>VLOOKUP($A14,'Return Data'!$B$7:$R$2843,12,0)</f>
        <v>6.0517000000000003</v>
      </c>
      <c r="K14" s="66">
        <f t="shared" si="4"/>
        <v>7</v>
      </c>
      <c r="L14" s="65">
        <f>VLOOKUP($A14,'Return Data'!$B$7:$R$2843,13,0)</f>
        <v>7.1853999999999996</v>
      </c>
      <c r="M14" s="66">
        <f t="shared" si="5"/>
        <v>6</v>
      </c>
      <c r="N14" s="65">
        <f>VLOOKUP($A14,'Return Data'!$B$7:$R$2843,17,0)</f>
        <v>8.0456000000000003</v>
      </c>
      <c r="O14" s="66">
        <f t="shared" si="6"/>
        <v>7</v>
      </c>
      <c r="P14" s="65">
        <f>VLOOKUP($A14,'Return Data'!$B$7:$R$2843,14,0)</f>
        <v>8.3085000000000004</v>
      </c>
      <c r="Q14" s="66">
        <f t="shared" si="7"/>
        <v>10</v>
      </c>
      <c r="R14" s="65">
        <f>VLOOKUP($A14,'Return Data'!$B$7:$R$2843,16,0)</f>
        <v>7.9573</v>
      </c>
      <c r="S14" s="67">
        <f t="shared" si="0"/>
        <v>15</v>
      </c>
    </row>
    <row r="15" spans="1:19" x14ac:dyDescent="0.3">
      <c r="A15" s="82" t="s">
        <v>1086</v>
      </c>
      <c r="B15" s="64">
        <f>VLOOKUP($A15,'Return Data'!$B$7:$R$2843,3,0)</f>
        <v>44400</v>
      </c>
      <c r="C15" s="65">
        <f>VLOOKUP($A15,'Return Data'!$B$7:$R$2843,4,0)</f>
        <v>34.741999999999997</v>
      </c>
      <c r="D15" s="65">
        <f>VLOOKUP($A15,'Return Data'!$B$7:$R$2843,9,0)</f>
        <v>4.7919999999999998</v>
      </c>
      <c r="E15" s="66">
        <f t="shared" si="1"/>
        <v>17</v>
      </c>
      <c r="F15" s="65">
        <f>VLOOKUP($A15,'Return Data'!$B$7:$R$2843,10,0)</f>
        <v>6.9747000000000003</v>
      </c>
      <c r="G15" s="66">
        <f t="shared" si="2"/>
        <v>9</v>
      </c>
      <c r="H15" s="65">
        <f>VLOOKUP($A15,'Return Data'!$B$7:$R$2843,11,0)</f>
        <v>6.3906999999999998</v>
      </c>
      <c r="I15" s="66">
        <f t="shared" si="3"/>
        <v>4</v>
      </c>
      <c r="J15" s="65">
        <f>VLOOKUP($A15,'Return Data'!$B$7:$R$2843,12,0)</f>
        <v>6.3794000000000004</v>
      </c>
      <c r="K15" s="66">
        <f t="shared" si="4"/>
        <v>5</v>
      </c>
      <c r="L15" s="65">
        <f>VLOOKUP($A15,'Return Data'!$B$7:$R$2843,13,0)</f>
        <v>7.6162999999999998</v>
      </c>
      <c r="M15" s="66">
        <f t="shared" si="5"/>
        <v>5</v>
      </c>
      <c r="N15" s="65">
        <f>VLOOKUP($A15,'Return Data'!$B$7:$R$2843,17,0)</f>
        <v>9.0998000000000001</v>
      </c>
      <c r="O15" s="66">
        <f t="shared" si="6"/>
        <v>2</v>
      </c>
      <c r="P15" s="65">
        <f>VLOOKUP($A15,'Return Data'!$B$7:$R$2843,14,0)</f>
        <v>8.4605999999999995</v>
      </c>
      <c r="Q15" s="66">
        <f t="shared" si="7"/>
        <v>9</v>
      </c>
      <c r="R15" s="65">
        <f>VLOOKUP($A15,'Return Data'!$B$7:$R$2843,16,0)</f>
        <v>7.6646999999999998</v>
      </c>
      <c r="S15" s="67">
        <f t="shared" si="0"/>
        <v>20</v>
      </c>
    </row>
    <row r="16" spans="1:19" x14ac:dyDescent="0.3">
      <c r="A16" s="82" t="s">
        <v>1089</v>
      </c>
      <c r="B16" s="64">
        <f>VLOOKUP($A16,'Return Data'!$B$7:$R$2843,3,0)</f>
        <v>44400</v>
      </c>
      <c r="C16" s="65">
        <f>VLOOKUP($A16,'Return Data'!$B$7:$R$2843,4,0)</f>
        <v>37.236699999999999</v>
      </c>
      <c r="D16" s="65">
        <f>VLOOKUP($A16,'Return Data'!$B$7:$R$2843,9,0)</f>
        <v>5.6592000000000002</v>
      </c>
      <c r="E16" s="66">
        <f t="shared" si="1"/>
        <v>11</v>
      </c>
      <c r="F16" s="65">
        <f>VLOOKUP($A16,'Return Data'!$B$7:$R$2843,10,0)</f>
        <v>4.8380999999999998</v>
      </c>
      <c r="G16" s="66">
        <f t="shared" si="2"/>
        <v>18</v>
      </c>
      <c r="H16" s="65">
        <f>VLOOKUP($A16,'Return Data'!$B$7:$R$2843,11,0)</f>
        <v>2.5520999999999998</v>
      </c>
      <c r="I16" s="66">
        <f t="shared" si="3"/>
        <v>16</v>
      </c>
      <c r="J16" s="65">
        <f>VLOOKUP($A16,'Return Data'!$B$7:$R$2843,12,0)</f>
        <v>2.8605</v>
      </c>
      <c r="K16" s="66">
        <f t="shared" si="4"/>
        <v>15</v>
      </c>
      <c r="L16" s="65">
        <f>VLOOKUP($A16,'Return Data'!$B$7:$R$2843,13,0)</f>
        <v>3.3525999999999998</v>
      </c>
      <c r="M16" s="66">
        <f t="shared" si="5"/>
        <v>16</v>
      </c>
      <c r="N16" s="65">
        <f>VLOOKUP($A16,'Return Data'!$B$7:$R$2843,17,0)</f>
        <v>7.1970999999999998</v>
      </c>
      <c r="O16" s="66">
        <f t="shared" si="6"/>
        <v>12</v>
      </c>
      <c r="P16" s="65">
        <f>VLOOKUP($A16,'Return Data'!$B$7:$R$2843,14,0)</f>
        <v>8.2513000000000005</v>
      </c>
      <c r="Q16" s="66">
        <f t="shared" si="7"/>
        <v>11</v>
      </c>
      <c r="R16" s="65">
        <f>VLOOKUP($A16,'Return Data'!$B$7:$R$2843,16,0)</f>
        <v>7.5534999999999997</v>
      </c>
      <c r="S16" s="67">
        <f t="shared" si="0"/>
        <v>23</v>
      </c>
    </row>
    <row r="17" spans="1:19" x14ac:dyDescent="0.3">
      <c r="A17" s="82" t="s">
        <v>1092</v>
      </c>
      <c r="B17" s="64">
        <f>VLOOKUP($A17,'Return Data'!$B$7:$R$2843,3,0)</f>
        <v>44400</v>
      </c>
      <c r="C17" s="65">
        <f>VLOOKUP($A17,'Return Data'!$B$7:$R$2843,4,0)</f>
        <v>17.751999999999999</v>
      </c>
      <c r="D17" s="65">
        <f>VLOOKUP($A17,'Return Data'!$B$7:$R$2843,9,0)</f>
        <v>5.5077999999999996</v>
      </c>
      <c r="E17" s="66">
        <f t="shared" si="1"/>
        <v>12</v>
      </c>
      <c r="F17" s="65">
        <f>VLOOKUP($A17,'Return Data'!$B$7:$R$2843,10,0)</f>
        <v>7.0819999999999999</v>
      </c>
      <c r="G17" s="66">
        <f t="shared" si="2"/>
        <v>8</v>
      </c>
      <c r="H17" s="65">
        <f>VLOOKUP($A17,'Return Data'!$B$7:$R$2843,11,0)</f>
        <v>4.4187000000000003</v>
      </c>
      <c r="I17" s="66">
        <f t="shared" si="3"/>
        <v>9</v>
      </c>
      <c r="J17" s="65">
        <f>VLOOKUP($A17,'Return Data'!$B$7:$R$2843,12,0)</f>
        <v>5.2896000000000001</v>
      </c>
      <c r="K17" s="66">
        <f t="shared" si="4"/>
        <v>8</v>
      </c>
      <c r="L17" s="65">
        <f>VLOOKUP($A17,'Return Data'!$B$7:$R$2843,13,0)</f>
        <v>6.7777000000000003</v>
      </c>
      <c r="M17" s="66">
        <f t="shared" si="5"/>
        <v>8</v>
      </c>
      <c r="N17" s="65">
        <f>VLOOKUP($A17,'Return Data'!$B$7:$R$2843,17,0)</f>
        <v>7.4512</v>
      </c>
      <c r="O17" s="66">
        <f t="shared" si="6"/>
        <v>10</v>
      </c>
      <c r="P17" s="65">
        <f>VLOOKUP($A17,'Return Data'!$B$7:$R$2843,14,0)</f>
        <v>6.8353000000000002</v>
      </c>
      <c r="Q17" s="66">
        <f t="shared" si="7"/>
        <v>19</v>
      </c>
      <c r="R17" s="65">
        <f>VLOOKUP($A17,'Return Data'!$B$7:$R$2843,16,0)</f>
        <v>8.1267999999999994</v>
      </c>
      <c r="S17" s="67">
        <f t="shared" si="0"/>
        <v>11</v>
      </c>
    </row>
    <row r="18" spans="1:19" x14ac:dyDescent="0.3">
      <c r="A18" s="82" t="s">
        <v>1095</v>
      </c>
      <c r="B18" s="64">
        <f>VLOOKUP($A18,'Return Data'!$B$7:$R$2843,3,0)</f>
        <v>44400</v>
      </c>
      <c r="C18" s="65">
        <f>VLOOKUP($A18,'Return Data'!$B$7:$R$2843,4,0)</f>
        <v>16.083100000000002</v>
      </c>
      <c r="D18" s="65">
        <f>VLOOKUP($A18,'Return Data'!$B$7:$R$2843,9,0)</f>
        <v>5.1582999999999997</v>
      </c>
      <c r="E18" s="66">
        <f t="shared" si="1"/>
        <v>16</v>
      </c>
      <c r="F18" s="65">
        <f>VLOOKUP($A18,'Return Data'!$B$7:$R$2843,10,0)</f>
        <v>5.4397000000000002</v>
      </c>
      <c r="G18" s="66">
        <f t="shared" si="2"/>
        <v>15</v>
      </c>
      <c r="H18" s="65">
        <f>VLOOKUP($A18,'Return Data'!$B$7:$R$2843,11,0)</f>
        <v>4.8570000000000002</v>
      </c>
      <c r="I18" s="66">
        <f t="shared" si="3"/>
        <v>8</v>
      </c>
      <c r="J18" s="65">
        <f>VLOOKUP($A18,'Return Data'!$B$7:$R$2843,12,0)</f>
        <v>6.4364999999999997</v>
      </c>
      <c r="K18" s="66">
        <f t="shared" si="4"/>
        <v>4</v>
      </c>
      <c r="L18" s="65">
        <f>VLOOKUP($A18,'Return Data'!$B$7:$R$2843,13,0)</f>
        <v>7.7183000000000002</v>
      </c>
      <c r="M18" s="66">
        <f t="shared" si="5"/>
        <v>4</v>
      </c>
      <c r="N18" s="65">
        <f>VLOOKUP($A18,'Return Data'!$B$7:$R$2843,17,0)</f>
        <v>7.6456</v>
      </c>
      <c r="O18" s="66">
        <f t="shared" si="6"/>
        <v>9</v>
      </c>
      <c r="P18" s="65">
        <f>VLOOKUP($A18,'Return Data'!$B$7:$R$2843,14,0)</f>
        <v>7.3689</v>
      </c>
      <c r="Q18" s="66">
        <f t="shared" si="7"/>
        <v>17</v>
      </c>
      <c r="R18" s="65">
        <f>VLOOKUP($A18,'Return Data'!$B$7:$R$2843,16,0)</f>
        <v>7.6159999999999997</v>
      </c>
      <c r="S18" s="67">
        <f t="shared" si="0"/>
        <v>21</v>
      </c>
    </row>
    <row r="19" spans="1:19" x14ac:dyDescent="0.3">
      <c r="A19" s="82" t="s">
        <v>1096</v>
      </c>
      <c r="B19" s="64">
        <f>VLOOKUP($A19,'Return Data'!$B$7:$R$2843,3,0)</f>
        <v>44400</v>
      </c>
      <c r="C19" s="65">
        <f>VLOOKUP($A19,'Return Data'!$B$7:$R$2843,4,0)</f>
        <v>12.329700000000001</v>
      </c>
      <c r="D19" s="65">
        <f>VLOOKUP($A19,'Return Data'!$B$7:$R$2843,9,0)</f>
        <v>171.06809999999999</v>
      </c>
      <c r="E19" s="66">
        <f t="shared" si="1"/>
        <v>1</v>
      </c>
      <c r="F19" s="65">
        <f>VLOOKUP($A19,'Return Data'!$B$7:$R$2843,10,0)</f>
        <v>59.579500000000003</v>
      </c>
      <c r="G19" s="66">
        <f t="shared" si="2"/>
        <v>1</v>
      </c>
      <c r="H19" s="65">
        <f>VLOOKUP($A19,'Return Data'!$B$7:$R$2843,11,0)</f>
        <v>32.341000000000001</v>
      </c>
      <c r="I19" s="66">
        <f t="shared" si="3"/>
        <v>1</v>
      </c>
      <c r="J19" s="65">
        <f>VLOOKUP($A19,'Return Data'!$B$7:$R$2843,12,0)</f>
        <v>23.9573</v>
      </c>
      <c r="K19" s="66">
        <f t="shared" si="4"/>
        <v>1</v>
      </c>
      <c r="L19" s="65">
        <f>VLOOKUP($A19,'Return Data'!$B$7:$R$2843,13,0)</f>
        <v>17.842099999999999</v>
      </c>
      <c r="M19" s="66">
        <f t="shared" si="5"/>
        <v>1</v>
      </c>
      <c r="N19" s="65">
        <f>VLOOKUP($A19,'Return Data'!$B$7:$R$2843,17,0)</f>
        <v>-6.0316000000000001</v>
      </c>
      <c r="O19" s="66">
        <f t="shared" si="6"/>
        <v>30</v>
      </c>
      <c r="P19" s="65">
        <f>VLOOKUP($A19,'Return Data'!$B$7:$R$2843,14,0)</f>
        <v>-4.3472999999999997</v>
      </c>
      <c r="Q19" s="66">
        <f t="shared" si="7"/>
        <v>29</v>
      </c>
      <c r="R19" s="65">
        <f>VLOOKUP($A19,'Return Data'!$B$7:$R$2843,16,0)</f>
        <v>3.0024000000000002</v>
      </c>
      <c r="S19" s="67">
        <f t="shared" si="0"/>
        <v>30</v>
      </c>
    </row>
    <row r="20" spans="1:19" x14ac:dyDescent="0.3">
      <c r="A20" s="82" t="s">
        <v>1098</v>
      </c>
      <c r="B20" s="64">
        <f>VLOOKUP($A20,'Return Data'!$B$7:$R$2843,3,0)</f>
        <v>44400</v>
      </c>
      <c r="C20" s="65">
        <f>VLOOKUP($A20,'Return Data'!$B$7:$R$2843,4,0)</f>
        <v>4.2999999999999997E-2</v>
      </c>
      <c r="D20" s="65">
        <f>VLOOKUP($A20,'Return Data'!$B$7:$R$2843,9,0)</f>
        <v>8.548</v>
      </c>
      <c r="E20" s="66">
        <f t="shared" si="1"/>
        <v>4</v>
      </c>
      <c r="F20" s="65">
        <f>VLOOKUP($A20,'Return Data'!$B$7:$R$2843,10,0)</f>
        <v>10.53</v>
      </c>
      <c r="G20" s="66">
        <f t="shared" si="2"/>
        <v>5</v>
      </c>
      <c r="H20" s="65">
        <f>VLOOKUP($A20,'Return Data'!$B$7:$R$2843,11,0)</f>
        <v>-41.1479</v>
      </c>
      <c r="I20" s="66">
        <f t="shared" si="3"/>
        <v>34</v>
      </c>
      <c r="J20" s="65"/>
      <c r="K20" s="66"/>
      <c r="L20" s="65"/>
      <c r="M20" s="66"/>
      <c r="N20" s="65"/>
      <c r="O20" s="66"/>
      <c r="P20" s="65"/>
      <c r="Q20" s="66"/>
      <c r="R20" s="65">
        <f>VLOOKUP($A20,'Return Data'!$B$7:$R$2843,16,0)</f>
        <v>-12.561</v>
      </c>
      <c r="S20" s="67">
        <f t="shared" si="0"/>
        <v>33</v>
      </c>
    </row>
    <row r="21" spans="1:19" x14ac:dyDescent="0.3">
      <c r="A21" s="82" t="s">
        <v>1103</v>
      </c>
      <c r="B21" s="64">
        <f>VLOOKUP($A21,'Return Data'!$B$7:$R$2843,3,0)</f>
        <v>44400</v>
      </c>
      <c r="C21" s="65">
        <f>VLOOKUP($A21,'Return Data'!$B$7:$R$2843,4,0)</f>
        <v>40.0961</v>
      </c>
      <c r="D21" s="65">
        <f>VLOOKUP($A21,'Return Data'!$B$7:$R$2843,9,0)</f>
        <v>5.3794000000000004</v>
      </c>
      <c r="E21" s="66">
        <f t="shared" si="1"/>
        <v>13</v>
      </c>
      <c r="F21" s="65">
        <f>VLOOKUP($A21,'Return Data'!$B$7:$R$2843,10,0)</f>
        <v>6.3914</v>
      </c>
      <c r="G21" s="66">
        <f t="shared" si="2"/>
        <v>11</v>
      </c>
      <c r="H21" s="65">
        <f>VLOOKUP($A21,'Return Data'!$B$7:$R$2843,11,0)</f>
        <v>4.1797000000000004</v>
      </c>
      <c r="I21" s="66">
        <f t="shared" si="3"/>
        <v>10</v>
      </c>
      <c r="J21" s="65">
        <f>VLOOKUP($A21,'Return Data'!$B$7:$R$2843,12,0)</f>
        <v>4.7159000000000004</v>
      </c>
      <c r="K21" s="66">
        <f>RANK(J21,J$8:J$42,0)</f>
        <v>10</v>
      </c>
      <c r="L21" s="65">
        <f>VLOOKUP($A21,'Return Data'!$B$7:$R$2843,13,0)</f>
        <v>6.1920000000000002</v>
      </c>
      <c r="M21" s="66">
        <f>RANK(L21,L$8:L$42,0)</f>
        <v>9</v>
      </c>
      <c r="N21" s="65">
        <f>VLOOKUP($A21,'Return Data'!$B$7:$R$2843,17,0)</f>
        <v>9.2203999999999997</v>
      </c>
      <c r="O21" s="66">
        <f>RANK(N21,N$8:N$42,0)</f>
        <v>1</v>
      </c>
      <c r="P21" s="65">
        <f>VLOOKUP($A21,'Return Data'!$B$7:$R$2843,14,0)</f>
        <v>9.4823000000000004</v>
      </c>
      <c r="Q21" s="66">
        <f>RANK(P21,P$8:P$42,0)</f>
        <v>2</v>
      </c>
      <c r="R21" s="65">
        <f>VLOOKUP($A21,'Return Data'!$B$7:$R$2843,16,0)</f>
        <v>8.1493000000000002</v>
      </c>
      <c r="S21" s="67">
        <f t="shared" si="0"/>
        <v>10</v>
      </c>
    </row>
    <row r="22" spans="1:19" x14ac:dyDescent="0.3">
      <c r="A22" s="82" t="s">
        <v>1104</v>
      </c>
      <c r="B22" s="64">
        <f>VLOOKUP($A22,'Return Data'!$B$7:$R$2843,3,0)</f>
        <v>44400</v>
      </c>
      <c r="C22" s="65">
        <f>VLOOKUP($A22,'Return Data'!$B$7:$R$2843,4,0)</f>
        <v>58.367899999999999</v>
      </c>
      <c r="D22" s="65">
        <f>VLOOKUP($A22,'Return Data'!$B$7:$R$2843,9,0)</f>
        <v>2.6341999999999999</v>
      </c>
      <c r="E22" s="66">
        <f t="shared" si="1"/>
        <v>23</v>
      </c>
      <c r="F22" s="65">
        <f>VLOOKUP($A22,'Return Data'!$B$7:$R$2843,10,0)</f>
        <v>2.8632</v>
      </c>
      <c r="G22" s="66">
        <f t="shared" si="2"/>
        <v>29</v>
      </c>
      <c r="H22" s="65">
        <f>VLOOKUP($A22,'Return Data'!$B$7:$R$2843,11,0)</f>
        <v>1.8775999999999999</v>
      </c>
      <c r="I22" s="66">
        <f t="shared" si="3"/>
        <v>19</v>
      </c>
      <c r="J22" s="65">
        <f>VLOOKUP($A22,'Return Data'!$B$7:$R$2843,12,0)</f>
        <v>1.7287999999999999</v>
      </c>
      <c r="K22" s="66">
        <f>RANK(J22,J$8:J$42,0)</f>
        <v>22</v>
      </c>
      <c r="L22" s="65">
        <f>VLOOKUP($A22,'Return Data'!$B$7:$R$2843,13,0)</f>
        <v>2.1894</v>
      </c>
      <c r="M22" s="66">
        <f>RANK(L22,L$8:L$42,0)</f>
        <v>22</v>
      </c>
      <c r="N22" s="65">
        <f>VLOOKUP($A22,'Return Data'!$B$7:$R$2843,17,0)</f>
        <v>4.6746999999999996</v>
      </c>
      <c r="O22" s="66">
        <f>RANK(N22,N$8:N$42,0)</f>
        <v>24</v>
      </c>
      <c r="P22" s="65">
        <f>VLOOKUP($A22,'Return Data'!$B$7:$R$2843,14,0)</f>
        <v>5.8678999999999997</v>
      </c>
      <c r="Q22" s="66">
        <f>RANK(P22,P$8:P$42,0)</f>
        <v>20</v>
      </c>
      <c r="R22" s="65">
        <f>VLOOKUP($A22,'Return Data'!$B$7:$R$2843,16,0)</f>
        <v>7.7580999999999998</v>
      </c>
      <c r="S22" s="67">
        <f t="shared" si="0"/>
        <v>18</v>
      </c>
    </row>
    <row r="23" spans="1:19" x14ac:dyDescent="0.3">
      <c r="A23" s="82" t="s">
        <v>1108</v>
      </c>
      <c r="B23" s="64">
        <f>VLOOKUP($A23,'Return Data'!$B$7:$R$2843,3,0)</f>
        <v>44400</v>
      </c>
      <c r="C23" s="65">
        <f>VLOOKUP($A23,'Return Data'!$B$7:$R$2843,4,0)</f>
        <v>28.854600000000001</v>
      </c>
      <c r="D23" s="65">
        <f>VLOOKUP($A23,'Return Data'!$B$7:$R$2843,9,0)</f>
        <v>6.4005000000000001</v>
      </c>
      <c r="E23" s="66">
        <f t="shared" si="1"/>
        <v>7</v>
      </c>
      <c r="F23" s="65">
        <f>VLOOKUP($A23,'Return Data'!$B$7:$R$2843,10,0)</f>
        <v>7.1650999999999998</v>
      </c>
      <c r="G23" s="66">
        <f t="shared" si="2"/>
        <v>7</v>
      </c>
      <c r="H23" s="65">
        <f>VLOOKUP($A23,'Return Data'!$B$7:$R$2843,11,0)</f>
        <v>5.3277000000000001</v>
      </c>
      <c r="I23" s="66">
        <f t="shared" si="3"/>
        <v>7</v>
      </c>
      <c r="J23" s="65">
        <f>VLOOKUP($A23,'Return Data'!$B$7:$R$2843,12,0)</f>
        <v>5.0979000000000001</v>
      </c>
      <c r="K23" s="66">
        <f>RANK(J23,J$8:J$42,0)</f>
        <v>9</v>
      </c>
      <c r="L23" s="65">
        <f>VLOOKUP($A23,'Return Data'!$B$7:$R$2843,13,0)</f>
        <v>5.6840999999999999</v>
      </c>
      <c r="M23" s="66">
        <f>RANK(L23,L$8:L$42,0)</f>
        <v>10</v>
      </c>
      <c r="N23" s="65">
        <f>VLOOKUP($A23,'Return Data'!$B$7:$R$2843,17,0)</f>
        <v>8.4847999999999999</v>
      </c>
      <c r="O23" s="66">
        <f>RANK(N23,N$8:N$42,0)</f>
        <v>5</v>
      </c>
      <c r="P23" s="65">
        <f>VLOOKUP($A23,'Return Data'!$B$7:$R$2843,14,0)</f>
        <v>2.2843</v>
      </c>
      <c r="Q23" s="66">
        <f>RANK(P23,P$8:P$42,0)</f>
        <v>26</v>
      </c>
      <c r="R23" s="65">
        <f>VLOOKUP($A23,'Return Data'!$B$7:$R$2843,16,0)</f>
        <v>5.8404999999999996</v>
      </c>
      <c r="S23" s="67">
        <f t="shared" si="0"/>
        <v>27</v>
      </c>
    </row>
    <row r="24" spans="1:19" x14ac:dyDescent="0.3">
      <c r="A24" s="82" t="s">
        <v>1109</v>
      </c>
      <c r="B24" s="64">
        <f>VLOOKUP($A24,'Return Data'!$B$7:$R$2843,3,0)</f>
        <v>44400</v>
      </c>
      <c r="C24" s="65">
        <f>VLOOKUP($A24,'Return Data'!$B$7:$R$2843,4,0)</f>
        <v>0.7853</v>
      </c>
      <c r="D24" s="65">
        <f>VLOOKUP($A24,'Return Data'!$B$7:$R$2843,9,0)</f>
        <v>0</v>
      </c>
      <c r="E24" s="66">
        <f t="shared" si="1"/>
        <v>31</v>
      </c>
      <c r="F24" s="65">
        <f>VLOOKUP($A24,'Return Data'!$B$7:$R$2843,10,0)</f>
        <v>0</v>
      </c>
      <c r="G24" s="66">
        <f t="shared" si="2"/>
        <v>33</v>
      </c>
      <c r="H24" s="65">
        <f>VLOOKUP($A24,'Return Data'!$B$7:$R$2843,11,0)</f>
        <v>0</v>
      </c>
      <c r="I24" s="66">
        <f t="shared" si="3"/>
        <v>28</v>
      </c>
      <c r="J24" s="65">
        <f>VLOOKUP($A24,'Return Data'!$B$7:$R$2843,12,0)</f>
        <v>0</v>
      </c>
      <c r="K24" s="66">
        <f>RANK(J24,J$8:J$42,0)</f>
        <v>30</v>
      </c>
      <c r="L24" s="65">
        <f>VLOOKUP($A24,'Return Data'!$B$7:$R$2843,13,0)</f>
        <v>0</v>
      </c>
      <c r="M24" s="66">
        <f>RANK(L24,L$8:L$42,0)</f>
        <v>30</v>
      </c>
      <c r="N24" s="65"/>
      <c r="O24" s="66"/>
      <c r="P24" s="65"/>
      <c r="Q24" s="66"/>
      <c r="R24" s="65">
        <f>VLOOKUP($A24,'Return Data'!$B$7:$R$2843,16,0)</f>
        <v>-21.707100000000001</v>
      </c>
      <c r="S24" s="67">
        <f t="shared" si="0"/>
        <v>35</v>
      </c>
    </row>
    <row r="25" spans="1:19" x14ac:dyDescent="0.3">
      <c r="A25" s="82" t="s">
        <v>1113</v>
      </c>
      <c r="B25" s="64">
        <f>VLOOKUP($A25,'Return Data'!$B$7:$R$2843,3,0)</f>
        <v>44400</v>
      </c>
      <c r="C25" s="65">
        <f>VLOOKUP($A25,'Return Data'!$B$7:$R$2843,4,0)</f>
        <v>8.48E-2</v>
      </c>
      <c r="D25" s="65">
        <f>VLOOKUP($A25,'Return Data'!$B$7:$R$2843,9,0)</f>
        <v>10.126799999999999</v>
      </c>
      <c r="E25" s="66">
        <f t="shared" si="1"/>
        <v>3</v>
      </c>
      <c r="F25" s="65">
        <f>VLOOKUP($A25,'Return Data'!$B$7:$R$2843,10,0)</f>
        <v>11.1822</v>
      </c>
      <c r="G25" s="66">
        <f t="shared" si="2"/>
        <v>3</v>
      </c>
      <c r="H25" s="65">
        <f>VLOOKUP($A25,'Return Data'!$B$7:$R$2843,11,0)</f>
        <v>-40.411999999999999</v>
      </c>
      <c r="I25" s="66">
        <f t="shared" si="3"/>
        <v>33</v>
      </c>
      <c r="J25" s="65"/>
      <c r="K25" s="66"/>
      <c r="L25" s="65"/>
      <c r="M25" s="66"/>
      <c r="N25" s="65"/>
      <c r="O25" s="66"/>
      <c r="P25" s="65"/>
      <c r="Q25" s="66"/>
      <c r="R25" s="65">
        <f>VLOOKUP($A25,'Return Data'!$B$7:$R$2843,16,0)</f>
        <v>-9.6211000000000002</v>
      </c>
      <c r="S25" s="67">
        <f t="shared" si="0"/>
        <v>32</v>
      </c>
    </row>
    <row r="26" spans="1:19" x14ac:dyDescent="0.3">
      <c r="A26" s="82" t="s">
        <v>1115</v>
      </c>
      <c r="B26" s="64">
        <f>VLOOKUP($A26,'Return Data'!$B$7:$R$2843,3,0)</f>
        <v>44400</v>
      </c>
      <c r="C26" s="65">
        <f>VLOOKUP($A26,'Return Data'!$B$7:$R$2843,4,0)</f>
        <v>14.236700000000001</v>
      </c>
      <c r="D26" s="65">
        <f>VLOOKUP($A26,'Return Data'!$B$7:$R$2843,9,0)</f>
        <v>5.3131000000000004</v>
      </c>
      <c r="E26" s="66">
        <f t="shared" si="1"/>
        <v>14</v>
      </c>
      <c r="F26" s="65">
        <f>VLOOKUP($A26,'Return Data'!$B$7:$R$2843,10,0)</f>
        <v>4.3544999999999998</v>
      </c>
      <c r="G26" s="66">
        <f t="shared" si="2"/>
        <v>20</v>
      </c>
      <c r="H26" s="65">
        <f>VLOOKUP($A26,'Return Data'!$B$7:$R$2843,11,0)</f>
        <v>2.9502999999999999</v>
      </c>
      <c r="I26" s="66">
        <f t="shared" si="3"/>
        <v>14</v>
      </c>
      <c r="J26" s="65">
        <f>VLOOKUP($A26,'Return Data'!$B$7:$R$2843,12,0)</f>
        <v>3.0152999999999999</v>
      </c>
      <c r="K26" s="66">
        <f t="shared" ref="K26:K38" si="8">RANK(J26,J$8:J$42,0)</f>
        <v>14</v>
      </c>
      <c r="L26" s="65">
        <f>VLOOKUP($A26,'Return Data'!$B$7:$R$2843,13,0)</f>
        <v>3.8205</v>
      </c>
      <c r="M26" s="66">
        <f t="shared" ref="M26:M38" si="9">RANK(L26,L$8:L$42,0)</f>
        <v>14</v>
      </c>
      <c r="N26" s="65">
        <f>VLOOKUP($A26,'Return Data'!$B$7:$R$2843,17,0)</f>
        <v>1.9662999999999999</v>
      </c>
      <c r="O26" s="66">
        <f t="shared" ref="O26:O38" si="10">RANK(N26,N$8:N$42,0)</f>
        <v>28</v>
      </c>
      <c r="P26" s="65">
        <f>VLOOKUP($A26,'Return Data'!$B$7:$R$2843,14,0)</f>
        <v>3.3153999999999999</v>
      </c>
      <c r="Q26" s="66">
        <f t="shared" ref="Q26:Q38" si="11">RANK(P26,P$8:P$42,0)</f>
        <v>24</v>
      </c>
      <c r="R26" s="65">
        <f>VLOOKUP($A26,'Return Data'!$B$7:$R$2843,16,0)</f>
        <v>5.7504</v>
      </c>
      <c r="S26" s="67">
        <f t="shared" si="0"/>
        <v>28</v>
      </c>
    </row>
    <row r="27" spans="1:19" x14ac:dyDescent="0.3">
      <c r="A27" s="82" t="s">
        <v>1118</v>
      </c>
      <c r="B27" s="64">
        <f>VLOOKUP($A27,'Return Data'!$B$7:$R$2843,3,0)</f>
        <v>44400</v>
      </c>
      <c r="C27" s="65">
        <f>VLOOKUP($A27,'Return Data'!$B$7:$R$2843,4,0)</f>
        <v>99.627200000000002</v>
      </c>
      <c r="D27" s="65">
        <f>VLOOKUP($A27,'Return Data'!$B$7:$R$2843,9,0)</f>
        <v>4.2831999999999999</v>
      </c>
      <c r="E27" s="66">
        <f t="shared" si="1"/>
        <v>19</v>
      </c>
      <c r="F27" s="65">
        <f>VLOOKUP($A27,'Return Data'!$B$7:$R$2843,10,0)</f>
        <v>6.2009999999999996</v>
      </c>
      <c r="G27" s="66">
        <f t="shared" si="2"/>
        <v>13</v>
      </c>
      <c r="H27" s="65">
        <f>VLOOKUP($A27,'Return Data'!$B$7:$R$2843,11,0)</f>
        <v>3.5533999999999999</v>
      </c>
      <c r="I27" s="66">
        <f t="shared" si="3"/>
        <v>12</v>
      </c>
      <c r="J27" s="65">
        <f>VLOOKUP($A27,'Return Data'!$B$7:$R$2843,12,0)</f>
        <v>3.8317000000000001</v>
      </c>
      <c r="K27" s="66">
        <f t="shared" si="8"/>
        <v>13</v>
      </c>
      <c r="L27" s="65">
        <f>VLOOKUP($A27,'Return Data'!$B$7:$R$2843,13,0)</f>
        <v>4.2081999999999997</v>
      </c>
      <c r="M27" s="66">
        <f t="shared" si="9"/>
        <v>12</v>
      </c>
      <c r="N27" s="65">
        <f>VLOOKUP($A27,'Return Data'!$B$7:$R$2843,17,0)</f>
        <v>7.7512999999999996</v>
      </c>
      <c r="O27" s="66">
        <f t="shared" si="10"/>
        <v>8</v>
      </c>
      <c r="P27" s="65">
        <f>VLOOKUP($A27,'Return Data'!$B$7:$R$2843,14,0)</f>
        <v>9.5533000000000001</v>
      </c>
      <c r="Q27" s="66">
        <f t="shared" si="11"/>
        <v>1</v>
      </c>
      <c r="R27" s="65">
        <f>VLOOKUP($A27,'Return Data'!$B$7:$R$2843,16,0)</f>
        <v>9.3295999999999992</v>
      </c>
      <c r="S27" s="67">
        <f t="shared" si="0"/>
        <v>2</v>
      </c>
    </row>
    <row r="28" spans="1:19" x14ac:dyDescent="0.3">
      <c r="A28" s="82" t="s">
        <v>1121</v>
      </c>
      <c r="B28" s="64">
        <f>VLOOKUP($A28,'Return Data'!$B$7:$R$2843,3,0)</f>
        <v>44400</v>
      </c>
      <c r="C28" s="65">
        <f>VLOOKUP($A28,'Return Data'!$B$7:$R$2843,4,0)</f>
        <v>45.788899999999998</v>
      </c>
      <c r="D28" s="65">
        <f>VLOOKUP($A28,'Return Data'!$B$7:$R$2843,9,0)</f>
        <v>1.6336999999999999</v>
      </c>
      <c r="E28" s="66">
        <f t="shared" si="1"/>
        <v>25</v>
      </c>
      <c r="F28" s="65">
        <f>VLOOKUP($A28,'Return Data'!$B$7:$R$2843,10,0)</f>
        <v>3.0344000000000002</v>
      </c>
      <c r="G28" s="66">
        <f t="shared" si="2"/>
        <v>27</v>
      </c>
      <c r="H28" s="65">
        <f>VLOOKUP($A28,'Return Data'!$B$7:$R$2843,11,0)</f>
        <v>1.9530000000000001</v>
      </c>
      <c r="I28" s="66">
        <f t="shared" si="3"/>
        <v>18</v>
      </c>
      <c r="J28" s="65">
        <f>VLOOKUP($A28,'Return Data'!$B$7:$R$2843,12,0)</f>
        <v>1.9710000000000001</v>
      </c>
      <c r="K28" s="66">
        <f t="shared" si="8"/>
        <v>21</v>
      </c>
      <c r="L28" s="65">
        <f>VLOOKUP($A28,'Return Data'!$B$7:$R$2843,13,0)</f>
        <v>2.3441999999999998</v>
      </c>
      <c r="M28" s="66">
        <f t="shared" si="9"/>
        <v>21</v>
      </c>
      <c r="N28" s="65">
        <f>VLOOKUP($A28,'Return Data'!$B$7:$R$2843,17,0)</f>
        <v>6.3274999999999997</v>
      </c>
      <c r="O28" s="66">
        <f t="shared" si="10"/>
        <v>16</v>
      </c>
      <c r="P28" s="65">
        <f>VLOOKUP($A28,'Return Data'!$B$7:$R$2843,14,0)</f>
        <v>8.2050999999999998</v>
      </c>
      <c r="Q28" s="66">
        <f t="shared" si="11"/>
        <v>12</v>
      </c>
      <c r="R28" s="65">
        <f>VLOOKUP($A28,'Return Data'!$B$7:$R$2843,16,0)</f>
        <v>8.4038000000000004</v>
      </c>
      <c r="S28" s="67">
        <f t="shared" si="0"/>
        <v>8</v>
      </c>
    </row>
    <row r="29" spans="1:19" x14ac:dyDescent="0.3">
      <c r="A29" s="82" t="s">
        <v>1122</v>
      </c>
      <c r="B29" s="64">
        <f>VLOOKUP($A29,'Return Data'!$B$7:$R$2843,3,0)</f>
        <v>44400</v>
      </c>
      <c r="C29" s="65">
        <f>VLOOKUP($A29,'Return Data'!$B$7:$R$2843,4,0)</f>
        <v>47.140599999999999</v>
      </c>
      <c r="D29" s="65">
        <f>VLOOKUP($A29,'Return Data'!$B$7:$R$2843,9,0)</f>
        <v>1.5892999999999999</v>
      </c>
      <c r="E29" s="66">
        <f t="shared" si="1"/>
        <v>26</v>
      </c>
      <c r="F29" s="65">
        <f>VLOOKUP($A29,'Return Data'!$B$7:$R$2843,10,0)</f>
        <v>3.9411999999999998</v>
      </c>
      <c r="G29" s="66">
        <f t="shared" si="2"/>
        <v>24</v>
      </c>
      <c r="H29" s="65">
        <f>VLOOKUP($A29,'Return Data'!$B$7:$R$2843,11,0)</f>
        <v>1.0757000000000001</v>
      </c>
      <c r="I29" s="66">
        <f t="shared" si="3"/>
        <v>23</v>
      </c>
      <c r="J29" s="65">
        <f>VLOOKUP($A29,'Return Data'!$B$7:$R$2843,12,0)</f>
        <v>2.3500999999999999</v>
      </c>
      <c r="K29" s="66">
        <f t="shared" si="8"/>
        <v>19</v>
      </c>
      <c r="L29" s="65">
        <f>VLOOKUP($A29,'Return Data'!$B$7:$R$2843,13,0)</f>
        <v>2.9981</v>
      </c>
      <c r="M29" s="66">
        <f t="shared" si="9"/>
        <v>18</v>
      </c>
      <c r="N29" s="65">
        <f>VLOOKUP($A29,'Return Data'!$B$7:$R$2843,17,0)</f>
        <v>6.1462000000000003</v>
      </c>
      <c r="O29" s="66">
        <f t="shared" si="10"/>
        <v>18</v>
      </c>
      <c r="P29" s="65">
        <f>VLOOKUP($A29,'Return Data'!$B$7:$R$2843,14,0)</f>
        <v>7.3185000000000002</v>
      </c>
      <c r="Q29" s="66">
        <f t="shared" si="11"/>
        <v>18</v>
      </c>
      <c r="R29" s="65">
        <f>VLOOKUP($A29,'Return Data'!$B$7:$R$2843,16,0)</f>
        <v>7.7099000000000002</v>
      </c>
      <c r="S29" s="67">
        <f t="shared" si="0"/>
        <v>19</v>
      </c>
    </row>
    <row r="30" spans="1:19" x14ac:dyDescent="0.3">
      <c r="A30" s="82" t="s">
        <v>1124</v>
      </c>
      <c r="B30" s="64">
        <f>VLOOKUP($A30,'Return Data'!$B$7:$R$2843,3,0)</f>
        <v>44400</v>
      </c>
      <c r="C30" s="65">
        <f>VLOOKUP($A30,'Return Data'!$B$7:$R$2843,4,0)</f>
        <v>34.779899999999998</v>
      </c>
      <c r="D30" s="65">
        <f>VLOOKUP($A30,'Return Data'!$B$7:$R$2843,9,0)</f>
        <v>3.8214999999999999</v>
      </c>
      <c r="E30" s="66">
        <f t="shared" si="1"/>
        <v>21</v>
      </c>
      <c r="F30" s="65">
        <f>VLOOKUP($A30,'Return Data'!$B$7:$R$2843,10,0)</f>
        <v>3.968</v>
      </c>
      <c r="G30" s="66">
        <f t="shared" si="2"/>
        <v>23</v>
      </c>
      <c r="H30" s="65">
        <f>VLOOKUP($A30,'Return Data'!$B$7:$R$2843,11,0)</f>
        <v>0.24590000000000001</v>
      </c>
      <c r="I30" s="66">
        <f t="shared" si="3"/>
        <v>26</v>
      </c>
      <c r="J30" s="65">
        <f>VLOOKUP($A30,'Return Data'!$B$7:$R$2843,12,0)</f>
        <v>1.1194999999999999</v>
      </c>
      <c r="K30" s="66">
        <f t="shared" si="8"/>
        <v>26</v>
      </c>
      <c r="L30" s="65">
        <f>VLOOKUP($A30,'Return Data'!$B$7:$R$2843,13,0)</f>
        <v>1.7703</v>
      </c>
      <c r="M30" s="66">
        <f t="shared" si="9"/>
        <v>25</v>
      </c>
      <c r="N30" s="65">
        <f>VLOOKUP($A30,'Return Data'!$B$7:$R$2843,17,0)</f>
        <v>5.2008000000000001</v>
      </c>
      <c r="O30" s="66">
        <f t="shared" si="10"/>
        <v>22</v>
      </c>
      <c r="P30" s="65">
        <f>VLOOKUP($A30,'Return Data'!$B$7:$R$2843,14,0)</f>
        <v>7.9928999999999997</v>
      </c>
      <c r="Q30" s="66">
        <f t="shared" si="11"/>
        <v>13</v>
      </c>
      <c r="R30" s="65">
        <f>VLOOKUP($A30,'Return Data'!$B$7:$R$2843,16,0)</f>
        <v>6.9194000000000004</v>
      </c>
      <c r="S30" s="67">
        <f t="shared" si="0"/>
        <v>25</v>
      </c>
    </row>
    <row r="31" spans="1:19" x14ac:dyDescent="0.3">
      <c r="A31" s="82" t="s">
        <v>1126</v>
      </c>
      <c r="B31" s="64">
        <f>VLOOKUP($A31,'Return Data'!$B$7:$R$2843,3,0)</f>
        <v>44400</v>
      </c>
      <c r="C31" s="65">
        <f>VLOOKUP($A31,'Return Data'!$B$7:$R$2843,4,0)</f>
        <v>31.3185</v>
      </c>
      <c r="D31" s="65">
        <f>VLOOKUP($A31,'Return Data'!$B$7:$R$2843,9,0)</f>
        <v>0.66859999999999997</v>
      </c>
      <c r="E31" s="66">
        <f t="shared" si="1"/>
        <v>30</v>
      </c>
      <c r="F31" s="65">
        <f>VLOOKUP($A31,'Return Data'!$B$7:$R$2843,10,0)</f>
        <v>4.0568999999999997</v>
      </c>
      <c r="G31" s="66">
        <f t="shared" si="2"/>
        <v>22</v>
      </c>
      <c r="H31" s="65">
        <f>VLOOKUP($A31,'Return Data'!$B$7:$R$2843,11,0)</f>
        <v>2.6825999999999999</v>
      </c>
      <c r="I31" s="66">
        <f t="shared" si="3"/>
        <v>15</v>
      </c>
      <c r="J31" s="65">
        <f>VLOOKUP($A31,'Return Data'!$B$7:$R$2843,12,0)</f>
        <v>2.7105000000000001</v>
      </c>
      <c r="K31" s="66">
        <f t="shared" si="8"/>
        <v>16</v>
      </c>
      <c r="L31" s="65">
        <f>VLOOKUP($A31,'Return Data'!$B$7:$R$2843,13,0)</f>
        <v>3.7991999999999999</v>
      </c>
      <c r="M31" s="66">
        <f t="shared" si="9"/>
        <v>15</v>
      </c>
      <c r="N31" s="65">
        <f>VLOOKUP($A31,'Return Data'!$B$7:$R$2843,17,0)</f>
        <v>8.2550000000000008</v>
      </c>
      <c r="O31" s="66">
        <f t="shared" si="10"/>
        <v>6</v>
      </c>
      <c r="P31" s="65">
        <f>VLOOKUP($A31,'Return Data'!$B$7:$R$2843,14,0)</f>
        <v>8.9124999999999996</v>
      </c>
      <c r="Q31" s="66">
        <f t="shared" si="11"/>
        <v>7</v>
      </c>
      <c r="R31" s="65">
        <f>VLOOKUP($A31,'Return Data'!$B$7:$R$2843,16,0)</f>
        <v>9.2256</v>
      </c>
      <c r="S31" s="67">
        <f t="shared" si="0"/>
        <v>3</v>
      </c>
    </row>
    <row r="32" spans="1:19" x14ac:dyDescent="0.3">
      <c r="A32" s="82" t="s">
        <v>1129</v>
      </c>
      <c r="B32" s="64">
        <f>VLOOKUP($A32,'Return Data'!$B$7:$R$2843,3,0)</f>
        <v>44400</v>
      </c>
      <c r="C32" s="65">
        <f>VLOOKUP($A32,'Return Data'!$B$7:$R$2843,4,0)</f>
        <v>53.828400000000002</v>
      </c>
      <c r="D32" s="65">
        <f>VLOOKUP($A32,'Return Data'!$B$7:$R$2843,9,0)</f>
        <v>5.2527999999999997</v>
      </c>
      <c r="E32" s="66">
        <f t="shared" si="1"/>
        <v>15</v>
      </c>
      <c r="F32" s="65">
        <f>VLOOKUP($A32,'Return Data'!$B$7:$R$2843,10,0)</f>
        <v>4.3719999999999999</v>
      </c>
      <c r="G32" s="66">
        <f t="shared" si="2"/>
        <v>19</v>
      </c>
      <c r="H32" s="65">
        <f>VLOOKUP($A32,'Return Data'!$B$7:$R$2843,11,0)</f>
        <v>0.98580000000000001</v>
      </c>
      <c r="I32" s="66">
        <f t="shared" si="3"/>
        <v>24</v>
      </c>
      <c r="J32" s="65">
        <f>VLOOKUP($A32,'Return Data'!$B$7:$R$2843,12,0)</f>
        <v>1.4219999999999999</v>
      </c>
      <c r="K32" s="66">
        <f t="shared" si="8"/>
        <v>25</v>
      </c>
      <c r="L32" s="65">
        <f>VLOOKUP($A32,'Return Data'!$B$7:$R$2843,13,0)</f>
        <v>1.9978</v>
      </c>
      <c r="M32" s="66">
        <f t="shared" si="9"/>
        <v>23</v>
      </c>
      <c r="N32" s="65">
        <f>VLOOKUP($A32,'Return Data'!$B$7:$R$2843,17,0)</f>
        <v>6.7565999999999997</v>
      </c>
      <c r="O32" s="66">
        <f t="shared" si="10"/>
        <v>15</v>
      </c>
      <c r="P32" s="65">
        <f>VLOOKUP($A32,'Return Data'!$B$7:$R$2843,14,0)</f>
        <v>9.1641999999999992</v>
      </c>
      <c r="Q32" s="66">
        <f t="shared" si="11"/>
        <v>5</v>
      </c>
      <c r="R32" s="65">
        <f>VLOOKUP($A32,'Return Data'!$B$7:$R$2843,16,0)</f>
        <v>8.3294999999999995</v>
      </c>
      <c r="S32" s="67">
        <f t="shared" si="0"/>
        <v>9</v>
      </c>
    </row>
    <row r="33" spans="1:19" x14ac:dyDescent="0.3">
      <c r="A33" s="82" t="s">
        <v>1130</v>
      </c>
      <c r="B33" s="64">
        <f>VLOOKUP($A33,'Return Data'!$B$7:$R$2843,3,0)</f>
        <v>44400</v>
      </c>
      <c r="C33" s="65">
        <f>VLOOKUP($A33,'Return Data'!$B$7:$R$2843,4,0)</f>
        <v>50.320500000000003</v>
      </c>
      <c r="D33" s="65">
        <f>VLOOKUP($A33,'Return Data'!$B$7:$R$2843,9,0)</f>
        <v>8.0192999999999994</v>
      </c>
      <c r="E33" s="66">
        <f t="shared" si="1"/>
        <v>5</v>
      </c>
      <c r="F33" s="65">
        <f>VLOOKUP($A33,'Return Data'!$B$7:$R$2843,10,0)</f>
        <v>3.5901000000000001</v>
      </c>
      <c r="G33" s="66">
        <f t="shared" si="2"/>
        <v>25</v>
      </c>
      <c r="H33" s="65">
        <f>VLOOKUP($A33,'Return Data'!$B$7:$R$2843,11,0)</f>
        <v>0.501</v>
      </c>
      <c r="I33" s="66">
        <f t="shared" si="3"/>
        <v>25</v>
      </c>
      <c r="J33" s="65">
        <f>VLOOKUP($A33,'Return Data'!$B$7:$R$2843,12,0)</f>
        <v>0.85670000000000002</v>
      </c>
      <c r="K33" s="66">
        <f t="shared" si="8"/>
        <v>28</v>
      </c>
      <c r="L33" s="65">
        <f>VLOOKUP($A33,'Return Data'!$B$7:$R$2843,13,0)</f>
        <v>1.2751999999999999</v>
      </c>
      <c r="M33" s="66">
        <f t="shared" si="9"/>
        <v>28</v>
      </c>
      <c r="N33" s="65">
        <f>VLOOKUP($A33,'Return Data'!$B$7:$R$2843,17,0)</f>
        <v>3.5110999999999999</v>
      </c>
      <c r="O33" s="66">
        <f t="shared" si="10"/>
        <v>25</v>
      </c>
      <c r="P33" s="65">
        <f>VLOOKUP($A33,'Return Data'!$B$7:$R$2843,14,0)</f>
        <v>2.0047000000000001</v>
      </c>
      <c r="Q33" s="66">
        <f t="shared" si="11"/>
        <v>27</v>
      </c>
      <c r="R33" s="65">
        <f>VLOOKUP($A33,'Return Data'!$B$7:$R$2843,16,0)</f>
        <v>6.2895000000000003</v>
      </c>
      <c r="S33" s="67">
        <f t="shared" si="0"/>
        <v>26</v>
      </c>
    </row>
    <row r="34" spans="1:19" x14ac:dyDescent="0.3">
      <c r="A34" s="82" t="s">
        <v>1133</v>
      </c>
      <c r="B34" s="64">
        <f>VLOOKUP($A34,'Return Data'!$B$7:$R$2843,3,0)</f>
        <v>44400</v>
      </c>
      <c r="C34" s="65">
        <f>VLOOKUP($A34,'Return Data'!$B$7:$R$2843,4,0)</f>
        <v>61.213299999999997</v>
      </c>
      <c r="D34" s="65">
        <f>VLOOKUP($A34,'Return Data'!$B$7:$R$2843,9,0)</f>
        <v>-1.4492</v>
      </c>
      <c r="E34" s="66">
        <f t="shared" si="1"/>
        <v>32</v>
      </c>
      <c r="F34" s="65">
        <f>VLOOKUP($A34,'Return Data'!$B$7:$R$2843,10,0)</f>
        <v>4.8954000000000004</v>
      </c>
      <c r="G34" s="66">
        <f t="shared" si="2"/>
        <v>17</v>
      </c>
      <c r="H34" s="65">
        <f>VLOOKUP($A34,'Return Data'!$B$7:$R$2843,11,0)</f>
        <v>-0.28070000000000001</v>
      </c>
      <c r="I34" s="66">
        <f t="shared" si="3"/>
        <v>29</v>
      </c>
      <c r="J34" s="65">
        <f>VLOOKUP($A34,'Return Data'!$B$7:$R$2843,12,0)</f>
        <v>2.5842000000000001</v>
      </c>
      <c r="K34" s="66">
        <f t="shared" si="8"/>
        <v>17</v>
      </c>
      <c r="L34" s="65">
        <f>VLOOKUP($A34,'Return Data'!$B$7:$R$2843,13,0)</f>
        <v>2.9815999999999998</v>
      </c>
      <c r="M34" s="66">
        <f t="shared" si="9"/>
        <v>19</v>
      </c>
      <c r="N34" s="65">
        <f>VLOOKUP($A34,'Return Data'!$B$7:$R$2843,17,0)</f>
        <v>6.9791999999999996</v>
      </c>
      <c r="O34" s="66">
        <f t="shared" si="10"/>
        <v>13</v>
      </c>
      <c r="P34" s="65">
        <f>VLOOKUP($A34,'Return Data'!$B$7:$R$2843,14,0)</f>
        <v>8.7147000000000006</v>
      </c>
      <c r="Q34" s="66">
        <f t="shared" si="11"/>
        <v>8</v>
      </c>
      <c r="R34" s="65">
        <f>VLOOKUP($A34,'Return Data'!$B$7:$R$2843,16,0)</f>
        <v>8.7186000000000003</v>
      </c>
      <c r="S34" s="67">
        <f t="shared" si="0"/>
        <v>5</v>
      </c>
    </row>
    <row r="35" spans="1:19" x14ac:dyDescent="0.3">
      <c r="A35" s="82" t="s">
        <v>1134</v>
      </c>
      <c r="B35" s="64">
        <f>VLOOKUP($A35,'Return Data'!$B$7:$R$2843,3,0)</f>
        <v>44400</v>
      </c>
      <c r="C35" s="65">
        <f>VLOOKUP($A35,'Return Data'!$B$7:$R$2843,4,0)</f>
        <v>57.4617</v>
      </c>
      <c r="D35" s="65">
        <f>VLOOKUP($A35,'Return Data'!$B$7:$R$2843,9,0)</f>
        <v>2.5908000000000002</v>
      </c>
      <c r="E35" s="66">
        <f t="shared" si="1"/>
        <v>24</v>
      </c>
      <c r="F35" s="65">
        <f>VLOOKUP($A35,'Return Data'!$B$7:$R$2843,10,0)</f>
        <v>2.9781</v>
      </c>
      <c r="G35" s="66">
        <f t="shared" si="2"/>
        <v>28</v>
      </c>
      <c r="H35" s="65">
        <f>VLOOKUP($A35,'Return Data'!$B$7:$R$2843,11,0)</f>
        <v>1.5208999999999999</v>
      </c>
      <c r="I35" s="66">
        <f t="shared" si="3"/>
        <v>22</v>
      </c>
      <c r="J35" s="65">
        <f>VLOOKUP($A35,'Return Data'!$B$7:$R$2843,12,0)</f>
        <v>1.6013999999999999</v>
      </c>
      <c r="K35" s="66">
        <f t="shared" si="8"/>
        <v>24</v>
      </c>
      <c r="L35" s="65">
        <f>VLOOKUP($A35,'Return Data'!$B$7:$R$2843,13,0)</f>
        <v>1.3957999999999999</v>
      </c>
      <c r="M35" s="66">
        <f t="shared" si="9"/>
        <v>27</v>
      </c>
      <c r="N35" s="65">
        <f>VLOOKUP($A35,'Return Data'!$B$7:$R$2843,17,0)</f>
        <v>5.7584999999999997</v>
      </c>
      <c r="O35" s="66">
        <f t="shared" si="10"/>
        <v>19</v>
      </c>
      <c r="P35" s="65">
        <f>VLOOKUP($A35,'Return Data'!$B$7:$R$2843,14,0)</f>
        <v>7.7462999999999997</v>
      </c>
      <c r="Q35" s="66">
        <f t="shared" si="11"/>
        <v>16</v>
      </c>
      <c r="R35" s="65">
        <f>VLOOKUP($A35,'Return Data'!$B$7:$R$2843,16,0)</f>
        <v>8.1014999999999997</v>
      </c>
      <c r="S35" s="67">
        <f t="shared" si="0"/>
        <v>12</v>
      </c>
    </row>
    <row r="36" spans="1:19" x14ac:dyDescent="0.3">
      <c r="A36" s="82" t="s">
        <v>1136</v>
      </c>
      <c r="B36" s="64">
        <f>VLOOKUP($A36,'Return Data'!$B$7:$R$2843,3,0)</f>
        <v>44400</v>
      </c>
      <c r="C36" s="65">
        <f>VLOOKUP($A36,'Return Data'!$B$7:$R$2843,4,0)</f>
        <v>71.235600000000005</v>
      </c>
      <c r="D36" s="65">
        <f>VLOOKUP($A36,'Return Data'!$B$7:$R$2843,9,0)</f>
        <v>1.4792000000000001</v>
      </c>
      <c r="E36" s="66">
        <f t="shared" si="1"/>
        <v>27</v>
      </c>
      <c r="F36" s="65">
        <f>VLOOKUP($A36,'Return Data'!$B$7:$R$2843,10,0)</f>
        <v>2.1966000000000001</v>
      </c>
      <c r="G36" s="66">
        <f t="shared" si="2"/>
        <v>31</v>
      </c>
      <c r="H36" s="65">
        <f>VLOOKUP($A36,'Return Data'!$B$7:$R$2843,11,0)</f>
        <v>0.19359999999999999</v>
      </c>
      <c r="I36" s="66">
        <f t="shared" si="3"/>
        <v>27</v>
      </c>
      <c r="J36" s="65">
        <f>VLOOKUP($A36,'Return Data'!$B$7:$R$2843,12,0)</f>
        <v>0.96809999999999996</v>
      </c>
      <c r="K36" s="66">
        <f t="shared" si="8"/>
        <v>27</v>
      </c>
      <c r="L36" s="65">
        <f>VLOOKUP($A36,'Return Data'!$B$7:$R$2843,13,0)</f>
        <v>1.6073999999999999</v>
      </c>
      <c r="M36" s="66">
        <f t="shared" si="9"/>
        <v>26</v>
      </c>
      <c r="N36" s="65">
        <f>VLOOKUP($A36,'Return Data'!$B$7:$R$2843,17,0)</f>
        <v>6.2789999999999999</v>
      </c>
      <c r="O36" s="66">
        <f t="shared" si="10"/>
        <v>17</v>
      </c>
      <c r="P36" s="65">
        <f>VLOOKUP($A36,'Return Data'!$B$7:$R$2843,14,0)</f>
        <v>9.0226000000000006</v>
      </c>
      <c r="Q36" s="66">
        <f t="shared" si="11"/>
        <v>6</v>
      </c>
      <c r="R36" s="65">
        <f>VLOOKUP($A36,'Return Data'!$B$7:$R$2843,16,0)</f>
        <v>8.6997999999999998</v>
      </c>
      <c r="S36" s="67">
        <f t="shared" si="0"/>
        <v>6</v>
      </c>
    </row>
    <row r="37" spans="1:19" x14ac:dyDescent="0.3">
      <c r="A37" s="82" t="s">
        <v>1139</v>
      </c>
      <c r="B37" s="64">
        <f>VLOOKUP($A37,'Return Data'!$B$7:$R$2843,3,0)</f>
        <v>44400</v>
      </c>
      <c r="C37" s="65">
        <f>VLOOKUP($A37,'Return Data'!$B$7:$R$2843,4,0)</f>
        <v>55.802199999999999</v>
      </c>
      <c r="D37" s="65">
        <f>VLOOKUP($A37,'Return Data'!$B$7:$R$2843,9,0)</f>
        <v>4.4970999999999997</v>
      </c>
      <c r="E37" s="66">
        <f t="shared" si="1"/>
        <v>18</v>
      </c>
      <c r="F37" s="65">
        <f>VLOOKUP($A37,'Return Data'!$B$7:$R$2843,10,0)</f>
        <v>5.5648</v>
      </c>
      <c r="G37" s="66">
        <f t="shared" si="2"/>
        <v>14</v>
      </c>
      <c r="H37" s="65">
        <f>VLOOKUP($A37,'Return Data'!$B$7:$R$2843,11,0)</f>
        <v>3.9060999999999999</v>
      </c>
      <c r="I37" s="66">
        <f t="shared" si="3"/>
        <v>11</v>
      </c>
      <c r="J37" s="65">
        <f>VLOOKUP($A37,'Return Data'!$B$7:$R$2843,12,0)</f>
        <v>4.0137999999999998</v>
      </c>
      <c r="K37" s="66">
        <f t="shared" si="8"/>
        <v>11</v>
      </c>
      <c r="L37" s="65">
        <f>VLOOKUP($A37,'Return Data'!$B$7:$R$2843,13,0)</f>
        <v>5.1897000000000002</v>
      </c>
      <c r="M37" s="66">
        <f t="shared" si="9"/>
        <v>11</v>
      </c>
      <c r="N37" s="65">
        <f>VLOOKUP($A37,'Return Data'!$B$7:$R$2843,17,0)</f>
        <v>9.0470000000000006</v>
      </c>
      <c r="O37" s="66">
        <f t="shared" si="10"/>
        <v>3</v>
      </c>
      <c r="P37" s="65">
        <f>VLOOKUP($A37,'Return Data'!$B$7:$R$2843,14,0)</f>
        <v>9.4168000000000003</v>
      </c>
      <c r="Q37" s="66">
        <f t="shared" si="11"/>
        <v>3</v>
      </c>
      <c r="R37" s="65">
        <f>VLOOKUP($A37,'Return Data'!$B$7:$R$2843,16,0)</f>
        <v>7.8493000000000004</v>
      </c>
      <c r="S37" s="67">
        <f t="shared" si="0"/>
        <v>16</v>
      </c>
    </row>
    <row r="38" spans="1:19" x14ac:dyDescent="0.3">
      <c r="A38" s="82" t="s">
        <v>1141</v>
      </c>
      <c r="B38" s="64">
        <f>VLOOKUP($A38,'Return Data'!$B$7:$R$2843,3,0)</f>
        <v>44400</v>
      </c>
      <c r="C38" s="65">
        <f>VLOOKUP($A38,'Return Data'!$B$7:$R$2843,4,0)</f>
        <v>65.785200000000003</v>
      </c>
      <c r="D38" s="65">
        <f>VLOOKUP($A38,'Return Data'!$B$7:$R$2843,9,0)</f>
        <v>0.89390000000000003</v>
      </c>
      <c r="E38" s="66">
        <f t="shared" si="1"/>
        <v>29</v>
      </c>
      <c r="F38" s="65">
        <f>VLOOKUP($A38,'Return Data'!$B$7:$R$2843,10,0)</f>
        <v>4.0898000000000003</v>
      </c>
      <c r="G38" s="66">
        <f t="shared" si="2"/>
        <v>21</v>
      </c>
      <c r="H38" s="65">
        <f>VLOOKUP($A38,'Return Data'!$B$7:$R$2843,11,0)</f>
        <v>1.7395</v>
      </c>
      <c r="I38" s="66">
        <f t="shared" si="3"/>
        <v>20</v>
      </c>
      <c r="J38" s="65">
        <f>VLOOKUP($A38,'Return Data'!$B$7:$R$2843,12,0)</f>
        <v>2.0611999999999999</v>
      </c>
      <c r="K38" s="66">
        <f t="shared" si="8"/>
        <v>20</v>
      </c>
      <c r="L38" s="65">
        <f>VLOOKUP($A38,'Return Data'!$B$7:$R$2843,13,0)</f>
        <v>3.0836000000000001</v>
      </c>
      <c r="M38" s="66">
        <f t="shared" si="9"/>
        <v>17</v>
      </c>
      <c r="N38" s="65">
        <f>VLOOKUP($A38,'Return Data'!$B$7:$R$2843,17,0)</f>
        <v>7.2938999999999998</v>
      </c>
      <c r="O38" s="66">
        <f t="shared" si="10"/>
        <v>11</v>
      </c>
      <c r="P38" s="65">
        <f>VLOOKUP($A38,'Return Data'!$B$7:$R$2843,14,0)</f>
        <v>7.968</v>
      </c>
      <c r="Q38" s="66">
        <f t="shared" si="11"/>
        <v>15</v>
      </c>
      <c r="R38" s="65">
        <f>VLOOKUP($A38,'Return Data'!$B$7:$R$2843,16,0)</f>
        <v>8.0772999999999993</v>
      </c>
      <c r="S38" s="67">
        <f t="shared" si="0"/>
        <v>13</v>
      </c>
    </row>
    <row r="39" spans="1:19" x14ac:dyDescent="0.3">
      <c r="A39" s="82" t="s">
        <v>1143</v>
      </c>
      <c r="B39" s="64">
        <f>VLOOKUP($A39,'Return Data'!$B$7:$R$2843,3,0)</f>
        <v>44400</v>
      </c>
      <c r="C39" s="65">
        <f>VLOOKUP($A39,'Return Data'!$B$7:$R$2843,4,0)</f>
        <v>1.6555</v>
      </c>
      <c r="D39" s="65">
        <f>VLOOKUP($A39,'Return Data'!$B$7:$R$2843,9,0)</f>
        <v>10.975</v>
      </c>
      <c r="E39" s="66">
        <f t="shared" si="1"/>
        <v>2</v>
      </c>
      <c r="F39" s="65">
        <f>VLOOKUP($A39,'Return Data'!$B$7:$R$2843,10,0)</f>
        <v>11.1562</v>
      </c>
      <c r="G39" s="66">
        <f t="shared" si="2"/>
        <v>4</v>
      </c>
      <c r="H39" s="65">
        <f>VLOOKUP($A39,'Return Data'!$B$7:$R$2843,11,0)</f>
        <v>-40.1738</v>
      </c>
      <c r="I39" s="66">
        <f t="shared" si="3"/>
        <v>32</v>
      </c>
      <c r="J39" s="65"/>
      <c r="K39" s="66"/>
      <c r="L39" s="65"/>
      <c r="M39" s="66"/>
      <c r="N39" s="65"/>
      <c r="O39" s="66"/>
      <c r="P39" s="65"/>
      <c r="Q39" s="66"/>
      <c r="R39" s="65">
        <f>VLOOKUP($A39,'Return Data'!$B$7:$R$2843,16,0)</f>
        <v>-9.5815999999999999</v>
      </c>
      <c r="S39" s="67">
        <f t="shared" si="0"/>
        <v>31</v>
      </c>
    </row>
    <row r="40" spans="1:19" x14ac:dyDescent="0.3">
      <c r="A40" s="82" t="s">
        <v>1145</v>
      </c>
      <c r="B40" s="64">
        <f>VLOOKUP($A40,'Return Data'!$B$7:$R$2843,3,0)</f>
        <v>44400</v>
      </c>
      <c r="C40" s="65">
        <f>VLOOKUP($A40,'Return Data'!$B$7:$R$2843,4,0)</f>
        <v>50.995899999999999</v>
      </c>
      <c r="D40" s="65">
        <f>VLOOKUP($A40,'Return Data'!$B$7:$R$2843,9,0)</f>
        <v>1.3184</v>
      </c>
      <c r="E40" s="66">
        <f t="shared" si="1"/>
        <v>28</v>
      </c>
      <c r="F40" s="65">
        <f>VLOOKUP($A40,'Return Data'!$B$7:$R$2843,10,0)</f>
        <v>2.6284000000000001</v>
      </c>
      <c r="G40" s="66">
        <f t="shared" si="2"/>
        <v>30</v>
      </c>
      <c r="H40" s="65">
        <f>VLOOKUP($A40,'Return Data'!$B$7:$R$2843,11,0)</f>
        <v>1.5974999999999999</v>
      </c>
      <c r="I40" s="66">
        <f t="shared" si="3"/>
        <v>21</v>
      </c>
      <c r="J40" s="65">
        <f>VLOOKUP($A40,'Return Data'!$B$7:$R$2843,12,0)</f>
        <v>1.6981999999999999</v>
      </c>
      <c r="K40" s="66">
        <f>RANK(J40,J$8:J$42,0)</f>
        <v>23</v>
      </c>
      <c r="L40" s="65">
        <f>VLOOKUP($A40,'Return Data'!$B$7:$R$2843,13,0)</f>
        <v>1.9329000000000001</v>
      </c>
      <c r="M40" s="66">
        <f>RANK(L40,L$8:L$42,0)</f>
        <v>24</v>
      </c>
      <c r="N40" s="65">
        <f>VLOOKUP($A40,'Return Data'!$B$7:$R$2843,17,0)</f>
        <v>0.43209999999999998</v>
      </c>
      <c r="O40" s="66">
        <f>RANK(N40,N$8:N$42,0)</f>
        <v>29</v>
      </c>
      <c r="P40" s="65">
        <f>VLOOKUP($A40,'Return Data'!$B$7:$R$2843,14,0)</f>
        <v>-0.59760000000000002</v>
      </c>
      <c r="Q40" s="66">
        <f>RANK(P40,P$8:P$42,0)</f>
        <v>28</v>
      </c>
      <c r="R40" s="65">
        <f>VLOOKUP($A40,'Return Data'!$B$7:$R$2843,16,0)</f>
        <v>7.3023999999999996</v>
      </c>
      <c r="S40" s="67">
        <f t="shared" si="0"/>
        <v>24</v>
      </c>
    </row>
    <row r="41" spans="1:19" x14ac:dyDescent="0.3">
      <c r="A41" s="82" t="s">
        <v>1006</v>
      </c>
      <c r="B41" s="64">
        <f>VLOOKUP($A41,'Return Data'!$B$7:$R$2843,3,0)</f>
        <v>44400</v>
      </c>
      <c r="C41" s="65">
        <f>VLOOKUP($A41,'Return Data'!$B$7:$R$2843,4,0)</f>
        <v>71.171499999999995</v>
      </c>
      <c r="D41" s="65">
        <f>VLOOKUP($A41,'Return Data'!$B$7:$R$2843,9,0)</f>
        <v>-6.7118000000000002</v>
      </c>
      <c r="E41" s="66">
        <f t="shared" si="1"/>
        <v>33</v>
      </c>
      <c r="F41" s="65">
        <f>VLOOKUP($A41,'Return Data'!$B$7:$R$2843,10,0)</f>
        <v>0.24929999999999999</v>
      </c>
      <c r="G41" s="66">
        <f t="shared" si="2"/>
        <v>32</v>
      </c>
      <c r="H41" s="65">
        <f>VLOOKUP($A41,'Return Data'!$B$7:$R$2843,11,0)</f>
        <v>-1.6971000000000001</v>
      </c>
      <c r="I41" s="66">
        <f t="shared" si="3"/>
        <v>30</v>
      </c>
      <c r="J41" s="65">
        <f>VLOOKUP($A41,'Return Data'!$B$7:$R$2843,12,0)</f>
        <v>-0.38059999999999999</v>
      </c>
      <c r="K41" s="66">
        <f>RANK(J41,J$8:J$42,0)</f>
        <v>31</v>
      </c>
      <c r="L41" s="65">
        <f>VLOOKUP($A41,'Return Data'!$B$7:$R$2843,13,0)</f>
        <v>0.68100000000000005</v>
      </c>
      <c r="M41" s="66">
        <f>RANK(L41,L$8:L$42,0)</f>
        <v>29</v>
      </c>
      <c r="N41" s="65">
        <f>VLOOKUP($A41,'Return Data'!$B$7:$R$2843,17,0)</f>
        <v>5.6249000000000002</v>
      </c>
      <c r="O41" s="66">
        <f>RANK(N41,N$8:N$42,0)</f>
        <v>20</v>
      </c>
      <c r="P41" s="65">
        <f>VLOOKUP($A41,'Return Data'!$B$7:$R$2843,14,0)</f>
        <v>9.1974</v>
      </c>
      <c r="Q41" s="66">
        <f>RANK(P41,P$8:P$42,0)</f>
        <v>4</v>
      </c>
      <c r="R41" s="65">
        <f>VLOOKUP($A41,'Return Data'!$B$7:$R$2843,16,0)</f>
        <v>8.8851999999999993</v>
      </c>
      <c r="S41" s="67">
        <f t="shared" si="0"/>
        <v>4</v>
      </c>
    </row>
    <row r="42" spans="1:19" x14ac:dyDescent="0.3">
      <c r="A42" s="82" t="s">
        <v>1008</v>
      </c>
      <c r="B42" s="64">
        <f>VLOOKUP($A42,'Return Data'!$B$7:$R$2843,3,0)</f>
        <v>44400</v>
      </c>
      <c r="C42" s="65">
        <f>VLOOKUP($A42,'Return Data'!$B$7:$R$2843,4,0)</f>
        <v>13.5509</v>
      </c>
      <c r="D42" s="65">
        <f>VLOOKUP($A42,'Return Data'!$B$7:$R$2843,9,0)</f>
        <v>-13.4696</v>
      </c>
      <c r="E42" s="66">
        <f t="shared" si="1"/>
        <v>34</v>
      </c>
      <c r="F42" s="65">
        <f>VLOOKUP($A42,'Return Data'!$B$7:$R$2843,10,0)</f>
        <v>-6.9774000000000003</v>
      </c>
      <c r="G42" s="66">
        <f t="shared" si="2"/>
        <v>34</v>
      </c>
      <c r="H42" s="65">
        <f>VLOOKUP($A42,'Return Data'!$B$7:$R$2843,11,0)</f>
        <v>-6.3750999999999998</v>
      </c>
      <c r="I42" s="66">
        <f t="shared" si="3"/>
        <v>31</v>
      </c>
      <c r="J42" s="65">
        <f>VLOOKUP($A42,'Return Data'!$B$7:$R$2843,12,0)</f>
        <v>0.1749</v>
      </c>
      <c r="K42" s="66">
        <f>RANK(J42,J$8:J$42,0)</f>
        <v>29</v>
      </c>
      <c r="L42" s="65">
        <f>VLOOKUP($A42,'Return Data'!$B$7:$R$2843,13,0)</f>
        <v>-1.8357000000000001</v>
      </c>
      <c r="M42" s="66">
        <f>RANK(L42,L$8:L$42,0)</f>
        <v>31</v>
      </c>
      <c r="N42" s="65">
        <f>VLOOKUP($A42,'Return Data'!$B$7:$R$2843,17,0)</f>
        <v>4.9821999999999997</v>
      </c>
      <c r="O42" s="66">
        <f>RANK(N42,N$8:N$42,0)</f>
        <v>23</v>
      </c>
      <c r="P42" s="65"/>
      <c r="Q42" s="66"/>
      <c r="R42" s="65">
        <f>VLOOKUP($A42,'Return Data'!$B$7:$R$2843,16,0)</f>
        <v>10.4785</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8.4550176470588223</v>
      </c>
      <c r="E44" s="88"/>
      <c r="F44" s="89">
        <f>AVERAGE(F8:F42)</f>
        <v>6.5775147058823542</v>
      </c>
      <c r="G44" s="88"/>
      <c r="H44" s="89">
        <f>AVERAGE(H8:H42)</f>
        <v>-7.8641176470588256E-2</v>
      </c>
      <c r="I44" s="88"/>
      <c r="J44" s="89">
        <f>AVERAGE(J8:J42)</f>
        <v>4.4618064516129046</v>
      </c>
      <c r="K44" s="88"/>
      <c r="L44" s="89">
        <f>AVERAGE(L8:L42)</f>
        <v>4.3506935483870963</v>
      </c>
      <c r="M44" s="88"/>
      <c r="N44" s="89">
        <f>AVERAGE(N8:N42)</f>
        <v>5.8194066666666666</v>
      </c>
      <c r="O44" s="88"/>
      <c r="P44" s="89">
        <f>AVERAGE(P8:P42)</f>
        <v>6.3563172413793092</v>
      </c>
      <c r="Q44" s="88"/>
      <c r="R44" s="89">
        <f>AVERAGE(R8:R42)</f>
        <v>4.6514600000000002</v>
      </c>
      <c r="S44" s="90"/>
    </row>
    <row r="45" spans="1:19" x14ac:dyDescent="0.3">
      <c r="A45" s="87" t="s">
        <v>28</v>
      </c>
      <c r="B45" s="88"/>
      <c r="C45" s="88"/>
      <c r="D45" s="89">
        <f>MIN(D8:D42)</f>
        <v>-13.4696</v>
      </c>
      <c r="E45" s="88"/>
      <c r="F45" s="89">
        <f>MIN(F8:F42)</f>
        <v>-6.9774000000000003</v>
      </c>
      <c r="G45" s="88"/>
      <c r="H45" s="89">
        <f>MIN(H8:H42)</f>
        <v>-41.1479</v>
      </c>
      <c r="I45" s="88"/>
      <c r="J45" s="89">
        <f>MIN(J8:J42)</f>
        <v>-0.38059999999999999</v>
      </c>
      <c r="K45" s="88"/>
      <c r="L45" s="89">
        <f>MIN(L8:L42)</f>
        <v>-1.8357000000000001</v>
      </c>
      <c r="M45" s="88"/>
      <c r="N45" s="89">
        <f>MIN(N8:N42)</f>
        <v>-6.0316000000000001</v>
      </c>
      <c r="O45" s="88"/>
      <c r="P45" s="89">
        <f>MIN(P8:P42)</f>
        <v>-4.3472999999999997</v>
      </c>
      <c r="Q45" s="88"/>
      <c r="R45" s="89">
        <f>MIN(R8:R42)</f>
        <v>-21.707100000000001</v>
      </c>
      <c r="S45" s="90"/>
    </row>
    <row r="46" spans="1:19" ht="15" thickBot="1" x14ac:dyDescent="0.35">
      <c r="A46" s="91" t="s">
        <v>29</v>
      </c>
      <c r="B46" s="92"/>
      <c r="C46" s="92"/>
      <c r="D46" s="93">
        <f>MAX(D8:D42)</f>
        <v>171.06809999999999</v>
      </c>
      <c r="E46" s="92"/>
      <c r="F46" s="93">
        <f>MAX(F8:F42)</f>
        <v>59.579500000000003</v>
      </c>
      <c r="G46" s="92"/>
      <c r="H46" s="93">
        <f>MAX(H8:H42)</f>
        <v>32.341000000000001</v>
      </c>
      <c r="I46" s="92"/>
      <c r="J46" s="93">
        <f>MAX(J8:J42)</f>
        <v>23.9573</v>
      </c>
      <c r="K46" s="92"/>
      <c r="L46" s="93">
        <f>MAX(L8:L42)</f>
        <v>17.842099999999999</v>
      </c>
      <c r="M46" s="92"/>
      <c r="N46" s="93">
        <f>MAX(N8:N42)</f>
        <v>9.2203999999999997</v>
      </c>
      <c r="O46" s="92"/>
      <c r="P46" s="93">
        <f>MAX(P8:P42)</f>
        <v>9.5533000000000001</v>
      </c>
      <c r="Q46" s="92"/>
      <c r="R46" s="93">
        <f>MAX(R8:R42)</f>
        <v>10.4785</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44400</v>
      </c>
      <c r="C8" s="65">
        <f>VLOOKUP($A8,'Return Data'!$B$7:$R$2843,4,0)</f>
        <v>334.8</v>
      </c>
      <c r="D8" s="65">
        <f>VLOOKUP($A8,'Return Data'!$B$7:$R$2843,10,0)</f>
        <v>13.43</v>
      </c>
      <c r="E8" s="66">
        <f t="shared" ref="E8:E36" si="0">RANK(D8,D$8:D$36,0)</f>
        <v>11</v>
      </c>
      <c r="F8" s="65">
        <f>VLOOKUP($A8,'Return Data'!$B$7:$R$2843,11,0)</f>
        <v>14.3911</v>
      </c>
      <c r="G8" s="66">
        <f t="shared" ref="G8:G36" si="1">RANK(F8,F$8:F$36,0)</f>
        <v>10</v>
      </c>
      <c r="H8" s="65">
        <f>VLOOKUP($A8,'Return Data'!$B$7:$R$2843,12,0)</f>
        <v>38.702500000000001</v>
      </c>
      <c r="I8" s="66">
        <f t="shared" ref="I8:I36" si="2">RANK(H8,H$8:H$36,0)</f>
        <v>8</v>
      </c>
      <c r="J8" s="65">
        <f>VLOOKUP($A8,'Return Data'!$B$7:$R$2843,13,0)</f>
        <v>47.58</v>
      </c>
      <c r="K8" s="66">
        <f t="shared" ref="K8:K36" si="3">RANK(J8,J$8:J$36,0)</f>
        <v>9</v>
      </c>
      <c r="L8" s="65">
        <f>VLOOKUP($A8,'Return Data'!$B$7:$R$2843,17,0)</f>
        <v>19.921199999999999</v>
      </c>
      <c r="M8" s="66">
        <f t="shared" ref="M8:M36" si="4">RANK(L8,L$8:L$36,0)</f>
        <v>19</v>
      </c>
      <c r="N8" s="65">
        <f>VLOOKUP($A8,'Return Data'!$B$7:$R$2843,14,0)</f>
        <v>13.3437</v>
      </c>
      <c r="O8" s="66">
        <f t="shared" ref="O8:O26" si="5">RANK(N8,N$8:N$36,0)</f>
        <v>19</v>
      </c>
      <c r="P8" s="65">
        <f>VLOOKUP($A8,'Return Data'!$B$7:$R$2843,15,0)</f>
        <v>13.0853</v>
      </c>
      <c r="Q8" s="66">
        <f t="shared" ref="Q8:Q26" si="6">RANK(P8,P$8:P$36,0)</f>
        <v>19</v>
      </c>
      <c r="R8" s="65">
        <f>VLOOKUP($A8,'Return Data'!$B$7:$R$2843,16,0)</f>
        <v>15.125999999999999</v>
      </c>
      <c r="S8" s="67">
        <f t="shared" ref="S8:S36" si="7">RANK(R8,R$8:R$36,0)</f>
        <v>12</v>
      </c>
    </row>
    <row r="9" spans="1:20" x14ac:dyDescent="0.3">
      <c r="A9" s="63" t="s">
        <v>950</v>
      </c>
      <c r="B9" s="64">
        <f>VLOOKUP($A9,'Return Data'!$B$7:$R$2843,3,0)</f>
        <v>44400</v>
      </c>
      <c r="C9" s="65">
        <f>VLOOKUP($A9,'Return Data'!$B$7:$R$2843,4,0)</f>
        <v>47.01</v>
      </c>
      <c r="D9" s="65">
        <f>VLOOKUP($A9,'Return Data'!$B$7:$R$2843,10,0)</f>
        <v>12.9505</v>
      </c>
      <c r="E9" s="66">
        <f t="shared" si="0"/>
        <v>14</v>
      </c>
      <c r="F9" s="65">
        <f>VLOOKUP($A9,'Return Data'!$B$7:$R$2843,11,0)</f>
        <v>10.6899</v>
      </c>
      <c r="G9" s="66">
        <f t="shared" si="1"/>
        <v>25</v>
      </c>
      <c r="H9" s="65">
        <f>VLOOKUP($A9,'Return Data'!$B$7:$R$2843,12,0)</f>
        <v>33.361699999999999</v>
      </c>
      <c r="I9" s="66">
        <f t="shared" si="2"/>
        <v>23</v>
      </c>
      <c r="J9" s="65">
        <f>VLOOKUP($A9,'Return Data'!$B$7:$R$2843,13,0)</f>
        <v>41.511099999999999</v>
      </c>
      <c r="K9" s="66">
        <f t="shared" si="3"/>
        <v>22</v>
      </c>
      <c r="L9" s="65">
        <f>VLOOKUP($A9,'Return Data'!$B$7:$R$2843,17,0)</f>
        <v>23.069600000000001</v>
      </c>
      <c r="M9" s="66">
        <f t="shared" si="4"/>
        <v>6</v>
      </c>
      <c r="N9" s="65">
        <f>VLOOKUP($A9,'Return Data'!$B$7:$R$2843,14,0)</f>
        <v>15.8146</v>
      </c>
      <c r="O9" s="66">
        <f t="shared" si="5"/>
        <v>6</v>
      </c>
      <c r="P9" s="65">
        <f>VLOOKUP($A9,'Return Data'!$B$7:$R$2843,15,0)</f>
        <v>17.737500000000001</v>
      </c>
      <c r="Q9" s="66">
        <f t="shared" si="6"/>
        <v>1</v>
      </c>
      <c r="R9" s="65">
        <f>VLOOKUP($A9,'Return Data'!$B$7:$R$2843,16,0)</f>
        <v>17.0869</v>
      </c>
      <c r="S9" s="67">
        <f t="shared" si="7"/>
        <v>3</v>
      </c>
    </row>
    <row r="10" spans="1:20" x14ac:dyDescent="0.3">
      <c r="A10" s="63" t="s">
        <v>953</v>
      </c>
      <c r="B10" s="64">
        <f>VLOOKUP($A10,'Return Data'!$B$7:$R$2843,3,0)</f>
        <v>44400</v>
      </c>
      <c r="C10" s="65">
        <f>VLOOKUP($A10,'Return Data'!$B$7:$R$2843,4,0)</f>
        <v>21.53</v>
      </c>
      <c r="D10" s="65">
        <f>VLOOKUP($A10,'Return Data'!$B$7:$R$2843,10,0)</f>
        <v>12.3109</v>
      </c>
      <c r="E10" s="66">
        <f t="shared" si="0"/>
        <v>23</v>
      </c>
      <c r="F10" s="65">
        <f>VLOOKUP($A10,'Return Data'!$B$7:$R$2843,11,0)</f>
        <v>12.2523</v>
      </c>
      <c r="G10" s="66">
        <f t="shared" si="1"/>
        <v>21</v>
      </c>
      <c r="H10" s="65">
        <f>VLOOKUP($A10,'Return Data'!$B$7:$R$2843,12,0)</f>
        <v>34.899700000000003</v>
      </c>
      <c r="I10" s="66">
        <f t="shared" si="2"/>
        <v>18</v>
      </c>
      <c r="J10" s="65">
        <f>VLOOKUP($A10,'Return Data'!$B$7:$R$2843,13,0)</f>
        <v>40.351999999999997</v>
      </c>
      <c r="K10" s="66">
        <f t="shared" si="3"/>
        <v>25</v>
      </c>
      <c r="L10" s="65">
        <f>VLOOKUP($A10,'Return Data'!$B$7:$R$2843,17,0)</f>
        <v>20.378399999999999</v>
      </c>
      <c r="M10" s="66">
        <f t="shared" si="4"/>
        <v>16</v>
      </c>
      <c r="N10" s="65">
        <f>VLOOKUP($A10,'Return Data'!$B$7:$R$2843,14,0)</f>
        <v>13.6027</v>
      </c>
      <c r="O10" s="66">
        <f t="shared" si="5"/>
        <v>17</v>
      </c>
      <c r="P10" s="65">
        <f>VLOOKUP($A10,'Return Data'!$B$7:$R$2843,15,0)</f>
        <v>13.053800000000001</v>
      </c>
      <c r="Q10" s="66">
        <f t="shared" si="6"/>
        <v>21</v>
      </c>
      <c r="R10" s="65">
        <f>VLOOKUP($A10,'Return Data'!$B$7:$R$2843,16,0)</f>
        <v>12.274699999999999</v>
      </c>
      <c r="S10" s="67">
        <f t="shared" si="7"/>
        <v>26</v>
      </c>
    </row>
    <row r="11" spans="1:20" x14ac:dyDescent="0.3">
      <c r="A11" s="63" t="s">
        <v>955</v>
      </c>
      <c r="B11" s="64">
        <f>VLOOKUP($A11,'Return Data'!$B$7:$R$2843,3,0)</f>
        <v>44400</v>
      </c>
      <c r="C11" s="65">
        <f>VLOOKUP($A11,'Return Data'!$B$7:$R$2843,4,0)</f>
        <v>141.68</v>
      </c>
      <c r="D11" s="65">
        <f>VLOOKUP($A11,'Return Data'!$B$7:$R$2843,10,0)</f>
        <v>11.946899999999999</v>
      </c>
      <c r="E11" s="66">
        <f t="shared" si="0"/>
        <v>26</v>
      </c>
      <c r="F11" s="65">
        <f>VLOOKUP($A11,'Return Data'!$B$7:$R$2843,11,0)</f>
        <v>11.366099999999999</v>
      </c>
      <c r="G11" s="66">
        <f t="shared" si="1"/>
        <v>22</v>
      </c>
      <c r="H11" s="65">
        <f>VLOOKUP($A11,'Return Data'!$B$7:$R$2843,12,0)</f>
        <v>32.659199999999998</v>
      </c>
      <c r="I11" s="66">
        <f t="shared" si="2"/>
        <v>24</v>
      </c>
      <c r="J11" s="65">
        <f>VLOOKUP($A11,'Return Data'!$B$7:$R$2843,13,0)</f>
        <v>39.682499999999997</v>
      </c>
      <c r="K11" s="66">
        <f t="shared" si="3"/>
        <v>26</v>
      </c>
      <c r="L11" s="65">
        <f>VLOOKUP($A11,'Return Data'!$B$7:$R$2843,17,0)</f>
        <v>21.768599999999999</v>
      </c>
      <c r="M11" s="66">
        <f t="shared" si="4"/>
        <v>10</v>
      </c>
      <c r="N11" s="65">
        <f>VLOOKUP($A11,'Return Data'!$B$7:$R$2843,14,0)</f>
        <v>16.111499999999999</v>
      </c>
      <c r="O11" s="66">
        <f t="shared" si="5"/>
        <v>5</v>
      </c>
      <c r="P11" s="65">
        <f>VLOOKUP($A11,'Return Data'!$B$7:$R$2843,15,0)</f>
        <v>14.2498</v>
      </c>
      <c r="Q11" s="66">
        <f t="shared" si="6"/>
        <v>10</v>
      </c>
      <c r="R11" s="65">
        <f>VLOOKUP($A11,'Return Data'!$B$7:$R$2843,16,0)</f>
        <v>15.933999999999999</v>
      </c>
      <c r="S11" s="67">
        <f t="shared" si="7"/>
        <v>6</v>
      </c>
    </row>
    <row r="12" spans="1:20" x14ac:dyDescent="0.3">
      <c r="A12" s="63" t="s">
        <v>956</v>
      </c>
      <c r="B12" s="64">
        <f>VLOOKUP($A12,'Return Data'!$B$7:$R$2843,3,0)</f>
        <v>44400</v>
      </c>
      <c r="C12" s="65">
        <f>VLOOKUP($A12,'Return Data'!$B$7:$R$2843,4,0)</f>
        <v>42.23</v>
      </c>
      <c r="D12" s="65">
        <f>VLOOKUP($A12,'Return Data'!$B$7:$R$2843,10,0)</f>
        <v>12.733599999999999</v>
      </c>
      <c r="E12" s="66">
        <f t="shared" si="0"/>
        <v>17</v>
      </c>
      <c r="F12" s="65">
        <f>VLOOKUP($A12,'Return Data'!$B$7:$R$2843,11,0)</f>
        <v>13.308299999999999</v>
      </c>
      <c r="G12" s="66">
        <f t="shared" si="1"/>
        <v>16</v>
      </c>
      <c r="H12" s="65">
        <f>VLOOKUP($A12,'Return Data'!$B$7:$R$2843,12,0)</f>
        <v>36.0503</v>
      </c>
      <c r="I12" s="66">
        <f t="shared" si="2"/>
        <v>15</v>
      </c>
      <c r="J12" s="65">
        <f>VLOOKUP($A12,'Return Data'!$B$7:$R$2843,13,0)</f>
        <v>45.520299999999999</v>
      </c>
      <c r="K12" s="66">
        <f t="shared" si="3"/>
        <v>12</v>
      </c>
      <c r="L12" s="65">
        <f>VLOOKUP($A12,'Return Data'!$B$7:$R$2843,17,0)</f>
        <v>27.086200000000002</v>
      </c>
      <c r="M12" s="66">
        <f t="shared" si="4"/>
        <v>1</v>
      </c>
      <c r="N12" s="65">
        <f>VLOOKUP($A12,'Return Data'!$B$7:$R$2843,14,0)</f>
        <v>18.417200000000001</v>
      </c>
      <c r="O12" s="66">
        <f t="shared" si="5"/>
        <v>1</v>
      </c>
      <c r="P12" s="65">
        <f>VLOOKUP($A12,'Return Data'!$B$7:$R$2843,15,0)</f>
        <v>17.7364</v>
      </c>
      <c r="Q12" s="66">
        <f t="shared" si="6"/>
        <v>2</v>
      </c>
      <c r="R12" s="65">
        <f>VLOOKUP($A12,'Return Data'!$B$7:$R$2843,16,0)</f>
        <v>15.808299999999999</v>
      </c>
      <c r="S12" s="67">
        <f t="shared" si="7"/>
        <v>7</v>
      </c>
    </row>
    <row r="13" spans="1:20" x14ac:dyDescent="0.3">
      <c r="A13" s="63" t="s">
        <v>958</v>
      </c>
      <c r="B13" s="64">
        <f>VLOOKUP($A13,'Return Data'!$B$7:$R$2843,3,0)</f>
        <v>44400</v>
      </c>
      <c r="C13" s="65">
        <f>VLOOKUP($A13,'Return Data'!$B$7:$R$2843,4,0)</f>
        <v>297.84399999999999</v>
      </c>
      <c r="D13" s="65">
        <f>VLOOKUP($A13,'Return Data'!$B$7:$R$2843,10,0)</f>
        <v>13.787800000000001</v>
      </c>
      <c r="E13" s="66">
        <f t="shared" si="0"/>
        <v>7</v>
      </c>
      <c r="F13" s="65">
        <f>VLOOKUP($A13,'Return Data'!$B$7:$R$2843,11,0)</f>
        <v>13.148400000000001</v>
      </c>
      <c r="G13" s="66">
        <f t="shared" si="1"/>
        <v>17</v>
      </c>
      <c r="H13" s="65">
        <f>VLOOKUP($A13,'Return Data'!$B$7:$R$2843,12,0)</f>
        <v>35.934800000000003</v>
      </c>
      <c r="I13" s="66">
        <f t="shared" si="2"/>
        <v>16</v>
      </c>
      <c r="J13" s="65">
        <f>VLOOKUP($A13,'Return Data'!$B$7:$R$2843,13,0)</f>
        <v>43.8401</v>
      </c>
      <c r="K13" s="66">
        <f t="shared" si="3"/>
        <v>17</v>
      </c>
      <c r="L13" s="65">
        <f>VLOOKUP($A13,'Return Data'!$B$7:$R$2843,17,0)</f>
        <v>19.171299999999999</v>
      </c>
      <c r="M13" s="66">
        <f t="shared" si="4"/>
        <v>23</v>
      </c>
      <c r="N13" s="65">
        <f>VLOOKUP($A13,'Return Data'!$B$7:$R$2843,14,0)</f>
        <v>11.7422</v>
      </c>
      <c r="O13" s="66">
        <f t="shared" si="5"/>
        <v>26</v>
      </c>
      <c r="P13" s="65">
        <f>VLOOKUP($A13,'Return Data'!$B$7:$R$2843,15,0)</f>
        <v>11.919600000000001</v>
      </c>
      <c r="Q13" s="66">
        <f t="shared" si="6"/>
        <v>25</v>
      </c>
      <c r="R13" s="65">
        <f>VLOOKUP($A13,'Return Data'!$B$7:$R$2843,16,0)</f>
        <v>12.1988</v>
      </c>
      <c r="S13" s="67">
        <f t="shared" si="7"/>
        <v>27</v>
      </c>
    </row>
    <row r="14" spans="1:20" x14ac:dyDescent="0.3">
      <c r="A14" s="63" t="s">
        <v>961</v>
      </c>
      <c r="B14" s="64">
        <f>VLOOKUP($A14,'Return Data'!$B$7:$R$2843,3,0)</f>
        <v>44400</v>
      </c>
      <c r="C14" s="65">
        <f>VLOOKUP($A14,'Return Data'!$B$7:$R$2843,4,0)</f>
        <v>54.63</v>
      </c>
      <c r="D14" s="65">
        <f>VLOOKUP($A14,'Return Data'!$B$7:$R$2843,10,0)</f>
        <v>12.895200000000001</v>
      </c>
      <c r="E14" s="66">
        <f t="shared" si="0"/>
        <v>15</v>
      </c>
      <c r="F14" s="65">
        <f>VLOOKUP($A14,'Return Data'!$B$7:$R$2843,11,0)</f>
        <v>13.129</v>
      </c>
      <c r="G14" s="66">
        <f t="shared" si="1"/>
        <v>18</v>
      </c>
      <c r="H14" s="65">
        <f>VLOOKUP($A14,'Return Data'!$B$7:$R$2843,12,0)</f>
        <v>34.755800000000001</v>
      </c>
      <c r="I14" s="66">
        <f t="shared" si="2"/>
        <v>21</v>
      </c>
      <c r="J14" s="65">
        <f>VLOOKUP($A14,'Return Data'!$B$7:$R$2843,13,0)</f>
        <v>44.371000000000002</v>
      </c>
      <c r="K14" s="66">
        <f t="shared" si="3"/>
        <v>15</v>
      </c>
      <c r="L14" s="65">
        <f>VLOOKUP($A14,'Return Data'!$B$7:$R$2843,17,0)</f>
        <v>22.71</v>
      </c>
      <c r="M14" s="66">
        <f t="shared" si="4"/>
        <v>8</v>
      </c>
      <c r="N14" s="65">
        <f>VLOOKUP($A14,'Return Data'!$B$7:$R$2843,14,0)</f>
        <v>14.052</v>
      </c>
      <c r="O14" s="66">
        <f t="shared" si="5"/>
        <v>13</v>
      </c>
      <c r="P14" s="65">
        <f>VLOOKUP($A14,'Return Data'!$B$7:$R$2843,15,0)</f>
        <v>15.153</v>
      </c>
      <c r="Q14" s="66">
        <f t="shared" si="6"/>
        <v>4</v>
      </c>
      <c r="R14" s="65">
        <f>VLOOKUP($A14,'Return Data'!$B$7:$R$2843,16,0)</f>
        <v>15.178900000000001</v>
      </c>
      <c r="S14" s="67">
        <f t="shared" si="7"/>
        <v>11</v>
      </c>
    </row>
    <row r="15" spans="1:20" x14ac:dyDescent="0.3">
      <c r="A15" s="63" t="s">
        <v>963</v>
      </c>
      <c r="B15" s="64">
        <f>VLOOKUP($A15,'Return Data'!$B$7:$R$2843,3,0)</f>
        <v>44400</v>
      </c>
      <c r="C15" s="65">
        <f>VLOOKUP($A15,'Return Data'!$B$7:$R$2843,4,0)</f>
        <v>715.87810000000002</v>
      </c>
      <c r="D15" s="65">
        <f>VLOOKUP($A15,'Return Data'!$B$7:$R$2843,10,0)</f>
        <v>14.875999999999999</v>
      </c>
      <c r="E15" s="66">
        <f t="shared" si="0"/>
        <v>3</v>
      </c>
      <c r="F15" s="65">
        <f>VLOOKUP($A15,'Return Data'!$B$7:$R$2843,11,0)</f>
        <v>20.532</v>
      </c>
      <c r="G15" s="66">
        <f t="shared" si="1"/>
        <v>1</v>
      </c>
      <c r="H15" s="65">
        <f>VLOOKUP($A15,'Return Data'!$B$7:$R$2843,12,0)</f>
        <v>49.044600000000003</v>
      </c>
      <c r="I15" s="66">
        <f t="shared" si="2"/>
        <v>1</v>
      </c>
      <c r="J15" s="65">
        <f>VLOOKUP($A15,'Return Data'!$B$7:$R$2843,13,0)</f>
        <v>57.256100000000004</v>
      </c>
      <c r="K15" s="66">
        <f t="shared" si="3"/>
        <v>1</v>
      </c>
      <c r="L15" s="65">
        <f>VLOOKUP($A15,'Return Data'!$B$7:$R$2843,17,0)</f>
        <v>22.89</v>
      </c>
      <c r="M15" s="66">
        <f t="shared" si="4"/>
        <v>7</v>
      </c>
      <c r="N15" s="65">
        <f>VLOOKUP($A15,'Return Data'!$B$7:$R$2843,14,0)</f>
        <v>14.9727</v>
      </c>
      <c r="O15" s="66">
        <f t="shared" si="5"/>
        <v>8</v>
      </c>
      <c r="P15" s="65">
        <f>VLOOKUP($A15,'Return Data'!$B$7:$R$2843,15,0)</f>
        <v>12.5785</v>
      </c>
      <c r="Q15" s="66">
        <f t="shared" si="6"/>
        <v>24</v>
      </c>
      <c r="R15" s="65">
        <f>VLOOKUP($A15,'Return Data'!$B$7:$R$2843,16,0)</f>
        <v>13.707100000000001</v>
      </c>
      <c r="S15" s="67">
        <f t="shared" si="7"/>
        <v>20</v>
      </c>
    </row>
    <row r="16" spans="1:20" x14ac:dyDescent="0.3">
      <c r="A16" s="63" t="s">
        <v>965</v>
      </c>
      <c r="B16" s="64">
        <f>VLOOKUP($A16,'Return Data'!$B$7:$R$2843,3,0)</f>
        <v>44400</v>
      </c>
      <c r="C16" s="65">
        <f>VLOOKUP($A16,'Return Data'!$B$7:$R$2843,4,0)</f>
        <v>666.13300000000004</v>
      </c>
      <c r="D16" s="65">
        <f>VLOOKUP($A16,'Return Data'!$B$7:$R$2843,10,0)</f>
        <v>12.6755</v>
      </c>
      <c r="E16" s="66">
        <f t="shared" si="0"/>
        <v>19</v>
      </c>
      <c r="F16" s="65">
        <f>VLOOKUP($A16,'Return Data'!$B$7:$R$2843,11,0)</f>
        <v>14.7113</v>
      </c>
      <c r="G16" s="66">
        <f t="shared" si="1"/>
        <v>9</v>
      </c>
      <c r="H16" s="65">
        <f>VLOOKUP($A16,'Return Data'!$B$7:$R$2843,12,0)</f>
        <v>41.8705</v>
      </c>
      <c r="I16" s="66">
        <f t="shared" si="2"/>
        <v>4</v>
      </c>
      <c r="J16" s="65">
        <f>VLOOKUP($A16,'Return Data'!$B$7:$R$2843,13,0)</f>
        <v>45.789900000000003</v>
      </c>
      <c r="K16" s="66">
        <f t="shared" si="3"/>
        <v>11</v>
      </c>
      <c r="L16" s="65">
        <f>VLOOKUP($A16,'Return Data'!$B$7:$R$2843,17,0)</f>
        <v>13.8847</v>
      </c>
      <c r="M16" s="66">
        <f t="shared" si="4"/>
        <v>29</v>
      </c>
      <c r="N16" s="65">
        <f>VLOOKUP($A16,'Return Data'!$B$7:$R$2843,14,0)</f>
        <v>13.0014</v>
      </c>
      <c r="O16" s="66">
        <f t="shared" si="5"/>
        <v>22</v>
      </c>
      <c r="P16" s="65">
        <f>VLOOKUP($A16,'Return Data'!$B$7:$R$2843,15,0)</f>
        <v>12.958</v>
      </c>
      <c r="Q16" s="66">
        <f t="shared" si="6"/>
        <v>22</v>
      </c>
      <c r="R16" s="65">
        <f>VLOOKUP($A16,'Return Data'!$B$7:$R$2843,16,0)</f>
        <v>13.438599999999999</v>
      </c>
      <c r="S16" s="67">
        <f t="shared" si="7"/>
        <v>21</v>
      </c>
    </row>
    <row r="17" spans="1:19" x14ac:dyDescent="0.3">
      <c r="A17" s="63" t="s">
        <v>967</v>
      </c>
      <c r="B17" s="64">
        <f>VLOOKUP($A17,'Return Data'!$B$7:$R$2843,3,0)</f>
        <v>44400</v>
      </c>
      <c r="C17" s="65">
        <f>VLOOKUP($A17,'Return Data'!$B$7:$R$2843,4,0)</f>
        <v>313.37720000000002</v>
      </c>
      <c r="D17" s="65">
        <f>VLOOKUP($A17,'Return Data'!$B$7:$R$2843,10,0)</f>
        <v>12.1395</v>
      </c>
      <c r="E17" s="66">
        <f t="shared" si="0"/>
        <v>24</v>
      </c>
      <c r="F17" s="65">
        <f>VLOOKUP($A17,'Return Data'!$B$7:$R$2843,11,0)</f>
        <v>9.0911000000000008</v>
      </c>
      <c r="G17" s="66">
        <f t="shared" si="1"/>
        <v>29</v>
      </c>
      <c r="H17" s="65">
        <f>VLOOKUP($A17,'Return Data'!$B$7:$R$2843,12,0)</f>
        <v>32.353299999999997</v>
      </c>
      <c r="I17" s="66">
        <f t="shared" si="2"/>
        <v>25</v>
      </c>
      <c r="J17" s="65">
        <f>VLOOKUP($A17,'Return Data'!$B$7:$R$2843,13,0)</f>
        <v>40.988199999999999</v>
      </c>
      <c r="K17" s="66">
        <f t="shared" si="3"/>
        <v>23</v>
      </c>
      <c r="L17" s="65">
        <f>VLOOKUP($A17,'Return Data'!$B$7:$R$2843,17,0)</f>
        <v>19.514900000000001</v>
      </c>
      <c r="M17" s="66">
        <f t="shared" si="4"/>
        <v>21</v>
      </c>
      <c r="N17" s="65">
        <f>VLOOKUP($A17,'Return Data'!$B$7:$R$2843,14,0)</f>
        <v>13.0868</v>
      </c>
      <c r="O17" s="66">
        <f t="shared" si="5"/>
        <v>21</v>
      </c>
      <c r="P17" s="65">
        <f>VLOOKUP($A17,'Return Data'!$B$7:$R$2843,15,0)</f>
        <v>14.130100000000001</v>
      </c>
      <c r="Q17" s="66">
        <f t="shared" si="6"/>
        <v>11</v>
      </c>
      <c r="R17" s="65">
        <f>VLOOKUP($A17,'Return Data'!$B$7:$R$2843,16,0)</f>
        <v>13.3483</v>
      </c>
      <c r="S17" s="67">
        <f t="shared" si="7"/>
        <v>22</v>
      </c>
    </row>
    <row r="18" spans="1:19" x14ac:dyDescent="0.3">
      <c r="A18" s="63" t="s">
        <v>969</v>
      </c>
      <c r="B18" s="64">
        <f>VLOOKUP($A18,'Return Data'!$B$7:$R$2843,3,0)</f>
        <v>44400</v>
      </c>
      <c r="C18" s="65">
        <f>VLOOKUP($A18,'Return Data'!$B$7:$R$2843,4,0)</f>
        <v>63.08</v>
      </c>
      <c r="D18" s="65">
        <f>VLOOKUP($A18,'Return Data'!$B$7:$R$2843,10,0)</f>
        <v>12.422000000000001</v>
      </c>
      <c r="E18" s="66">
        <f t="shared" si="0"/>
        <v>21</v>
      </c>
      <c r="F18" s="65">
        <f>VLOOKUP($A18,'Return Data'!$B$7:$R$2843,11,0)</f>
        <v>13.575799999999999</v>
      </c>
      <c r="G18" s="66">
        <f t="shared" si="1"/>
        <v>14</v>
      </c>
      <c r="H18" s="65">
        <f>VLOOKUP($A18,'Return Data'!$B$7:$R$2843,12,0)</f>
        <v>37.549100000000003</v>
      </c>
      <c r="I18" s="66">
        <f t="shared" si="2"/>
        <v>11</v>
      </c>
      <c r="J18" s="65">
        <f>VLOOKUP($A18,'Return Data'!$B$7:$R$2843,13,0)</f>
        <v>44.314799999999998</v>
      </c>
      <c r="K18" s="66">
        <f t="shared" si="3"/>
        <v>16</v>
      </c>
      <c r="L18" s="65">
        <f>VLOOKUP($A18,'Return Data'!$B$7:$R$2843,17,0)</f>
        <v>19.664300000000001</v>
      </c>
      <c r="M18" s="66">
        <f t="shared" si="4"/>
        <v>20</v>
      </c>
      <c r="N18" s="65">
        <f>VLOOKUP($A18,'Return Data'!$B$7:$R$2843,14,0)</f>
        <v>14.1897</v>
      </c>
      <c r="O18" s="66">
        <f t="shared" si="5"/>
        <v>12</v>
      </c>
      <c r="P18" s="65">
        <f>VLOOKUP($A18,'Return Data'!$B$7:$R$2843,15,0)</f>
        <v>14.3569</v>
      </c>
      <c r="Q18" s="66">
        <f t="shared" si="6"/>
        <v>8</v>
      </c>
      <c r="R18" s="65">
        <f>VLOOKUP($A18,'Return Data'!$B$7:$R$2843,16,0)</f>
        <v>15.367800000000001</v>
      </c>
      <c r="S18" s="67">
        <f t="shared" si="7"/>
        <v>9</v>
      </c>
    </row>
    <row r="19" spans="1:19" x14ac:dyDescent="0.3">
      <c r="A19" s="63" t="s">
        <v>971</v>
      </c>
      <c r="B19" s="64">
        <f>VLOOKUP($A19,'Return Data'!$B$7:$R$2843,3,0)</f>
        <v>44400</v>
      </c>
      <c r="C19" s="65">
        <f>VLOOKUP($A19,'Return Data'!$B$7:$R$2843,4,0)</f>
        <v>39.44</v>
      </c>
      <c r="D19" s="65">
        <f>VLOOKUP($A19,'Return Data'!$B$7:$R$2843,10,0)</f>
        <v>15.9659</v>
      </c>
      <c r="E19" s="66">
        <f t="shared" si="0"/>
        <v>2</v>
      </c>
      <c r="F19" s="65">
        <f>VLOOKUP($A19,'Return Data'!$B$7:$R$2843,11,0)</f>
        <v>17.276199999999999</v>
      </c>
      <c r="G19" s="66">
        <f t="shared" si="1"/>
        <v>4</v>
      </c>
      <c r="H19" s="65">
        <f>VLOOKUP($A19,'Return Data'!$B$7:$R$2843,12,0)</f>
        <v>39.808599999999998</v>
      </c>
      <c r="I19" s="66">
        <f t="shared" si="2"/>
        <v>7</v>
      </c>
      <c r="J19" s="65">
        <f>VLOOKUP($A19,'Return Data'!$B$7:$R$2843,13,0)</f>
        <v>49.055199999999999</v>
      </c>
      <c r="K19" s="66">
        <f t="shared" si="3"/>
        <v>4</v>
      </c>
      <c r="L19" s="65">
        <f>VLOOKUP($A19,'Return Data'!$B$7:$R$2843,17,0)</f>
        <v>25.313400000000001</v>
      </c>
      <c r="M19" s="66">
        <f t="shared" si="4"/>
        <v>2</v>
      </c>
      <c r="N19" s="65">
        <f>VLOOKUP($A19,'Return Data'!$B$7:$R$2843,14,0)</f>
        <v>16.257000000000001</v>
      </c>
      <c r="O19" s="66">
        <f t="shared" si="5"/>
        <v>4</v>
      </c>
      <c r="P19" s="65">
        <f>VLOOKUP($A19,'Return Data'!$B$7:$R$2843,15,0)</f>
        <v>13.7559</v>
      </c>
      <c r="Q19" s="66">
        <f t="shared" si="6"/>
        <v>13</v>
      </c>
      <c r="R19" s="65">
        <f>VLOOKUP($A19,'Return Data'!$B$7:$R$2843,16,0)</f>
        <v>14.754200000000001</v>
      </c>
      <c r="S19" s="67">
        <f t="shared" si="7"/>
        <v>14</v>
      </c>
    </row>
    <row r="20" spans="1:19" x14ac:dyDescent="0.3">
      <c r="A20" s="63" t="s">
        <v>972</v>
      </c>
      <c r="B20" s="64">
        <f>VLOOKUP($A20,'Return Data'!$B$7:$R$2843,3,0)</f>
        <v>44400</v>
      </c>
      <c r="C20" s="65">
        <f>VLOOKUP($A20,'Return Data'!$B$7:$R$2843,4,0)</f>
        <v>49.73</v>
      </c>
      <c r="D20" s="65">
        <f>VLOOKUP($A20,'Return Data'!$B$7:$R$2843,10,0)</f>
        <v>12.6898</v>
      </c>
      <c r="E20" s="66">
        <f t="shared" si="0"/>
        <v>18</v>
      </c>
      <c r="F20" s="65">
        <f>VLOOKUP($A20,'Return Data'!$B$7:$R$2843,11,0)</f>
        <v>10.7079</v>
      </c>
      <c r="G20" s="66">
        <f t="shared" si="1"/>
        <v>24</v>
      </c>
      <c r="H20" s="65">
        <f>VLOOKUP($A20,'Return Data'!$B$7:$R$2843,12,0)</f>
        <v>29.538900000000002</v>
      </c>
      <c r="I20" s="66">
        <f t="shared" si="2"/>
        <v>26</v>
      </c>
      <c r="J20" s="65">
        <f>VLOOKUP($A20,'Return Data'!$B$7:$R$2843,13,0)</f>
        <v>40.918100000000003</v>
      </c>
      <c r="K20" s="66">
        <f t="shared" si="3"/>
        <v>24</v>
      </c>
      <c r="L20" s="65">
        <f>VLOOKUP($A20,'Return Data'!$B$7:$R$2843,17,0)</f>
        <v>21.211500000000001</v>
      </c>
      <c r="M20" s="66">
        <f t="shared" si="4"/>
        <v>13</v>
      </c>
      <c r="N20" s="65">
        <f>VLOOKUP($A20,'Return Data'!$B$7:$R$2843,14,0)</f>
        <v>13.1027</v>
      </c>
      <c r="O20" s="66">
        <f t="shared" si="5"/>
        <v>20</v>
      </c>
      <c r="P20" s="65">
        <f>VLOOKUP($A20,'Return Data'!$B$7:$R$2843,15,0)</f>
        <v>14.328799999999999</v>
      </c>
      <c r="Q20" s="66">
        <f t="shared" si="6"/>
        <v>9</v>
      </c>
      <c r="R20" s="65">
        <f>VLOOKUP($A20,'Return Data'!$B$7:$R$2843,16,0)</f>
        <v>13.1983</v>
      </c>
      <c r="S20" s="67">
        <f t="shared" si="7"/>
        <v>23</v>
      </c>
    </row>
    <row r="21" spans="1:19" x14ac:dyDescent="0.3">
      <c r="A21" s="63" t="s">
        <v>975</v>
      </c>
      <c r="B21" s="64">
        <f>VLOOKUP($A21,'Return Data'!$B$7:$R$2843,3,0)</f>
        <v>44400</v>
      </c>
      <c r="C21" s="65">
        <f>VLOOKUP($A21,'Return Data'!$B$7:$R$2843,4,0)</f>
        <v>30.26</v>
      </c>
      <c r="D21" s="65">
        <f>VLOOKUP($A21,'Return Data'!$B$7:$R$2843,10,0)</f>
        <v>10.3574</v>
      </c>
      <c r="E21" s="66">
        <f t="shared" si="0"/>
        <v>29</v>
      </c>
      <c r="F21" s="65">
        <f>VLOOKUP($A21,'Return Data'!$B$7:$R$2843,11,0)</f>
        <v>9.7967999999999993</v>
      </c>
      <c r="G21" s="66">
        <f t="shared" si="1"/>
        <v>28</v>
      </c>
      <c r="H21" s="65">
        <f>VLOOKUP($A21,'Return Data'!$B$7:$R$2843,12,0)</f>
        <v>27.787199999999999</v>
      </c>
      <c r="I21" s="66">
        <f t="shared" si="2"/>
        <v>28</v>
      </c>
      <c r="J21" s="65">
        <f>VLOOKUP($A21,'Return Data'!$B$7:$R$2843,13,0)</f>
        <v>36.183599999999998</v>
      </c>
      <c r="K21" s="66">
        <f t="shared" si="3"/>
        <v>28</v>
      </c>
      <c r="L21" s="65">
        <f>VLOOKUP($A21,'Return Data'!$B$7:$R$2843,17,0)</f>
        <v>15.0305</v>
      </c>
      <c r="M21" s="66">
        <f t="shared" si="4"/>
        <v>28</v>
      </c>
      <c r="N21" s="65">
        <f>VLOOKUP($A21,'Return Data'!$B$7:$R$2843,14,0)</f>
        <v>10.7994</v>
      </c>
      <c r="O21" s="66">
        <f t="shared" si="5"/>
        <v>27</v>
      </c>
      <c r="P21" s="65">
        <f>VLOOKUP($A21,'Return Data'!$B$7:$R$2843,15,0)</f>
        <v>12.880599999999999</v>
      </c>
      <c r="Q21" s="66">
        <f t="shared" si="6"/>
        <v>23</v>
      </c>
      <c r="R21" s="65">
        <f>VLOOKUP($A21,'Return Data'!$B$7:$R$2843,16,0)</f>
        <v>12.898</v>
      </c>
      <c r="S21" s="67">
        <f t="shared" si="7"/>
        <v>24</v>
      </c>
    </row>
    <row r="22" spans="1:19" x14ac:dyDescent="0.3">
      <c r="A22" s="63" t="s">
        <v>977</v>
      </c>
      <c r="B22" s="64">
        <f>VLOOKUP($A22,'Return Data'!$B$7:$R$2843,3,0)</f>
        <v>44400</v>
      </c>
      <c r="C22" s="65">
        <f>VLOOKUP($A22,'Return Data'!$B$7:$R$2843,4,0)</f>
        <v>46.27</v>
      </c>
      <c r="D22" s="65">
        <f>VLOOKUP($A22,'Return Data'!$B$7:$R$2843,10,0)</f>
        <v>18.096</v>
      </c>
      <c r="E22" s="66">
        <f t="shared" si="0"/>
        <v>1</v>
      </c>
      <c r="F22" s="65">
        <f>VLOOKUP($A22,'Return Data'!$B$7:$R$2843,11,0)</f>
        <v>18.489100000000001</v>
      </c>
      <c r="G22" s="66">
        <f t="shared" si="1"/>
        <v>2</v>
      </c>
      <c r="H22" s="65">
        <f>VLOOKUP($A22,'Return Data'!$B$7:$R$2843,12,0)</f>
        <v>37.136899999999997</v>
      </c>
      <c r="I22" s="66">
        <f t="shared" si="2"/>
        <v>13</v>
      </c>
      <c r="J22" s="65">
        <f>VLOOKUP($A22,'Return Data'!$B$7:$R$2843,13,0)</f>
        <v>44.6389</v>
      </c>
      <c r="K22" s="66">
        <f t="shared" si="3"/>
        <v>14</v>
      </c>
      <c r="L22" s="65">
        <f>VLOOKUP($A22,'Return Data'!$B$7:$R$2843,17,0)</f>
        <v>22.374500000000001</v>
      </c>
      <c r="M22" s="66">
        <f t="shared" si="4"/>
        <v>9</v>
      </c>
      <c r="N22" s="65">
        <f>VLOOKUP($A22,'Return Data'!$B$7:$R$2843,14,0)</f>
        <v>14.207100000000001</v>
      </c>
      <c r="O22" s="66">
        <f t="shared" si="5"/>
        <v>11</v>
      </c>
      <c r="P22" s="65">
        <f>VLOOKUP($A22,'Return Data'!$B$7:$R$2843,15,0)</f>
        <v>14.8971</v>
      </c>
      <c r="Q22" s="66">
        <f t="shared" si="6"/>
        <v>6</v>
      </c>
      <c r="R22" s="65">
        <f>VLOOKUP($A22,'Return Data'!$B$7:$R$2843,16,0)</f>
        <v>15.9633</v>
      </c>
      <c r="S22" s="67">
        <f t="shared" si="7"/>
        <v>5</v>
      </c>
    </row>
    <row r="23" spans="1:19" x14ac:dyDescent="0.3">
      <c r="A23" s="63" t="s">
        <v>979</v>
      </c>
      <c r="B23" s="64">
        <f>VLOOKUP($A23,'Return Data'!$B$7:$R$2843,3,0)</f>
        <v>44400</v>
      </c>
      <c r="C23" s="65">
        <f>VLOOKUP($A23,'Return Data'!$B$7:$R$2843,4,0)</f>
        <v>98.517300000000006</v>
      </c>
      <c r="D23" s="65">
        <f>VLOOKUP($A23,'Return Data'!$B$7:$R$2843,10,0)</f>
        <v>10.492000000000001</v>
      </c>
      <c r="E23" s="66">
        <f t="shared" si="0"/>
        <v>28</v>
      </c>
      <c r="F23" s="65">
        <f>VLOOKUP($A23,'Return Data'!$B$7:$R$2843,11,0)</f>
        <v>10.285</v>
      </c>
      <c r="G23" s="66">
        <f t="shared" si="1"/>
        <v>27</v>
      </c>
      <c r="H23" s="65">
        <f>VLOOKUP($A23,'Return Data'!$B$7:$R$2843,12,0)</f>
        <v>25.104399999999998</v>
      </c>
      <c r="I23" s="66">
        <f t="shared" si="2"/>
        <v>29</v>
      </c>
      <c r="J23" s="65">
        <f>VLOOKUP($A23,'Return Data'!$B$7:$R$2843,13,0)</f>
        <v>30.6389</v>
      </c>
      <c r="K23" s="66">
        <f t="shared" si="3"/>
        <v>29</v>
      </c>
      <c r="L23" s="65">
        <f>VLOOKUP($A23,'Return Data'!$B$7:$R$2843,17,0)</f>
        <v>17.991900000000001</v>
      </c>
      <c r="M23" s="66">
        <f t="shared" si="4"/>
        <v>25</v>
      </c>
      <c r="N23" s="65">
        <f>VLOOKUP($A23,'Return Data'!$B$7:$R$2843,14,0)</f>
        <v>12.3287</v>
      </c>
      <c r="O23" s="66">
        <f t="shared" si="5"/>
        <v>25</v>
      </c>
      <c r="P23" s="65">
        <f>VLOOKUP($A23,'Return Data'!$B$7:$R$2843,15,0)</f>
        <v>11.331</v>
      </c>
      <c r="Q23" s="66">
        <f t="shared" si="6"/>
        <v>26</v>
      </c>
      <c r="R23" s="65">
        <f>VLOOKUP($A23,'Return Data'!$B$7:$R$2843,16,0)</f>
        <v>12.407500000000001</v>
      </c>
      <c r="S23" s="67">
        <f t="shared" si="7"/>
        <v>25</v>
      </c>
    </row>
    <row r="24" spans="1:19" x14ac:dyDescent="0.3">
      <c r="A24" s="63" t="s">
        <v>1910</v>
      </c>
      <c r="B24" s="64">
        <f>VLOOKUP($A24,'Return Data'!$B$7:$R$2843,3,0)</f>
        <v>44400</v>
      </c>
      <c r="C24" s="65">
        <f>VLOOKUP($A24,'Return Data'!$B$7:$R$2843,4,0)</f>
        <v>380.51499999999999</v>
      </c>
      <c r="D24" s="65">
        <f>VLOOKUP($A24,'Return Data'!$B$7:$R$2843,10,0)</f>
        <v>13.9717</v>
      </c>
      <c r="E24" s="66">
        <f t="shared" si="0"/>
        <v>5</v>
      </c>
      <c r="F24" s="65">
        <f>VLOOKUP($A24,'Return Data'!$B$7:$R$2843,11,0)</f>
        <v>15.1523</v>
      </c>
      <c r="G24" s="66">
        <f t="shared" si="1"/>
        <v>7</v>
      </c>
      <c r="H24" s="65">
        <f>VLOOKUP($A24,'Return Data'!$B$7:$R$2843,12,0)</f>
        <v>38.046799999999998</v>
      </c>
      <c r="I24" s="66">
        <f t="shared" si="2"/>
        <v>10</v>
      </c>
      <c r="J24" s="65">
        <f>VLOOKUP($A24,'Return Data'!$B$7:$R$2843,13,0)</f>
        <v>48.251199999999997</v>
      </c>
      <c r="K24" s="66">
        <f t="shared" si="3"/>
        <v>6</v>
      </c>
      <c r="L24" s="65">
        <f>VLOOKUP($A24,'Return Data'!$B$7:$R$2843,17,0)</f>
        <v>24.713200000000001</v>
      </c>
      <c r="M24" s="66">
        <f t="shared" si="4"/>
        <v>3</v>
      </c>
      <c r="N24" s="65">
        <f>VLOOKUP($A24,'Return Data'!$B$7:$R$2843,14,0)</f>
        <v>16.4727</v>
      </c>
      <c r="O24" s="66">
        <f t="shared" si="5"/>
        <v>2</v>
      </c>
      <c r="P24" s="65">
        <f>VLOOKUP($A24,'Return Data'!$B$7:$R$2843,15,0)</f>
        <v>14.9663</v>
      </c>
      <c r="Q24" s="66">
        <f t="shared" si="6"/>
        <v>5</v>
      </c>
      <c r="R24" s="65">
        <f>VLOOKUP($A24,'Return Data'!$B$7:$R$2843,16,0)</f>
        <v>15.464</v>
      </c>
      <c r="S24" s="67">
        <f t="shared" si="7"/>
        <v>8</v>
      </c>
    </row>
    <row r="25" spans="1:19" x14ac:dyDescent="0.3">
      <c r="A25" s="63" t="s">
        <v>980</v>
      </c>
      <c r="B25" s="64">
        <f>VLOOKUP($A25,'Return Data'!$B$7:$R$2843,3,0)</f>
        <v>44400</v>
      </c>
      <c r="C25" s="65">
        <f>VLOOKUP($A25,'Return Data'!$B$7:$R$2843,4,0)</f>
        <v>40.198999999999998</v>
      </c>
      <c r="D25" s="65">
        <f>VLOOKUP($A25,'Return Data'!$B$7:$R$2843,10,0)</f>
        <v>12.344200000000001</v>
      </c>
      <c r="E25" s="66">
        <f t="shared" si="0"/>
        <v>22</v>
      </c>
      <c r="F25" s="65">
        <f>VLOOKUP($A25,'Return Data'!$B$7:$R$2843,11,0)</f>
        <v>13.418699999999999</v>
      </c>
      <c r="G25" s="66">
        <f t="shared" si="1"/>
        <v>15</v>
      </c>
      <c r="H25" s="65">
        <f>VLOOKUP($A25,'Return Data'!$B$7:$R$2843,12,0)</f>
        <v>34.202399999999997</v>
      </c>
      <c r="I25" s="66">
        <f t="shared" si="2"/>
        <v>22</v>
      </c>
      <c r="J25" s="65">
        <f>VLOOKUP($A25,'Return Data'!$B$7:$R$2843,13,0)</f>
        <v>43.634500000000003</v>
      </c>
      <c r="K25" s="66">
        <f t="shared" si="3"/>
        <v>19</v>
      </c>
      <c r="L25" s="65">
        <f>VLOOKUP($A25,'Return Data'!$B$7:$R$2843,17,0)</f>
        <v>19.477399999999999</v>
      </c>
      <c r="M25" s="66">
        <f t="shared" si="4"/>
        <v>22</v>
      </c>
      <c r="N25" s="65">
        <f>VLOOKUP($A25,'Return Data'!$B$7:$R$2843,14,0)</f>
        <v>13.3612</v>
      </c>
      <c r="O25" s="66">
        <f t="shared" si="5"/>
        <v>18</v>
      </c>
      <c r="P25" s="65">
        <f>VLOOKUP($A25,'Return Data'!$B$7:$R$2843,15,0)</f>
        <v>13.0838</v>
      </c>
      <c r="Q25" s="66">
        <f t="shared" si="6"/>
        <v>20</v>
      </c>
      <c r="R25" s="65">
        <f>VLOOKUP($A25,'Return Data'!$B$7:$R$2843,16,0)</f>
        <v>14.122</v>
      </c>
      <c r="S25" s="67">
        <f t="shared" si="7"/>
        <v>16</v>
      </c>
    </row>
    <row r="26" spans="1:19" x14ac:dyDescent="0.3">
      <c r="A26" s="63" t="s">
        <v>983</v>
      </c>
      <c r="B26" s="64">
        <f>VLOOKUP($A26,'Return Data'!$B$7:$R$2843,3,0)</f>
        <v>44400</v>
      </c>
      <c r="C26" s="65">
        <f>VLOOKUP($A26,'Return Data'!$B$7:$R$2843,4,0)</f>
        <v>40.335799999999999</v>
      </c>
      <c r="D26" s="65">
        <f>VLOOKUP($A26,'Return Data'!$B$7:$R$2843,10,0)</f>
        <v>13.200100000000001</v>
      </c>
      <c r="E26" s="66">
        <f t="shared" si="0"/>
        <v>12</v>
      </c>
      <c r="F26" s="65">
        <f>VLOOKUP($A26,'Return Data'!$B$7:$R$2843,11,0)</f>
        <v>11.1617</v>
      </c>
      <c r="G26" s="66">
        <f t="shared" si="1"/>
        <v>23</v>
      </c>
      <c r="H26" s="65">
        <f>VLOOKUP($A26,'Return Data'!$B$7:$R$2843,12,0)</f>
        <v>34.8095</v>
      </c>
      <c r="I26" s="66">
        <f t="shared" si="2"/>
        <v>20</v>
      </c>
      <c r="J26" s="65">
        <f>VLOOKUP($A26,'Return Data'!$B$7:$R$2843,13,0)</f>
        <v>41.543999999999997</v>
      </c>
      <c r="K26" s="66">
        <f t="shared" si="3"/>
        <v>21</v>
      </c>
      <c r="L26" s="65">
        <f>VLOOKUP($A26,'Return Data'!$B$7:$R$2843,17,0)</f>
        <v>20.869199999999999</v>
      </c>
      <c r="M26" s="66">
        <f t="shared" si="4"/>
        <v>14</v>
      </c>
      <c r="N26" s="65">
        <f>VLOOKUP($A26,'Return Data'!$B$7:$R$2843,14,0)</f>
        <v>13.7614</v>
      </c>
      <c r="O26" s="66">
        <f t="shared" si="5"/>
        <v>15</v>
      </c>
      <c r="P26" s="65">
        <f>VLOOKUP($A26,'Return Data'!$B$7:$R$2843,15,0)</f>
        <v>13.4825</v>
      </c>
      <c r="Q26" s="66">
        <f t="shared" si="6"/>
        <v>17</v>
      </c>
      <c r="R26" s="65">
        <f>VLOOKUP($A26,'Return Data'!$B$7:$R$2843,16,0)</f>
        <v>13.717599999999999</v>
      </c>
      <c r="S26" s="67">
        <f t="shared" si="7"/>
        <v>19</v>
      </c>
    </row>
    <row r="27" spans="1:19" x14ac:dyDescent="0.3">
      <c r="A27" s="63" t="s">
        <v>984</v>
      </c>
      <c r="B27" s="64">
        <f>VLOOKUP($A27,'Return Data'!$B$7:$R$2843,3,0)</f>
        <v>44400</v>
      </c>
      <c r="C27" s="65">
        <f>VLOOKUP($A27,'Return Data'!$B$7:$R$2843,4,0)</f>
        <v>15.098800000000001</v>
      </c>
      <c r="D27" s="65">
        <f>VLOOKUP($A27,'Return Data'!$B$7:$R$2843,10,0)</f>
        <v>13.979900000000001</v>
      </c>
      <c r="E27" s="66">
        <f t="shared" si="0"/>
        <v>4</v>
      </c>
      <c r="F27" s="65">
        <f>VLOOKUP($A27,'Return Data'!$B$7:$R$2843,11,0)</f>
        <v>16.664200000000001</v>
      </c>
      <c r="G27" s="66">
        <f t="shared" si="1"/>
        <v>5</v>
      </c>
      <c r="H27" s="65">
        <f>VLOOKUP($A27,'Return Data'!$B$7:$R$2843,12,0)</f>
        <v>42.085000000000001</v>
      </c>
      <c r="I27" s="66">
        <f t="shared" si="2"/>
        <v>3</v>
      </c>
      <c r="J27" s="65">
        <f>VLOOKUP($A27,'Return Data'!$B$7:$R$2843,13,0)</f>
        <v>49.062100000000001</v>
      </c>
      <c r="K27" s="66">
        <f t="shared" si="3"/>
        <v>3</v>
      </c>
      <c r="L27" s="65">
        <f>VLOOKUP($A27,'Return Data'!$B$7:$R$2843,17,0)</f>
        <v>23.086200000000002</v>
      </c>
      <c r="M27" s="66">
        <f t="shared" si="4"/>
        <v>5</v>
      </c>
      <c r="N27" s="65"/>
      <c r="O27" s="66"/>
      <c r="P27" s="65"/>
      <c r="Q27" s="66"/>
      <c r="R27" s="65">
        <f>VLOOKUP($A27,'Return Data'!$B$7:$R$2843,16,0)</f>
        <v>19.0853</v>
      </c>
      <c r="S27" s="67">
        <f t="shared" si="7"/>
        <v>1</v>
      </c>
    </row>
    <row r="28" spans="1:19" x14ac:dyDescent="0.3">
      <c r="A28" s="63" t="s">
        <v>986</v>
      </c>
      <c r="B28" s="64">
        <f>VLOOKUP($A28,'Return Data'!$B$7:$R$2843,3,0)</f>
        <v>44400</v>
      </c>
      <c r="C28" s="65">
        <f>VLOOKUP($A28,'Return Data'!$B$7:$R$2843,4,0)</f>
        <v>78.540999999999997</v>
      </c>
      <c r="D28" s="65">
        <f>VLOOKUP($A28,'Return Data'!$B$7:$R$2843,10,0)</f>
        <v>13.6776</v>
      </c>
      <c r="E28" s="66">
        <f t="shared" si="0"/>
        <v>9</v>
      </c>
      <c r="F28" s="65">
        <f>VLOOKUP($A28,'Return Data'!$B$7:$R$2843,11,0)</f>
        <v>14.0623</v>
      </c>
      <c r="G28" s="66">
        <f t="shared" si="1"/>
        <v>11</v>
      </c>
      <c r="H28" s="65">
        <f>VLOOKUP($A28,'Return Data'!$B$7:$R$2843,12,0)</f>
        <v>35.616599999999998</v>
      </c>
      <c r="I28" s="66">
        <f t="shared" si="2"/>
        <v>17</v>
      </c>
      <c r="J28" s="65">
        <f>VLOOKUP($A28,'Return Data'!$B$7:$R$2843,13,0)</f>
        <v>45.344000000000001</v>
      </c>
      <c r="K28" s="66">
        <f t="shared" si="3"/>
        <v>13</v>
      </c>
      <c r="L28" s="65">
        <f>VLOOKUP($A28,'Return Data'!$B$7:$R$2843,17,0)</f>
        <v>21.384399999999999</v>
      </c>
      <c r="M28" s="66">
        <f t="shared" si="4"/>
        <v>11</v>
      </c>
      <c r="N28" s="65">
        <f>VLOOKUP($A28,'Return Data'!$B$7:$R$2843,14,0)</f>
        <v>16.460999999999999</v>
      </c>
      <c r="O28" s="66">
        <f t="shared" ref="O28:O36" si="8">RANK(N28,N$8:N$36,0)</f>
        <v>3</v>
      </c>
      <c r="P28" s="65">
        <f>VLOOKUP($A28,'Return Data'!$B$7:$R$2843,15,0)</f>
        <v>16.6233</v>
      </c>
      <c r="Q28" s="66">
        <f t="shared" ref="Q28:Q36" si="9">RANK(P28,P$8:P$36,0)</f>
        <v>3</v>
      </c>
      <c r="R28" s="65">
        <f>VLOOKUP($A28,'Return Data'!$B$7:$R$2843,16,0)</f>
        <v>18.165500000000002</v>
      </c>
      <c r="S28" s="67">
        <f t="shared" si="7"/>
        <v>2</v>
      </c>
    </row>
    <row r="29" spans="1:19" x14ac:dyDescent="0.3">
      <c r="A29" s="63" t="s">
        <v>2020</v>
      </c>
      <c r="B29" s="64">
        <f>VLOOKUP($A29,'Return Data'!$B$7:$R$2843,3,0)</f>
        <v>44400</v>
      </c>
      <c r="C29" s="65">
        <f>VLOOKUP($A29,'Return Data'!$B$7:$R$2843,4,0)</f>
        <v>35.717100000000002</v>
      </c>
      <c r="D29" s="65">
        <f>VLOOKUP($A29,'Return Data'!$B$7:$R$2843,10,0)</f>
        <v>13.521699999999999</v>
      </c>
      <c r="E29" s="66">
        <f t="shared" si="0"/>
        <v>10</v>
      </c>
      <c r="F29" s="65">
        <f>VLOOKUP($A29,'Return Data'!$B$7:$R$2843,11,0)</f>
        <v>15.0947</v>
      </c>
      <c r="G29" s="66">
        <f t="shared" si="1"/>
        <v>8</v>
      </c>
      <c r="H29" s="65">
        <f>VLOOKUP($A29,'Return Data'!$B$7:$R$2843,12,0)</f>
        <v>38.481299999999997</v>
      </c>
      <c r="I29" s="66">
        <f t="shared" si="2"/>
        <v>9</v>
      </c>
      <c r="J29" s="65">
        <f>VLOOKUP($A29,'Return Data'!$B$7:$R$2843,13,0)</f>
        <v>43.636600000000001</v>
      </c>
      <c r="K29" s="66">
        <f t="shared" si="3"/>
        <v>18</v>
      </c>
      <c r="L29" s="65">
        <f>VLOOKUP($A29,'Return Data'!$B$7:$R$2843,17,0)</f>
        <v>20.473500000000001</v>
      </c>
      <c r="M29" s="66">
        <f t="shared" si="4"/>
        <v>15</v>
      </c>
      <c r="N29" s="65">
        <f>VLOOKUP($A29,'Return Data'!$B$7:$R$2843,14,0)</f>
        <v>13.699400000000001</v>
      </c>
      <c r="O29" s="66">
        <f t="shared" si="8"/>
        <v>16</v>
      </c>
      <c r="P29" s="65">
        <f>VLOOKUP($A29,'Return Data'!$B$7:$R$2843,15,0)</f>
        <v>13.564399999999999</v>
      </c>
      <c r="Q29" s="66">
        <f t="shared" si="9"/>
        <v>15</v>
      </c>
      <c r="R29" s="65">
        <f>VLOOKUP($A29,'Return Data'!$B$7:$R$2843,16,0)</f>
        <v>13.7615</v>
      </c>
      <c r="S29" s="67">
        <f t="shared" si="7"/>
        <v>18</v>
      </c>
    </row>
    <row r="30" spans="1:19" x14ac:dyDescent="0.3">
      <c r="A30" s="63" t="s">
        <v>989</v>
      </c>
      <c r="B30" s="64">
        <f>VLOOKUP($A30,'Return Data'!$B$7:$R$2843,3,0)</f>
        <v>44400</v>
      </c>
      <c r="C30" s="65">
        <f>VLOOKUP($A30,'Return Data'!$B$7:$R$2843,4,0)</f>
        <v>48.262099999999997</v>
      </c>
      <c r="D30" s="65">
        <f>VLOOKUP($A30,'Return Data'!$B$7:$R$2843,10,0)</f>
        <v>13.917299999999999</v>
      </c>
      <c r="E30" s="66">
        <f t="shared" si="0"/>
        <v>6</v>
      </c>
      <c r="F30" s="65">
        <f>VLOOKUP($A30,'Return Data'!$B$7:$R$2843,11,0)</f>
        <v>15.5328</v>
      </c>
      <c r="G30" s="66">
        <f t="shared" si="1"/>
        <v>6</v>
      </c>
      <c r="H30" s="65">
        <f>VLOOKUP($A30,'Return Data'!$B$7:$R$2843,12,0)</f>
        <v>43.702199999999998</v>
      </c>
      <c r="I30" s="66">
        <f t="shared" si="2"/>
        <v>2</v>
      </c>
      <c r="J30" s="65">
        <f>VLOOKUP($A30,'Return Data'!$B$7:$R$2843,13,0)</f>
        <v>49.865499999999997</v>
      </c>
      <c r="K30" s="66">
        <f t="shared" si="3"/>
        <v>2</v>
      </c>
      <c r="L30" s="65">
        <f>VLOOKUP($A30,'Return Data'!$B$7:$R$2843,17,0)</f>
        <v>15.4404</v>
      </c>
      <c r="M30" s="66">
        <f t="shared" si="4"/>
        <v>27</v>
      </c>
      <c r="N30" s="65">
        <f>VLOOKUP($A30,'Return Data'!$B$7:$R$2843,14,0)</f>
        <v>12.7758</v>
      </c>
      <c r="O30" s="66">
        <f t="shared" si="8"/>
        <v>24</v>
      </c>
      <c r="P30" s="65">
        <f>VLOOKUP($A30,'Return Data'!$B$7:$R$2843,15,0)</f>
        <v>13.836</v>
      </c>
      <c r="Q30" s="66">
        <f t="shared" si="9"/>
        <v>12</v>
      </c>
      <c r="R30" s="65">
        <f>VLOOKUP($A30,'Return Data'!$B$7:$R$2843,16,0)</f>
        <v>15.0039</v>
      </c>
      <c r="S30" s="67">
        <f t="shared" si="7"/>
        <v>13</v>
      </c>
    </row>
    <row r="31" spans="1:19" x14ac:dyDescent="0.3">
      <c r="A31" s="63" t="s">
        <v>991</v>
      </c>
      <c r="B31" s="64">
        <f>VLOOKUP($A31,'Return Data'!$B$7:$R$2843,3,0)</f>
        <v>44400</v>
      </c>
      <c r="C31" s="65">
        <f>VLOOKUP($A31,'Return Data'!$B$7:$R$2843,4,0)</f>
        <v>261.32</v>
      </c>
      <c r="D31" s="65">
        <f>VLOOKUP($A31,'Return Data'!$B$7:$R$2843,10,0)</f>
        <v>12.0487</v>
      </c>
      <c r="E31" s="66">
        <f t="shared" si="0"/>
        <v>25</v>
      </c>
      <c r="F31" s="65">
        <f>VLOOKUP($A31,'Return Data'!$B$7:$R$2843,11,0)</f>
        <v>12.633100000000001</v>
      </c>
      <c r="G31" s="66">
        <f t="shared" si="1"/>
        <v>19</v>
      </c>
      <c r="H31" s="65">
        <f>VLOOKUP($A31,'Return Data'!$B$7:$R$2843,12,0)</f>
        <v>36.203499999999998</v>
      </c>
      <c r="I31" s="66">
        <f t="shared" si="2"/>
        <v>14</v>
      </c>
      <c r="J31" s="65">
        <f>VLOOKUP($A31,'Return Data'!$B$7:$R$2843,13,0)</f>
        <v>46.2012</v>
      </c>
      <c r="K31" s="66">
        <f t="shared" si="3"/>
        <v>10</v>
      </c>
      <c r="L31" s="65">
        <f>VLOOKUP($A31,'Return Data'!$B$7:$R$2843,17,0)</f>
        <v>20.103100000000001</v>
      </c>
      <c r="M31" s="66">
        <f t="shared" si="4"/>
        <v>17</v>
      </c>
      <c r="N31" s="65">
        <f>VLOOKUP($A31,'Return Data'!$B$7:$R$2843,14,0)</f>
        <v>13.8262</v>
      </c>
      <c r="O31" s="66">
        <f t="shared" si="8"/>
        <v>14</v>
      </c>
      <c r="P31" s="65">
        <f>VLOOKUP($A31,'Return Data'!$B$7:$R$2843,15,0)</f>
        <v>13.6843</v>
      </c>
      <c r="Q31" s="66">
        <f t="shared" si="9"/>
        <v>14</v>
      </c>
      <c r="R31" s="65">
        <f>VLOOKUP($A31,'Return Data'!$B$7:$R$2843,16,0)</f>
        <v>15.188000000000001</v>
      </c>
      <c r="S31" s="67">
        <f t="shared" si="7"/>
        <v>10</v>
      </c>
    </row>
    <row r="32" spans="1:19" x14ac:dyDescent="0.3">
      <c r="A32" s="63" t="s">
        <v>992</v>
      </c>
      <c r="B32" s="64">
        <f>VLOOKUP($A32,'Return Data'!$B$7:$R$2843,3,0)</f>
        <v>44400</v>
      </c>
      <c r="C32" s="65">
        <f>VLOOKUP($A32,'Return Data'!$B$7:$R$2843,4,0)</f>
        <v>60.527900000000002</v>
      </c>
      <c r="D32" s="65">
        <f>VLOOKUP($A32,'Return Data'!$B$7:$R$2843,10,0)</f>
        <v>11.4124</v>
      </c>
      <c r="E32" s="66">
        <f t="shared" si="0"/>
        <v>27</v>
      </c>
      <c r="F32" s="65">
        <f>VLOOKUP($A32,'Return Data'!$B$7:$R$2843,11,0)</f>
        <v>14.006500000000001</v>
      </c>
      <c r="G32" s="66">
        <f t="shared" si="1"/>
        <v>12</v>
      </c>
      <c r="H32" s="65">
        <f>VLOOKUP($A32,'Return Data'!$B$7:$R$2843,12,0)</f>
        <v>40.043500000000002</v>
      </c>
      <c r="I32" s="66">
        <f t="shared" si="2"/>
        <v>6</v>
      </c>
      <c r="J32" s="65">
        <f>VLOOKUP($A32,'Return Data'!$B$7:$R$2843,13,0)</f>
        <v>47.898800000000001</v>
      </c>
      <c r="K32" s="66">
        <f t="shared" si="3"/>
        <v>8</v>
      </c>
      <c r="L32" s="65">
        <f>VLOOKUP($A32,'Return Data'!$B$7:$R$2843,17,0)</f>
        <v>21.372800000000002</v>
      </c>
      <c r="M32" s="66">
        <f t="shared" si="4"/>
        <v>12</v>
      </c>
      <c r="N32" s="65">
        <f>VLOOKUP($A32,'Return Data'!$B$7:$R$2843,14,0)</f>
        <v>14.6729</v>
      </c>
      <c r="O32" s="66">
        <f t="shared" si="8"/>
        <v>9</v>
      </c>
      <c r="P32" s="65">
        <f>VLOOKUP($A32,'Return Data'!$B$7:$R$2843,15,0)</f>
        <v>13.519299999999999</v>
      </c>
      <c r="Q32" s="66">
        <f t="shared" si="9"/>
        <v>16</v>
      </c>
      <c r="R32" s="65">
        <f>VLOOKUP($A32,'Return Data'!$B$7:$R$2843,16,0)</f>
        <v>16.213999999999999</v>
      </c>
      <c r="S32" s="67">
        <f t="shared" si="7"/>
        <v>4</v>
      </c>
    </row>
    <row r="33" spans="1:19" x14ac:dyDescent="0.3">
      <c r="A33" s="63" t="s">
        <v>995</v>
      </c>
      <c r="B33" s="64">
        <f>VLOOKUP($A33,'Return Data'!$B$7:$R$2843,3,0)</f>
        <v>44400</v>
      </c>
      <c r="C33" s="65">
        <f>VLOOKUP($A33,'Return Data'!$B$7:$R$2843,4,0)</f>
        <v>335.87670000000003</v>
      </c>
      <c r="D33" s="65">
        <f>VLOOKUP($A33,'Return Data'!$B$7:$R$2843,10,0)</f>
        <v>13.7705</v>
      </c>
      <c r="E33" s="66">
        <f t="shared" si="0"/>
        <v>8</v>
      </c>
      <c r="F33" s="65">
        <f>VLOOKUP($A33,'Return Data'!$B$7:$R$2843,11,0)</f>
        <v>18.3308</v>
      </c>
      <c r="G33" s="66">
        <f t="shared" si="1"/>
        <v>3</v>
      </c>
      <c r="H33" s="65">
        <f>VLOOKUP($A33,'Return Data'!$B$7:$R$2843,12,0)</f>
        <v>41.701599999999999</v>
      </c>
      <c r="I33" s="66">
        <f t="shared" si="2"/>
        <v>5</v>
      </c>
      <c r="J33" s="65">
        <f>VLOOKUP($A33,'Return Data'!$B$7:$R$2843,13,0)</f>
        <v>48.156399999999998</v>
      </c>
      <c r="K33" s="66">
        <f t="shared" si="3"/>
        <v>7</v>
      </c>
      <c r="L33" s="65">
        <f>VLOOKUP($A33,'Return Data'!$B$7:$R$2843,17,0)</f>
        <v>18.874500000000001</v>
      </c>
      <c r="M33" s="66">
        <f t="shared" si="4"/>
        <v>24</v>
      </c>
      <c r="N33" s="65">
        <f>VLOOKUP($A33,'Return Data'!$B$7:$R$2843,14,0)</f>
        <v>14.2529</v>
      </c>
      <c r="O33" s="66">
        <f t="shared" si="8"/>
        <v>10</v>
      </c>
      <c r="P33" s="65">
        <f>VLOOKUP($A33,'Return Data'!$B$7:$R$2843,15,0)</f>
        <v>13.443099999999999</v>
      </c>
      <c r="Q33" s="66">
        <f t="shared" si="9"/>
        <v>18</v>
      </c>
      <c r="R33" s="65">
        <f>VLOOKUP($A33,'Return Data'!$B$7:$R$2843,16,0)</f>
        <v>14.0976</v>
      </c>
      <c r="S33" s="67">
        <f t="shared" si="7"/>
        <v>17</v>
      </c>
    </row>
    <row r="34" spans="1:19" x14ac:dyDescent="0.3">
      <c r="A34" s="63" t="s">
        <v>996</v>
      </c>
      <c r="B34" s="64">
        <f>VLOOKUP($A34,'Return Data'!$B$7:$R$2843,3,0)</f>
        <v>44400</v>
      </c>
      <c r="C34" s="65">
        <f>VLOOKUP($A34,'Return Data'!$B$7:$R$2843,4,0)</f>
        <v>101.74</v>
      </c>
      <c r="D34" s="65">
        <f>VLOOKUP($A34,'Return Data'!$B$7:$R$2843,10,0)</f>
        <v>12.4323</v>
      </c>
      <c r="E34" s="66">
        <f t="shared" si="0"/>
        <v>20</v>
      </c>
      <c r="F34" s="65">
        <f>VLOOKUP($A34,'Return Data'!$B$7:$R$2843,11,0)</f>
        <v>10.5749</v>
      </c>
      <c r="G34" s="66">
        <f t="shared" si="1"/>
        <v>26</v>
      </c>
      <c r="H34" s="65">
        <f>VLOOKUP($A34,'Return Data'!$B$7:$R$2843,12,0)</f>
        <v>29.226500000000001</v>
      </c>
      <c r="I34" s="66">
        <f t="shared" si="2"/>
        <v>27</v>
      </c>
      <c r="J34" s="65">
        <f>VLOOKUP($A34,'Return Data'!$B$7:$R$2843,13,0)</f>
        <v>38.421799999999998</v>
      </c>
      <c r="K34" s="66">
        <f t="shared" si="3"/>
        <v>27</v>
      </c>
      <c r="L34" s="65">
        <f>VLOOKUP($A34,'Return Data'!$B$7:$R$2843,17,0)</f>
        <v>15.8002</v>
      </c>
      <c r="M34" s="66">
        <f t="shared" si="4"/>
        <v>26</v>
      </c>
      <c r="N34" s="65">
        <f>VLOOKUP($A34,'Return Data'!$B$7:$R$2843,14,0)</f>
        <v>10.0426</v>
      </c>
      <c r="O34" s="66">
        <f t="shared" si="8"/>
        <v>28</v>
      </c>
      <c r="P34" s="65">
        <f>VLOOKUP($A34,'Return Data'!$B$7:$R$2843,15,0)</f>
        <v>9.2296999999999993</v>
      </c>
      <c r="Q34" s="66">
        <f t="shared" si="9"/>
        <v>27</v>
      </c>
      <c r="R34" s="65">
        <f>VLOOKUP($A34,'Return Data'!$B$7:$R$2843,16,0)</f>
        <v>10.2158</v>
      </c>
      <c r="S34" s="67">
        <f t="shared" si="7"/>
        <v>29</v>
      </c>
    </row>
    <row r="35" spans="1:19" x14ac:dyDescent="0.3">
      <c r="A35" s="63" t="s">
        <v>998</v>
      </c>
      <c r="B35" s="64">
        <f>VLOOKUP($A35,'Return Data'!$B$7:$R$2843,3,0)</f>
        <v>44400</v>
      </c>
      <c r="C35" s="65">
        <f>VLOOKUP($A35,'Return Data'!$B$7:$R$2843,4,0)</f>
        <v>15.48</v>
      </c>
      <c r="D35" s="65">
        <f>VLOOKUP($A35,'Return Data'!$B$7:$R$2843,10,0)</f>
        <v>13.1579</v>
      </c>
      <c r="E35" s="66">
        <f t="shared" si="0"/>
        <v>13</v>
      </c>
      <c r="F35" s="65">
        <f>VLOOKUP($A35,'Return Data'!$B$7:$R$2843,11,0)</f>
        <v>12.4183</v>
      </c>
      <c r="G35" s="66">
        <f t="shared" si="1"/>
        <v>20</v>
      </c>
      <c r="H35" s="65">
        <f>VLOOKUP($A35,'Return Data'!$B$7:$R$2843,12,0)</f>
        <v>34.843200000000003</v>
      </c>
      <c r="I35" s="66">
        <f t="shared" si="2"/>
        <v>19</v>
      </c>
      <c r="J35" s="65">
        <f>VLOOKUP($A35,'Return Data'!$B$7:$R$2843,13,0)</f>
        <v>42.279400000000003</v>
      </c>
      <c r="K35" s="66">
        <f t="shared" si="3"/>
        <v>20</v>
      </c>
      <c r="L35" s="65">
        <f>VLOOKUP($A35,'Return Data'!$B$7:$R$2843,17,0)</f>
        <v>20.0258</v>
      </c>
      <c r="M35" s="66">
        <f t="shared" si="4"/>
        <v>18</v>
      </c>
      <c r="N35" s="65">
        <f>VLOOKUP($A35,'Return Data'!$B$7:$R$2843,14,0)</f>
        <v>12.876799999999999</v>
      </c>
      <c r="O35" s="66">
        <f t="shared" si="8"/>
        <v>23</v>
      </c>
      <c r="P35" s="65">
        <f>VLOOKUP($A35,'Return Data'!$B$7:$R$2843,15,0)</f>
        <v>0</v>
      </c>
      <c r="Q35" s="66">
        <f t="shared" si="9"/>
        <v>28</v>
      </c>
      <c r="R35" s="65">
        <f>VLOOKUP($A35,'Return Data'!$B$7:$R$2843,16,0)</f>
        <v>10.956799999999999</v>
      </c>
      <c r="S35" s="67">
        <f t="shared" si="7"/>
        <v>28</v>
      </c>
    </row>
    <row r="36" spans="1:19" x14ac:dyDescent="0.3">
      <c r="A36" s="63" t="s">
        <v>1915</v>
      </c>
      <c r="B36" s="64">
        <f>VLOOKUP($A36,'Return Data'!$B$7:$R$2843,3,0)</f>
        <v>44400</v>
      </c>
      <c r="C36" s="65">
        <f>VLOOKUP($A36,'Return Data'!$B$7:$R$2843,4,0)</f>
        <v>188.12569999999999</v>
      </c>
      <c r="D36" s="65">
        <f>VLOOKUP($A36,'Return Data'!$B$7:$R$2843,10,0)</f>
        <v>12.7728</v>
      </c>
      <c r="E36" s="66">
        <f t="shared" si="0"/>
        <v>16</v>
      </c>
      <c r="F36" s="65">
        <f>VLOOKUP($A36,'Return Data'!$B$7:$R$2843,11,0)</f>
        <v>13.744899999999999</v>
      </c>
      <c r="G36" s="66">
        <f t="shared" si="1"/>
        <v>13</v>
      </c>
      <c r="H36" s="65">
        <f>VLOOKUP($A36,'Return Data'!$B$7:$R$2843,12,0)</f>
        <v>37.328000000000003</v>
      </c>
      <c r="I36" s="66">
        <f t="shared" si="2"/>
        <v>12</v>
      </c>
      <c r="J36" s="65">
        <f>VLOOKUP($A36,'Return Data'!$B$7:$R$2843,13,0)</f>
        <v>48.798699999999997</v>
      </c>
      <c r="K36" s="66">
        <f t="shared" si="3"/>
        <v>5</v>
      </c>
      <c r="L36" s="65">
        <f>VLOOKUP($A36,'Return Data'!$B$7:$R$2843,17,0)</f>
        <v>23.368300000000001</v>
      </c>
      <c r="M36" s="66">
        <f t="shared" si="4"/>
        <v>4</v>
      </c>
      <c r="N36" s="65">
        <f>VLOOKUP($A36,'Return Data'!$B$7:$R$2843,14,0)</f>
        <v>15.212400000000001</v>
      </c>
      <c r="O36" s="66">
        <f t="shared" si="8"/>
        <v>7</v>
      </c>
      <c r="P36" s="65">
        <f>VLOOKUP($A36,'Return Data'!$B$7:$R$2843,15,0)</f>
        <v>14.682</v>
      </c>
      <c r="Q36" s="66">
        <f t="shared" si="9"/>
        <v>7</v>
      </c>
      <c r="R36" s="65">
        <f>VLOOKUP($A36,'Return Data'!$B$7:$R$2843,16,0)</f>
        <v>14.739599999999999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13.102624137931036</v>
      </c>
      <c r="E38" s="74"/>
      <c r="F38" s="75">
        <f>AVERAGE(F8:F36)</f>
        <v>13.639499999999998</v>
      </c>
      <c r="G38" s="74"/>
      <c r="H38" s="75">
        <f>AVERAGE(H8:H36)</f>
        <v>36.305089655172409</v>
      </c>
      <c r="I38" s="74"/>
      <c r="J38" s="75">
        <f>AVERAGE(J8:J36)</f>
        <v>44.335686206896554</v>
      </c>
      <c r="K38" s="74"/>
      <c r="L38" s="75">
        <f>AVERAGE(L8:L36)</f>
        <v>20.585172413793103</v>
      </c>
      <c r="M38" s="74"/>
      <c r="N38" s="75">
        <f>AVERAGE(N8:N36)</f>
        <v>14.015882142857146</v>
      </c>
      <c r="O38" s="74"/>
      <c r="P38" s="75">
        <f>AVERAGE(P8:P36)</f>
        <v>13.366678571428569</v>
      </c>
      <c r="Q38" s="74"/>
      <c r="R38" s="75">
        <f>AVERAGE(R8:R36)</f>
        <v>14.462837931034482</v>
      </c>
      <c r="S38" s="76"/>
    </row>
    <row r="39" spans="1:19" x14ac:dyDescent="0.3">
      <c r="A39" s="73" t="s">
        <v>28</v>
      </c>
      <c r="B39" s="74"/>
      <c r="C39" s="74"/>
      <c r="D39" s="75">
        <f>MIN(D8:D36)</f>
        <v>10.3574</v>
      </c>
      <c r="E39" s="74"/>
      <c r="F39" s="75">
        <f>MIN(F8:F36)</f>
        <v>9.0911000000000008</v>
      </c>
      <c r="G39" s="74"/>
      <c r="H39" s="75">
        <f>MIN(H8:H36)</f>
        <v>25.104399999999998</v>
      </c>
      <c r="I39" s="74"/>
      <c r="J39" s="75">
        <f>MIN(J8:J36)</f>
        <v>30.6389</v>
      </c>
      <c r="K39" s="74"/>
      <c r="L39" s="75">
        <f>MIN(L8:L36)</f>
        <v>13.8847</v>
      </c>
      <c r="M39" s="74"/>
      <c r="N39" s="75">
        <f>MIN(N8:N36)</f>
        <v>10.0426</v>
      </c>
      <c r="O39" s="74"/>
      <c r="P39" s="75">
        <f>MIN(P8:P36)</f>
        <v>0</v>
      </c>
      <c r="Q39" s="74"/>
      <c r="R39" s="75">
        <f>MIN(R8:R36)</f>
        <v>10.2158</v>
      </c>
      <c r="S39" s="76"/>
    </row>
    <row r="40" spans="1:19" ht="15" thickBot="1" x14ac:dyDescent="0.35">
      <c r="A40" s="77" t="s">
        <v>29</v>
      </c>
      <c r="B40" s="78"/>
      <c r="C40" s="78"/>
      <c r="D40" s="79">
        <f>MAX(D8:D36)</f>
        <v>18.096</v>
      </c>
      <c r="E40" s="78"/>
      <c r="F40" s="79">
        <f>MAX(F8:F36)</f>
        <v>20.532</v>
      </c>
      <c r="G40" s="78"/>
      <c r="H40" s="79">
        <f>MAX(H8:H36)</f>
        <v>49.044600000000003</v>
      </c>
      <c r="I40" s="78"/>
      <c r="J40" s="79">
        <f>MAX(J8:J36)</f>
        <v>57.256100000000004</v>
      </c>
      <c r="K40" s="78"/>
      <c r="L40" s="79">
        <f>MAX(L8:L36)</f>
        <v>27.086200000000002</v>
      </c>
      <c r="M40" s="78"/>
      <c r="N40" s="79">
        <f>MAX(N8:N36)</f>
        <v>18.417200000000001</v>
      </c>
      <c r="O40" s="78"/>
      <c r="P40" s="79">
        <f>MAX(P8:P36)</f>
        <v>17.737500000000001</v>
      </c>
      <c r="Q40" s="78"/>
      <c r="R40" s="79">
        <f>MAX(R8:R36)</f>
        <v>19.0853</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44400</v>
      </c>
      <c r="C8" s="65">
        <f>VLOOKUP($A8,'Return Data'!$B$7:$R$2843,4,0)</f>
        <v>67.361699999999999</v>
      </c>
      <c r="D8" s="65">
        <f>VLOOKUP($A8,'Return Data'!$B$7:$R$2843,9,0)</f>
        <v>-0.26910000000000001</v>
      </c>
      <c r="E8" s="66">
        <f t="shared" ref="E8:E31" si="0">RANK(D8,D$8:D$31,0)</f>
        <v>21</v>
      </c>
      <c r="F8" s="65">
        <f>VLOOKUP($A8,'Return Data'!$B$7:$R$2843,10,0)</f>
        <v>5.5857000000000001</v>
      </c>
      <c r="G8" s="66">
        <f t="shared" ref="G8:G31" si="1">RANK(F8,F$8:F$31,0)</f>
        <v>4</v>
      </c>
      <c r="H8" s="65">
        <f>VLOOKUP($A8,'Return Data'!$B$7:$R$2843,11,0)</f>
        <v>2.9914000000000001</v>
      </c>
      <c r="I8" s="66">
        <f t="shared" ref="I8:I31" si="2">RANK(H8,H$8:H$31,0)</f>
        <v>5</v>
      </c>
      <c r="J8" s="65">
        <f>VLOOKUP($A8,'Return Data'!$B$7:$R$2843,12,0)</f>
        <v>3.2921</v>
      </c>
      <c r="K8" s="66">
        <f t="shared" ref="K8:K31" si="3">RANK(J8,J$8:J$31,0)</f>
        <v>8</v>
      </c>
      <c r="L8" s="65">
        <f>VLOOKUP($A8,'Return Data'!$B$7:$R$2843,13,0)</f>
        <v>3.6871</v>
      </c>
      <c r="M8" s="66">
        <f t="shared" ref="M8:M31" si="4">RANK(L8,L$8:L$31,0)</f>
        <v>7</v>
      </c>
      <c r="N8" s="65">
        <f>VLOOKUP($A8,'Return Data'!$B$7:$R$2843,17,0)</f>
        <v>7.6969000000000003</v>
      </c>
      <c r="O8" s="66">
        <f t="shared" ref="O8:O31" si="5">RANK(N8,N$8:N$31,0)</f>
        <v>11</v>
      </c>
      <c r="P8" s="65">
        <f>VLOOKUP($A8,'Return Data'!$B$7:$R$2843,14,0)</f>
        <v>10.5327</v>
      </c>
      <c r="Q8" s="66">
        <f t="shared" ref="Q8:Q31" si="6">RANK(P8,P$8:P$31,0)</f>
        <v>10</v>
      </c>
      <c r="R8" s="65">
        <f>VLOOKUP($A8,'Return Data'!$B$7:$R$2843,16,0)</f>
        <v>9.8367000000000004</v>
      </c>
      <c r="S8" s="67">
        <f t="shared" ref="S8:S31" si="7">RANK(R8,R$8:R$31,0)</f>
        <v>7</v>
      </c>
    </row>
    <row r="9" spans="1:19" x14ac:dyDescent="0.3">
      <c r="A9" s="82" t="s">
        <v>1345</v>
      </c>
      <c r="B9" s="64">
        <f>VLOOKUP($A9,'Return Data'!$B$7:$R$2843,3,0)</f>
        <v>44400</v>
      </c>
      <c r="C9" s="65">
        <f>VLOOKUP($A9,'Return Data'!$B$7:$R$2843,4,0)</f>
        <v>20.915900000000001</v>
      </c>
      <c r="D9" s="65">
        <f>VLOOKUP($A9,'Return Data'!$B$7:$R$2843,9,0)</f>
        <v>2.7225999999999999</v>
      </c>
      <c r="E9" s="66">
        <f t="shared" si="0"/>
        <v>13</v>
      </c>
      <c r="F9" s="65">
        <f>VLOOKUP($A9,'Return Data'!$B$7:$R$2843,10,0)</f>
        <v>3.4836999999999998</v>
      </c>
      <c r="G9" s="66">
        <f t="shared" si="1"/>
        <v>21</v>
      </c>
      <c r="H9" s="65">
        <f>VLOOKUP($A9,'Return Data'!$B$7:$R$2843,11,0)</f>
        <v>1.8629</v>
      </c>
      <c r="I9" s="66">
        <f t="shared" si="2"/>
        <v>12</v>
      </c>
      <c r="J9" s="65">
        <f>VLOOKUP($A9,'Return Data'!$B$7:$R$2843,12,0)</f>
        <v>3.2972000000000001</v>
      </c>
      <c r="K9" s="66">
        <f t="shared" si="3"/>
        <v>7</v>
      </c>
      <c r="L9" s="65">
        <f>VLOOKUP($A9,'Return Data'!$B$7:$R$2843,13,0)</f>
        <v>4.3655999999999997</v>
      </c>
      <c r="M9" s="66">
        <f t="shared" si="4"/>
        <v>2</v>
      </c>
      <c r="N9" s="65">
        <f>VLOOKUP($A9,'Return Data'!$B$7:$R$2843,17,0)</f>
        <v>8.4367999999999999</v>
      </c>
      <c r="O9" s="66">
        <f t="shared" si="5"/>
        <v>4</v>
      </c>
      <c r="P9" s="65">
        <f>VLOOKUP($A9,'Return Data'!$B$7:$R$2843,14,0)</f>
        <v>10.775700000000001</v>
      </c>
      <c r="Q9" s="66">
        <f t="shared" si="6"/>
        <v>7</v>
      </c>
      <c r="R9" s="65">
        <f>VLOOKUP($A9,'Return Data'!$B$7:$R$2843,16,0)</f>
        <v>8.16</v>
      </c>
      <c r="S9" s="67">
        <f t="shared" si="7"/>
        <v>21</v>
      </c>
    </row>
    <row r="10" spans="1:19" x14ac:dyDescent="0.3">
      <c r="A10" s="82" t="s">
        <v>1348</v>
      </c>
      <c r="B10" s="64">
        <f>VLOOKUP($A10,'Return Data'!$B$7:$R$2843,3,0)</f>
        <v>44400</v>
      </c>
      <c r="C10" s="65">
        <f>VLOOKUP($A10,'Return Data'!$B$7:$R$2843,4,0)</f>
        <v>36.136499999999998</v>
      </c>
      <c r="D10" s="65">
        <f>VLOOKUP($A10,'Return Data'!$B$7:$R$2843,9,0)</f>
        <v>4.1927000000000003</v>
      </c>
      <c r="E10" s="66">
        <f t="shared" si="0"/>
        <v>7</v>
      </c>
      <c r="F10" s="65">
        <f>VLOOKUP($A10,'Return Data'!$B$7:$R$2843,10,0)</f>
        <v>5.5888</v>
      </c>
      <c r="G10" s="66">
        <f t="shared" si="1"/>
        <v>3</v>
      </c>
      <c r="H10" s="65">
        <f>VLOOKUP($A10,'Return Data'!$B$7:$R$2843,11,0)</f>
        <v>1.7438</v>
      </c>
      <c r="I10" s="66">
        <f t="shared" si="2"/>
        <v>16</v>
      </c>
      <c r="J10" s="65">
        <f>VLOOKUP($A10,'Return Data'!$B$7:$R$2843,12,0)</f>
        <v>2.3140000000000001</v>
      </c>
      <c r="K10" s="66">
        <f t="shared" si="3"/>
        <v>14</v>
      </c>
      <c r="L10" s="65">
        <f>VLOOKUP($A10,'Return Data'!$B$7:$R$2843,13,0)</f>
        <v>2.6840999999999999</v>
      </c>
      <c r="M10" s="66">
        <f t="shared" si="4"/>
        <v>16</v>
      </c>
      <c r="N10" s="65">
        <f>VLOOKUP($A10,'Return Data'!$B$7:$R$2843,17,0)</f>
        <v>6.3898000000000001</v>
      </c>
      <c r="O10" s="66">
        <f t="shared" si="5"/>
        <v>20</v>
      </c>
      <c r="P10" s="65">
        <f>VLOOKUP($A10,'Return Data'!$B$7:$R$2843,14,0)</f>
        <v>9.0889000000000006</v>
      </c>
      <c r="Q10" s="66">
        <f t="shared" si="6"/>
        <v>19</v>
      </c>
      <c r="R10" s="65">
        <f>VLOOKUP($A10,'Return Data'!$B$7:$R$2843,16,0)</f>
        <v>8.4739000000000004</v>
      </c>
      <c r="S10" s="67">
        <f t="shared" si="7"/>
        <v>17</v>
      </c>
    </row>
    <row r="11" spans="1:19" x14ac:dyDescent="0.3">
      <c r="A11" s="82" t="s">
        <v>2027</v>
      </c>
      <c r="B11" s="64">
        <f>VLOOKUP($A11,'Return Data'!$B$7:$R$2843,3,0)</f>
        <v>44400</v>
      </c>
      <c r="C11" s="65">
        <f>VLOOKUP($A11,'Return Data'!$B$7:$R$2843,4,0)</f>
        <v>63.435200000000002</v>
      </c>
      <c r="D11" s="65">
        <f>VLOOKUP($A11,'Return Data'!$B$7:$R$2843,9,0)</f>
        <v>3.3058999999999998</v>
      </c>
      <c r="E11" s="66">
        <f t="shared" si="0"/>
        <v>11</v>
      </c>
      <c r="F11" s="65">
        <f>VLOOKUP($A11,'Return Data'!$B$7:$R$2843,10,0)</f>
        <v>4.2066999999999997</v>
      </c>
      <c r="G11" s="66">
        <f t="shared" si="1"/>
        <v>17</v>
      </c>
      <c r="H11" s="65">
        <f>VLOOKUP($A11,'Return Data'!$B$7:$R$2843,11,0)</f>
        <v>1.8065</v>
      </c>
      <c r="I11" s="66">
        <f t="shared" si="2"/>
        <v>15</v>
      </c>
      <c r="J11" s="65">
        <f>VLOOKUP($A11,'Return Data'!$B$7:$R$2843,12,0)</f>
        <v>2.2806000000000002</v>
      </c>
      <c r="K11" s="66">
        <f t="shared" si="3"/>
        <v>15</v>
      </c>
      <c r="L11" s="65">
        <f>VLOOKUP($A11,'Return Data'!$B$7:$R$2843,13,0)</f>
        <v>2.6804999999999999</v>
      </c>
      <c r="M11" s="66">
        <f t="shared" si="4"/>
        <v>17</v>
      </c>
      <c r="N11" s="65">
        <f>VLOOKUP($A11,'Return Data'!$B$7:$R$2843,17,0)</f>
        <v>6.4980000000000002</v>
      </c>
      <c r="O11" s="66">
        <f t="shared" si="5"/>
        <v>18</v>
      </c>
      <c r="P11" s="65">
        <f>VLOOKUP($A11,'Return Data'!$B$7:$R$2843,14,0)</f>
        <v>8.8803999999999998</v>
      </c>
      <c r="Q11" s="66">
        <f t="shared" si="6"/>
        <v>20</v>
      </c>
      <c r="R11" s="65">
        <f>VLOOKUP($A11,'Return Data'!$B$7:$R$2843,16,0)</f>
        <v>8.9474999999999998</v>
      </c>
      <c r="S11" s="67">
        <f t="shared" si="7"/>
        <v>13</v>
      </c>
    </row>
    <row r="12" spans="1:19" x14ac:dyDescent="0.3">
      <c r="A12" s="82" t="s">
        <v>1349</v>
      </c>
      <c r="B12" s="64">
        <f>VLOOKUP($A12,'Return Data'!$B$7:$R$2843,3,0)</f>
        <v>44400</v>
      </c>
      <c r="C12" s="65">
        <f>VLOOKUP($A12,'Return Data'!$B$7:$R$2843,4,0)</f>
        <v>77.806799999999996</v>
      </c>
      <c r="D12" s="65">
        <f>VLOOKUP($A12,'Return Data'!$B$7:$R$2843,9,0)</f>
        <v>3.56</v>
      </c>
      <c r="E12" s="66">
        <f t="shared" si="0"/>
        <v>10</v>
      </c>
      <c r="F12" s="65">
        <f>VLOOKUP($A12,'Return Data'!$B$7:$R$2843,10,0)</f>
        <v>5.2058</v>
      </c>
      <c r="G12" s="66">
        <f t="shared" si="1"/>
        <v>6</v>
      </c>
      <c r="H12" s="65">
        <f>VLOOKUP($A12,'Return Data'!$B$7:$R$2843,11,0)</f>
        <v>2.6269999999999998</v>
      </c>
      <c r="I12" s="66">
        <f t="shared" si="2"/>
        <v>7</v>
      </c>
      <c r="J12" s="65">
        <f>VLOOKUP($A12,'Return Data'!$B$7:$R$2843,12,0)</f>
        <v>3.5642999999999998</v>
      </c>
      <c r="K12" s="66">
        <f t="shared" si="3"/>
        <v>4</v>
      </c>
      <c r="L12" s="65">
        <f>VLOOKUP($A12,'Return Data'!$B$7:$R$2843,13,0)</f>
        <v>3.9636</v>
      </c>
      <c r="M12" s="66">
        <f t="shared" si="4"/>
        <v>4</v>
      </c>
      <c r="N12" s="65">
        <f>VLOOKUP($A12,'Return Data'!$B$7:$R$2843,17,0)</f>
        <v>8.7984000000000009</v>
      </c>
      <c r="O12" s="66">
        <f t="shared" si="5"/>
        <v>2</v>
      </c>
      <c r="P12" s="65">
        <f>VLOOKUP($A12,'Return Data'!$B$7:$R$2843,14,0)</f>
        <v>11.3245</v>
      </c>
      <c r="Q12" s="66">
        <f t="shared" si="6"/>
        <v>4</v>
      </c>
      <c r="R12" s="65">
        <f>VLOOKUP($A12,'Return Data'!$B$7:$R$2843,16,0)</f>
        <v>8.9362999999999992</v>
      </c>
      <c r="S12" s="67">
        <f t="shared" si="7"/>
        <v>14</v>
      </c>
    </row>
    <row r="13" spans="1:19" x14ac:dyDescent="0.3">
      <c r="A13" s="82" t="s">
        <v>1351</v>
      </c>
      <c r="B13" s="64">
        <f>VLOOKUP($A13,'Return Data'!$B$7:$R$2843,3,0)</f>
        <v>44400</v>
      </c>
      <c r="C13" s="65">
        <f>VLOOKUP($A13,'Return Data'!$B$7:$R$2843,4,0)</f>
        <v>20.095099999999999</v>
      </c>
      <c r="D13" s="65">
        <f>VLOOKUP($A13,'Return Data'!$B$7:$R$2843,9,0)</f>
        <v>3.6558000000000002</v>
      </c>
      <c r="E13" s="66">
        <f t="shared" si="0"/>
        <v>9</v>
      </c>
      <c r="F13" s="65">
        <f>VLOOKUP($A13,'Return Data'!$B$7:$R$2843,10,0)</f>
        <v>5.2904</v>
      </c>
      <c r="G13" s="66">
        <f t="shared" si="1"/>
        <v>5</v>
      </c>
      <c r="H13" s="65">
        <f>VLOOKUP($A13,'Return Data'!$B$7:$R$2843,11,0)</f>
        <v>5.2927999999999997</v>
      </c>
      <c r="I13" s="66">
        <f t="shared" si="2"/>
        <v>1</v>
      </c>
      <c r="J13" s="65">
        <f>VLOOKUP($A13,'Return Data'!$B$7:$R$2843,12,0)</f>
        <v>6.3125</v>
      </c>
      <c r="K13" s="66">
        <f t="shared" si="3"/>
        <v>1</v>
      </c>
      <c r="L13" s="65">
        <f>VLOOKUP($A13,'Return Data'!$B$7:$R$2843,13,0)</f>
        <v>6.5408999999999997</v>
      </c>
      <c r="M13" s="66">
        <f t="shared" si="4"/>
        <v>1</v>
      </c>
      <c r="N13" s="65">
        <f>VLOOKUP($A13,'Return Data'!$B$7:$R$2843,17,0)</f>
        <v>8.5024999999999995</v>
      </c>
      <c r="O13" s="66">
        <f t="shared" si="5"/>
        <v>3</v>
      </c>
      <c r="P13" s="65">
        <f>VLOOKUP($A13,'Return Data'!$B$7:$R$2843,14,0)</f>
        <v>10.916700000000001</v>
      </c>
      <c r="Q13" s="66">
        <f t="shared" si="6"/>
        <v>6</v>
      </c>
      <c r="R13" s="65">
        <f>VLOOKUP($A13,'Return Data'!$B$7:$R$2843,16,0)</f>
        <v>9.8290000000000006</v>
      </c>
      <c r="S13" s="67">
        <f t="shared" si="7"/>
        <v>8</v>
      </c>
    </row>
    <row r="14" spans="1:19" x14ac:dyDescent="0.3">
      <c r="A14" s="82" t="s">
        <v>1354</v>
      </c>
      <c r="B14" s="64">
        <f>VLOOKUP($A14,'Return Data'!$B$7:$R$2843,3,0)</f>
        <v>44400</v>
      </c>
      <c r="C14" s="65">
        <f>VLOOKUP($A14,'Return Data'!$B$7:$R$2843,4,0)</f>
        <v>51.359099999999998</v>
      </c>
      <c r="D14" s="65">
        <f>VLOOKUP($A14,'Return Data'!$B$7:$R$2843,9,0)</f>
        <v>5.6905999999999999</v>
      </c>
      <c r="E14" s="66">
        <f t="shared" si="0"/>
        <v>3</v>
      </c>
      <c r="F14" s="65">
        <f>VLOOKUP($A14,'Return Data'!$B$7:$R$2843,10,0)</f>
        <v>4.2580999999999998</v>
      </c>
      <c r="G14" s="66">
        <f t="shared" si="1"/>
        <v>16</v>
      </c>
      <c r="H14" s="65">
        <f>VLOOKUP($A14,'Return Data'!$B$7:$R$2843,11,0)</f>
        <v>1.9513</v>
      </c>
      <c r="I14" s="66">
        <f t="shared" si="2"/>
        <v>10</v>
      </c>
      <c r="J14" s="65">
        <f>VLOOKUP($A14,'Return Data'!$B$7:$R$2843,12,0)</f>
        <v>1.9792000000000001</v>
      </c>
      <c r="K14" s="66">
        <f t="shared" si="3"/>
        <v>19</v>
      </c>
      <c r="L14" s="65">
        <f>VLOOKUP($A14,'Return Data'!$B$7:$R$2843,13,0)</f>
        <v>1.8458000000000001</v>
      </c>
      <c r="M14" s="66">
        <f t="shared" si="4"/>
        <v>22</v>
      </c>
      <c r="N14" s="65">
        <f>VLOOKUP($A14,'Return Data'!$B$7:$R$2843,17,0)</f>
        <v>5.3131000000000004</v>
      </c>
      <c r="O14" s="66">
        <f t="shared" si="5"/>
        <v>23</v>
      </c>
      <c r="P14" s="65">
        <f>VLOOKUP($A14,'Return Data'!$B$7:$R$2843,14,0)</f>
        <v>8.2688000000000006</v>
      </c>
      <c r="Q14" s="66">
        <f t="shared" si="6"/>
        <v>23</v>
      </c>
      <c r="R14" s="65">
        <f>VLOOKUP($A14,'Return Data'!$B$7:$R$2843,16,0)</f>
        <v>7.8815</v>
      </c>
      <c r="S14" s="67">
        <f t="shared" si="7"/>
        <v>23</v>
      </c>
    </row>
    <row r="15" spans="1:19" x14ac:dyDescent="0.3">
      <c r="A15" s="82" t="s">
        <v>1356</v>
      </c>
      <c r="B15" s="64">
        <f>VLOOKUP($A15,'Return Data'!$B$7:$R$2843,3,0)</f>
        <v>44400</v>
      </c>
      <c r="C15" s="65">
        <f>VLOOKUP($A15,'Return Data'!$B$7:$R$2843,4,0)</f>
        <v>45.528100000000002</v>
      </c>
      <c r="D15" s="65">
        <f>VLOOKUP($A15,'Return Data'!$B$7:$R$2843,9,0)</f>
        <v>4.9585999999999997</v>
      </c>
      <c r="E15" s="66">
        <f t="shared" si="0"/>
        <v>4</v>
      </c>
      <c r="F15" s="65">
        <f>VLOOKUP($A15,'Return Data'!$B$7:$R$2843,10,0)</f>
        <v>4.6890999999999998</v>
      </c>
      <c r="G15" s="66">
        <f t="shared" si="1"/>
        <v>13</v>
      </c>
      <c r="H15" s="65">
        <f>VLOOKUP($A15,'Return Data'!$B$7:$R$2843,11,0)</f>
        <v>1.4583999999999999</v>
      </c>
      <c r="I15" s="66">
        <f t="shared" si="2"/>
        <v>17</v>
      </c>
      <c r="J15" s="65">
        <f>VLOOKUP($A15,'Return Data'!$B$7:$R$2843,12,0)</f>
        <v>2.2010999999999998</v>
      </c>
      <c r="K15" s="66">
        <f t="shared" si="3"/>
        <v>16</v>
      </c>
      <c r="L15" s="65">
        <f>VLOOKUP($A15,'Return Data'!$B$7:$R$2843,13,0)</f>
        <v>2.9077000000000002</v>
      </c>
      <c r="M15" s="66">
        <f t="shared" si="4"/>
        <v>14</v>
      </c>
      <c r="N15" s="65">
        <f>VLOOKUP($A15,'Return Data'!$B$7:$R$2843,17,0)</f>
        <v>6.8524000000000003</v>
      </c>
      <c r="O15" s="66">
        <f t="shared" si="5"/>
        <v>15</v>
      </c>
      <c r="P15" s="65">
        <f>VLOOKUP($A15,'Return Data'!$B$7:$R$2843,14,0)</f>
        <v>8.3800000000000008</v>
      </c>
      <c r="Q15" s="66">
        <f t="shared" si="6"/>
        <v>21</v>
      </c>
      <c r="R15" s="65">
        <f>VLOOKUP($A15,'Return Data'!$B$7:$R$2843,16,0)</f>
        <v>8.3877000000000006</v>
      </c>
      <c r="S15" s="67">
        <f t="shared" si="7"/>
        <v>19</v>
      </c>
    </row>
    <row r="16" spans="1:19" x14ac:dyDescent="0.3">
      <c r="A16" s="82" t="s">
        <v>1358</v>
      </c>
      <c r="B16" s="64">
        <f>VLOOKUP($A16,'Return Data'!$B$7:$R$2843,3,0)</f>
        <v>44400</v>
      </c>
      <c r="C16" s="65">
        <f>VLOOKUP($A16,'Return Data'!$B$7:$R$2843,4,0)</f>
        <v>82.8172</v>
      </c>
      <c r="D16" s="65">
        <f>VLOOKUP($A16,'Return Data'!$B$7:$R$2843,9,0)</f>
        <v>-3.1444999999999999</v>
      </c>
      <c r="E16" s="66">
        <f t="shared" si="0"/>
        <v>23</v>
      </c>
      <c r="F16" s="65">
        <f>VLOOKUP($A16,'Return Data'!$B$7:$R$2843,10,0)</f>
        <v>3.9657</v>
      </c>
      <c r="G16" s="66">
        <f t="shared" si="1"/>
        <v>19</v>
      </c>
      <c r="H16" s="65">
        <f>VLOOKUP($A16,'Return Data'!$B$7:$R$2843,11,0)</f>
        <v>2.2663000000000002</v>
      </c>
      <c r="I16" s="66">
        <f t="shared" si="2"/>
        <v>9</v>
      </c>
      <c r="J16" s="65">
        <f>VLOOKUP($A16,'Return Data'!$B$7:$R$2843,12,0)</f>
        <v>3.2155</v>
      </c>
      <c r="K16" s="66">
        <f t="shared" si="3"/>
        <v>10</v>
      </c>
      <c r="L16" s="65">
        <f>VLOOKUP($A16,'Return Data'!$B$7:$R$2843,13,0)</f>
        <v>3.3521000000000001</v>
      </c>
      <c r="M16" s="66">
        <f t="shared" si="4"/>
        <v>11</v>
      </c>
      <c r="N16" s="65">
        <f>VLOOKUP($A16,'Return Data'!$B$7:$R$2843,17,0)</f>
        <v>8.3737999999999992</v>
      </c>
      <c r="O16" s="66">
        <f t="shared" si="5"/>
        <v>6</v>
      </c>
      <c r="P16" s="65">
        <f>VLOOKUP($A16,'Return Data'!$B$7:$R$2843,14,0)</f>
        <v>9.9245000000000001</v>
      </c>
      <c r="Q16" s="66">
        <f t="shared" si="6"/>
        <v>13</v>
      </c>
      <c r="R16" s="65">
        <f>VLOOKUP($A16,'Return Data'!$B$7:$R$2843,16,0)</f>
        <v>9.2012</v>
      </c>
      <c r="S16" s="67">
        <f t="shared" si="7"/>
        <v>11</v>
      </c>
    </row>
    <row r="17" spans="1:19" x14ac:dyDescent="0.3">
      <c r="A17" s="82" t="s">
        <v>1360</v>
      </c>
      <c r="B17" s="64">
        <f>VLOOKUP($A17,'Return Data'!$B$7:$R$2843,3,0)</f>
        <v>44400</v>
      </c>
      <c r="C17" s="65">
        <f>VLOOKUP($A17,'Return Data'!$B$7:$R$2843,4,0)</f>
        <v>18.358000000000001</v>
      </c>
      <c r="D17" s="65">
        <f>VLOOKUP($A17,'Return Data'!$B$7:$R$2843,9,0)</f>
        <v>3.0695999999999999</v>
      </c>
      <c r="E17" s="66">
        <f t="shared" si="0"/>
        <v>12</v>
      </c>
      <c r="F17" s="65">
        <f>VLOOKUP($A17,'Return Data'!$B$7:$R$2843,10,0)</f>
        <v>4.0229999999999997</v>
      </c>
      <c r="G17" s="66">
        <f t="shared" si="1"/>
        <v>18</v>
      </c>
      <c r="H17" s="65">
        <f>VLOOKUP($A17,'Return Data'!$B$7:$R$2843,11,0)</f>
        <v>2.6800999999999999</v>
      </c>
      <c r="I17" s="66">
        <f t="shared" si="2"/>
        <v>6</v>
      </c>
      <c r="J17" s="65">
        <f>VLOOKUP($A17,'Return Data'!$B$7:$R$2843,12,0)</f>
        <v>3.2671000000000001</v>
      </c>
      <c r="K17" s="66">
        <f t="shared" si="3"/>
        <v>9</v>
      </c>
      <c r="L17" s="65">
        <f>VLOOKUP($A17,'Return Data'!$B$7:$R$2843,13,0)</f>
        <v>2.9319000000000002</v>
      </c>
      <c r="M17" s="66">
        <f t="shared" si="4"/>
        <v>13</v>
      </c>
      <c r="N17" s="65">
        <f>VLOOKUP($A17,'Return Data'!$B$7:$R$2843,17,0)</f>
        <v>5.7817999999999996</v>
      </c>
      <c r="O17" s="66">
        <f t="shared" si="5"/>
        <v>21</v>
      </c>
      <c r="P17" s="65">
        <f>VLOOKUP($A17,'Return Data'!$B$7:$R$2843,14,0)</f>
        <v>8.2190999999999992</v>
      </c>
      <c r="Q17" s="66">
        <f t="shared" si="6"/>
        <v>24</v>
      </c>
      <c r="R17" s="65">
        <f>VLOOKUP($A17,'Return Data'!$B$7:$R$2843,16,0)</f>
        <v>7.2774000000000001</v>
      </c>
      <c r="S17" s="67">
        <f t="shared" si="7"/>
        <v>24</v>
      </c>
    </row>
    <row r="18" spans="1:19" x14ac:dyDescent="0.3">
      <c r="A18" s="82" t="s">
        <v>1361</v>
      </c>
      <c r="B18" s="64">
        <f>VLOOKUP($A18,'Return Data'!$B$7:$R$2843,3,0)</f>
        <v>44400</v>
      </c>
      <c r="C18" s="65">
        <f>VLOOKUP($A18,'Return Data'!$B$7:$R$2843,4,0)</f>
        <v>29.610700000000001</v>
      </c>
      <c r="D18" s="65">
        <f>VLOOKUP($A18,'Return Data'!$B$7:$R$2843,9,0)</f>
        <v>6.7968999999999999</v>
      </c>
      <c r="E18" s="66">
        <f t="shared" si="0"/>
        <v>1</v>
      </c>
      <c r="F18" s="65">
        <f>VLOOKUP($A18,'Return Data'!$B$7:$R$2843,10,0)</f>
        <v>5.9969999999999999</v>
      </c>
      <c r="G18" s="66">
        <f t="shared" si="1"/>
        <v>1</v>
      </c>
      <c r="H18" s="65">
        <f>VLOOKUP($A18,'Return Data'!$B$7:$R$2843,11,0)</f>
        <v>2.3801000000000001</v>
      </c>
      <c r="I18" s="66">
        <f t="shared" si="2"/>
        <v>8</v>
      </c>
      <c r="J18" s="65">
        <f>VLOOKUP($A18,'Return Data'!$B$7:$R$2843,12,0)</f>
        <v>2.7223999999999999</v>
      </c>
      <c r="K18" s="66">
        <f t="shared" si="3"/>
        <v>11</v>
      </c>
      <c r="L18" s="65">
        <f>VLOOKUP($A18,'Return Data'!$B$7:$R$2843,13,0)</f>
        <v>3.3925999999999998</v>
      </c>
      <c r="M18" s="66">
        <f t="shared" si="4"/>
        <v>10</v>
      </c>
      <c r="N18" s="65">
        <f>VLOOKUP($A18,'Return Data'!$B$7:$R$2843,17,0)</f>
        <v>9.0063999999999993</v>
      </c>
      <c r="O18" s="66">
        <f t="shared" si="5"/>
        <v>1</v>
      </c>
      <c r="P18" s="65">
        <f>VLOOKUP($A18,'Return Data'!$B$7:$R$2843,14,0)</f>
        <v>11.882300000000001</v>
      </c>
      <c r="Q18" s="66">
        <f t="shared" si="6"/>
        <v>2</v>
      </c>
      <c r="R18" s="65">
        <f>VLOOKUP($A18,'Return Data'!$B$7:$R$2843,16,0)</f>
        <v>9.9535999999999998</v>
      </c>
      <c r="S18" s="67">
        <f t="shared" si="7"/>
        <v>6</v>
      </c>
    </row>
    <row r="19" spans="1:19" x14ac:dyDescent="0.3">
      <c r="A19" s="82" t="s">
        <v>1364</v>
      </c>
      <c r="B19" s="64">
        <f>VLOOKUP($A19,'Return Data'!$B$7:$R$2843,3,0)</f>
        <v>44400</v>
      </c>
      <c r="C19" s="65">
        <f>VLOOKUP($A19,'Return Data'!$B$7:$R$2843,4,0)</f>
        <v>2413.7572</v>
      </c>
      <c r="D19" s="65">
        <f>VLOOKUP($A19,'Return Data'!$B$7:$R$2843,9,0)</f>
        <v>-1.7905</v>
      </c>
      <c r="E19" s="66">
        <f t="shared" si="0"/>
        <v>22</v>
      </c>
      <c r="F19" s="65">
        <f>VLOOKUP($A19,'Return Data'!$B$7:$R$2843,10,0)</f>
        <v>1.4855</v>
      </c>
      <c r="G19" s="66">
        <f t="shared" si="1"/>
        <v>23</v>
      </c>
      <c r="H19" s="65">
        <f>VLOOKUP($A19,'Return Data'!$B$7:$R$2843,11,0)</f>
        <v>-0.40550000000000003</v>
      </c>
      <c r="I19" s="66">
        <f t="shared" si="2"/>
        <v>24</v>
      </c>
      <c r="J19" s="65">
        <f>VLOOKUP($A19,'Return Data'!$B$7:$R$2843,12,0)</f>
        <v>0.72209999999999996</v>
      </c>
      <c r="K19" s="66">
        <f t="shared" si="3"/>
        <v>24</v>
      </c>
      <c r="L19" s="65">
        <f>VLOOKUP($A19,'Return Data'!$B$7:$R$2843,13,0)</f>
        <v>0.85870000000000002</v>
      </c>
      <c r="M19" s="66">
        <f t="shared" si="4"/>
        <v>24</v>
      </c>
      <c r="N19" s="65">
        <f>VLOOKUP($A19,'Return Data'!$B$7:$R$2843,17,0)</f>
        <v>4.7534999999999998</v>
      </c>
      <c r="O19" s="66">
        <f t="shared" si="5"/>
        <v>24</v>
      </c>
      <c r="P19" s="65">
        <f>VLOOKUP($A19,'Return Data'!$B$7:$R$2843,14,0)</f>
        <v>8.3491999999999997</v>
      </c>
      <c r="Q19" s="66">
        <f t="shared" si="6"/>
        <v>22</v>
      </c>
      <c r="R19" s="65">
        <f>VLOOKUP($A19,'Return Data'!$B$7:$R$2843,16,0)</f>
        <v>8.0386000000000006</v>
      </c>
      <c r="S19" s="67">
        <f t="shared" si="7"/>
        <v>22</v>
      </c>
    </row>
    <row r="20" spans="1:19" x14ac:dyDescent="0.3">
      <c r="A20" s="82" t="s">
        <v>1365</v>
      </c>
      <c r="B20" s="64">
        <f>VLOOKUP($A20,'Return Data'!$B$7:$R$2843,3,0)</f>
        <v>44400</v>
      </c>
      <c r="C20" s="65">
        <f>VLOOKUP($A20,'Return Data'!$B$7:$R$2843,4,0)</f>
        <v>85.4542</v>
      </c>
      <c r="D20" s="65">
        <f>VLOOKUP($A20,'Return Data'!$B$7:$R$2843,9,0)</f>
        <v>0.80069999999999997</v>
      </c>
      <c r="E20" s="66">
        <f t="shared" si="0"/>
        <v>20</v>
      </c>
      <c r="F20" s="65">
        <f>VLOOKUP($A20,'Return Data'!$B$7:$R$2843,10,0)</f>
        <v>4.7511999999999999</v>
      </c>
      <c r="G20" s="66">
        <f t="shared" si="1"/>
        <v>11</v>
      </c>
      <c r="H20" s="65">
        <f>VLOOKUP($A20,'Return Data'!$B$7:$R$2843,11,0)</f>
        <v>0.81340000000000001</v>
      </c>
      <c r="I20" s="66">
        <f t="shared" si="2"/>
        <v>20</v>
      </c>
      <c r="J20" s="65">
        <f>VLOOKUP($A20,'Return Data'!$B$7:$R$2843,12,0)</f>
        <v>3.7412000000000001</v>
      </c>
      <c r="K20" s="66">
        <f t="shared" si="3"/>
        <v>2</v>
      </c>
      <c r="L20" s="65">
        <f>VLOOKUP($A20,'Return Data'!$B$7:$R$2843,13,0)</f>
        <v>3.8687</v>
      </c>
      <c r="M20" s="66">
        <f t="shared" si="4"/>
        <v>5</v>
      </c>
      <c r="N20" s="65">
        <f>VLOOKUP($A20,'Return Data'!$B$7:$R$2843,17,0)</f>
        <v>7.8715000000000002</v>
      </c>
      <c r="O20" s="66">
        <f t="shared" si="5"/>
        <v>9</v>
      </c>
      <c r="P20" s="65">
        <f>VLOOKUP($A20,'Return Data'!$B$7:$R$2843,14,0)</f>
        <v>10.5997</v>
      </c>
      <c r="Q20" s="66">
        <f t="shared" si="6"/>
        <v>9</v>
      </c>
      <c r="R20" s="65">
        <f>VLOOKUP($A20,'Return Data'!$B$7:$R$2843,16,0)</f>
        <v>9.0337999999999994</v>
      </c>
      <c r="S20" s="67">
        <f t="shared" si="7"/>
        <v>12</v>
      </c>
    </row>
    <row r="21" spans="1:19" x14ac:dyDescent="0.3">
      <c r="A21" s="82" t="s">
        <v>1367</v>
      </c>
      <c r="B21" s="64">
        <f>VLOOKUP($A21,'Return Data'!$B$7:$R$2843,3,0)</f>
        <v>44400</v>
      </c>
      <c r="C21" s="65">
        <f>VLOOKUP($A21,'Return Data'!$B$7:$R$2843,4,0)</f>
        <v>59.230899999999998</v>
      </c>
      <c r="D21" s="65">
        <f>VLOOKUP($A21,'Return Data'!$B$7:$R$2843,9,0)</f>
        <v>6.0049000000000001</v>
      </c>
      <c r="E21" s="66">
        <f t="shared" si="0"/>
        <v>2</v>
      </c>
      <c r="F21" s="65">
        <f>VLOOKUP($A21,'Return Data'!$B$7:$R$2843,10,0)</f>
        <v>4.9287000000000001</v>
      </c>
      <c r="G21" s="66">
        <f t="shared" si="1"/>
        <v>10</v>
      </c>
      <c r="H21" s="65">
        <f>VLOOKUP($A21,'Return Data'!$B$7:$R$2843,11,0)</f>
        <v>0.57150000000000001</v>
      </c>
      <c r="I21" s="66">
        <f t="shared" si="2"/>
        <v>22</v>
      </c>
      <c r="J21" s="65">
        <f>VLOOKUP($A21,'Return Data'!$B$7:$R$2843,12,0)</f>
        <v>2.1890999999999998</v>
      </c>
      <c r="K21" s="66">
        <f t="shared" si="3"/>
        <v>17</v>
      </c>
      <c r="L21" s="65">
        <f>VLOOKUP($A21,'Return Data'!$B$7:$R$2843,13,0)</f>
        <v>2.9580000000000002</v>
      </c>
      <c r="M21" s="66">
        <f t="shared" si="4"/>
        <v>12</v>
      </c>
      <c r="N21" s="65">
        <f>VLOOKUP($A21,'Return Data'!$B$7:$R$2843,17,0)</f>
        <v>7.0945</v>
      </c>
      <c r="O21" s="66">
        <f t="shared" si="5"/>
        <v>14</v>
      </c>
      <c r="P21" s="65">
        <f>VLOOKUP($A21,'Return Data'!$B$7:$R$2843,14,0)</f>
        <v>9.3806999999999992</v>
      </c>
      <c r="Q21" s="66">
        <f t="shared" si="6"/>
        <v>15</v>
      </c>
      <c r="R21" s="65">
        <f>VLOOKUP($A21,'Return Data'!$B$7:$R$2843,16,0)</f>
        <v>9.7944999999999993</v>
      </c>
      <c r="S21" s="67">
        <f t="shared" si="7"/>
        <v>9</v>
      </c>
    </row>
    <row r="22" spans="1:19" x14ac:dyDescent="0.3">
      <c r="A22" s="82" t="s">
        <v>1369</v>
      </c>
      <c r="B22" s="64">
        <f>VLOOKUP($A22,'Return Data'!$B$7:$R$2843,3,0)</f>
        <v>44400</v>
      </c>
      <c r="C22" s="65">
        <f>VLOOKUP($A22,'Return Data'!$B$7:$R$2843,4,0)</f>
        <v>52.141800000000003</v>
      </c>
      <c r="D22" s="65">
        <f>VLOOKUP($A22,'Return Data'!$B$7:$R$2843,9,0)</f>
        <v>4.3414999999999999</v>
      </c>
      <c r="E22" s="66">
        <f t="shared" si="0"/>
        <v>6</v>
      </c>
      <c r="F22" s="65">
        <f>VLOOKUP($A22,'Return Data'!$B$7:$R$2843,10,0)</f>
        <v>4.6589999999999998</v>
      </c>
      <c r="G22" s="66">
        <f t="shared" si="1"/>
        <v>14</v>
      </c>
      <c r="H22" s="65">
        <f>VLOOKUP($A22,'Return Data'!$B$7:$R$2843,11,0)</f>
        <v>3.2511999999999999</v>
      </c>
      <c r="I22" s="66">
        <f t="shared" si="2"/>
        <v>3</v>
      </c>
      <c r="J22" s="65">
        <f>VLOOKUP($A22,'Return Data'!$B$7:$R$2843,12,0)</f>
        <v>3.3098000000000001</v>
      </c>
      <c r="K22" s="66">
        <f t="shared" si="3"/>
        <v>6</v>
      </c>
      <c r="L22" s="65">
        <f>VLOOKUP($A22,'Return Data'!$B$7:$R$2843,13,0)</f>
        <v>3.8092000000000001</v>
      </c>
      <c r="M22" s="66">
        <f t="shared" si="4"/>
        <v>6</v>
      </c>
      <c r="N22" s="65">
        <f>VLOOKUP($A22,'Return Data'!$B$7:$R$2843,17,0)</f>
        <v>7.4908999999999999</v>
      </c>
      <c r="O22" s="66">
        <f t="shared" si="5"/>
        <v>12</v>
      </c>
      <c r="P22" s="65">
        <f>VLOOKUP($A22,'Return Data'!$B$7:$R$2843,14,0)</f>
        <v>10.4358</v>
      </c>
      <c r="Q22" s="66">
        <f t="shared" si="6"/>
        <v>11</v>
      </c>
      <c r="R22" s="65">
        <f>VLOOKUP($A22,'Return Data'!$B$7:$R$2843,16,0)</f>
        <v>8.3948</v>
      </c>
      <c r="S22" s="67">
        <f t="shared" si="7"/>
        <v>18</v>
      </c>
    </row>
    <row r="23" spans="1:19" x14ac:dyDescent="0.3">
      <c r="A23" s="82" t="s">
        <v>1372</v>
      </c>
      <c r="B23" s="64">
        <f>VLOOKUP($A23,'Return Data'!$B$7:$R$2843,3,0)</f>
        <v>44400</v>
      </c>
      <c r="C23" s="65">
        <f>VLOOKUP($A23,'Return Data'!$B$7:$R$2843,4,0)</f>
        <v>33.274999999999999</v>
      </c>
      <c r="D23" s="65">
        <f>VLOOKUP($A23,'Return Data'!$B$7:$R$2843,9,0)</f>
        <v>4.7755999999999998</v>
      </c>
      <c r="E23" s="66">
        <f t="shared" si="0"/>
        <v>5</v>
      </c>
      <c r="F23" s="65">
        <f>VLOOKUP($A23,'Return Data'!$B$7:$R$2843,10,0)</f>
        <v>4.5705999999999998</v>
      </c>
      <c r="G23" s="66">
        <f t="shared" si="1"/>
        <v>15</v>
      </c>
      <c r="H23" s="65">
        <f>VLOOKUP($A23,'Return Data'!$B$7:$R$2843,11,0)</f>
        <v>1.8117000000000001</v>
      </c>
      <c r="I23" s="66">
        <f t="shared" si="2"/>
        <v>14</v>
      </c>
      <c r="J23" s="65">
        <f>VLOOKUP($A23,'Return Data'!$B$7:$R$2843,12,0)</f>
        <v>2.5022000000000002</v>
      </c>
      <c r="K23" s="66">
        <f t="shared" si="3"/>
        <v>12</v>
      </c>
      <c r="L23" s="65">
        <f>VLOOKUP($A23,'Return Data'!$B$7:$R$2843,13,0)</f>
        <v>2.8319999999999999</v>
      </c>
      <c r="M23" s="66">
        <f t="shared" si="4"/>
        <v>15</v>
      </c>
      <c r="N23" s="65">
        <f>VLOOKUP($A23,'Return Data'!$B$7:$R$2843,17,0)</f>
        <v>7.8118999999999996</v>
      </c>
      <c r="O23" s="66">
        <f t="shared" si="5"/>
        <v>10</v>
      </c>
      <c r="P23" s="65">
        <f>VLOOKUP($A23,'Return Data'!$B$7:$R$2843,14,0)</f>
        <v>10.9236</v>
      </c>
      <c r="Q23" s="66">
        <f t="shared" si="6"/>
        <v>5</v>
      </c>
      <c r="R23" s="65">
        <f>VLOOKUP($A23,'Return Data'!$B$7:$R$2843,16,0)</f>
        <v>10.617699999999999</v>
      </c>
      <c r="S23" s="67">
        <f t="shared" si="7"/>
        <v>1</v>
      </c>
    </row>
    <row r="24" spans="1:19" x14ac:dyDescent="0.3">
      <c r="A24" s="82" t="s">
        <v>1374</v>
      </c>
      <c r="B24" s="64">
        <f>VLOOKUP($A24,'Return Data'!$B$7:$R$2843,3,0)</f>
        <v>44400</v>
      </c>
      <c r="C24" s="65">
        <f>VLOOKUP($A24,'Return Data'!$B$7:$R$2843,4,0)</f>
        <v>25.157900000000001</v>
      </c>
      <c r="D24" s="65">
        <f>VLOOKUP($A24,'Return Data'!$B$7:$R$2843,9,0)</f>
        <v>2.4277000000000002</v>
      </c>
      <c r="E24" s="66">
        <f t="shared" si="0"/>
        <v>15</v>
      </c>
      <c r="F24" s="65">
        <f>VLOOKUP($A24,'Return Data'!$B$7:$R$2843,10,0)</f>
        <v>5.1234000000000002</v>
      </c>
      <c r="G24" s="66">
        <f t="shared" si="1"/>
        <v>7</v>
      </c>
      <c r="H24" s="65">
        <f>VLOOKUP($A24,'Return Data'!$B$7:$R$2843,11,0)</f>
        <v>3.6063000000000001</v>
      </c>
      <c r="I24" s="66">
        <f t="shared" si="2"/>
        <v>2</v>
      </c>
      <c r="J24" s="65">
        <f>VLOOKUP($A24,'Return Data'!$B$7:$R$2843,12,0)</f>
        <v>3.6137999999999999</v>
      </c>
      <c r="K24" s="66">
        <f t="shared" si="3"/>
        <v>3</v>
      </c>
      <c r="L24" s="65">
        <f>VLOOKUP($A24,'Return Data'!$B$7:$R$2843,13,0)</f>
        <v>4.2789000000000001</v>
      </c>
      <c r="M24" s="66">
        <f t="shared" si="4"/>
        <v>3</v>
      </c>
      <c r="N24" s="65">
        <f>VLOOKUP($A24,'Return Data'!$B$7:$R$2843,17,0)</f>
        <v>6.6778000000000004</v>
      </c>
      <c r="O24" s="66">
        <f t="shared" si="5"/>
        <v>17</v>
      </c>
      <c r="P24" s="65">
        <f>VLOOKUP($A24,'Return Data'!$B$7:$R$2843,14,0)</f>
        <v>9.2861999999999991</v>
      </c>
      <c r="Q24" s="66">
        <f t="shared" si="6"/>
        <v>16</v>
      </c>
      <c r="R24" s="65">
        <f>VLOOKUP($A24,'Return Data'!$B$7:$R$2843,16,0)</f>
        <v>8.3301999999999996</v>
      </c>
      <c r="S24" s="67">
        <f t="shared" si="7"/>
        <v>20</v>
      </c>
    </row>
    <row r="25" spans="1:19" x14ac:dyDescent="0.3">
      <c r="A25" s="82" t="s">
        <v>1375</v>
      </c>
      <c r="B25" s="64">
        <f>VLOOKUP($A25,'Return Data'!$B$7:$R$2843,3,0)</f>
        <v>44400</v>
      </c>
      <c r="C25" s="65">
        <f>VLOOKUP($A25,'Return Data'!$B$7:$R$2843,4,0)</f>
        <v>53.017099999999999</v>
      </c>
      <c r="D25" s="65">
        <f>VLOOKUP($A25,'Return Data'!$B$7:$R$2843,9,0)</f>
        <v>2.0550999999999999</v>
      </c>
      <c r="E25" s="66">
        <f t="shared" si="0"/>
        <v>16</v>
      </c>
      <c r="F25" s="65">
        <f>VLOOKUP($A25,'Return Data'!$B$7:$R$2843,10,0)</f>
        <v>3.6053000000000002</v>
      </c>
      <c r="G25" s="66">
        <f t="shared" si="1"/>
        <v>20</v>
      </c>
      <c r="H25" s="65">
        <f>VLOOKUP($A25,'Return Data'!$B$7:$R$2843,11,0)</f>
        <v>3.1631</v>
      </c>
      <c r="I25" s="66">
        <f t="shared" si="2"/>
        <v>4</v>
      </c>
      <c r="J25" s="65">
        <f>VLOOKUP($A25,'Return Data'!$B$7:$R$2843,12,0)</f>
        <v>3.3464999999999998</v>
      </c>
      <c r="K25" s="66">
        <f t="shared" si="3"/>
        <v>5</v>
      </c>
      <c r="L25" s="65">
        <f>VLOOKUP($A25,'Return Data'!$B$7:$R$2843,13,0)</f>
        <v>3.6023999999999998</v>
      </c>
      <c r="M25" s="66">
        <f t="shared" si="4"/>
        <v>8</v>
      </c>
      <c r="N25" s="65">
        <f>VLOOKUP($A25,'Return Data'!$B$7:$R$2843,17,0)</f>
        <v>7.9332000000000003</v>
      </c>
      <c r="O25" s="66">
        <f t="shared" si="5"/>
        <v>8</v>
      </c>
      <c r="P25" s="65">
        <f>VLOOKUP($A25,'Return Data'!$B$7:$R$2843,14,0)</f>
        <v>10.6212</v>
      </c>
      <c r="Q25" s="66">
        <f t="shared" si="6"/>
        <v>8</v>
      </c>
      <c r="R25" s="65">
        <f>VLOOKUP($A25,'Return Data'!$B$7:$R$2843,16,0)</f>
        <v>10.1807</v>
      </c>
      <c r="S25" s="67">
        <f t="shared" si="7"/>
        <v>4</v>
      </c>
    </row>
    <row r="26" spans="1:19" x14ac:dyDescent="0.3">
      <c r="A26" s="82" t="s">
        <v>1377</v>
      </c>
      <c r="B26" s="64">
        <f>VLOOKUP($A26,'Return Data'!$B$7:$R$2843,3,0)</f>
        <v>44400</v>
      </c>
      <c r="C26" s="65">
        <f>VLOOKUP($A26,'Return Data'!$B$7:$R$2843,4,0)</f>
        <v>66.876900000000006</v>
      </c>
      <c r="D26" s="65">
        <f>VLOOKUP($A26,'Return Data'!$B$7:$R$2843,9,0)</f>
        <v>4.1456</v>
      </c>
      <c r="E26" s="66">
        <f t="shared" si="0"/>
        <v>8</v>
      </c>
      <c r="F26" s="65">
        <f>VLOOKUP($A26,'Return Data'!$B$7:$R$2843,10,0)</f>
        <v>4.9766000000000004</v>
      </c>
      <c r="G26" s="66">
        <f t="shared" si="1"/>
        <v>9</v>
      </c>
      <c r="H26" s="65">
        <f>VLOOKUP($A26,'Return Data'!$B$7:$R$2843,11,0)</f>
        <v>0.1341</v>
      </c>
      <c r="I26" s="66">
        <f t="shared" si="2"/>
        <v>23</v>
      </c>
      <c r="J26" s="65">
        <f>VLOOKUP($A26,'Return Data'!$B$7:$R$2843,12,0)</f>
        <v>1.5616000000000001</v>
      </c>
      <c r="K26" s="66">
        <f t="shared" si="3"/>
        <v>23</v>
      </c>
      <c r="L26" s="65">
        <f>VLOOKUP($A26,'Return Data'!$B$7:$R$2843,13,0)</f>
        <v>1.6184000000000001</v>
      </c>
      <c r="M26" s="66">
        <f t="shared" si="4"/>
        <v>23</v>
      </c>
      <c r="N26" s="65">
        <f>VLOOKUP($A26,'Return Data'!$B$7:$R$2843,17,0)</f>
        <v>5.4413999999999998</v>
      </c>
      <c r="O26" s="66">
        <f t="shared" si="5"/>
        <v>22</v>
      </c>
      <c r="P26" s="65">
        <f>VLOOKUP($A26,'Return Data'!$B$7:$R$2843,14,0)</f>
        <v>9.2255000000000003</v>
      </c>
      <c r="Q26" s="66">
        <f t="shared" si="6"/>
        <v>18</v>
      </c>
      <c r="R26" s="65">
        <f>VLOOKUP($A26,'Return Data'!$B$7:$R$2843,16,0)</f>
        <v>8.7856000000000005</v>
      </c>
      <c r="S26" s="67">
        <f t="shared" si="7"/>
        <v>16</v>
      </c>
    </row>
    <row r="27" spans="1:19" x14ac:dyDescent="0.3">
      <c r="A27" s="82" t="s">
        <v>1379</v>
      </c>
      <c r="B27" s="64">
        <f>VLOOKUP($A27,'Return Data'!$B$7:$R$2843,3,0)</f>
        <v>44400</v>
      </c>
      <c r="C27" s="65">
        <f>VLOOKUP($A27,'Return Data'!$B$7:$R$2843,4,0)</f>
        <v>50.880299999999998</v>
      </c>
      <c r="D27" s="65">
        <f>VLOOKUP($A27,'Return Data'!$B$7:$R$2843,9,0)</f>
        <v>1.7361</v>
      </c>
      <c r="E27" s="66">
        <f t="shared" si="0"/>
        <v>18</v>
      </c>
      <c r="F27" s="65">
        <f>VLOOKUP($A27,'Return Data'!$B$7:$R$2843,10,0)</f>
        <v>3.2704</v>
      </c>
      <c r="G27" s="66">
        <f t="shared" si="1"/>
        <v>22</v>
      </c>
      <c r="H27" s="65">
        <f>VLOOKUP($A27,'Return Data'!$B$7:$R$2843,11,0)</f>
        <v>1.8472999999999999</v>
      </c>
      <c r="I27" s="66">
        <f t="shared" si="2"/>
        <v>13</v>
      </c>
      <c r="J27" s="65">
        <f>VLOOKUP($A27,'Return Data'!$B$7:$R$2843,12,0)</f>
        <v>2.0948000000000002</v>
      </c>
      <c r="K27" s="66">
        <f t="shared" si="3"/>
        <v>18</v>
      </c>
      <c r="L27" s="65">
        <f>VLOOKUP($A27,'Return Data'!$B$7:$R$2843,13,0)</f>
        <v>1.9529000000000001</v>
      </c>
      <c r="M27" s="66">
        <f t="shared" si="4"/>
        <v>21</v>
      </c>
      <c r="N27" s="65">
        <f>VLOOKUP($A27,'Return Data'!$B$7:$R$2843,17,0)</f>
        <v>6.4103000000000003</v>
      </c>
      <c r="O27" s="66">
        <f t="shared" si="5"/>
        <v>19</v>
      </c>
      <c r="P27" s="65">
        <f>VLOOKUP($A27,'Return Data'!$B$7:$R$2843,14,0)</f>
        <v>9.2518999999999991</v>
      </c>
      <c r="Q27" s="66">
        <f t="shared" si="6"/>
        <v>17</v>
      </c>
      <c r="R27" s="65">
        <f>VLOOKUP($A27,'Return Data'!$B$7:$R$2843,16,0)</f>
        <v>9.2612000000000005</v>
      </c>
      <c r="S27" s="67">
        <f t="shared" si="7"/>
        <v>10</v>
      </c>
    </row>
    <row r="28" spans="1:19" x14ac:dyDescent="0.3">
      <c r="A28" s="82" t="s">
        <v>866</v>
      </c>
      <c r="B28" s="64">
        <f>VLOOKUP($A28,'Return Data'!$B$7:$R$2843,3,0)</f>
        <v>44400</v>
      </c>
      <c r="C28" s="65">
        <f>VLOOKUP($A28,'Return Data'!$B$7:$R$2843,4,0)</f>
        <v>17.912600000000001</v>
      </c>
      <c r="D28" s="65">
        <f>VLOOKUP($A28,'Return Data'!$B$7:$R$2843,9,0)</f>
        <v>-14.430099999999999</v>
      </c>
      <c r="E28" s="66">
        <f t="shared" si="0"/>
        <v>24</v>
      </c>
      <c r="F28" s="65">
        <f>VLOOKUP($A28,'Return Data'!$B$7:$R$2843,10,0)</f>
        <v>-0.21709999999999999</v>
      </c>
      <c r="G28" s="66">
        <f t="shared" si="1"/>
        <v>24</v>
      </c>
      <c r="H28" s="65">
        <f>VLOOKUP($A28,'Return Data'!$B$7:$R$2843,11,0)</f>
        <v>0.72929999999999995</v>
      </c>
      <c r="I28" s="66">
        <f t="shared" si="2"/>
        <v>21</v>
      </c>
      <c r="J28" s="65">
        <f>VLOOKUP($A28,'Return Data'!$B$7:$R$2843,12,0)</f>
        <v>1.6434</v>
      </c>
      <c r="K28" s="66">
        <f t="shared" si="3"/>
        <v>22</v>
      </c>
      <c r="L28" s="65">
        <f>VLOOKUP($A28,'Return Data'!$B$7:$R$2843,13,0)</f>
        <v>2.0922999999999998</v>
      </c>
      <c r="M28" s="66">
        <f t="shared" si="4"/>
        <v>20</v>
      </c>
      <c r="N28" s="65">
        <f>VLOOKUP($A28,'Return Data'!$B$7:$R$2843,17,0)</f>
        <v>6.6974999999999998</v>
      </c>
      <c r="O28" s="66">
        <f t="shared" si="5"/>
        <v>16</v>
      </c>
      <c r="P28" s="65">
        <f>VLOOKUP($A28,'Return Data'!$B$7:$R$2843,14,0)</f>
        <v>9.8521999999999998</v>
      </c>
      <c r="Q28" s="66">
        <f t="shared" si="6"/>
        <v>14</v>
      </c>
      <c r="R28" s="65">
        <f>VLOOKUP($A28,'Return Data'!$B$7:$R$2843,16,0)</f>
        <v>8.9130000000000003</v>
      </c>
      <c r="S28" s="67">
        <f t="shared" si="7"/>
        <v>15</v>
      </c>
    </row>
    <row r="29" spans="1:19" x14ac:dyDescent="0.3">
      <c r="A29" s="82" t="s">
        <v>869</v>
      </c>
      <c r="B29" s="64">
        <f>VLOOKUP($A29,'Return Data'!$B$7:$R$2843,3,0)</f>
        <v>44400</v>
      </c>
      <c r="C29" s="65">
        <f>VLOOKUP($A29,'Return Data'!$B$7:$R$2843,4,0)</f>
        <v>19.597200000000001</v>
      </c>
      <c r="D29" s="65">
        <f>VLOOKUP($A29,'Return Data'!$B$7:$R$2843,9,0)</f>
        <v>2.0398000000000001</v>
      </c>
      <c r="E29" s="66">
        <f t="shared" si="0"/>
        <v>17</v>
      </c>
      <c r="F29" s="65">
        <f>VLOOKUP($A29,'Return Data'!$B$7:$R$2843,10,0)</f>
        <v>5.7927999999999997</v>
      </c>
      <c r="G29" s="66">
        <f t="shared" si="1"/>
        <v>2</v>
      </c>
      <c r="H29" s="65">
        <f>VLOOKUP($A29,'Return Data'!$B$7:$R$2843,11,0)</f>
        <v>1.8633</v>
      </c>
      <c r="I29" s="66">
        <f t="shared" si="2"/>
        <v>11</v>
      </c>
      <c r="J29" s="65">
        <f>VLOOKUP($A29,'Return Data'!$B$7:$R$2843,12,0)</f>
        <v>2.4298000000000002</v>
      </c>
      <c r="K29" s="66">
        <f t="shared" si="3"/>
        <v>13</v>
      </c>
      <c r="L29" s="65">
        <f>VLOOKUP($A29,'Return Data'!$B$7:$R$2843,13,0)</f>
        <v>3.5743999999999998</v>
      </c>
      <c r="M29" s="66">
        <f t="shared" si="4"/>
        <v>9</v>
      </c>
      <c r="N29" s="65">
        <f>VLOOKUP($A29,'Return Data'!$B$7:$R$2843,17,0)</f>
        <v>8.4029000000000007</v>
      </c>
      <c r="O29" s="66">
        <f t="shared" si="5"/>
        <v>5</v>
      </c>
      <c r="P29" s="65">
        <f>VLOOKUP($A29,'Return Data'!$B$7:$R$2843,14,0)</f>
        <v>11.545400000000001</v>
      </c>
      <c r="Q29" s="66">
        <f t="shared" si="6"/>
        <v>3</v>
      </c>
      <c r="R29" s="65">
        <f>VLOOKUP($A29,'Return Data'!$B$7:$R$2843,16,0)</f>
        <v>10.2956</v>
      </c>
      <c r="S29" s="67">
        <f t="shared" si="7"/>
        <v>2</v>
      </c>
    </row>
    <row r="30" spans="1:19" x14ac:dyDescent="0.3">
      <c r="A30" s="82" t="s">
        <v>870</v>
      </c>
      <c r="B30" s="64">
        <f>VLOOKUP($A30,'Return Data'!$B$7:$R$2843,3,0)</f>
        <v>44400</v>
      </c>
      <c r="C30" s="65">
        <f>VLOOKUP($A30,'Return Data'!$B$7:$R$2843,4,0)</f>
        <v>36.381399999999999</v>
      </c>
      <c r="D30" s="65">
        <f>VLOOKUP($A30,'Return Data'!$B$7:$R$2843,9,0)</f>
        <v>2.4830999999999999</v>
      </c>
      <c r="E30" s="66">
        <f t="shared" si="0"/>
        <v>14</v>
      </c>
      <c r="F30" s="65">
        <f>VLOOKUP($A30,'Return Data'!$B$7:$R$2843,10,0)</f>
        <v>5.0209999999999999</v>
      </c>
      <c r="G30" s="66">
        <f t="shared" si="1"/>
        <v>8</v>
      </c>
      <c r="H30" s="65">
        <f>VLOOKUP($A30,'Return Data'!$B$7:$R$2843,11,0)</f>
        <v>0.91369999999999996</v>
      </c>
      <c r="I30" s="66">
        <f t="shared" si="2"/>
        <v>18</v>
      </c>
      <c r="J30" s="65">
        <f>VLOOKUP($A30,'Return Data'!$B$7:$R$2843,12,0)</f>
        <v>1.8573999999999999</v>
      </c>
      <c r="K30" s="66">
        <f t="shared" si="3"/>
        <v>20</v>
      </c>
      <c r="L30" s="65">
        <f>VLOOKUP($A30,'Return Data'!$B$7:$R$2843,13,0)</f>
        <v>2.5276000000000001</v>
      </c>
      <c r="M30" s="66">
        <f t="shared" si="4"/>
        <v>19</v>
      </c>
      <c r="N30" s="65">
        <f>VLOOKUP($A30,'Return Data'!$B$7:$R$2843,17,0)</f>
        <v>7.9960000000000004</v>
      </c>
      <c r="O30" s="66">
        <f t="shared" si="5"/>
        <v>7</v>
      </c>
      <c r="P30" s="65">
        <f>VLOOKUP($A30,'Return Data'!$B$7:$R$2843,14,0)</f>
        <v>12.1286</v>
      </c>
      <c r="Q30" s="66">
        <f t="shared" si="6"/>
        <v>1</v>
      </c>
      <c r="R30" s="65">
        <f>VLOOKUP($A30,'Return Data'!$B$7:$R$2843,16,0)</f>
        <v>10.2927</v>
      </c>
      <c r="S30" s="67">
        <f t="shared" si="7"/>
        <v>3</v>
      </c>
    </row>
    <row r="31" spans="1:19" x14ac:dyDescent="0.3">
      <c r="A31" s="82" t="s">
        <v>873</v>
      </c>
      <c r="B31" s="64">
        <f>VLOOKUP($A31,'Return Data'!$B$7:$R$2843,3,0)</f>
        <v>44400</v>
      </c>
      <c r="C31" s="65">
        <f>VLOOKUP($A31,'Return Data'!$B$7:$R$2843,4,0)</f>
        <v>51.285699999999999</v>
      </c>
      <c r="D31" s="65">
        <f>VLOOKUP($A31,'Return Data'!$B$7:$R$2843,9,0)</f>
        <v>1.3442000000000001</v>
      </c>
      <c r="E31" s="66">
        <f t="shared" si="0"/>
        <v>19</v>
      </c>
      <c r="F31" s="65">
        <f>VLOOKUP($A31,'Return Data'!$B$7:$R$2843,10,0)</f>
        <v>4.7160000000000002</v>
      </c>
      <c r="G31" s="66">
        <f t="shared" si="1"/>
        <v>12</v>
      </c>
      <c r="H31" s="65">
        <f>VLOOKUP($A31,'Return Data'!$B$7:$R$2843,11,0)</f>
        <v>0.81830000000000003</v>
      </c>
      <c r="I31" s="66">
        <f t="shared" si="2"/>
        <v>19</v>
      </c>
      <c r="J31" s="65">
        <f>VLOOKUP($A31,'Return Data'!$B$7:$R$2843,12,0)</f>
        <v>1.7566999999999999</v>
      </c>
      <c r="K31" s="66">
        <f t="shared" si="3"/>
        <v>21</v>
      </c>
      <c r="L31" s="65">
        <f>VLOOKUP($A31,'Return Data'!$B$7:$R$2843,13,0)</f>
        <v>2.6282999999999999</v>
      </c>
      <c r="M31" s="66">
        <f t="shared" si="4"/>
        <v>18</v>
      </c>
      <c r="N31" s="65">
        <f>VLOOKUP($A31,'Return Data'!$B$7:$R$2843,17,0)</f>
        <v>7.1196000000000002</v>
      </c>
      <c r="O31" s="66">
        <f t="shared" si="5"/>
        <v>13</v>
      </c>
      <c r="P31" s="65">
        <f>VLOOKUP($A31,'Return Data'!$B$7:$R$2843,14,0)</f>
        <v>10.2561</v>
      </c>
      <c r="Q31" s="66">
        <f t="shared" si="6"/>
        <v>12</v>
      </c>
      <c r="R31" s="65">
        <f>VLOOKUP($A31,'Return Data'!$B$7:$R$2843,16,0)</f>
        <v>9.9672999999999998</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2.1030333333333333</v>
      </c>
      <c r="E33" s="88"/>
      <c r="F33" s="89">
        <f>AVERAGE(F8:F31)</f>
        <v>4.3740583333333332</v>
      </c>
      <c r="G33" s="88"/>
      <c r="H33" s="89">
        <f>AVERAGE(H8:H31)</f>
        <v>1.9240958333333333</v>
      </c>
      <c r="I33" s="88"/>
      <c r="J33" s="89">
        <f>AVERAGE(J8:J31)</f>
        <v>2.7172666666666658</v>
      </c>
      <c r="K33" s="88"/>
      <c r="L33" s="89">
        <f>AVERAGE(L8:L31)</f>
        <v>3.1230708333333332</v>
      </c>
      <c r="M33" s="88"/>
      <c r="N33" s="89">
        <f>AVERAGE(N8:N31)</f>
        <v>7.222954166666665</v>
      </c>
      <c r="O33" s="88"/>
      <c r="P33" s="89">
        <f>AVERAGE(P8:P31)</f>
        <v>10.002070833333333</v>
      </c>
      <c r="Q33" s="88"/>
      <c r="R33" s="89">
        <f>AVERAGE(R8:R31)</f>
        <v>9.1162708333333331</v>
      </c>
      <c r="S33" s="90"/>
    </row>
    <row r="34" spans="1:19" x14ac:dyDescent="0.3">
      <c r="A34" s="87" t="s">
        <v>28</v>
      </c>
      <c r="B34" s="88"/>
      <c r="C34" s="88"/>
      <c r="D34" s="89">
        <f>MIN(D8:D31)</f>
        <v>-14.430099999999999</v>
      </c>
      <c r="E34" s="88"/>
      <c r="F34" s="89">
        <f>MIN(F8:F31)</f>
        <v>-0.21709999999999999</v>
      </c>
      <c r="G34" s="88"/>
      <c r="H34" s="89">
        <f>MIN(H8:H31)</f>
        <v>-0.40550000000000003</v>
      </c>
      <c r="I34" s="88"/>
      <c r="J34" s="89">
        <f>MIN(J8:J31)</f>
        <v>0.72209999999999996</v>
      </c>
      <c r="K34" s="88"/>
      <c r="L34" s="89">
        <f>MIN(L8:L31)</f>
        <v>0.85870000000000002</v>
      </c>
      <c r="M34" s="88"/>
      <c r="N34" s="89">
        <f>MIN(N8:N31)</f>
        <v>4.7534999999999998</v>
      </c>
      <c r="O34" s="88"/>
      <c r="P34" s="89">
        <f>MIN(P8:P31)</f>
        <v>8.2190999999999992</v>
      </c>
      <c r="Q34" s="88"/>
      <c r="R34" s="89">
        <f>MIN(R8:R31)</f>
        <v>7.2774000000000001</v>
      </c>
      <c r="S34" s="90"/>
    </row>
    <row r="35" spans="1:19" ht="15" thickBot="1" x14ac:dyDescent="0.35">
      <c r="A35" s="91" t="s">
        <v>29</v>
      </c>
      <c r="B35" s="92"/>
      <c r="C35" s="92"/>
      <c r="D35" s="93">
        <f>MAX(D8:D31)</f>
        <v>6.7968999999999999</v>
      </c>
      <c r="E35" s="92"/>
      <c r="F35" s="93">
        <f>MAX(F8:F31)</f>
        <v>5.9969999999999999</v>
      </c>
      <c r="G35" s="92"/>
      <c r="H35" s="93">
        <f>MAX(H8:H31)</f>
        <v>5.2927999999999997</v>
      </c>
      <c r="I35" s="92"/>
      <c r="J35" s="93">
        <f>MAX(J8:J31)</f>
        <v>6.3125</v>
      </c>
      <c r="K35" s="92"/>
      <c r="L35" s="93">
        <f>MAX(L8:L31)</f>
        <v>6.5408999999999997</v>
      </c>
      <c r="M35" s="92"/>
      <c r="N35" s="93">
        <f>MAX(N8:N31)</f>
        <v>9.0063999999999993</v>
      </c>
      <c r="O35" s="92"/>
      <c r="P35" s="93">
        <f>MAX(P8:P31)</f>
        <v>12.1286</v>
      </c>
      <c r="Q35" s="92"/>
      <c r="R35" s="93">
        <f>MAX(R8:R31)</f>
        <v>10.617699999999999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44400</v>
      </c>
      <c r="C8" s="65">
        <f>VLOOKUP($A8,'Return Data'!$B$7:$R$2843,4,0)</f>
        <v>64.316500000000005</v>
      </c>
      <c r="D8" s="65">
        <f>VLOOKUP($A8,'Return Data'!$B$7:$R$2843,9,0)</f>
        <v>-0.91869999999999996</v>
      </c>
      <c r="E8" s="66">
        <f>RANK(D8,D$8:D$34,0)</f>
        <v>21</v>
      </c>
      <c r="F8" s="65">
        <f>VLOOKUP($A8,'Return Data'!$B$7:$R$2843,10,0)</f>
        <v>4.8728999999999996</v>
      </c>
      <c r="G8" s="66">
        <f>RANK(F8,F$8:F$34,0)</f>
        <v>4</v>
      </c>
      <c r="H8" s="65">
        <f>VLOOKUP($A8,'Return Data'!$B$7:$R$2843,11,0)</f>
        <v>2.3123</v>
      </c>
      <c r="I8" s="66">
        <f>RANK(H8,H$8:H$34,0)</f>
        <v>5</v>
      </c>
      <c r="J8" s="65">
        <f>VLOOKUP($A8,'Return Data'!$B$7:$R$2843,12,0)</f>
        <v>2.6309999999999998</v>
      </c>
      <c r="K8" s="66">
        <f>RANK(J8,J$8:J$34,0)</f>
        <v>6</v>
      </c>
      <c r="L8" s="65">
        <f>VLOOKUP($A8,'Return Data'!$B$7:$R$2843,13,0)</f>
        <v>3.0308999999999999</v>
      </c>
      <c r="M8" s="66">
        <f>RANK(L8,L$8:L$34,0)</f>
        <v>7</v>
      </c>
      <c r="N8" s="65">
        <f>VLOOKUP($A8,'Return Data'!$B$7:$R$2843,17,0)</f>
        <v>7.0353000000000003</v>
      </c>
      <c r="O8" s="66">
        <f>RANK(N8,N$8:N$34,0)</f>
        <v>9</v>
      </c>
      <c r="P8" s="65">
        <f>VLOOKUP($A8,'Return Data'!$B$7:$R$2843,14,0)</f>
        <v>9.8604000000000003</v>
      </c>
      <c r="Q8" s="66">
        <f>RANK(P8,P$8:P$34,0)</f>
        <v>10</v>
      </c>
      <c r="R8" s="65">
        <f>VLOOKUP($A8,'Return Data'!$B$7:$R$2843,16,0)</f>
        <v>8.9139999999999997</v>
      </c>
      <c r="S8" s="67">
        <f>RANK(R8,R$8:R$34,0)</f>
        <v>7</v>
      </c>
    </row>
    <row r="9" spans="1:19" x14ac:dyDescent="0.3">
      <c r="A9" s="82" t="s">
        <v>1346</v>
      </c>
      <c r="B9" s="64">
        <f>VLOOKUP($A9,'Return Data'!$B$7:$R$2843,3,0)</f>
        <v>44400</v>
      </c>
      <c r="C9" s="65">
        <f>VLOOKUP($A9,'Return Data'!$B$7:$R$2843,4,0)</f>
        <v>20.015999999999998</v>
      </c>
      <c r="D9" s="65">
        <f>VLOOKUP($A9,'Return Data'!$B$7:$R$2843,9,0)</f>
        <v>2.1251000000000002</v>
      </c>
      <c r="E9" s="66">
        <f t="shared" ref="E9:E34" si="0">RANK(D9,D$8:D$34,0)</f>
        <v>14</v>
      </c>
      <c r="F9" s="65">
        <f>VLOOKUP($A9,'Return Data'!$B$7:$R$2843,10,0)</f>
        <v>2.8759999999999999</v>
      </c>
      <c r="G9" s="66">
        <f t="shared" ref="G9:G34" si="1">RANK(F9,F$8:F$34,0)</f>
        <v>22</v>
      </c>
      <c r="H9" s="65">
        <f>VLOOKUP($A9,'Return Data'!$B$7:$R$2843,11,0)</f>
        <v>1.2562</v>
      </c>
      <c r="I9" s="66">
        <f t="shared" ref="I9:I34" si="2">RANK(H9,H$8:H$34,0)</f>
        <v>13</v>
      </c>
      <c r="J9" s="65">
        <f>VLOOKUP($A9,'Return Data'!$B$7:$R$2843,12,0)</f>
        <v>2.6818</v>
      </c>
      <c r="K9" s="66">
        <f t="shared" ref="K9:K34" si="3">RANK(J9,J$8:J$34,0)</f>
        <v>5</v>
      </c>
      <c r="L9" s="65">
        <f>VLOOKUP($A9,'Return Data'!$B$7:$R$2843,13,0)</f>
        <v>3.7549999999999999</v>
      </c>
      <c r="M9" s="66">
        <f t="shared" ref="M9:M34" si="4">RANK(L9,L$8:L$34,0)</f>
        <v>2</v>
      </c>
      <c r="N9" s="65">
        <f>VLOOKUP($A9,'Return Data'!$B$7:$R$2843,17,0)</f>
        <v>7.8743999999999996</v>
      </c>
      <c r="O9" s="66">
        <f t="shared" ref="O9:O34" si="5">RANK(N9,N$8:N$34,0)</f>
        <v>5</v>
      </c>
      <c r="P9" s="65">
        <f>VLOOKUP($A9,'Return Data'!$B$7:$R$2843,14,0)</f>
        <v>10.2179</v>
      </c>
      <c r="Q9" s="66">
        <f t="shared" ref="Q9:Q34" si="6">RANK(P9,P$8:P$34,0)</f>
        <v>6</v>
      </c>
      <c r="R9" s="65">
        <f>VLOOKUP($A9,'Return Data'!$B$7:$R$2843,16,0)</f>
        <v>7.5747</v>
      </c>
      <c r="S9" s="67">
        <f t="shared" ref="S9:S34" si="7">RANK(R9,R$8:R$34,0)</f>
        <v>21</v>
      </c>
    </row>
    <row r="10" spans="1:19" x14ac:dyDescent="0.3">
      <c r="A10" s="82" t="s">
        <v>1347</v>
      </c>
      <c r="B10" s="64">
        <f>VLOOKUP($A10,'Return Data'!$B$7:$R$2843,3,0)</f>
        <v>44400</v>
      </c>
      <c r="C10" s="65">
        <f>VLOOKUP($A10,'Return Data'!$B$7:$R$2843,4,0)</f>
        <v>33.576099999999997</v>
      </c>
      <c r="D10" s="65">
        <f>VLOOKUP($A10,'Return Data'!$B$7:$R$2843,9,0)</f>
        <v>3.4485999999999999</v>
      </c>
      <c r="E10" s="66">
        <f t="shared" si="0"/>
        <v>8</v>
      </c>
      <c r="F10" s="65">
        <f>VLOOKUP($A10,'Return Data'!$B$7:$R$2843,10,0)</f>
        <v>4.8273999999999999</v>
      </c>
      <c r="G10" s="66">
        <f t="shared" si="1"/>
        <v>5</v>
      </c>
      <c r="H10" s="65">
        <f>VLOOKUP($A10,'Return Data'!$B$7:$R$2843,11,0)</f>
        <v>0.97409999999999997</v>
      </c>
      <c r="I10" s="66">
        <f t="shared" si="2"/>
        <v>17</v>
      </c>
      <c r="J10" s="65">
        <f>VLOOKUP($A10,'Return Data'!$B$7:$R$2843,12,0)</f>
        <v>1.5333000000000001</v>
      </c>
      <c r="K10" s="66">
        <f t="shared" si="3"/>
        <v>18</v>
      </c>
      <c r="L10" s="65">
        <f>VLOOKUP($A10,'Return Data'!$B$7:$R$2843,13,0)</f>
        <v>1.8949</v>
      </c>
      <c r="M10" s="66">
        <f t="shared" si="4"/>
        <v>19</v>
      </c>
      <c r="N10" s="65">
        <f>VLOOKUP($A10,'Return Data'!$B$7:$R$2843,17,0)</f>
        <v>5.5609999999999999</v>
      </c>
      <c r="O10" s="66">
        <f t="shared" si="5"/>
        <v>22</v>
      </c>
      <c r="P10" s="65">
        <f>VLOOKUP($A10,'Return Data'!$B$7:$R$2843,14,0)</f>
        <v>8.2484999999999999</v>
      </c>
      <c r="Q10" s="66">
        <f t="shared" si="6"/>
        <v>21</v>
      </c>
      <c r="R10" s="65">
        <f>VLOOKUP($A10,'Return Data'!$B$7:$R$2843,16,0)</f>
        <v>6.4584999999999999</v>
      </c>
      <c r="S10" s="67">
        <f t="shared" si="7"/>
        <v>26</v>
      </c>
    </row>
    <row r="11" spans="1:19" x14ac:dyDescent="0.3">
      <c r="A11" s="82" t="s">
        <v>2028</v>
      </c>
      <c r="B11" s="64">
        <f>VLOOKUP($A11,'Return Data'!$B$7:$R$2843,3,0)</f>
        <v>44400</v>
      </c>
      <c r="C11" s="65">
        <f>VLOOKUP($A11,'Return Data'!$B$7:$R$2843,4,0)</f>
        <v>60.552</v>
      </c>
      <c r="D11" s="65">
        <f>VLOOKUP($A11,'Return Data'!$B$7:$R$2843,9,0)</f>
        <v>2.5592000000000001</v>
      </c>
      <c r="E11" s="66">
        <f t="shared" si="0"/>
        <v>11</v>
      </c>
      <c r="F11" s="65">
        <f>VLOOKUP($A11,'Return Data'!$B$7:$R$2843,10,0)</f>
        <v>3.4481000000000002</v>
      </c>
      <c r="G11" s="66">
        <f t="shared" si="1"/>
        <v>17</v>
      </c>
      <c r="H11" s="65">
        <f>VLOOKUP($A11,'Return Data'!$B$7:$R$2843,11,0)</f>
        <v>1.0584</v>
      </c>
      <c r="I11" s="66">
        <f t="shared" si="2"/>
        <v>14</v>
      </c>
      <c r="J11" s="65">
        <f>VLOOKUP($A11,'Return Data'!$B$7:$R$2843,12,0)</f>
        <v>1.5065</v>
      </c>
      <c r="K11" s="66">
        <f t="shared" si="3"/>
        <v>20</v>
      </c>
      <c r="L11" s="65">
        <f>VLOOKUP($A11,'Return Data'!$B$7:$R$2843,13,0)</f>
        <v>1.9073</v>
      </c>
      <c r="M11" s="66">
        <f t="shared" si="4"/>
        <v>17</v>
      </c>
      <c r="N11" s="65">
        <f>VLOOKUP($A11,'Return Data'!$B$7:$R$2843,17,0)</f>
        <v>5.7552000000000003</v>
      </c>
      <c r="O11" s="66">
        <f t="shared" si="5"/>
        <v>21</v>
      </c>
      <c r="P11" s="65">
        <f>VLOOKUP($A11,'Return Data'!$B$7:$R$2843,14,0)</f>
        <v>8.1410999999999998</v>
      </c>
      <c r="Q11" s="66">
        <f t="shared" si="6"/>
        <v>22</v>
      </c>
      <c r="R11" s="65">
        <f>VLOOKUP($A11,'Return Data'!$B$7:$R$2843,16,0)</f>
        <v>8.7030999999999992</v>
      </c>
      <c r="S11" s="67">
        <f t="shared" si="7"/>
        <v>8</v>
      </c>
    </row>
    <row r="12" spans="1:19" x14ac:dyDescent="0.3">
      <c r="A12" s="82" t="s">
        <v>1350</v>
      </c>
      <c r="B12" s="64">
        <f>VLOOKUP($A12,'Return Data'!$B$7:$R$2843,3,0)</f>
        <v>44400</v>
      </c>
      <c r="C12" s="65">
        <f>VLOOKUP($A12,'Return Data'!$B$7:$R$2843,4,0)</f>
        <v>74.666200000000003</v>
      </c>
      <c r="D12" s="65">
        <f>VLOOKUP($A12,'Return Data'!$B$7:$R$2843,9,0)</f>
        <v>3.0596999999999999</v>
      </c>
      <c r="E12" s="66">
        <f t="shared" si="0"/>
        <v>9</v>
      </c>
      <c r="F12" s="65">
        <f>VLOOKUP($A12,'Return Data'!$B$7:$R$2843,10,0)</f>
        <v>4.6896000000000004</v>
      </c>
      <c r="G12" s="66">
        <f t="shared" si="1"/>
        <v>6</v>
      </c>
      <c r="H12" s="65">
        <f>VLOOKUP($A12,'Return Data'!$B$7:$R$2843,11,0)</f>
        <v>2.0979999999999999</v>
      </c>
      <c r="I12" s="66">
        <f t="shared" si="2"/>
        <v>6</v>
      </c>
      <c r="J12" s="65">
        <f>VLOOKUP($A12,'Return Data'!$B$7:$R$2843,12,0)</f>
        <v>3.0259999999999998</v>
      </c>
      <c r="K12" s="66">
        <f t="shared" si="3"/>
        <v>2</v>
      </c>
      <c r="L12" s="65">
        <f>VLOOKUP($A12,'Return Data'!$B$7:$R$2843,13,0)</f>
        <v>3.431</v>
      </c>
      <c r="M12" s="66">
        <f t="shared" si="4"/>
        <v>3</v>
      </c>
      <c r="N12" s="65">
        <f>VLOOKUP($A12,'Return Data'!$B$7:$R$2843,17,0)</f>
        <v>8.2066999999999997</v>
      </c>
      <c r="O12" s="66">
        <f t="shared" si="5"/>
        <v>3</v>
      </c>
      <c r="P12" s="65">
        <f>VLOOKUP($A12,'Return Data'!$B$7:$R$2843,14,0)</f>
        <v>10.651400000000001</v>
      </c>
      <c r="Q12" s="66">
        <f t="shared" si="6"/>
        <v>4</v>
      </c>
      <c r="R12" s="65">
        <f>VLOOKUP($A12,'Return Data'!$B$7:$R$2843,16,0)</f>
        <v>9.6480999999999995</v>
      </c>
      <c r="S12" s="67">
        <f t="shared" si="7"/>
        <v>3</v>
      </c>
    </row>
    <row r="13" spans="1:19" x14ac:dyDescent="0.3">
      <c r="A13" s="82" t="s">
        <v>1352</v>
      </c>
      <c r="B13" s="64">
        <f>VLOOKUP($A13,'Return Data'!$B$7:$R$2843,3,0)</f>
        <v>44400</v>
      </c>
      <c r="C13" s="65">
        <f>VLOOKUP($A13,'Return Data'!$B$7:$R$2843,4,0)</f>
        <v>19.387499999999999</v>
      </c>
      <c r="D13" s="65">
        <f>VLOOKUP($A13,'Return Data'!$B$7:$R$2843,9,0)</f>
        <v>2.9062000000000001</v>
      </c>
      <c r="E13" s="66">
        <f t="shared" si="0"/>
        <v>10</v>
      </c>
      <c r="F13" s="65">
        <f>VLOOKUP($A13,'Return Data'!$B$7:$R$2843,10,0)</f>
        <v>4.5339</v>
      </c>
      <c r="G13" s="66">
        <f t="shared" si="1"/>
        <v>7</v>
      </c>
      <c r="H13" s="65">
        <f>VLOOKUP($A13,'Return Data'!$B$7:$R$2843,11,0)</f>
        <v>4.5533000000000001</v>
      </c>
      <c r="I13" s="66">
        <f t="shared" si="2"/>
        <v>1</v>
      </c>
      <c r="J13" s="65">
        <f>VLOOKUP($A13,'Return Data'!$B$7:$R$2843,12,0)</f>
        <v>5.6412000000000004</v>
      </c>
      <c r="K13" s="66">
        <f t="shared" si="3"/>
        <v>1</v>
      </c>
      <c r="L13" s="65">
        <f>VLOOKUP($A13,'Return Data'!$B$7:$R$2843,13,0)</f>
        <v>5.9009999999999998</v>
      </c>
      <c r="M13" s="66">
        <f t="shared" si="4"/>
        <v>1</v>
      </c>
      <c r="N13" s="65">
        <f>VLOOKUP($A13,'Return Data'!$B$7:$R$2843,17,0)</f>
        <v>7.9356999999999998</v>
      </c>
      <c r="O13" s="66">
        <f t="shared" si="5"/>
        <v>4</v>
      </c>
      <c r="P13" s="65">
        <f>VLOOKUP($A13,'Return Data'!$B$7:$R$2843,14,0)</f>
        <v>10.3614</v>
      </c>
      <c r="Q13" s="66">
        <f t="shared" si="6"/>
        <v>5</v>
      </c>
      <c r="R13" s="65">
        <f>VLOOKUP($A13,'Return Data'!$B$7:$R$2843,16,0)</f>
        <v>9.3012999999999995</v>
      </c>
      <c r="S13" s="67">
        <f t="shared" si="7"/>
        <v>5</v>
      </c>
    </row>
    <row r="14" spans="1:19" x14ac:dyDescent="0.3">
      <c r="A14" s="82" t="s">
        <v>1353</v>
      </c>
      <c r="B14" s="64">
        <f>VLOOKUP($A14,'Return Data'!$B$7:$R$2843,3,0)</f>
        <v>44400</v>
      </c>
      <c r="C14" s="65">
        <f>VLOOKUP($A14,'Return Data'!$B$7:$R$2843,4,0)</f>
        <v>47.78</v>
      </c>
      <c r="D14" s="65">
        <f>VLOOKUP($A14,'Return Data'!$B$7:$R$2843,9,0)</f>
        <v>5.2374999999999998</v>
      </c>
      <c r="E14" s="66">
        <f t="shared" si="0"/>
        <v>2</v>
      </c>
      <c r="F14" s="65">
        <f>VLOOKUP($A14,'Return Data'!$B$7:$R$2843,10,0)</f>
        <v>3.8229000000000002</v>
      </c>
      <c r="G14" s="66">
        <f t="shared" si="1"/>
        <v>13</v>
      </c>
      <c r="H14" s="65">
        <f>VLOOKUP($A14,'Return Data'!$B$7:$R$2843,11,0)</f>
        <v>1.5238</v>
      </c>
      <c r="I14" s="66">
        <f t="shared" si="2"/>
        <v>12</v>
      </c>
      <c r="J14" s="65">
        <f>VLOOKUP($A14,'Return Data'!$B$7:$R$2843,12,0)</f>
        <v>1.5388999999999999</v>
      </c>
      <c r="K14" s="66">
        <f t="shared" si="3"/>
        <v>17</v>
      </c>
      <c r="L14" s="65">
        <f>VLOOKUP($A14,'Return Data'!$B$7:$R$2843,13,0)</f>
        <v>1.3972</v>
      </c>
      <c r="M14" s="66">
        <f t="shared" si="4"/>
        <v>25</v>
      </c>
      <c r="N14" s="65">
        <f>VLOOKUP($A14,'Return Data'!$B$7:$R$2843,17,0)</f>
        <v>4.8167999999999997</v>
      </c>
      <c r="O14" s="66">
        <f t="shared" si="5"/>
        <v>25</v>
      </c>
      <c r="P14" s="65">
        <f>VLOOKUP($A14,'Return Data'!$B$7:$R$2843,14,0)</f>
        <v>7.6303999999999998</v>
      </c>
      <c r="Q14" s="66">
        <f t="shared" si="6"/>
        <v>25</v>
      </c>
      <c r="R14" s="65">
        <f>VLOOKUP($A14,'Return Data'!$B$7:$R$2843,16,0)</f>
        <v>8.2897999999999996</v>
      </c>
      <c r="S14" s="67">
        <f t="shared" si="7"/>
        <v>13</v>
      </c>
    </row>
    <row r="15" spans="1:19" x14ac:dyDescent="0.3">
      <c r="A15" s="82" t="s">
        <v>1355</v>
      </c>
      <c r="B15" s="64">
        <f>VLOOKUP($A15,'Return Data'!$B$7:$R$2843,3,0)</f>
        <v>44400</v>
      </c>
      <c r="C15" s="65">
        <f>VLOOKUP($A15,'Return Data'!$B$7:$R$2843,4,0)</f>
        <v>43.9953</v>
      </c>
      <c r="D15" s="65">
        <f>VLOOKUP($A15,'Return Data'!$B$7:$R$2843,9,0)</f>
        <v>4.5105000000000004</v>
      </c>
      <c r="E15" s="66">
        <f t="shared" si="0"/>
        <v>4</v>
      </c>
      <c r="F15" s="65">
        <f>VLOOKUP($A15,'Return Data'!$B$7:$R$2843,10,0)</f>
        <v>4.2454999999999998</v>
      </c>
      <c r="G15" s="66">
        <f t="shared" si="1"/>
        <v>9</v>
      </c>
      <c r="H15" s="65">
        <f>VLOOKUP($A15,'Return Data'!$B$7:$R$2843,11,0)</f>
        <v>1.0176000000000001</v>
      </c>
      <c r="I15" s="66">
        <f t="shared" si="2"/>
        <v>16</v>
      </c>
      <c r="J15" s="65">
        <f>VLOOKUP($A15,'Return Data'!$B$7:$R$2843,12,0)</f>
        <v>1.7403</v>
      </c>
      <c r="K15" s="66">
        <f t="shared" si="3"/>
        <v>14</v>
      </c>
      <c r="L15" s="65">
        <f>VLOOKUP($A15,'Return Data'!$B$7:$R$2843,13,0)</f>
        <v>2.4438</v>
      </c>
      <c r="M15" s="66">
        <f t="shared" si="4"/>
        <v>12</v>
      </c>
      <c r="N15" s="65">
        <f>VLOOKUP($A15,'Return Data'!$B$7:$R$2843,17,0)</f>
        <v>6.3936999999999999</v>
      </c>
      <c r="O15" s="66">
        <f t="shared" si="5"/>
        <v>15</v>
      </c>
      <c r="P15" s="65">
        <f>VLOOKUP($A15,'Return Data'!$B$7:$R$2843,14,0)</f>
        <v>7.9436</v>
      </c>
      <c r="Q15" s="66">
        <f t="shared" si="6"/>
        <v>24</v>
      </c>
      <c r="R15" s="65">
        <f>VLOOKUP($A15,'Return Data'!$B$7:$R$2843,16,0)</f>
        <v>7.6855000000000002</v>
      </c>
      <c r="S15" s="67">
        <f t="shared" si="7"/>
        <v>19</v>
      </c>
    </row>
    <row r="16" spans="1:19" x14ac:dyDescent="0.3">
      <c r="A16" s="82" t="s">
        <v>1357</v>
      </c>
      <c r="B16" s="64">
        <f>VLOOKUP($A16,'Return Data'!$B$7:$R$2843,3,0)</f>
        <v>44400</v>
      </c>
      <c r="C16" s="65">
        <f>VLOOKUP($A16,'Return Data'!$B$7:$R$2843,4,0)</f>
        <v>78.539699999999996</v>
      </c>
      <c r="D16" s="65">
        <f>VLOOKUP($A16,'Return Data'!$B$7:$R$2843,9,0)</f>
        <v>-3.7511999999999999</v>
      </c>
      <c r="E16" s="66">
        <f t="shared" si="0"/>
        <v>23</v>
      </c>
      <c r="F16" s="65">
        <f>VLOOKUP($A16,'Return Data'!$B$7:$R$2843,10,0)</f>
        <v>3.3502999999999998</v>
      </c>
      <c r="G16" s="66">
        <f t="shared" si="1"/>
        <v>18</v>
      </c>
      <c r="H16" s="65">
        <f>VLOOKUP($A16,'Return Data'!$B$7:$R$2843,11,0)</f>
        <v>1.6505000000000001</v>
      </c>
      <c r="I16" s="66">
        <f t="shared" si="2"/>
        <v>10</v>
      </c>
      <c r="J16" s="65">
        <f>VLOOKUP($A16,'Return Data'!$B$7:$R$2843,12,0)</f>
        <v>2.5924</v>
      </c>
      <c r="K16" s="66">
        <f t="shared" si="3"/>
        <v>7</v>
      </c>
      <c r="L16" s="65">
        <f>VLOOKUP($A16,'Return Data'!$B$7:$R$2843,13,0)</f>
        <v>2.7235999999999998</v>
      </c>
      <c r="M16" s="66">
        <f t="shared" si="4"/>
        <v>11</v>
      </c>
      <c r="N16" s="65">
        <f>VLOOKUP($A16,'Return Data'!$B$7:$R$2843,17,0)</f>
        <v>7.8022</v>
      </c>
      <c r="O16" s="66">
        <f t="shared" si="5"/>
        <v>7</v>
      </c>
      <c r="P16" s="65">
        <f>VLOOKUP($A16,'Return Data'!$B$7:$R$2843,14,0)</f>
        <v>9.3459000000000003</v>
      </c>
      <c r="Q16" s="66">
        <f t="shared" si="6"/>
        <v>15</v>
      </c>
      <c r="R16" s="65">
        <f>VLOOKUP($A16,'Return Data'!$B$7:$R$2843,16,0)</f>
        <v>9.8481000000000005</v>
      </c>
      <c r="S16" s="67">
        <f t="shared" si="7"/>
        <v>2</v>
      </c>
    </row>
    <row r="17" spans="1:19" x14ac:dyDescent="0.3">
      <c r="A17" s="82" t="s">
        <v>1359</v>
      </c>
      <c r="B17" s="64">
        <f>VLOOKUP($A17,'Return Data'!$B$7:$R$2843,3,0)</f>
        <v>44400</v>
      </c>
      <c r="C17" s="65">
        <f>VLOOKUP($A17,'Return Data'!$B$7:$R$2843,4,0)</f>
        <v>17.321200000000001</v>
      </c>
      <c r="D17" s="65">
        <f>VLOOKUP($A17,'Return Data'!$B$7:$R$2843,9,0)</f>
        <v>2.3012000000000001</v>
      </c>
      <c r="E17" s="66">
        <f t="shared" si="0"/>
        <v>13</v>
      </c>
      <c r="F17" s="65">
        <f>VLOOKUP($A17,'Return Data'!$B$7:$R$2843,10,0)</f>
        <v>3.2471999999999999</v>
      </c>
      <c r="G17" s="66">
        <f t="shared" si="1"/>
        <v>19</v>
      </c>
      <c r="H17" s="65">
        <f>VLOOKUP($A17,'Return Data'!$B$7:$R$2843,11,0)</f>
        <v>1.9005000000000001</v>
      </c>
      <c r="I17" s="66">
        <f t="shared" si="2"/>
        <v>7</v>
      </c>
      <c r="J17" s="65">
        <f>VLOOKUP($A17,'Return Data'!$B$7:$R$2843,12,0)</f>
        <v>2.4868999999999999</v>
      </c>
      <c r="K17" s="66">
        <f t="shared" si="3"/>
        <v>9</v>
      </c>
      <c r="L17" s="65">
        <f>VLOOKUP($A17,'Return Data'!$B$7:$R$2843,13,0)</f>
        <v>2.1255000000000002</v>
      </c>
      <c r="M17" s="66">
        <f t="shared" si="4"/>
        <v>16</v>
      </c>
      <c r="N17" s="65">
        <f>VLOOKUP($A17,'Return Data'!$B$7:$R$2843,17,0)</f>
        <v>4.9024999999999999</v>
      </c>
      <c r="O17" s="66">
        <f t="shared" si="5"/>
        <v>24</v>
      </c>
      <c r="P17" s="65">
        <f>VLOOKUP($A17,'Return Data'!$B$7:$R$2843,14,0)</f>
        <v>7.3722000000000003</v>
      </c>
      <c r="Q17" s="66">
        <f t="shared" si="6"/>
        <v>27</v>
      </c>
      <c r="R17" s="65">
        <f>VLOOKUP($A17,'Return Data'!$B$7:$R$2843,16,0)</f>
        <v>6.6026999999999996</v>
      </c>
      <c r="S17" s="67">
        <f t="shared" si="7"/>
        <v>25</v>
      </c>
    </row>
    <row r="18" spans="1:19" x14ac:dyDescent="0.3">
      <c r="A18" s="82" t="s">
        <v>1362</v>
      </c>
      <c r="B18" s="64">
        <f>VLOOKUP($A18,'Return Data'!$B$7:$R$2843,3,0)</f>
        <v>44400</v>
      </c>
      <c r="C18" s="65">
        <f>VLOOKUP($A18,'Return Data'!$B$7:$R$2843,4,0)</f>
        <v>28.072500000000002</v>
      </c>
      <c r="D18" s="65">
        <f>VLOOKUP($A18,'Return Data'!$B$7:$R$2843,9,0)</f>
        <v>6.1768000000000001</v>
      </c>
      <c r="E18" s="66">
        <f t="shared" si="0"/>
        <v>1</v>
      </c>
      <c r="F18" s="65">
        <f>VLOOKUP($A18,'Return Data'!$B$7:$R$2843,10,0)</f>
        <v>5.3689</v>
      </c>
      <c r="G18" s="66">
        <f t="shared" si="1"/>
        <v>2</v>
      </c>
      <c r="H18" s="65">
        <f>VLOOKUP($A18,'Return Data'!$B$7:$R$2843,11,0)</f>
        <v>1.7511000000000001</v>
      </c>
      <c r="I18" s="66">
        <f t="shared" si="2"/>
        <v>8</v>
      </c>
      <c r="J18" s="65">
        <f>VLOOKUP($A18,'Return Data'!$B$7:$R$2843,12,0)</f>
        <v>2.0880999999999998</v>
      </c>
      <c r="K18" s="66">
        <f t="shared" si="3"/>
        <v>12</v>
      </c>
      <c r="L18" s="65">
        <f>VLOOKUP($A18,'Return Data'!$B$7:$R$2843,13,0)</f>
        <v>2.7509999999999999</v>
      </c>
      <c r="M18" s="66">
        <f t="shared" si="4"/>
        <v>10</v>
      </c>
      <c r="N18" s="65">
        <f>VLOOKUP($A18,'Return Data'!$B$7:$R$2843,17,0)</f>
        <v>8.3481000000000005</v>
      </c>
      <c r="O18" s="66">
        <f t="shared" si="5"/>
        <v>1</v>
      </c>
      <c r="P18" s="65">
        <f>VLOOKUP($A18,'Return Data'!$B$7:$R$2843,14,0)</f>
        <v>11.2203</v>
      </c>
      <c r="Q18" s="66">
        <f t="shared" si="6"/>
        <v>3</v>
      </c>
      <c r="R18" s="65">
        <f>VLOOKUP($A18,'Return Data'!$B$7:$R$2843,16,0)</f>
        <v>8.5135000000000005</v>
      </c>
      <c r="S18" s="67">
        <f t="shared" si="7"/>
        <v>12</v>
      </c>
    </row>
    <row r="19" spans="1:19" x14ac:dyDescent="0.3">
      <c r="A19" s="82" t="s">
        <v>1363</v>
      </c>
      <c r="B19" s="64">
        <f>VLOOKUP($A19,'Return Data'!$B$7:$R$2843,3,0)</f>
        <v>44400</v>
      </c>
      <c r="C19" s="65">
        <f>VLOOKUP($A19,'Return Data'!$B$7:$R$2843,4,0)</f>
        <v>2248.9964</v>
      </c>
      <c r="D19" s="65">
        <f>VLOOKUP($A19,'Return Data'!$B$7:$R$2843,9,0)</f>
        <v>-2.5592000000000001</v>
      </c>
      <c r="E19" s="66">
        <f t="shared" si="0"/>
        <v>22</v>
      </c>
      <c r="F19" s="65">
        <f>VLOOKUP($A19,'Return Data'!$B$7:$R$2843,10,0)</f>
        <v>0.71340000000000003</v>
      </c>
      <c r="G19" s="66">
        <f t="shared" si="1"/>
        <v>25</v>
      </c>
      <c r="H19" s="65">
        <f>VLOOKUP($A19,'Return Data'!$B$7:$R$2843,11,0)</f>
        <v>-1.1736</v>
      </c>
      <c r="I19" s="66">
        <f t="shared" si="2"/>
        <v>27</v>
      </c>
      <c r="J19" s="65">
        <f>VLOOKUP($A19,'Return Data'!$B$7:$R$2843,12,0)</f>
        <v>-5.0900000000000001E-2</v>
      </c>
      <c r="K19" s="66">
        <f t="shared" si="3"/>
        <v>27</v>
      </c>
      <c r="L19" s="65">
        <f>VLOOKUP($A19,'Return Data'!$B$7:$R$2843,13,0)</f>
        <v>8.4400000000000003E-2</v>
      </c>
      <c r="M19" s="66">
        <f t="shared" si="4"/>
        <v>27</v>
      </c>
      <c r="N19" s="65">
        <f>VLOOKUP($A19,'Return Data'!$B$7:$R$2843,17,0)</f>
        <v>3.9182999999999999</v>
      </c>
      <c r="O19" s="66">
        <f t="shared" si="5"/>
        <v>27</v>
      </c>
      <c r="P19" s="65">
        <f>VLOOKUP($A19,'Return Data'!$B$7:$R$2843,14,0)</f>
        <v>7.5039999999999996</v>
      </c>
      <c r="Q19" s="66">
        <f t="shared" si="6"/>
        <v>26</v>
      </c>
      <c r="R19" s="65">
        <f>VLOOKUP($A19,'Return Data'!$B$7:$R$2843,16,0)</f>
        <v>6.2062999999999997</v>
      </c>
      <c r="S19" s="67">
        <f t="shared" si="7"/>
        <v>27</v>
      </c>
    </row>
    <row r="20" spans="1:19" x14ac:dyDescent="0.3">
      <c r="A20" s="82" t="s">
        <v>1366</v>
      </c>
      <c r="B20" s="64">
        <f>VLOOKUP($A20,'Return Data'!$B$7:$R$2843,3,0)</f>
        <v>44400</v>
      </c>
      <c r="C20" s="65">
        <f>VLOOKUP($A20,'Return Data'!$B$7:$R$2843,4,0)</f>
        <v>76.603899999999996</v>
      </c>
      <c r="D20" s="65">
        <f>VLOOKUP($A20,'Return Data'!$B$7:$R$2843,9,0)</f>
        <v>-0.18260000000000001</v>
      </c>
      <c r="E20" s="66">
        <f t="shared" si="0"/>
        <v>20</v>
      </c>
      <c r="F20" s="65">
        <f>VLOOKUP($A20,'Return Data'!$B$7:$R$2843,10,0)</f>
        <v>3.7481</v>
      </c>
      <c r="G20" s="66">
        <f t="shared" si="1"/>
        <v>14</v>
      </c>
      <c r="H20" s="65">
        <f>VLOOKUP($A20,'Return Data'!$B$7:$R$2843,11,0)</f>
        <v>-0.18809999999999999</v>
      </c>
      <c r="I20" s="66">
        <f t="shared" si="2"/>
        <v>24</v>
      </c>
      <c r="J20" s="65">
        <f>VLOOKUP($A20,'Return Data'!$B$7:$R$2843,12,0)</f>
        <v>2.7019000000000002</v>
      </c>
      <c r="K20" s="66">
        <f t="shared" si="3"/>
        <v>4</v>
      </c>
      <c r="L20" s="65">
        <f>VLOOKUP($A20,'Return Data'!$B$7:$R$2843,13,0)</f>
        <v>2.8195000000000001</v>
      </c>
      <c r="M20" s="66">
        <f t="shared" si="4"/>
        <v>9</v>
      </c>
      <c r="N20" s="65">
        <f>VLOOKUP($A20,'Return Data'!$B$7:$R$2843,17,0)</f>
        <v>6.7784000000000004</v>
      </c>
      <c r="O20" s="66">
        <f t="shared" si="5"/>
        <v>12</v>
      </c>
      <c r="P20" s="65">
        <f>VLOOKUP($A20,'Return Data'!$B$7:$R$2843,14,0)</f>
        <v>9.4743999999999993</v>
      </c>
      <c r="Q20" s="66">
        <f t="shared" si="6"/>
        <v>14</v>
      </c>
      <c r="R20" s="65">
        <f>VLOOKUP($A20,'Return Data'!$B$7:$R$2843,16,0)</f>
        <v>9.4358000000000004</v>
      </c>
      <c r="S20" s="67">
        <f t="shared" si="7"/>
        <v>4</v>
      </c>
    </row>
    <row r="21" spans="1:19" x14ac:dyDescent="0.3">
      <c r="A21" s="82" t="s">
        <v>1368</v>
      </c>
      <c r="B21" s="64">
        <f>VLOOKUP($A21,'Return Data'!$B$7:$R$2843,3,0)</f>
        <v>44400</v>
      </c>
      <c r="C21" s="65">
        <f>VLOOKUP($A21,'Return Data'!$B$7:$R$2843,4,0)</f>
        <v>54.174100000000003</v>
      </c>
      <c r="D21" s="65">
        <f>VLOOKUP($A21,'Return Data'!$B$7:$R$2843,9,0)</f>
        <v>4.8003</v>
      </c>
      <c r="E21" s="66">
        <f t="shared" si="0"/>
        <v>3</v>
      </c>
      <c r="F21" s="65">
        <f>VLOOKUP($A21,'Return Data'!$B$7:$R$2843,10,0)</f>
        <v>3.7176</v>
      </c>
      <c r="G21" s="66">
        <f t="shared" si="1"/>
        <v>15</v>
      </c>
      <c r="H21" s="65">
        <f>VLOOKUP($A21,'Return Data'!$B$7:$R$2843,11,0)</f>
        <v>-0.64280000000000004</v>
      </c>
      <c r="I21" s="66">
        <f t="shared" si="2"/>
        <v>25</v>
      </c>
      <c r="J21" s="65">
        <f>VLOOKUP($A21,'Return Data'!$B$7:$R$2843,12,0)</f>
        <v>0.98499999999999999</v>
      </c>
      <c r="K21" s="66">
        <f t="shared" si="3"/>
        <v>25</v>
      </c>
      <c r="L21" s="65">
        <f>VLOOKUP($A21,'Return Data'!$B$7:$R$2843,13,0)</f>
        <v>1.7548999999999999</v>
      </c>
      <c r="M21" s="66">
        <f t="shared" si="4"/>
        <v>23</v>
      </c>
      <c r="N21" s="65">
        <f>VLOOKUP($A21,'Return Data'!$B$7:$R$2843,17,0)</f>
        <v>5.8109999999999999</v>
      </c>
      <c r="O21" s="66">
        <f t="shared" si="5"/>
        <v>19</v>
      </c>
      <c r="P21" s="65">
        <f>VLOOKUP($A21,'Return Data'!$B$7:$R$2843,14,0)</f>
        <v>8.0526</v>
      </c>
      <c r="Q21" s="66">
        <f t="shared" si="6"/>
        <v>23</v>
      </c>
      <c r="R21" s="65">
        <f>VLOOKUP($A21,'Return Data'!$B$7:$R$2843,16,0)</f>
        <v>8.2429000000000006</v>
      </c>
      <c r="S21" s="67">
        <f t="shared" si="7"/>
        <v>14</v>
      </c>
    </row>
    <row r="22" spans="1:19" x14ac:dyDescent="0.3">
      <c r="A22" s="82" t="s">
        <v>1370</v>
      </c>
      <c r="B22" s="64">
        <f>VLOOKUP($A22,'Return Data'!$B$7:$R$2843,3,0)</f>
        <v>44400</v>
      </c>
      <c r="C22" s="65">
        <f>VLOOKUP($A22,'Return Data'!$B$7:$R$2843,4,0)</f>
        <v>48.691699999999997</v>
      </c>
      <c r="D22" s="65">
        <f>VLOOKUP($A22,'Return Data'!$B$7:$R$2843,9,0)</f>
        <v>3.6189</v>
      </c>
      <c r="E22" s="66">
        <f t="shared" si="0"/>
        <v>6</v>
      </c>
      <c r="F22" s="65">
        <f>VLOOKUP($A22,'Return Data'!$B$7:$R$2843,10,0)</f>
        <v>3.9329000000000001</v>
      </c>
      <c r="G22" s="66">
        <f t="shared" si="1"/>
        <v>12</v>
      </c>
      <c r="H22" s="65">
        <f>VLOOKUP($A22,'Return Data'!$B$7:$R$2843,11,0)</f>
        <v>2.5228000000000002</v>
      </c>
      <c r="I22" s="66">
        <f t="shared" si="2"/>
        <v>3</v>
      </c>
      <c r="J22" s="65">
        <f>VLOOKUP($A22,'Return Data'!$B$7:$R$2843,12,0)</f>
        <v>2.5762</v>
      </c>
      <c r="K22" s="66">
        <f t="shared" si="3"/>
        <v>8</v>
      </c>
      <c r="L22" s="65">
        <f>VLOOKUP($A22,'Return Data'!$B$7:$R$2843,13,0)</f>
        <v>3.0663</v>
      </c>
      <c r="M22" s="66">
        <f t="shared" si="4"/>
        <v>6</v>
      </c>
      <c r="N22" s="65">
        <f>VLOOKUP($A22,'Return Data'!$B$7:$R$2843,17,0)</f>
        <v>6.7423000000000002</v>
      </c>
      <c r="O22" s="66">
        <f t="shared" si="5"/>
        <v>13</v>
      </c>
      <c r="P22" s="65">
        <f>VLOOKUP($A22,'Return Data'!$B$7:$R$2843,14,0)</f>
        <v>9.5847999999999995</v>
      </c>
      <c r="Q22" s="66">
        <f t="shared" si="6"/>
        <v>13</v>
      </c>
      <c r="R22" s="65">
        <f>VLOOKUP($A22,'Return Data'!$B$7:$R$2843,16,0)</f>
        <v>7.5805999999999996</v>
      </c>
      <c r="S22" s="67">
        <f t="shared" si="7"/>
        <v>20</v>
      </c>
    </row>
    <row r="23" spans="1:19" x14ac:dyDescent="0.3">
      <c r="A23" s="82" t="s">
        <v>1371</v>
      </c>
      <c r="B23" s="64">
        <f>VLOOKUP($A23,'Return Data'!$B$7:$R$2843,3,0)</f>
        <v>44400</v>
      </c>
      <c r="C23" s="65">
        <f>VLOOKUP($A23,'Return Data'!$B$7:$R$2843,4,0)</f>
        <v>30.4421</v>
      </c>
      <c r="D23" s="65">
        <f>VLOOKUP($A23,'Return Data'!$B$7:$R$2843,9,0)</f>
        <v>3.8087</v>
      </c>
      <c r="E23" s="66">
        <f t="shared" si="0"/>
        <v>5</v>
      </c>
      <c r="F23" s="65">
        <f>VLOOKUP($A23,'Return Data'!$B$7:$R$2843,10,0)</f>
        <v>3.5933000000000002</v>
      </c>
      <c r="G23" s="66">
        <f t="shared" si="1"/>
        <v>16</v>
      </c>
      <c r="H23" s="65">
        <f>VLOOKUP($A23,'Return Data'!$B$7:$R$2843,11,0)</f>
        <v>0.83679999999999999</v>
      </c>
      <c r="I23" s="66">
        <f t="shared" si="2"/>
        <v>18</v>
      </c>
      <c r="J23" s="65">
        <f>VLOOKUP($A23,'Return Data'!$B$7:$R$2843,12,0)</f>
        <v>1.5182</v>
      </c>
      <c r="K23" s="66">
        <f t="shared" si="3"/>
        <v>19</v>
      </c>
      <c r="L23" s="65">
        <f>VLOOKUP($A23,'Return Data'!$B$7:$R$2843,13,0)</f>
        <v>1.84</v>
      </c>
      <c r="M23" s="66">
        <f t="shared" si="4"/>
        <v>22</v>
      </c>
      <c r="N23" s="65">
        <f>VLOOKUP($A23,'Return Data'!$B$7:$R$2843,17,0)</f>
        <v>6.7981999999999996</v>
      </c>
      <c r="O23" s="66">
        <f t="shared" si="5"/>
        <v>10</v>
      </c>
      <c r="P23" s="65">
        <f>VLOOKUP($A23,'Return Data'!$B$7:$R$2843,14,0)</f>
        <v>9.8948</v>
      </c>
      <c r="Q23" s="66">
        <f t="shared" si="6"/>
        <v>9</v>
      </c>
      <c r="R23" s="65">
        <f>VLOOKUP($A23,'Return Data'!$B$7:$R$2843,16,0)</f>
        <v>8.9940999999999995</v>
      </c>
      <c r="S23" s="67">
        <f t="shared" si="7"/>
        <v>6</v>
      </c>
    </row>
    <row r="24" spans="1:19" x14ac:dyDescent="0.3">
      <c r="A24" s="82" t="s">
        <v>1373</v>
      </c>
      <c r="B24" s="64">
        <f>VLOOKUP($A24,'Return Data'!$B$7:$R$2843,3,0)</f>
        <v>44400</v>
      </c>
      <c r="C24" s="65">
        <f>VLOOKUP($A24,'Return Data'!$B$7:$R$2843,4,0)</f>
        <v>24.210599999999999</v>
      </c>
      <c r="D24" s="65">
        <f>VLOOKUP($A24,'Return Data'!$B$7:$R$2843,9,0)</f>
        <v>1.2726999999999999</v>
      </c>
      <c r="E24" s="66">
        <f t="shared" si="0"/>
        <v>18</v>
      </c>
      <c r="F24" s="65">
        <f>VLOOKUP($A24,'Return Data'!$B$7:$R$2843,10,0)</f>
        <v>3.9567999999999999</v>
      </c>
      <c r="G24" s="66">
        <f t="shared" si="1"/>
        <v>11</v>
      </c>
      <c r="H24" s="65">
        <f>VLOOKUP($A24,'Return Data'!$B$7:$R$2843,11,0)</f>
        <v>2.4346999999999999</v>
      </c>
      <c r="I24" s="66">
        <f t="shared" si="2"/>
        <v>4</v>
      </c>
      <c r="J24" s="65">
        <f>VLOOKUP($A24,'Return Data'!$B$7:$R$2843,12,0)</f>
        <v>2.4037999999999999</v>
      </c>
      <c r="K24" s="66">
        <f t="shared" si="3"/>
        <v>10</v>
      </c>
      <c r="L24" s="65">
        <f>VLOOKUP($A24,'Return Data'!$B$7:$R$2843,13,0)</f>
        <v>3.0137</v>
      </c>
      <c r="M24" s="66">
        <f t="shared" si="4"/>
        <v>8</v>
      </c>
      <c r="N24" s="65">
        <f>VLOOKUP($A24,'Return Data'!$B$7:$R$2843,17,0)</f>
        <v>5.7674000000000003</v>
      </c>
      <c r="O24" s="66">
        <f t="shared" si="5"/>
        <v>20</v>
      </c>
      <c r="P24" s="65">
        <f>VLOOKUP($A24,'Return Data'!$B$7:$R$2843,14,0)</f>
        <v>8.4488000000000003</v>
      </c>
      <c r="Q24" s="66">
        <f t="shared" si="6"/>
        <v>18</v>
      </c>
      <c r="R24" s="65">
        <f>VLOOKUP($A24,'Return Data'!$B$7:$R$2843,16,0)</f>
        <v>7.1839000000000004</v>
      </c>
      <c r="S24" s="67">
        <f t="shared" si="7"/>
        <v>22</v>
      </c>
    </row>
    <row r="25" spans="1:19" x14ac:dyDescent="0.3">
      <c r="A25" s="82" t="s">
        <v>1376</v>
      </c>
      <c r="B25" s="64">
        <f>VLOOKUP($A25,'Return Data'!$B$7:$R$2843,3,0)</f>
        <v>44400</v>
      </c>
      <c r="C25" s="65">
        <f>VLOOKUP($A25,'Return Data'!$B$7:$R$2843,4,0)</f>
        <v>51.013599999999997</v>
      </c>
      <c r="D25" s="65">
        <f>VLOOKUP($A25,'Return Data'!$B$7:$R$2843,9,0)</f>
        <v>1.5737000000000001</v>
      </c>
      <c r="E25" s="66">
        <f t="shared" si="0"/>
        <v>16</v>
      </c>
      <c r="F25" s="65">
        <f>VLOOKUP($A25,'Return Data'!$B$7:$R$2843,10,0)</f>
        <v>3.1212</v>
      </c>
      <c r="G25" s="66">
        <f t="shared" si="1"/>
        <v>20</v>
      </c>
      <c r="H25" s="65">
        <f>VLOOKUP($A25,'Return Data'!$B$7:$R$2843,11,0)</f>
        <v>2.6766999999999999</v>
      </c>
      <c r="I25" s="66">
        <f t="shared" si="2"/>
        <v>2</v>
      </c>
      <c r="J25" s="65">
        <f>VLOOKUP($A25,'Return Data'!$B$7:$R$2843,12,0)</f>
        <v>2.8479999999999999</v>
      </c>
      <c r="K25" s="66">
        <f t="shared" si="3"/>
        <v>3</v>
      </c>
      <c r="L25" s="65">
        <f>VLOOKUP($A25,'Return Data'!$B$7:$R$2843,13,0)</f>
        <v>3.1038000000000001</v>
      </c>
      <c r="M25" s="66">
        <f t="shared" si="4"/>
        <v>5</v>
      </c>
      <c r="N25" s="65">
        <f>VLOOKUP($A25,'Return Data'!$B$7:$R$2843,17,0)</f>
        <v>7.4317000000000002</v>
      </c>
      <c r="O25" s="66">
        <f t="shared" si="5"/>
        <v>8</v>
      </c>
      <c r="P25" s="65">
        <f>VLOOKUP($A25,'Return Data'!$B$7:$R$2843,14,0)</f>
        <v>10.0906</v>
      </c>
      <c r="Q25" s="66">
        <f t="shared" si="6"/>
        <v>7</v>
      </c>
      <c r="R25" s="65">
        <f>VLOOKUP($A25,'Return Data'!$B$7:$R$2843,16,0)</f>
        <v>8.2338000000000005</v>
      </c>
      <c r="S25" s="67">
        <f t="shared" si="7"/>
        <v>15</v>
      </c>
    </row>
    <row r="26" spans="1:19" x14ac:dyDescent="0.3">
      <c r="A26" s="82" t="s">
        <v>1378</v>
      </c>
      <c r="B26" s="64">
        <f>VLOOKUP($A26,'Return Data'!$B$7:$R$2843,3,0)</f>
        <v>44400</v>
      </c>
      <c r="C26" s="65">
        <f>VLOOKUP($A26,'Return Data'!$B$7:$R$2843,4,0)</f>
        <v>62.045499999999997</v>
      </c>
      <c r="D26" s="65">
        <f>VLOOKUP($A26,'Return Data'!$B$7:$R$2843,9,0)</f>
        <v>3.4807999999999999</v>
      </c>
      <c r="E26" s="66">
        <f t="shared" si="0"/>
        <v>7</v>
      </c>
      <c r="F26" s="65">
        <f>VLOOKUP($A26,'Return Data'!$B$7:$R$2843,10,0)</f>
        <v>4.2194000000000003</v>
      </c>
      <c r="G26" s="66">
        <f t="shared" si="1"/>
        <v>10</v>
      </c>
      <c r="H26" s="65">
        <f>VLOOKUP($A26,'Return Data'!$B$7:$R$2843,11,0)</f>
        <v>-0.75190000000000001</v>
      </c>
      <c r="I26" s="66">
        <f t="shared" si="2"/>
        <v>26</v>
      </c>
      <c r="J26" s="65">
        <f>VLOOKUP($A26,'Return Data'!$B$7:$R$2843,12,0)</f>
        <v>0.68859999999999999</v>
      </c>
      <c r="K26" s="66">
        <f t="shared" si="3"/>
        <v>26</v>
      </c>
      <c r="L26" s="65">
        <f>VLOOKUP($A26,'Return Data'!$B$7:$R$2843,13,0)</f>
        <v>0.78510000000000002</v>
      </c>
      <c r="M26" s="66">
        <f t="shared" si="4"/>
        <v>26</v>
      </c>
      <c r="N26" s="65">
        <f>VLOOKUP($A26,'Return Data'!$B$7:$R$2843,17,0)</f>
        <v>4.6554000000000002</v>
      </c>
      <c r="O26" s="66">
        <f t="shared" si="5"/>
        <v>26</v>
      </c>
      <c r="P26" s="65">
        <f>VLOOKUP($A26,'Return Data'!$B$7:$R$2843,14,0)</f>
        <v>8.3489000000000004</v>
      </c>
      <c r="Q26" s="66">
        <f t="shared" si="6"/>
        <v>20</v>
      </c>
      <c r="R26" s="65">
        <f>VLOOKUP($A26,'Return Data'!$B$7:$R$2843,16,0)</f>
        <v>8.6923999999999992</v>
      </c>
      <c r="S26" s="67">
        <f t="shared" si="7"/>
        <v>9</v>
      </c>
    </row>
    <row r="27" spans="1:19" x14ac:dyDescent="0.3">
      <c r="A27" s="82" t="s">
        <v>1380</v>
      </c>
      <c r="B27" s="64">
        <f>VLOOKUP($A27,'Return Data'!$B$7:$R$2843,3,0)</f>
        <v>44400</v>
      </c>
      <c r="C27" s="65">
        <f>VLOOKUP($A27,'Return Data'!$B$7:$R$2843,4,0)</f>
        <v>49.6663</v>
      </c>
      <c r="D27" s="65">
        <f>VLOOKUP($A27,'Return Data'!$B$7:$R$2843,9,0)</f>
        <v>1.4543999999999999</v>
      </c>
      <c r="E27" s="66">
        <f t="shared" si="0"/>
        <v>17</v>
      </c>
      <c r="F27" s="65">
        <f>VLOOKUP($A27,'Return Data'!$B$7:$R$2843,10,0)</f>
        <v>2.9874999999999998</v>
      </c>
      <c r="G27" s="66">
        <f t="shared" si="1"/>
        <v>21</v>
      </c>
      <c r="H27" s="65">
        <f>VLOOKUP($A27,'Return Data'!$B$7:$R$2843,11,0)</f>
        <v>1.5516000000000001</v>
      </c>
      <c r="I27" s="66">
        <f t="shared" si="2"/>
        <v>11</v>
      </c>
      <c r="J27" s="65">
        <f>VLOOKUP($A27,'Return Data'!$B$7:$R$2843,12,0)</f>
        <v>1.7972999999999999</v>
      </c>
      <c r="K27" s="66">
        <f t="shared" si="3"/>
        <v>13</v>
      </c>
      <c r="L27" s="65">
        <f>VLOOKUP($A27,'Return Data'!$B$7:$R$2843,13,0)</f>
        <v>1.6529</v>
      </c>
      <c r="M27" s="66">
        <f t="shared" si="4"/>
        <v>24</v>
      </c>
      <c r="N27" s="65">
        <f>VLOOKUP($A27,'Return Data'!$B$7:$R$2843,17,0)</f>
        <v>6.0900999999999996</v>
      </c>
      <c r="O27" s="66">
        <f t="shared" si="5"/>
        <v>17</v>
      </c>
      <c r="P27" s="65">
        <f>VLOOKUP($A27,'Return Data'!$B$7:$R$2843,14,0)</f>
        <v>8.9427000000000003</v>
      </c>
      <c r="Q27" s="66">
        <f t="shared" si="6"/>
        <v>17</v>
      </c>
      <c r="R27" s="65">
        <f>VLOOKUP($A27,'Return Data'!$B$7:$R$2843,16,0)</f>
        <v>8.5594999999999999</v>
      </c>
      <c r="S27" s="67">
        <f t="shared" si="7"/>
        <v>11</v>
      </c>
    </row>
    <row r="28" spans="1:19" x14ac:dyDescent="0.3">
      <c r="A28" s="82" t="s">
        <v>867</v>
      </c>
      <c r="B28" s="64">
        <f>VLOOKUP($A28,'Return Data'!$B$7:$R$2843,3,0)</f>
        <v>44400</v>
      </c>
      <c r="C28" s="65">
        <f>VLOOKUP($A28,'Return Data'!$B$7:$R$2843,4,0)</f>
        <v>17.627400000000002</v>
      </c>
      <c r="D28" s="65">
        <f>VLOOKUP($A28,'Return Data'!$B$7:$R$2843,9,0)</f>
        <v>-14.633800000000001</v>
      </c>
      <c r="E28" s="66">
        <f t="shared" si="0"/>
        <v>27</v>
      </c>
      <c r="F28" s="65">
        <f>VLOOKUP($A28,'Return Data'!$B$7:$R$2843,10,0)</f>
        <v>-0.42730000000000001</v>
      </c>
      <c r="G28" s="66">
        <f t="shared" si="1"/>
        <v>27</v>
      </c>
      <c r="H28" s="65">
        <f>VLOOKUP($A28,'Return Data'!$B$7:$R$2843,11,0)</f>
        <v>0.51670000000000005</v>
      </c>
      <c r="I28" s="66">
        <f t="shared" si="2"/>
        <v>20</v>
      </c>
      <c r="J28" s="65">
        <f>VLOOKUP($A28,'Return Data'!$B$7:$R$2843,12,0)</f>
        <v>1.4328000000000001</v>
      </c>
      <c r="K28" s="66">
        <f t="shared" si="3"/>
        <v>23</v>
      </c>
      <c r="L28" s="65">
        <f>VLOOKUP($A28,'Return Data'!$B$7:$R$2843,13,0)</f>
        <v>1.8825000000000001</v>
      </c>
      <c r="M28" s="66">
        <f t="shared" si="4"/>
        <v>21</v>
      </c>
      <c r="N28" s="65">
        <f>VLOOKUP($A28,'Return Data'!$B$7:$R$2843,17,0)</f>
        <v>6.4729000000000001</v>
      </c>
      <c r="O28" s="66">
        <f t="shared" si="5"/>
        <v>14</v>
      </c>
      <c r="P28" s="65">
        <f>VLOOKUP($A28,'Return Data'!$B$7:$R$2843,14,0)</f>
        <v>9.6095000000000006</v>
      </c>
      <c r="Q28" s="66">
        <f t="shared" si="6"/>
        <v>12</v>
      </c>
      <c r="R28" s="65">
        <f>VLOOKUP($A28,'Return Data'!$B$7:$R$2843,16,0)</f>
        <v>8.6572999999999993</v>
      </c>
      <c r="S28" s="67">
        <f t="shared" si="7"/>
        <v>10</v>
      </c>
    </row>
    <row r="29" spans="1:19" x14ac:dyDescent="0.3">
      <c r="A29" s="82" t="s">
        <v>868</v>
      </c>
      <c r="B29" s="64">
        <f>VLOOKUP($A29,'Return Data'!$B$7:$R$2843,3,0)</f>
        <v>44400</v>
      </c>
      <c r="C29" s="65">
        <f>VLOOKUP($A29,'Return Data'!$B$7:$R$2843,4,0)</f>
        <v>19.289200000000001</v>
      </c>
      <c r="D29" s="65">
        <f>VLOOKUP($A29,'Return Data'!$B$7:$R$2843,9,0)</f>
        <v>1.8825000000000001</v>
      </c>
      <c r="E29" s="66">
        <f t="shared" si="0"/>
        <v>15</v>
      </c>
      <c r="F29" s="65">
        <f>VLOOKUP($A29,'Return Data'!$B$7:$R$2843,10,0)</f>
        <v>5.6299000000000001</v>
      </c>
      <c r="G29" s="66">
        <f t="shared" si="1"/>
        <v>1</v>
      </c>
      <c r="H29" s="65">
        <f>VLOOKUP($A29,'Return Data'!$B$7:$R$2843,11,0)</f>
        <v>1.7017</v>
      </c>
      <c r="I29" s="66">
        <f t="shared" si="2"/>
        <v>9</v>
      </c>
      <c r="J29" s="65">
        <f>VLOOKUP($A29,'Return Data'!$B$7:$R$2843,12,0)</f>
        <v>2.2675999999999998</v>
      </c>
      <c r="K29" s="66">
        <f t="shared" si="3"/>
        <v>11</v>
      </c>
      <c r="L29" s="65">
        <f>VLOOKUP($A29,'Return Data'!$B$7:$R$2843,13,0)</f>
        <v>3.4089999999999998</v>
      </c>
      <c r="M29" s="66">
        <f t="shared" si="4"/>
        <v>4</v>
      </c>
      <c r="N29" s="65">
        <f>VLOOKUP($A29,'Return Data'!$B$7:$R$2843,17,0)</f>
        <v>8.2210999999999999</v>
      </c>
      <c r="O29" s="66">
        <f t="shared" si="5"/>
        <v>2</v>
      </c>
      <c r="P29" s="65">
        <f>VLOOKUP($A29,'Return Data'!$B$7:$R$2843,14,0)</f>
        <v>11.335900000000001</v>
      </c>
      <c r="Q29" s="66">
        <f t="shared" si="6"/>
        <v>2</v>
      </c>
      <c r="R29" s="65">
        <f>VLOOKUP($A29,'Return Data'!$B$7:$R$2843,16,0)</f>
        <v>10.041399999999999</v>
      </c>
      <c r="S29" s="67">
        <f t="shared" si="7"/>
        <v>1</v>
      </c>
    </row>
    <row r="30" spans="1:19" x14ac:dyDescent="0.3">
      <c r="A30" s="82" t="s">
        <v>871</v>
      </c>
      <c r="B30" s="64">
        <f>VLOOKUP($A30,'Return Data'!$B$7:$R$2843,3,0)</f>
        <v>44400</v>
      </c>
      <c r="C30" s="65">
        <f>VLOOKUP($A30,'Return Data'!$B$7:$R$2843,4,0)</f>
        <v>36.040599999999998</v>
      </c>
      <c r="D30" s="65">
        <f>VLOOKUP($A30,'Return Data'!$B$7:$R$2843,9,0)</f>
        <v>2.3540999999999999</v>
      </c>
      <c r="E30" s="66">
        <f t="shared" si="0"/>
        <v>12</v>
      </c>
      <c r="F30" s="65">
        <f>VLOOKUP($A30,'Return Data'!$B$7:$R$2843,10,0)</f>
        <v>4.8899999999999997</v>
      </c>
      <c r="G30" s="66">
        <f t="shared" si="1"/>
        <v>3</v>
      </c>
      <c r="H30" s="65">
        <f>VLOOKUP($A30,'Return Data'!$B$7:$R$2843,11,0)</f>
        <v>0.78320000000000001</v>
      </c>
      <c r="I30" s="66">
        <f t="shared" si="2"/>
        <v>19</v>
      </c>
      <c r="J30" s="65">
        <f>VLOOKUP($A30,'Return Data'!$B$7:$R$2843,12,0)</f>
        <v>1.7259</v>
      </c>
      <c r="K30" s="66">
        <f t="shared" si="3"/>
        <v>15</v>
      </c>
      <c r="L30" s="65">
        <f>VLOOKUP($A30,'Return Data'!$B$7:$R$2843,13,0)</f>
        <v>2.3944999999999999</v>
      </c>
      <c r="M30" s="66">
        <f t="shared" si="4"/>
        <v>13</v>
      </c>
      <c r="N30" s="65">
        <f>VLOOKUP($A30,'Return Data'!$B$7:$R$2843,17,0)</f>
        <v>7.8540000000000001</v>
      </c>
      <c r="O30" s="66">
        <f t="shared" si="5"/>
        <v>6</v>
      </c>
      <c r="P30" s="65">
        <f>VLOOKUP($A30,'Return Data'!$B$7:$R$2843,14,0)</f>
        <v>11.989100000000001</v>
      </c>
      <c r="Q30" s="66">
        <f t="shared" si="6"/>
        <v>1</v>
      </c>
      <c r="R30" s="65">
        <f>VLOOKUP($A30,'Return Data'!$B$7:$R$2843,16,0)</f>
        <v>6.8368000000000002</v>
      </c>
      <c r="S30" s="67">
        <f t="shared" si="7"/>
        <v>23</v>
      </c>
    </row>
    <row r="31" spans="1:19" x14ac:dyDescent="0.3">
      <c r="A31" s="82" t="s">
        <v>872</v>
      </c>
      <c r="B31" s="64">
        <f>VLOOKUP($A31,'Return Data'!$B$7:$R$2843,3,0)</f>
        <v>44400</v>
      </c>
      <c r="C31" s="65">
        <f>VLOOKUP($A31,'Return Data'!$B$7:$R$2843,4,0)</f>
        <v>49.946800000000003</v>
      </c>
      <c r="D31" s="65">
        <f>VLOOKUP($A31,'Return Data'!$B$7:$R$2843,9,0)</f>
        <v>1.0313000000000001</v>
      </c>
      <c r="E31" s="66">
        <f t="shared" si="0"/>
        <v>19</v>
      </c>
      <c r="F31" s="65">
        <f>VLOOKUP($A31,'Return Data'!$B$7:$R$2843,10,0)</f>
        <v>4.4019000000000004</v>
      </c>
      <c r="G31" s="66">
        <f t="shared" si="1"/>
        <v>8</v>
      </c>
      <c r="H31" s="65">
        <f>VLOOKUP($A31,'Return Data'!$B$7:$R$2843,11,0)</f>
        <v>0.50800000000000001</v>
      </c>
      <c r="I31" s="66">
        <f t="shared" si="2"/>
        <v>21</v>
      </c>
      <c r="J31" s="65">
        <f>VLOOKUP($A31,'Return Data'!$B$7:$R$2843,12,0)</f>
        <v>1.4435</v>
      </c>
      <c r="K31" s="66">
        <f t="shared" si="3"/>
        <v>22</v>
      </c>
      <c r="L31" s="65">
        <f>VLOOKUP($A31,'Return Data'!$B$7:$R$2843,13,0)</f>
        <v>2.3123</v>
      </c>
      <c r="M31" s="66">
        <f t="shared" si="4"/>
        <v>14</v>
      </c>
      <c r="N31" s="65">
        <f>VLOOKUP($A31,'Return Data'!$B$7:$R$2843,17,0)</f>
        <v>6.7942999999999998</v>
      </c>
      <c r="O31" s="66">
        <f t="shared" si="5"/>
        <v>11</v>
      </c>
      <c r="P31" s="65">
        <f>VLOOKUP($A31,'Return Data'!$B$7:$R$2843,14,0)</f>
        <v>9.9116</v>
      </c>
      <c r="Q31" s="66">
        <f t="shared" si="6"/>
        <v>8</v>
      </c>
      <c r="R31" s="65">
        <f>VLOOKUP($A31,'Return Data'!$B$7:$R$2843,16,0)</f>
        <v>8.125</v>
      </c>
      <c r="S31" s="67">
        <f t="shared" si="7"/>
        <v>16</v>
      </c>
    </row>
    <row r="32" spans="1:19" x14ac:dyDescent="0.3">
      <c r="A32" s="82" t="s">
        <v>716</v>
      </c>
      <c r="B32" s="64">
        <f>VLOOKUP($A32,'Return Data'!$B$7:$R$2843,3,0)</f>
        <v>44400</v>
      </c>
      <c r="C32" s="65">
        <f>VLOOKUP($A32,'Return Data'!$B$7:$R$2843,4,0)</f>
        <v>22.091200000000001</v>
      </c>
      <c r="D32" s="65">
        <f>VLOOKUP($A32,'Return Data'!$B$7:$R$2843,9,0)</f>
        <v>-6.6768000000000001</v>
      </c>
      <c r="E32" s="66">
        <f t="shared" si="0"/>
        <v>25</v>
      </c>
      <c r="F32" s="65">
        <f>VLOOKUP($A32,'Return Data'!$B$7:$R$2843,10,0)</f>
        <v>2.7218</v>
      </c>
      <c r="G32" s="66">
        <f t="shared" si="1"/>
        <v>24</v>
      </c>
      <c r="H32" s="65">
        <f>VLOOKUP($A32,'Return Data'!$B$7:$R$2843,11,0)</f>
        <v>1.6299999999999999E-2</v>
      </c>
      <c r="I32" s="66">
        <f t="shared" si="2"/>
        <v>23</v>
      </c>
      <c r="J32" s="65">
        <f>VLOOKUP($A32,'Return Data'!$B$7:$R$2843,12,0)</f>
        <v>1.1721999999999999</v>
      </c>
      <c r="K32" s="66">
        <f t="shared" si="3"/>
        <v>24</v>
      </c>
      <c r="L32" s="65">
        <f>VLOOKUP($A32,'Return Data'!$B$7:$R$2843,13,0)</f>
        <v>1.8863000000000001</v>
      </c>
      <c r="M32" s="66">
        <f t="shared" si="4"/>
        <v>20</v>
      </c>
      <c r="N32" s="65">
        <f>VLOOKUP($A32,'Return Data'!$B$7:$R$2843,17,0)</f>
        <v>5.8220999999999998</v>
      </c>
      <c r="O32" s="66">
        <f t="shared" si="5"/>
        <v>18</v>
      </c>
      <c r="P32" s="65">
        <f>VLOOKUP($A32,'Return Data'!$B$7:$R$2843,14,0)</f>
        <v>9.3376000000000001</v>
      </c>
      <c r="Q32" s="66">
        <f t="shared" si="6"/>
        <v>16</v>
      </c>
      <c r="R32" s="65">
        <f>VLOOKUP($A32,'Return Data'!$B$7:$R$2843,16,0)</f>
        <v>7.8773999999999997</v>
      </c>
      <c r="S32" s="67">
        <f t="shared" si="7"/>
        <v>17</v>
      </c>
    </row>
    <row r="33" spans="1:19" x14ac:dyDescent="0.3">
      <c r="A33" s="82" t="s">
        <v>717</v>
      </c>
      <c r="B33" s="64">
        <f>VLOOKUP($A33,'Return Data'!$B$7:$R$2843,3,0)</f>
        <v>44400</v>
      </c>
      <c r="C33" s="65">
        <f>VLOOKUP($A33,'Return Data'!$B$7:$R$2843,4,0)</f>
        <v>22.480599999999999</v>
      </c>
      <c r="D33" s="65">
        <f>VLOOKUP($A33,'Return Data'!$B$7:$R$2843,9,0)</f>
        <v>-6.5027999999999997</v>
      </c>
      <c r="E33" s="66">
        <f t="shared" si="0"/>
        <v>24</v>
      </c>
      <c r="F33" s="65">
        <f>VLOOKUP($A33,'Return Data'!$B$7:$R$2843,10,0)</f>
        <v>2.8715999999999999</v>
      </c>
      <c r="G33" s="66">
        <f t="shared" si="1"/>
        <v>23</v>
      </c>
      <c r="H33" s="65">
        <f>VLOOKUP($A33,'Return Data'!$B$7:$R$2843,11,0)</f>
        <v>0.50529999999999997</v>
      </c>
      <c r="I33" s="66">
        <f t="shared" si="2"/>
        <v>22</v>
      </c>
      <c r="J33" s="65">
        <f>VLOOKUP($A33,'Return Data'!$B$7:$R$2843,12,0)</f>
        <v>1.5028999999999999</v>
      </c>
      <c r="K33" s="66">
        <f t="shared" si="3"/>
        <v>21</v>
      </c>
      <c r="L33" s="65">
        <f>VLOOKUP($A33,'Return Data'!$B$7:$R$2843,13,0)</f>
        <v>2.1362999999999999</v>
      </c>
      <c r="M33" s="66">
        <f t="shared" si="4"/>
        <v>15</v>
      </c>
      <c r="N33" s="65">
        <f>VLOOKUP($A33,'Return Data'!$B$7:$R$2843,17,0)</f>
        <v>6.2058</v>
      </c>
      <c r="O33" s="66">
        <f t="shared" si="5"/>
        <v>16</v>
      </c>
      <c r="P33" s="65">
        <f>VLOOKUP($A33,'Return Data'!$B$7:$R$2843,14,0)</f>
        <v>9.69</v>
      </c>
      <c r="Q33" s="66">
        <f t="shared" si="6"/>
        <v>11</v>
      </c>
      <c r="R33" s="65">
        <f>VLOOKUP($A33,'Return Data'!$B$7:$R$2843,16,0)</f>
        <v>7.7645</v>
      </c>
      <c r="S33" s="67">
        <f t="shared" si="7"/>
        <v>18</v>
      </c>
    </row>
    <row r="34" spans="1:19" x14ac:dyDescent="0.3">
      <c r="A34" s="82" t="s">
        <v>718</v>
      </c>
      <c r="B34" s="64">
        <f>VLOOKUP($A34,'Return Data'!$B$7:$R$2843,3,0)</f>
        <v>44400</v>
      </c>
      <c r="C34" s="65">
        <f>VLOOKUP($A34,'Return Data'!$B$7:$R$2843,4,0)</f>
        <v>204.15960000000001</v>
      </c>
      <c r="D34" s="65">
        <f>VLOOKUP($A34,'Return Data'!$B$7:$R$2843,9,0)</f>
        <v>-12.710100000000001</v>
      </c>
      <c r="E34" s="66">
        <f t="shared" si="0"/>
        <v>26</v>
      </c>
      <c r="F34" s="65">
        <f>VLOOKUP($A34,'Return Data'!$B$7:$R$2843,10,0)</f>
        <v>0.47939999999999999</v>
      </c>
      <c r="G34" s="66">
        <f t="shared" si="1"/>
        <v>26</v>
      </c>
      <c r="H34" s="65">
        <f>VLOOKUP($A34,'Return Data'!$B$7:$R$2843,11,0)</f>
        <v>1.0575000000000001</v>
      </c>
      <c r="I34" s="66">
        <f t="shared" si="2"/>
        <v>15</v>
      </c>
      <c r="J34" s="65">
        <f>VLOOKUP($A34,'Return Data'!$B$7:$R$2843,12,0)</f>
        <v>1.6617</v>
      </c>
      <c r="K34" s="66">
        <f t="shared" si="3"/>
        <v>16</v>
      </c>
      <c r="L34" s="65">
        <f>VLOOKUP($A34,'Return Data'!$B$7:$R$2843,13,0)</f>
        <v>1.9039999999999999</v>
      </c>
      <c r="M34" s="66">
        <f t="shared" si="4"/>
        <v>18</v>
      </c>
      <c r="N34" s="65">
        <f>VLOOKUP($A34,'Return Data'!$B$7:$R$2843,17,0)</f>
        <v>5.133</v>
      </c>
      <c r="O34" s="66">
        <f t="shared" si="5"/>
        <v>23</v>
      </c>
      <c r="P34" s="65">
        <f>VLOOKUP($A34,'Return Data'!$B$7:$R$2843,14,0)</f>
        <v>8.4042999999999992</v>
      </c>
      <c r="Q34" s="66">
        <f t="shared" si="6"/>
        <v>19</v>
      </c>
      <c r="R34" s="65">
        <f>VLOOKUP($A34,'Return Data'!$B$7:$R$2843,16,0)</f>
        <v>6.8326000000000002</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0.35803703703703749</v>
      </c>
      <c r="E36" s="88"/>
      <c r="F36" s="89">
        <f>AVERAGE(F8:F34)</f>
        <v>3.5496370370370363</v>
      </c>
      <c r="G36" s="88"/>
      <c r="H36" s="89">
        <f>AVERAGE(H8:H34)</f>
        <v>1.2018777777777776</v>
      </c>
      <c r="I36" s="88"/>
      <c r="J36" s="89">
        <f>AVERAGE(J8:J34)</f>
        <v>2.005225925925926</v>
      </c>
      <c r="K36" s="88"/>
      <c r="L36" s="89">
        <f>AVERAGE(L8:L34)</f>
        <v>2.4224703703703705</v>
      </c>
      <c r="M36" s="88"/>
      <c r="N36" s="89">
        <f>AVERAGE(N8:N34)</f>
        <v>6.4862074074074094</v>
      </c>
      <c r="O36" s="88"/>
      <c r="P36" s="89">
        <f>AVERAGE(P8:P34)</f>
        <v>9.3189888888888888</v>
      </c>
      <c r="Q36" s="88"/>
      <c r="R36" s="89">
        <f>AVERAGE(R8:R34)</f>
        <v>8.1779111111111114</v>
      </c>
      <c r="S36" s="90"/>
    </row>
    <row r="37" spans="1:19" x14ac:dyDescent="0.3">
      <c r="A37" s="87" t="s">
        <v>28</v>
      </c>
      <c r="B37" s="88"/>
      <c r="C37" s="88"/>
      <c r="D37" s="89">
        <f>MIN(D8:D34)</f>
        <v>-14.633800000000001</v>
      </c>
      <c r="E37" s="88"/>
      <c r="F37" s="89">
        <f>MIN(F8:F34)</f>
        <v>-0.42730000000000001</v>
      </c>
      <c r="G37" s="88"/>
      <c r="H37" s="89">
        <f>MIN(H8:H34)</f>
        <v>-1.1736</v>
      </c>
      <c r="I37" s="88"/>
      <c r="J37" s="89">
        <f>MIN(J8:J34)</f>
        <v>-5.0900000000000001E-2</v>
      </c>
      <c r="K37" s="88"/>
      <c r="L37" s="89">
        <f>MIN(L8:L34)</f>
        <v>8.4400000000000003E-2</v>
      </c>
      <c r="M37" s="88"/>
      <c r="N37" s="89">
        <f>MIN(N8:N34)</f>
        <v>3.9182999999999999</v>
      </c>
      <c r="O37" s="88"/>
      <c r="P37" s="89">
        <f>MIN(P8:P34)</f>
        <v>7.3722000000000003</v>
      </c>
      <c r="Q37" s="88"/>
      <c r="R37" s="89">
        <f>MIN(R8:R34)</f>
        <v>6.2062999999999997</v>
      </c>
      <c r="S37" s="90"/>
    </row>
    <row r="38" spans="1:19" ht="15" thickBot="1" x14ac:dyDescent="0.35">
      <c r="A38" s="91" t="s">
        <v>29</v>
      </c>
      <c r="B38" s="92"/>
      <c r="C38" s="92"/>
      <c r="D38" s="93">
        <f>MAX(D8:D34)</f>
        <v>6.1768000000000001</v>
      </c>
      <c r="E38" s="92"/>
      <c r="F38" s="93">
        <f>MAX(F8:F34)</f>
        <v>5.6299000000000001</v>
      </c>
      <c r="G38" s="92"/>
      <c r="H38" s="93">
        <f>MAX(H8:H34)</f>
        <v>4.5533000000000001</v>
      </c>
      <c r="I38" s="92"/>
      <c r="J38" s="93">
        <f>MAX(J8:J34)</f>
        <v>5.6412000000000004</v>
      </c>
      <c r="K38" s="92"/>
      <c r="L38" s="93">
        <f>MAX(L8:L34)</f>
        <v>5.9009999999999998</v>
      </c>
      <c r="M38" s="92"/>
      <c r="N38" s="93">
        <f>MAX(N8:N34)</f>
        <v>8.3481000000000005</v>
      </c>
      <c r="O38" s="92"/>
      <c r="P38" s="93">
        <f>MAX(P8:P34)</f>
        <v>11.989100000000001</v>
      </c>
      <c r="Q38" s="92"/>
      <c r="R38" s="93">
        <f>MAX(R8:R34)</f>
        <v>10.041399999999999</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44400</v>
      </c>
      <c r="C8" s="65">
        <f>VLOOKUP($A8,'Return Data'!$B$7:$R$2843,4,0)</f>
        <v>295.6619</v>
      </c>
      <c r="D8" s="65">
        <f>VLOOKUP($A8,'Return Data'!$B$7:$R$2843,9,0)</f>
        <v>5.6576000000000004</v>
      </c>
      <c r="E8" s="66">
        <f t="shared" ref="E8:E25" si="0">RANK(D8,D$8:D$25,0)</f>
        <v>8</v>
      </c>
      <c r="F8" s="65">
        <f>VLOOKUP($A8,'Return Data'!$B$7:$R$2843,10,0)</f>
        <v>6.3239000000000001</v>
      </c>
      <c r="G8" s="66">
        <f t="shared" ref="G8:G25" si="1">RANK(F8,F$8:F$25,0)</f>
        <v>5</v>
      </c>
      <c r="H8" s="65">
        <f>VLOOKUP($A8,'Return Data'!$B$7:$R$2843,11,0)</f>
        <v>4.5319000000000003</v>
      </c>
      <c r="I8" s="66">
        <f t="shared" ref="I8:I25" si="2">RANK(H8,H$8:H$25,0)</f>
        <v>8</v>
      </c>
      <c r="J8" s="65">
        <f>VLOOKUP($A8,'Return Data'!$B$7:$R$2843,12,0)</f>
        <v>4.5556999999999999</v>
      </c>
      <c r="K8" s="66">
        <f t="shared" ref="K8:K25" si="3">RANK(J8,J$8:J$25,0)</f>
        <v>8</v>
      </c>
      <c r="L8" s="65">
        <f>VLOOKUP($A8,'Return Data'!$B$7:$R$2843,13,0)</f>
        <v>5.0404999999999998</v>
      </c>
      <c r="M8" s="66">
        <f t="shared" ref="M8:M25" si="4">RANK(L8,L$8:L$25,0)</f>
        <v>6</v>
      </c>
      <c r="N8" s="65">
        <f>VLOOKUP($A8,'Return Data'!$B$7:$R$2843,17,0)</f>
        <v>8.3649000000000004</v>
      </c>
      <c r="O8" s="66">
        <f t="shared" ref="O8:O23" si="5">RANK(N8,N$8:N$25,0)</f>
        <v>8</v>
      </c>
      <c r="P8" s="65">
        <f>VLOOKUP($A8,'Return Data'!$B$7:$R$2843,14,0)</f>
        <v>9.1643000000000008</v>
      </c>
      <c r="Q8" s="66">
        <f t="shared" ref="Q8:Q23" si="6">RANK(P8,P$8:P$25,0)</f>
        <v>7</v>
      </c>
      <c r="R8" s="65">
        <f>VLOOKUP($A8,'Return Data'!$B$7:$R$2843,16,0)</f>
        <v>9.3579000000000008</v>
      </c>
      <c r="S8" s="67">
        <f t="shared" ref="S8:S25" si="7">RANK(R8,R$8:R$25,0)</f>
        <v>1</v>
      </c>
    </row>
    <row r="9" spans="1:19" x14ac:dyDescent="0.3">
      <c r="A9" s="82" t="s">
        <v>567</v>
      </c>
      <c r="B9" s="64">
        <f>VLOOKUP($A9,'Return Data'!$B$7:$R$2843,3,0)</f>
        <v>44400</v>
      </c>
      <c r="C9" s="65">
        <f>VLOOKUP($A9,'Return Data'!$B$7:$R$2843,4,0)</f>
        <v>2132.6331</v>
      </c>
      <c r="D9" s="65">
        <f>VLOOKUP($A9,'Return Data'!$B$7:$R$2843,9,0)</f>
        <v>6.25</v>
      </c>
      <c r="E9" s="66">
        <f t="shared" si="0"/>
        <v>4</v>
      </c>
      <c r="F9" s="65">
        <f>VLOOKUP($A9,'Return Data'!$B$7:$R$2843,10,0)</f>
        <v>5.2092000000000001</v>
      </c>
      <c r="G9" s="66">
        <f t="shared" si="1"/>
        <v>12</v>
      </c>
      <c r="H9" s="65">
        <f>VLOOKUP($A9,'Return Data'!$B$7:$R$2843,11,0)</f>
        <v>4.7976000000000001</v>
      </c>
      <c r="I9" s="66">
        <f t="shared" si="2"/>
        <v>4</v>
      </c>
      <c r="J9" s="65">
        <f>VLOOKUP($A9,'Return Data'!$B$7:$R$2843,12,0)</f>
        <v>4.3895</v>
      </c>
      <c r="K9" s="66">
        <f t="shared" si="3"/>
        <v>9</v>
      </c>
      <c r="L9" s="65">
        <f>VLOOKUP($A9,'Return Data'!$B$7:$R$2843,13,0)</f>
        <v>4.891</v>
      </c>
      <c r="M9" s="66">
        <f t="shared" si="4"/>
        <v>10</v>
      </c>
      <c r="N9" s="65">
        <f>VLOOKUP($A9,'Return Data'!$B$7:$R$2843,17,0)</f>
        <v>8.1998999999999995</v>
      </c>
      <c r="O9" s="66">
        <f t="shared" si="5"/>
        <v>10</v>
      </c>
      <c r="P9" s="65">
        <f>VLOOKUP($A9,'Return Data'!$B$7:$R$2843,14,0)</f>
        <v>9.0388000000000002</v>
      </c>
      <c r="Q9" s="66">
        <f t="shared" si="6"/>
        <v>9</v>
      </c>
      <c r="R9" s="65">
        <f>VLOOKUP($A9,'Return Data'!$B$7:$R$2843,16,0)</f>
        <v>8.5942000000000007</v>
      </c>
      <c r="S9" s="67">
        <f t="shared" si="7"/>
        <v>11</v>
      </c>
    </row>
    <row r="10" spans="1:19" x14ac:dyDescent="0.3">
      <c r="A10" s="82" t="s">
        <v>569</v>
      </c>
      <c r="B10" s="64">
        <f>VLOOKUP($A10,'Return Data'!$B$7:$R$2843,3,0)</f>
        <v>44400</v>
      </c>
      <c r="C10" s="65">
        <f>VLOOKUP($A10,'Return Data'!$B$7:$R$2843,4,0)</f>
        <v>19.496099999999998</v>
      </c>
      <c r="D10" s="65">
        <f>VLOOKUP($A10,'Return Data'!$B$7:$R$2843,9,0)</f>
        <v>6.0583999999999998</v>
      </c>
      <c r="E10" s="66">
        <f t="shared" si="0"/>
        <v>5</v>
      </c>
      <c r="F10" s="65">
        <f>VLOOKUP($A10,'Return Data'!$B$7:$R$2843,10,0)</f>
        <v>5.0308000000000002</v>
      </c>
      <c r="G10" s="66">
        <f t="shared" si="1"/>
        <v>14</v>
      </c>
      <c r="H10" s="65">
        <f>VLOOKUP($A10,'Return Data'!$B$7:$R$2843,11,0)</f>
        <v>4.3434999999999997</v>
      </c>
      <c r="I10" s="66">
        <f t="shared" si="2"/>
        <v>9</v>
      </c>
      <c r="J10" s="65">
        <f>VLOOKUP($A10,'Return Data'!$B$7:$R$2843,12,0)</f>
        <v>4.0281000000000002</v>
      </c>
      <c r="K10" s="66">
        <f t="shared" si="3"/>
        <v>12</v>
      </c>
      <c r="L10" s="65">
        <f>VLOOKUP($A10,'Return Data'!$B$7:$R$2843,13,0)</f>
        <v>4.5894000000000004</v>
      </c>
      <c r="M10" s="66">
        <f t="shared" si="4"/>
        <v>11</v>
      </c>
      <c r="N10" s="65">
        <f>VLOOKUP($A10,'Return Data'!$B$7:$R$2843,17,0)</f>
        <v>8.4966000000000008</v>
      </c>
      <c r="O10" s="66">
        <f t="shared" si="5"/>
        <v>6</v>
      </c>
      <c r="P10" s="65">
        <f>VLOOKUP($A10,'Return Data'!$B$7:$R$2843,14,0)</f>
        <v>9.0295000000000005</v>
      </c>
      <c r="Q10" s="66">
        <f t="shared" si="6"/>
        <v>10</v>
      </c>
      <c r="R10" s="65">
        <f>VLOOKUP($A10,'Return Data'!$B$7:$R$2843,16,0)</f>
        <v>8.8649000000000004</v>
      </c>
      <c r="S10" s="67">
        <f t="shared" si="7"/>
        <v>4</v>
      </c>
    </row>
    <row r="11" spans="1:19" x14ac:dyDescent="0.3">
      <c r="A11" s="82" t="s">
        <v>571</v>
      </c>
      <c r="B11" s="64">
        <f>VLOOKUP($A11,'Return Data'!$B$7:$R$2843,3,0)</f>
        <v>44400</v>
      </c>
      <c r="C11" s="65">
        <f>VLOOKUP($A11,'Return Data'!$B$7:$R$2843,4,0)</f>
        <v>19.838999999999999</v>
      </c>
      <c r="D11" s="65">
        <f>VLOOKUP($A11,'Return Data'!$B$7:$R$2843,9,0)</f>
        <v>0.84079999999999999</v>
      </c>
      <c r="E11" s="66">
        <f t="shared" si="0"/>
        <v>17</v>
      </c>
      <c r="F11" s="65">
        <f>VLOOKUP($A11,'Return Data'!$B$7:$R$2843,10,0)</f>
        <v>5.5880999999999998</v>
      </c>
      <c r="G11" s="66">
        <f t="shared" si="1"/>
        <v>9</v>
      </c>
      <c r="H11" s="65">
        <f>VLOOKUP($A11,'Return Data'!$B$7:$R$2843,11,0)</f>
        <v>4.0205000000000002</v>
      </c>
      <c r="I11" s="66">
        <f t="shared" si="2"/>
        <v>12</v>
      </c>
      <c r="J11" s="65">
        <f>VLOOKUP($A11,'Return Data'!$B$7:$R$2843,12,0)</f>
        <v>3.915</v>
      </c>
      <c r="K11" s="66">
        <f t="shared" si="3"/>
        <v>13</v>
      </c>
      <c r="L11" s="65">
        <f>VLOOKUP($A11,'Return Data'!$B$7:$R$2843,13,0)</f>
        <v>4.5290999999999997</v>
      </c>
      <c r="M11" s="66">
        <f t="shared" si="4"/>
        <v>12</v>
      </c>
      <c r="N11" s="65">
        <f>VLOOKUP($A11,'Return Data'!$B$7:$R$2843,17,0)</f>
        <v>9.3375000000000004</v>
      </c>
      <c r="O11" s="66">
        <f t="shared" si="5"/>
        <v>1</v>
      </c>
      <c r="P11" s="65">
        <f>VLOOKUP($A11,'Return Data'!$B$7:$R$2843,14,0)</f>
        <v>10.486000000000001</v>
      </c>
      <c r="Q11" s="66">
        <f t="shared" si="6"/>
        <v>1</v>
      </c>
      <c r="R11" s="65">
        <f>VLOOKUP($A11,'Return Data'!$B$7:$R$2843,16,0)</f>
        <v>9.1033000000000008</v>
      </c>
      <c r="S11" s="67">
        <f t="shared" si="7"/>
        <v>2</v>
      </c>
    </row>
    <row r="12" spans="1:19" x14ac:dyDescent="0.3">
      <c r="A12" s="82" t="s">
        <v>574</v>
      </c>
      <c r="B12" s="64">
        <f>VLOOKUP($A12,'Return Data'!$B$7:$R$2843,3,0)</f>
        <v>44400</v>
      </c>
      <c r="C12" s="65">
        <f>VLOOKUP($A12,'Return Data'!$B$7:$R$2843,4,0)</f>
        <v>18.3459</v>
      </c>
      <c r="D12" s="65">
        <f>VLOOKUP($A12,'Return Data'!$B$7:$R$2843,9,0)</f>
        <v>5.67</v>
      </c>
      <c r="E12" s="66">
        <f t="shared" si="0"/>
        <v>7</v>
      </c>
      <c r="F12" s="65">
        <f>VLOOKUP($A12,'Return Data'!$B$7:$R$2843,10,0)</f>
        <v>5.1909999999999998</v>
      </c>
      <c r="G12" s="66">
        <f t="shared" si="1"/>
        <v>13</v>
      </c>
      <c r="H12" s="65">
        <f>VLOOKUP($A12,'Return Data'!$B$7:$R$2843,11,0)</f>
        <v>4.6233000000000004</v>
      </c>
      <c r="I12" s="66">
        <f t="shared" si="2"/>
        <v>5</v>
      </c>
      <c r="J12" s="65">
        <f>VLOOKUP($A12,'Return Data'!$B$7:$R$2843,12,0)</f>
        <v>4.3632999999999997</v>
      </c>
      <c r="K12" s="66">
        <f t="shared" si="3"/>
        <v>11</v>
      </c>
      <c r="L12" s="65">
        <f>VLOOKUP($A12,'Return Data'!$B$7:$R$2843,13,0)</f>
        <v>4.5106000000000002</v>
      </c>
      <c r="M12" s="66">
        <f t="shared" si="4"/>
        <v>13</v>
      </c>
      <c r="N12" s="65">
        <f>VLOOKUP($A12,'Return Data'!$B$7:$R$2843,17,0)</f>
        <v>8.0279000000000007</v>
      </c>
      <c r="O12" s="66">
        <f t="shared" si="5"/>
        <v>12</v>
      </c>
      <c r="P12" s="65">
        <f>VLOOKUP($A12,'Return Data'!$B$7:$R$2843,14,0)</f>
        <v>9.2570999999999994</v>
      </c>
      <c r="Q12" s="66">
        <f t="shared" si="6"/>
        <v>5</v>
      </c>
      <c r="R12" s="65">
        <f>VLOOKUP($A12,'Return Data'!$B$7:$R$2843,16,0)</f>
        <v>8.7310999999999996</v>
      </c>
      <c r="S12" s="67">
        <f t="shared" si="7"/>
        <v>8</v>
      </c>
    </row>
    <row r="13" spans="1:19" x14ac:dyDescent="0.3">
      <c r="A13" s="82" t="s">
        <v>575</v>
      </c>
      <c r="B13" s="64">
        <f>VLOOKUP($A13,'Return Data'!$B$7:$R$2843,3,0)</f>
        <v>44400</v>
      </c>
      <c r="C13" s="65">
        <f>VLOOKUP($A13,'Return Data'!$B$7:$R$2843,4,0)</f>
        <v>18.6281</v>
      </c>
      <c r="D13" s="65">
        <f>VLOOKUP($A13,'Return Data'!$B$7:$R$2843,9,0)</f>
        <v>4.9447000000000001</v>
      </c>
      <c r="E13" s="66">
        <f t="shared" si="0"/>
        <v>11</v>
      </c>
      <c r="F13" s="65">
        <f>VLOOKUP($A13,'Return Data'!$B$7:$R$2843,10,0)</f>
        <v>6.5053000000000001</v>
      </c>
      <c r="G13" s="66">
        <f t="shared" si="1"/>
        <v>2</v>
      </c>
      <c r="H13" s="65">
        <f>VLOOKUP($A13,'Return Data'!$B$7:$R$2843,11,0)</f>
        <v>4.5472000000000001</v>
      </c>
      <c r="I13" s="66">
        <f t="shared" si="2"/>
        <v>7</v>
      </c>
      <c r="J13" s="65">
        <f>VLOOKUP($A13,'Return Data'!$B$7:$R$2843,12,0)</f>
        <v>4.9427000000000003</v>
      </c>
      <c r="K13" s="66">
        <f t="shared" si="3"/>
        <v>1</v>
      </c>
      <c r="L13" s="65">
        <f>VLOOKUP($A13,'Return Data'!$B$7:$R$2843,13,0)</f>
        <v>5.6997</v>
      </c>
      <c r="M13" s="66">
        <f t="shared" si="4"/>
        <v>1</v>
      </c>
      <c r="N13" s="65">
        <f>VLOOKUP($A13,'Return Data'!$B$7:$R$2843,17,0)</f>
        <v>8.8118999999999996</v>
      </c>
      <c r="O13" s="66">
        <f t="shared" si="5"/>
        <v>4</v>
      </c>
      <c r="P13" s="65">
        <f>VLOOKUP($A13,'Return Data'!$B$7:$R$2843,14,0)</f>
        <v>9.2456999999999994</v>
      </c>
      <c r="Q13" s="66">
        <f t="shared" si="6"/>
        <v>6</v>
      </c>
      <c r="R13" s="65">
        <f>VLOOKUP($A13,'Return Data'!$B$7:$R$2843,16,0)</f>
        <v>8.8554999999999993</v>
      </c>
      <c r="S13" s="67">
        <f t="shared" si="7"/>
        <v>5</v>
      </c>
    </row>
    <row r="14" spans="1:19" x14ac:dyDescent="0.3">
      <c r="A14" s="82" t="s">
        <v>578</v>
      </c>
      <c r="B14" s="64">
        <f>VLOOKUP($A14,'Return Data'!$B$7:$R$2843,3,0)</f>
        <v>44400</v>
      </c>
      <c r="C14" s="65">
        <f>VLOOKUP($A14,'Return Data'!$B$7:$R$2843,4,0)</f>
        <v>26.082100000000001</v>
      </c>
      <c r="D14" s="65">
        <f>VLOOKUP($A14,'Return Data'!$B$7:$R$2843,9,0)</f>
        <v>2.5194999999999999</v>
      </c>
      <c r="E14" s="66">
        <f t="shared" si="0"/>
        <v>16</v>
      </c>
      <c r="F14" s="65">
        <f>VLOOKUP($A14,'Return Data'!$B$7:$R$2843,10,0)</f>
        <v>5.7813999999999997</v>
      </c>
      <c r="G14" s="66">
        <f t="shared" si="1"/>
        <v>7</v>
      </c>
      <c r="H14" s="65">
        <f>VLOOKUP($A14,'Return Data'!$B$7:$R$2843,11,0)</f>
        <v>4.1646000000000001</v>
      </c>
      <c r="I14" s="66">
        <f t="shared" si="2"/>
        <v>11</v>
      </c>
      <c r="J14" s="65">
        <f>VLOOKUP($A14,'Return Data'!$B$7:$R$2843,12,0)</f>
        <v>4.8190999999999997</v>
      </c>
      <c r="K14" s="66">
        <f t="shared" si="3"/>
        <v>2</v>
      </c>
      <c r="L14" s="65">
        <f>VLOOKUP($A14,'Return Data'!$B$7:$R$2843,13,0)</f>
        <v>5.1803999999999997</v>
      </c>
      <c r="M14" s="66">
        <f t="shared" si="4"/>
        <v>3</v>
      </c>
      <c r="N14" s="65">
        <f>VLOOKUP($A14,'Return Data'!$B$7:$R$2843,17,0)</f>
        <v>7.8380000000000001</v>
      </c>
      <c r="O14" s="66">
        <f t="shared" si="5"/>
        <v>13</v>
      </c>
      <c r="P14" s="65">
        <f>VLOOKUP($A14,'Return Data'!$B$7:$R$2843,14,0)</f>
        <v>8.5261999999999993</v>
      </c>
      <c r="Q14" s="66">
        <f t="shared" si="6"/>
        <v>13</v>
      </c>
      <c r="R14" s="65">
        <f>VLOOKUP($A14,'Return Data'!$B$7:$R$2843,16,0)</f>
        <v>8.8011999999999997</v>
      </c>
      <c r="S14" s="67">
        <f t="shared" si="7"/>
        <v>6</v>
      </c>
    </row>
    <row r="15" spans="1:19" x14ac:dyDescent="0.3">
      <c r="A15" s="82" t="s">
        <v>579</v>
      </c>
      <c r="B15" s="64">
        <f>VLOOKUP($A15,'Return Data'!$B$7:$R$2843,3,0)</f>
        <v>44400</v>
      </c>
      <c r="C15" s="65">
        <f>VLOOKUP($A15,'Return Data'!$B$7:$R$2843,4,0)</f>
        <v>19.89</v>
      </c>
      <c r="D15" s="65">
        <f>VLOOKUP($A15,'Return Data'!$B$7:$R$2843,9,0)</f>
        <v>7.0815999999999999</v>
      </c>
      <c r="E15" s="66">
        <f t="shared" si="0"/>
        <v>1</v>
      </c>
      <c r="F15" s="65">
        <f>VLOOKUP($A15,'Return Data'!$B$7:$R$2843,10,0)</f>
        <v>5.4617000000000004</v>
      </c>
      <c r="G15" s="66">
        <f t="shared" si="1"/>
        <v>11</v>
      </c>
      <c r="H15" s="65">
        <f>VLOOKUP($A15,'Return Data'!$B$7:$R$2843,11,0)</f>
        <v>4.9965999999999999</v>
      </c>
      <c r="I15" s="66">
        <f t="shared" si="2"/>
        <v>1</v>
      </c>
      <c r="J15" s="65">
        <f>VLOOKUP($A15,'Return Data'!$B$7:$R$2843,12,0)</f>
        <v>4.5880000000000001</v>
      </c>
      <c r="K15" s="66">
        <f t="shared" si="3"/>
        <v>5</v>
      </c>
      <c r="L15" s="65">
        <f>VLOOKUP($A15,'Return Data'!$B$7:$R$2843,13,0)</f>
        <v>5.0740999999999996</v>
      </c>
      <c r="M15" s="66">
        <f t="shared" si="4"/>
        <v>5</v>
      </c>
      <c r="N15" s="65">
        <f>VLOOKUP($A15,'Return Data'!$B$7:$R$2843,17,0)</f>
        <v>8.9436999999999998</v>
      </c>
      <c r="O15" s="66">
        <f t="shared" si="5"/>
        <v>3</v>
      </c>
      <c r="P15" s="65">
        <f>VLOOKUP($A15,'Return Data'!$B$7:$R$2843,14,0)</f>
        <v>9.8021999999999991</v>
      </c>
      <c r="Q15" s="66">
        <f t="shared" si="6"/>
        <v>2</v>
      </c>
      <c r="R15" s="65">
        <f>VLOOKUP($A15,'Return Data'!$B$7:$R$2843,16,0)</f>
        <v>8.5479000000000003</v>
      </c>
      <c r="S15" s="67">
        <f t="shared" si="7"/>
        <v>12</v>
      </c>
    </row>
    <row r="16" spans="1:19" x14ac:dyDescent="0.3">
      <c r="A16" s="82" t="s">
        <v>584</v>
      </c>
      <c r="B16" s="64">
        <f>VLOOKUP($A16,'Return Data'!$B$7:$R$2843,3,0)</f>
        <v>44400</v>
      </c>
      <c r="C16" s="65">
        <f>VLOOKUP($A16,'Return Data'!$B$7:$R$2843,4,0)</f>
        <v>1931.4637</v>
      </c>
      <c r="D16" s="65">
        <f>VLOOKUP($A16,'Return Data'!$B$7:$R$2843,9,0)</f>
        <v>-0.86719999999999997</v>
      </c>
      <c r="E16" s="66">
        <f t="shared" si="0"/>
        <v>18</v>
      </c>
      <c r="F16" s="65">
        <f>VLOOKUP($A16,'Return Data'!$B$7:$R$2843,10,0)</f>
        <v>4.9561999999999999</v>
      </c>
      <c r="G16" s="66">
        <f t="shared" si="1"/>
        <v>15</v>
      </c>
      <c r="H16" s="65">
        <f>VLOOKUP($A16,'Return Data'!$B$7:$R$2843,11,0)</f>
        <v>3.1964000000000001</v>
      </c>
      <c r="I16" s="66">
        <f t="shared" si="2"/>
        <v>18</v>
      </c>
      <c r="J16" s="65">
        <f>VLOOKUP($A16,'Return Data'!$B$7:$R$2843,12,0)</f>
        <v>3.1097000000000001</v>
      </c>
      <c r="K16" s="66">
        <f t="shared" si="3"/>
        <v>17</v>
      </c>
      <c r="L16" s="65">
        <f>VLOOKUP($A16,'Return Data'!$B$7:$R$2843,13,0)</f>
        <v>3.7490000000000001</v>
      </c>
      <c r="M16" s="66">
        <f t="shared" si="4"/>
        <v>17</v>
      </c>
      <c r="N16" s="65">
        <f>VLOOKUP($A16,'Return Data'!$B$7:$R$2843,17,0)</f>
        <v>7.7141999999999999</v>
      </c>
      <c r="O16" s="66">
        <f t="shared" si="5"/>
        <v>14</v>
      </c>
      <c r="P16" s="65">
        <f>VLOOKUP($A16,'Return Data'!$B$7:$R$2843,14,0)</f>
        <v>8.3228000000000009</v>
      </c>
      <c r="Q16" s="66">
        <f t="shared" si="6"/>
        <v>15</v>
      </c>
      <c r="R16" s="65">
        <f>VLOOKUP($A16,'Return Data'!$B$7:$R$2843,16,0)</f>
        <v>7.9451999999999998</v>
      </c>
      <c r="S16" s="67">
        <f t="shared" si="7"/>
        <v>16</v>
      </c>
    </row>
    <row r="17" spans="1:19" x14ac:dyDescent="0.3">
      <c r="A17" s="82" t="s">
        <v>586</v>
      </c>
      <c r="B17" s="64">
        <f>VLOOKUP($A17,'Return Data'!$B$7:$R$2843,3,0)</f>
        <v>44400</v>
      </c>
      <c r="C17" s="65">
        <f>VLOOKUP($A17,'Return Data'!$B$7:$R$2843,4,0)</f>
        <v>52.546900000000001</v>
      </c>
      <c r="D17" s="65">
        <f>VLOOKUP($A17,'Return Data'!$B$7:$R$2843,9,0)</f>
        <v>3.2921</v>
      </c>
      <c r="E17" s="66">
        <f t="shared" si="0"/>
        <v>15</v>
      </c>
      <c r="F17" s="65">
        <f>VLOOKUP($A17,'Return Data'!$B$7:$R$2843,10,0)</f>
        <v>6.6247999999999996</v>
      </c>
      <c r="G17" s="66">
        <f t="shared" si="1"/>
        <v>1</v>
      </c>
      <c r="H17" s="65">
        <f>VLOOKUP($A17,'Return Data'!$B$7:$R$2843,11,0)</f>
        <v>3.9759000000000002</v>
      </c>
      <c r="I17" s="66">
        <f t="shared" si="2"/>
        <v>14</v>
      </c>
      <c r="J17" s="65">
        <f>VLOOKUP($A17,'Return Data'!$B$7:$R$2843,12,0)</f>
        <v>4.3878000000000004</v>
      </c>
      <c r="K17" s="66">
        <f t="shared" si="3"/>
        <v>10</v>
      </c>
      <c r="L17" s="65">
        <f>VLOOKUP($A17,'Return Data'!$B$7:$R$2843,13,0)</f>
        <v>4.9934000000000003</v>
      </c>
      <c r="M17" s="66">
        <f t="shared" si="4"/>
        <v>9</v>
      </c>
      <c r="N17" s="65">
        <f>VLOOKUP($A17,'Return Data'!$B$7:$R$2843,17,0)</f>
        <v>8.3887</v>
      </c>
      <c r="O17" s="66">
        <f t="shared" si="5"/>
        <v>7</v>
      </c>
      <c r="P17" s="65">
        <f>VLOOKUP($A17,'Return Data'!$B$7:$R$2843,14,0)</f>
        <v>9.3274000000000008</v>
      </c>
      <c r="Q17" s="66">
        <f t="shared" si="6"/>
        <v>4</v>
      </c>
      <c r="R17" s="65">
        <f>VLOOKUP($A17,'Return Data'!$B$7:$R$2843,16,0)</f>
        <v>8.8969000000000005</v>
      </c>
      <c r="S17" s="67">
        <f t="shared" si="7"/>
        <v>3</v>
      </c>
    </row>
    <row r="18" spans="1:19" x14ac:dyDescent="0.3">
      <c r="A18" s="82" t="s">
        <v>587</v>
      </c>
      <c r="B18" s="64">
        <f>VLOOKUP($A18,'Return Data'!$B$7:$R$2843,3,0)</f>
        <v>44400</v>
      </c>
      <c r="C18" s="65">
        <f>VLOOKUP($A18,'Return Data'!$B$7:$R$2843,4,0)</f>
        <v>20.489799999999999</v>
      </c>
      <c r="D18" s="65">
        <f>VLOOKUP($A18,'Return Data'!$B$7:$R$2843,9,0)</f>
        <v>6.9092000000000002</v>
      </c>
      <c r="E18" s="66">
        <f t="shared" si="0"/>
        <v>2</v>
      </c>
      <c r="F18" s="65">
        <f>VLOOKUP($A18,'Return Data'!$B$7:$R$2843,10,0)</f>
        <v>5.6577000000000002</v>
      </c>
      <c r="G18" s="66">
        <f t="shared" si="1"/>
        <v>8</v>
      </c>
      <c r="H18" s="65">
        <f>VLOOKUP($A18,'Return Data'!$B$7:$R$2843,11,0)</f>
        <v>4.6128999999999998</v>
      </c>
      <c r="I18" s="66">
        <f t="shared" si="2"/>
        <v>6</v>
      </c>
      <c r="J18" s="65">
        <f>VLOOKUP($A18,'Return Data'!$B$7:$R$2843,12,0)</f>
        <v>4.5559000000000003</v>
      </c>
      <c r="K18" s="66">
        <f t="shared" si="3"/>
        <v>7</v>
      </c>
      <c r="L18" s="65">
        <f>VLOOKUP($A18,'Return Data'!$B$7:$R$2843,13,0)</f>
        <v>4.9966999999999997</v>
      </c>
      <c r="M18" s="66">
        <f t="shared" si="4"/>
        <v>8</v>
      </c>
      <c r="N18" s="65">
        <f>VLOOKUP($A18,'Return Data'!$B$7:$R$2843,17,0)</f>
        <v>8.5459999999999994</v>
      </c>
      <c r="O18" s="66">
        <f t="shared" si="5"/>
        <v>5</v>
      </c>
      <c r="P18" s="65">
        <f>VLOOKUP($A18,'Return Data'!$B$7:$R$2843,14,0)</f>
        <v>8.6783999999999999</v>
      </c>
      <c r="Q18" s="66">
        <f t="shared" si="6"/>
        <v>12</v>
      </c>
      <c r="R18" s="65">
        <f>VLOOKUP($A18,'Return Data'!$B$7:$R$2843,16,0)</f>
        <v>8.4237000000000002</v>
      </c>
      <c r="S18" s="67">
        <f t="shared" si="7"/>
        <v>13</v>
      </c>
    </row>
    <row r="19" spans="1:19" x14ac:dyDescent="0.3">
      <c r="A19" s="82" t="s">
        <v>590</v>
      </c>
      <c r="B19" s="64">
        <f>VLOOKUP($A19,'Return Data'!$B$7:$R$2843,3,0)</f>
        <v>44400</v>
      </c>
      <c r="C19" s="65">
        <f>VLOOKUP($A19,'Return Data'!$B$7:$R$2843,4,0)</f>
        <v>29.3489</v>
      </c>
      <c r="D19" s="65">
        <f>VLOOKUP($A19,'Return Data'!$B$7:$R$2843,9,0)</f>
        <v>5.2709999999999999</v>
      </c>
      <c r="E19" s="66">
        <f t="shared" si="0"/>
        <v>10</v>
      </c>
      <c r="F19" s="65">
        <f>VLOOKUP($A19,'Return Data'!$B$7:$R$2843,10,0)</f>
        <v>4.5780000000000003</v>
      </c>
      <c r="G19" s="66">
        <f t="shared" si="1"/>
        <v>16</v>
      </c>
      <c r="H19" s="65">
        <f>VLOOKUP($A19,'Return Data'!$B$7:$R$2843,11,0)</f>
        <v>3.9863</v>
      </c>
      <c r="I19" s="66">
        <f t="shared" si="2"/>
        <v>13</v>
      </c>
      <c r="J19" s="65">
        <f>VLOOKUP($A19,'Return Data'!$B$7:$R$2843,12,0)</f>
        <v>3.6324999999999998</v>
      </c>
      <c r="K19" s="66">
        <f t="shared" si="3"/>
        <v>15</v>
      </c>
      <c r="L19" s="65">
        <f>VLOOKUP($A19,'Return Data'!$B$7:$R$2843,13,0)</f>
        <v>3.9352</v>
      </c>
      <c r="M19" s="66">
        <f t="shared" si="4"/>
        <v>15</v>
      </c>
      <c r="N19" s="65">
        <f>VLOOKUP($A19,'Return Data'!$B$7:$R$2843,17,0)</f>
        <v>7.1550000000000002</v>
      </c>
      <c r="O19" s="66">
        <f t="shared" si="5"/>
        <v>15</v>
      </c>
      <c r="P19" s="65">
        <f>VLOOKUP($A19,'Return Data'!$B$7:$R$2843,14,0)</f>
        <v>8.4456000000000007</v>
      </c>
      <c r="Q19" s="66">
        <f t="shared" si="6"/>
        <v>14</v>
      </c>
      <c r="R19" s="65">
        <f>VLOOKUP($A19,'Return Data'!$B$7:$R$2843,16,0)</f>
        <v>8.0166000000000004</v>
      </c>
      <c r="S19" s="67">
        <f t="shared" si="7"/>
        <v>15</v>
      </c>
    </row>
    <row r="20" spans="1:19" x14ac:dyDescent="0.3">
      <c r="A20" s="82" t="s">
        <v>592</v>
      </c>
      <c r="B20" s="64">
        <f>VLOOKUP($A20,'Return Data'!$B$7:$R$2843,3,0)</f>
        <v>44400</v>
      </c>
      <c r="C20" s="65">
        <f>VLOOKUP($A20,'Return Data'!$B$7:$R$2843,4,0)</f>
        <v>16.746500000000001</v>
      </c>
      <c r="D20" s="65">
        <f>VLOOKUP($A20,'Return Data'!$B$7:$R$2843,9,0)</f>
        <v>6.3903999999999996</v>
      </c>
      <c r="E20" s="66">
        <f t="shared" si="0"/>
        <v>3</v>
      </c>
      <c r="F20" s="65">
        <f>VLOOKUP($A20,'Return Data'!$B$7:$R$2843,10,0)</f>
        <v>6.0761000000000003</v>
      </c>
      <c r="G20" s="66">
        <f t="shared" si="1"/>
        <v>6</v>
      </c>
      <c r="H20" s="65">
        <f>VLOOKUP($A20,'Return Data'!$B$7:$R$2843,11,0)</f>
        <v>4.9048999999999996</v>
      </c>
      <c r="I20" s="66">
        <f t="shared" si="2"/>
        <v>3</v>
      </c>
      <c r="J20" s="65">
        <f>VLOOKUP($A20,'Return Data'!$B$7:$R$2843,12,0)</f>
        <v>4.6581000000000001</v>
      </c>
      <c r="K20" s="66">
        <f t="shared" si="3"/>
        <v>3</v>
      </c>
      <c r="L20" s="65">
        <f>VLOOKUP($A20,'Return Data'!$B$7:$R$2843,13,0)</f>
        <v>5.2920999999999996</v>
      </c>
      <c r="M20" s="66">
        <f t="shared" si="4"/>
        <v>2</v>
      </c>
      <c r="N20" s="65">
        <f>VLOOKUP($A20,'Return Data'!$B$7:$R$2843,17,0)</f>
        <v>8.9686000000000003</v>
      </c>
      <c r="O20" s="66">
        <f t="shared" si="5"/>
        <v>2</v>
      </c>
      <c r="P20" s="65">
        <f>VLOOKUP($A20,'Return Data'!$B$7:$R$2843,14,0)</f>
        <v>9.5434000000000001</v>
      </c>
      <c r="Q20" s="66">
        <f t="shared" si="6"/>
        <v>3</v>
      </c>
      <c r="R20" s="65">
        <f>VLOOKUP($A20,'Return Data'!$B$7:$R$2843,16,0)</f>
        <v>8.6798000000000002</v>
      </c>
      <c r="S20" s="67">
        <f t="shared" si="7"/>
        <v>10</v>
      </c>
    </row>
    <row r="21" spans="1:19" x14ac:dyDescent="0.3">
      <c r="A21" s="82" t="s">
        <v>594</v>
      </c>
      <c r="B21" s="64">
        <f>VLOOKUP($A21,'Return Data'!$B$7:$R$2843,3,0)</f>
        <v>44400</v>
      </c>
      <c r="C21" s="65">
        <f>VLOOKUP($A21,'Return Data'!$B$7:$R$2843,4,0)</f>
        <v>20.1416</v>
      </c>
      <c r="D21" s="65">
        <f>VLOOKUP($A21,'Return Data'!$B$7:$R$2843,9,0)</f>
        <v>4.6691000000000003</v>
      </c>
      <c r="E21" s="66">
        <f t="shared" si="0"/>
        <v>12</v>
      </c>
      <c r="F21" s="65">
        <f>VLOOKUP($A21,'Return Data'!$B$7:$R$2843,10,0)</f>
        <v>6.4301000000000004</v>
      </c>
      <c r="G21" s="66">
        <f t="shared" si="1"/>
        <v>4</v>
      </c>
      <c r="H21" s="65">
        <f>VLOOKUP($A21,'Return Data'!$B$7:$R$2843,11,0)</f>
        <v>4.9241999999999999</v>
      </c>
      <c r="I21" s="66">
        <f t="shared" si="2"/>
        <v>2</v>
      </c>
      <c r="J21" s="65">
        <f>VLOOKUP($A21,'Return Data'!$B$7:$R$2843,12,0)</f>
        <v>4.5884</v>
      </c>
      <c r="K21" s="66">
        <f t="shared" si="3"/>
        <v>4</v>
      </c>
      <c r="L21" s="65">
        <f>VLOOKUP($A21,'Return Data'!$B$7:$R$2843,13,0)</f>
        <v>5.0321999999999996</v>
      </c>
      <c r="M21" s="66">
        <f t="shared" si="4"/>
        <v>7</v>
      </c>
      <c r="N21" s="65">
        <f>VLOOKUP($A21,'Return Data'!$B$7:$R$2843,17,0)</f>
        <v>8.3252000000000006</v>
      </c>
      <c r="O21" s="66">
        <f t="shared" si="5"/>
        <v>9</v>
      </c>
      <c r="P21" s="65">
        <f>VLOOKUP($A21,'Return Data'!$B$7:$R$2843,14,0)</f>
        <v>9.0831</v>
      </c>
      <c r="Q21" s="66">
        <f t="shared" si="6"/>
        <v>8</v>
      </c>
      <c r="R21" s="65">
        <f>VLOOKUP($A21,'Return Data'!$B$7:$R$2843,16,0)</f>
        <v>8.7138000000000009</v>
      </c>
      <c r="S21" s="67">
        <f t="shared" si="7"/>
        <v>9</v>
      </c>
    </row>
    <row r="22" spans="1:19" x14ac:dyDescent="0.3">
      <c r="A22" s="82" t="s">
        <v>595</v>
      </c>
      <c r="B22" s="64">
        <f>VLOOKUP($A22,'Return Data'!$B$7:$R$2843,3,0)</f>
        <v>44400</v>
      </c>
      <c r="C22" s="65">
        <f>VLOOKUP($A22,'Return Data'!$B$7:$R$2843,4,0)</f>
        <v>2600.4627999999998</v>
      </c>
      <c r="D22" s="65">
        <f>VLOOKUP($A22,'Return Data'!$B$7:$R$2843,9,0)</f>
        <v>5.4969000000000001</v>
      </c>
      <c r="E22" s="66">
        <f t="shared" si="0"/>
        <v>9</v>
      </c>
      <c r="F22" s="65">
        <f>VLOOKUP($A22,'Return Data'!$B$7:$R$2843,10,0)</f>
        <v>5.4771999999999998</v>
      </c>
      <c r="G22" s="66">
        <f t="shared" si="1"/>
        <v>10</v>
      </c>
      <c r="H22" s="65">
        <f>VLOOKUP($A22,'Return Data'!$B$7:$R$2843,11,0)</f>
        <v>3.3267000000000002</v>
      </c>
      <c r="I22" s="66">
        <f t="shared" si="2"/>
        <v>17</v>
      </c>
      <c r="J22" s="65">
        <f>VLOOKUP($A22,'Return Data'!$B$7:$R$2843,12,0)</f>
        <v>3.8691</v>
      </c>
      <c r="K22" s="66">
        <f t="shared" si="3"/>
        <v>14</v>
      </c>
      <c r="L22" s="65">
        <f>VLOOKUP($A22,'Return Data'!$B$7:$R$2843,13,0)</f>
        <v>4.2450999999999999</v>
      </c>
      <c r="M22" s="66">
        <f t="shared" si="4"/>
        <v>14</v>
      </c>
      <c r="N22" s="65">
        <f>VLOOKUP($A22,'Return Data'!$B$7:$R$2843,17,0)</f>
        <v>8.0716000000000001</v>
      </c>
      <c r="O22" s="66">
        <f t="shared" si="5"/>
        <v>11</v>
      </c>
      <c r="P22" s="65">
        <f>VLOOKUP($A22,'Return Data'!$B$7:$R$2843,14,0)</f>
        <v>8.7655999999999992</v>
      </c>
      <c r="Q22" s="66">
        <f t="shared" si="6"/>
        <v>11</v>
      </c>
      <c r="R22" s="65">
        <f>VLOOKUP($A22,'Return Data'!$B$7:$R$2843,16,0)</f>
        <v>8.7607999999999997</v>
      </c>
      <c r="S22" s="67">
        <f t="shared" si="7"/>
        <v>7</v>
      </c>
    </row>
    <row r="23" spans="1:19" x14ac:dyDescent="0.3">
      <c r="A23" s="82" t="s">
        <v>598</v>
      </c>
      <c r="B23" s="64">
        <f>VLOOKUP($A23,'Return Data'!$B$7:$R$2843,3,0)</f>
        <v>44400</v>
      </c>
      <c r="C23" s="65">
        <f>VLOOKUP($A23,'Return Data'!$B$7:$R$2843,4,0)</f>
        <v>34.549500000000002</v>
      </c>
      <c r="D23" s="65">
        <f>VLOOKUP($A23,'Return Data'!$B$7:$R$2843,9,0)</f>
        <v>3.5707</v>
      </c>
      <c r="E23" s="66">
        <f t="shared" si="0"/>
        <v>14</v>
      </c>
      <c r="F23" s="65">
        <f>VLOOKUP($A23,'Return Data'!$B$7:$R$2843,10,0)</f>
        <v>3.4472</v>
      </c>
      <c r="G23" s="66">
        <f t="shared" si="1"/>
        <v>18</v>
      </c>
      <c r="H23" s="65">
        <f>VLOOKUP($A23,'Return Data'!$B$7:$R$2843,11,0)</f>
        <v>3.6086999999999998</v>
      </c>
      <c r="I23" s="66">
        <f t="shared" si="2"/>
        <v>15</v>
      </c>
      <c r="J23" s="65">
        <f>VLOOKUP($A23,'Return Data'!$B$7:$R$2843,12,0)</f>
        <v>3.5428999999999999</v>
      </c>
      <c r="K23" s="66">
        <f t="shared" si="3"/>
        <v>16</v>
      </c>
      <c r="L23" s="65">
        <f>VLOOKUP($A23,'Return Data'!$B$7:$R$2843,13,0)</f>
        <v>3.8969999999999998</v>
      </c>
      <c r="M23" s="66">
        <f t="shared" si="4"/>
        <v>16</v>
      </c>
      <c r="N23" s="65">
        <f>VLOOKUP($A23,'Return Data'!$B$7:$R$2843,17,0)</f>
        <v>6.9379999999999997</v>
      </c>
      <c r="O23" s="66">
        <f t="shared" si="5"/>
        <v>16</v>
      </c>
      <c r="P23" s="65">
        <f>VLOOKUP($A23,'Return Data'!$B$7:$R$2843,14,0)</f>
        <v>7.8867000000000003</v>
      </c>
      <c r="Q23" s="66">
        <f t="shared" si="6"/>
        <v>16</v>
      </c>
      <c r="R23" s="65">
        <f>VLOOKUP($A23,'Return Data'!$B$7:$R$2843,16,0)</f>
        <v>7.7916999999999996</v>
      </c>
      <c r="S23" s="67">
        <f t="shared" si="7"/>
        <v>17</v>
      </c>
    </row>
    <row r="24" spans="1:19" x14ac:dyDescent="0.3">
      <c r="A24" s="82" t="s">
        <v>599</v>
      </c>
      <c r="B24" s="64">
        <f>VLOOKUP($A24,'Return Data'!$B$7:$R$2843,3,0)</f>
        <v>44400</v>
      </c>
      <c r="C24" s="65">
        <f>VLOOKUP($A24,'Return Data'!$B$7:$R$2843,4,0)</f>
        <v>11.5265</v>
      </c>
      <c r="D24" s="65">
        <f>VLOOKUP($A24,'Return Data'!$B$7:$R$2843,9,0)</f>
        <v>5.7161</v>
      </c>
      <c r="E24" s="66">
        <f t="shared" si="0"/>
        <v>6</v>
      </c>
      <c r="F24" s="65">
        <f>VLOOKUP($A24,'Return Data'!$B$7:$R$2843,10,0)</f>
        <v>6.4564000000000004</v>
      </c>
      <c r="G24" s="66">
        <f t="shared" si="1"/>
        <v>3</v>
      </c>
      <c r="H24" s="65">
        <f>VLOOKUP($A24,'Return Data'!$B$7:$R$2843,11,0)</f>
        <v>4.1684000000000001</v>
      </c>
      <c r="I24" s="66">
        <f t="shared" si="2"/>
        <v>10</v>
      </c>
      <c r="J24" s="65">
        <f>VLOOKUP($A24,'Return Data'!$B$7:$R$2843,12,0)</f>
        <v>4.5827999999999998</v>
      </c>
      <c r="K24" s="66">
        <f t="shared" si="3"/>
        <v>6</v>
      </c>
      <c r="L24" s="65">
        <f>VLOOKUP($A24,'Return Data'!$B$7:$R$2843,13,0)</f>
        <v>5.1342999999999996</v>
      </c>
      <c r="M24" s="66">
        <f t="shared" si="4"/>
        <v>4</v>
      </c>
      <c r="N24" s="65"/>
      <c r="O24" s="66"/>
      <c r="P24" s="65"/>
      <c r="Q24" s="66"/>
      <c r="R24" s="65">
        <f>VLOOKUP($A24,'Return Data'!$B$7:$R$2843,16,0)</f>
        <v>8.2776999999999994</v>
      </c>
      <c r="S24" s="67">
        <f t="shared" si="7"/>
        <v>14</v>
      </c>
    </row>
    <row r="25" spans="1:19" x14ac:dyDescent="0.3">
      <c r="A25" s="82" t="s">
        <v>601</v>
      </c>
      <c r="B25" s="64">
        <f>VLOOKUP($A25,'Return Data'!$B$7:$R$2843,3,0)</f>
        <v>44400</v>
      </c>
      <c r="C25" s="65">
        <f>VLOOKUP($A25,'Return Data'!$B$7:$R$2843,4,0)</f>
        <v>16.456</v>
      </c>
      <c r="D25" s="65">
        <f>VLOOKUP($A25,'Return Data'!$B$7:$R$2843,9,0)</f>
        <v>4.4523000000000001</v>
      </c>
      <c r="E25" s="66">
        <f t="shared" si="0"/>
        <v>13</v>
      </c>
      <c r="F25" s="65">
        <f>VLOOKUP($A25,'Return Data'!$B$7:$R$2843,10,0)</f>
        <v>4.0126999999999997</v>
      </c>
      <c r="G25" s="66">
        <f t="shared" si="1"/>
        <v>17</v>
      </c>
      <c r="H25" s="65">
        <f>VLOOKUP($A25,'Return Data'!$B$7:$R$2843,11,0)</f>
        <v>3.3517000000000001</v>
      </c>
      <c r="I25" s="66">
        <f t="shared" si="2"/>
        <v>16</v>
      </c>
      <c r="J25" s="65">
        <f>VLOOKUP($A25,'Return Data'!$B$7:$R$2843,12,0)</f>
        <v>3.0794999999999999</v>
      </c>
      <c r="K25" s="66">
        <f t="shared" si="3"/>
        <v>18</v>
      </c>
      <c r="L25" s="65">
        <f>VLOOKUP($A25,'Return Data'!$B$7:$R$2843,13,0)</f>
        <v>3.5893999999999999</v>
      </c>
      <c r="M25" s="66">
        <f t="shared" si="4"/>
        <v>18</v>
      </c>
      <c r="N25" s="65">
        <f>VLOOKUP($A25,'Return Data'!$B$7:$R$2843,17,0)</f>
        <v>5.9009</v>
      </c>
      <c r="O25" s="66">
        <f>RANK(N25,N$8:N$25,0)</f>
        <v>17</v>
      </c>
      <c r="P25" s="65">
        <f>VLOOKUP($A25,'Return Data'!$B$7:$R$2843,14,0)</f>
        <v>4.3064</v>
      </c>
      <c r="Q25" s="66">
        <f>RANK(P25,P$8:P$25,0)</f>
        <v>17</v>
      </c>
      <c r="R25" s="65">
        <f>VLOOKUP($A25,'Return Data'!$B$7:$R$2843,16,0)</f>
        <v>6.8941999999999997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4.6623999999999999</v>
      </c>
      <c r="E27" s="88"/>
      <c r="F27" s="89">
        <f>AVERAGE(F8:F25)</f>
        <v>5.4893222222222215</v>
      </c>
      <c r="G27" s="88"/>
      <c r="H27" s="89">
        <f>AVERAGE(H8:H25)</f>
        <v>4.2267388888888888</v>
      </c>
      <c r="I27" s="88"/>
      <c r="J27" s="89">
        <f>AVERAGE(J8:J25)</f>
        <v>4.20045</v>
      </c>
      <c r="K27" s="88"/>
      <c r="L27" s="89">
        <f>AVERAGE(L8:L25)</f>
        <v>4.6877333333333331</v>
      </c>
      <c r="M27" s="88"/>
      <c r="N27" s="89">
        <f>AVERAGE(N8:N25)</f>
        <v>8.1193294117647046</v>
      </c>
      <c r="O27" s="88"/>
      <c r="P27" s="89">
        <f>AVERAGE(P8:P25)</f>
        <v>8.7593647058823514</v>
      </c>
      <c r="Q27" s="88"/>
      <c r="R27" s="89">
        <f>AVERAGE(R8:R25)</f>
        <v>8.5142444444444454</v>
      </c>
      <c r="S27" s="90"/>
    </row>
    <row r="28" spans="1:19" x14ac:dyDescent="0.3">
      <c r="A28" s="87" t="s">
        <v>28</v>
      </c>
      <c r="B28" s="88"/>
      <c r="C28" s="88"/>
      <c r="D28" s="89">
        <f>MIN(D8:D25)</f>
        <v>-0.86719999999999997</v>
      </c>
      <c r="E28" s="88"/>
      <c r="F28" s="89">
        <f>MIN(F8:F25)</f>
        <v>3.4472</v>
      </c>
      <c r="G28" s="88"/>
      <c r="H28" s="89">
        <f>MIN(H8:H25)</f>
        <v>3.1964000000000001</v>
      </c>
      <c r="I28" s="88"/>
      <c r="J28" s="89">
        <f>MIN(J8:J25)</f>
        <v>3.0794999999999999</v>
      </c>
      <c r="K28" s="88"/>
      <c r="L28" s="89">
        <f>MIN(L8:L25)</f>
        <v>3.5893999999999999</v>
      </c>
      <c r="M28" s="88"/>
      <c r="N28" s="89">
        <f>MIN(N8:N25)</f>
        <v>5.9009</v>
      </c>
      <c r="O28" s="88"/>
      <c r="P28" s="89">
        <f>MIN(P8:P25)</f>
        <v>4.3064</v>
      </c>
      <c r="Q28" s="88"/>
      <c r="R28" s="89">
        <f>MIN(R8:R25)</f>
        <v>6.8941999999999997</v>
      </c>
      <c r="S28" s="90"/>
    </row>
    <row r="29" spans="1:19" ht="15" thickBot="1" x14ac:dyDescent="0.35">
      <c r="A29" s="91" t="s">
        <v>29</v>
      </c>
      <c r="B29" s="92"/>
      <c r="C29" s="92"/>
      <c r="D29" s="93">
        <f>MAX(D8:D25)</f>
        <v>7.0815999999999999</v>
      </c>
      <c r="E29" s="92"/>
      <c r="F29" s="93">
        <f>MAX(F8:F25)</f>
        <v>6.6247999999999996</v>
      </c>
      <c r="G29" s="92"/>
      <c r="H29" s="93">
        <f>MAX(H8:H25)</f>
        <v>4.9965999999999999</v>
      </c>
      <c r="I29" s="92"/>
      <c r="J29" s="93">
        <f>MAX(J8:J25)</f>
        <v>4.9427000000000003</v>
      </c>
      <c r="K29" s="92"/>
      <c r="L29" s="93">
        <f>MAX(L8:L25)</f>
        <v>5.6997</v>
      </c>
      <c r="M29" s="92"/>
      <c r="N29" s="93">
        <f>MAX(N8:N25)</f>
        <v>9.3375000000000004</v>
      </c>
      <c r="O29" s="92"/>
      <c r="P29" s="93">
        <f>MAX(P8:P25)</f>
        <v>10.486000000000001</v>
      </c>
      <c r="Q29" s="92"/>
      <c r="R29" s="93">
        <f>MAX(R8:R25)</f>
        <v>9.3579000000000008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44400</v>
      </c>
      <c r="C8" s="65">
        <f>VLOOKUP($A8,'Return Data'!$B$7:$R$2843,4,0)</f>
        <v>288.73309999999998</v>
      </c>
      <c r="D8" s="65">
        <f>VLOOKUP($A8,'Return Data'!$B$7:$R$2843,9,0)</f>
        <v>5.3246000000000002</v>
      </c>
      <c r="E8" s="66">
        <f t="shared" ref="E8:E27" si="0">RANK(D8,D$8:D$27,0)</f>
        <v>8</v>
      </c>
      <c r="F8" s="65">
        <f>VLOOKUP($A8,'Return Data'!$B$7:$R$2843,10,0)</f>
        <v>5.9596999999999998</v>
      </c>
      <c r="G8" s="66">
        <f t="shared" ref="G8:G27" si="1">RANK(F8,F$8:F$27,0)</f>
        <v>4</v>
      </c>
      <c r="H8" s="65">
        <f>VLOOKUP($A8,'Return Data'!$B$7:$R$2843,11,0)</f>
        <v>4.1801000000000004</v>
      </c>
      <c r="I8" s="66">
        <f t="shared" ref="I8:I27" si="2">RANK(H8,H$8:H$27,0)</f>
        <v>9</v>
      </c>
      <c r="J8" s="65">
        <f>VLOOKUP($A8,'Return Data'!$B$7:$R$2843,12,0)</f>
        <v>4.2050999999999998</v>
      </c>
      <c r="K8" s="66">
        <f t="shared" ref="K8:K27" si="3">RANK(J8,J$8:J$27,0)</f>
        <v>6</v>
      </c>
      <c r="L8" s="65">
        <f>VLOOKUP($A8,'Return Data'!$B$7:$R$2843,13,0)</f>
        <v>4.6870000000000003</v>
      </c>
      <c r="M8" s="66">
        <f t="shared" ref="M8:M25" si="4">RANK(L8,L$8:L$27,0)</f>
        <v>7</v>
      </c>
      <c r="N8" s="65">
        <f>VLOOKUP($A8,'Return Data'!$B$7:$R$2843,17,0)</f>
        <v>8.0104000000000006</v>
      </c>
      <c r="O8" s="66">
        <f t="shared" ref="O8:O23" si="5">RANK(N8,N$8:N$27,0)</f>
        <v>7</v>
      </c>
      <c r="P8" s="65">
        <f>VLOOKUP($A8,'Return Data'!$B$7:$R$2843,14,0)</f>
        <v>8.8186</v>
      </c>
      <c r="Q8" s="66">
        <f t="shared" ref="Q8:Q23" si="6">RANK(P8,P$8:P$27,0)</f>
        <v>6</v>
      </c>
      <c r="R8" s="65">
        <f>VLOOKUP($A8,'Return Data'!$B$7:$R$2843,16,0)</f>
        <v>8.3414999999999999</v>
      </c>
      <c r="S8" s="67">
        <f t="shared" ref="S8:S27" si="7">RANK(R8,R$8:R$27,0)</f>
        <v>8</v>
      </c>
    </row>
    <row r="9" spans="1:19" x14ac:dyDescent="0.3">
      <c r="A9" s="82" t="s">
        <v>568</v>
      </c>
      <c r="B9" s="64">
        <f>VLOOKUP($A9,'Return Data'!$B$7:$R$2843,3,0)</f>
        <v>44400</v>
      </c>
      <c r="C9" s="65">
        <f>VLOOKUP($A9,'Return Data'!$B$7:$R$2843,4,0)</f>
        <v>2091.6161999999999</v>
      </c>
      <c r="D9" s="65">
        <f>VLOOKUP($A9,'Return Data'!$B$7:$R$2843,9,0)</f>
        <v>5.9585999999999997</v>
      </c>
      <c r="E9" s="66">
        <f t="shared" si="0"/>
        <v>4</v>
      </c>
      <c r="F9" s="65">
        <f>VLOOKUP($A9,'Return Data'!$B$7:$R$2843,10,0)</f>
        <v>4.9020000000000001</v>
      </c>
      <c r="G9" s="66">
        <f t="shared" si="1"/>
        <v>14</v>
      </c>
      <c r="H9" s="65">
        <f>VLOOKUP($A9,'Return Data'!$B$7:$R$2843,11,0)</f>
        <v>4.4837999999999996</v>
      </c>
      <c r="I9" s="66">
        <f t="shared" si="2"/>
        <v>4</v>
      </c>
      <c r="J9" s="65">
        <f>VLOOKUP($A9,'Return Data'!$B$7:$R$2843,12,0)</f>
        <v>4.0720000000000001</v>
      </c>
      <c r="K9" s="66">
        <f t="shared" si="3"/>
        <v>11</v>
      </c>
      <c r="L9" s="65">
        <f>VLOOKUP($A9,'Return Data'!$B$7:$R$2843,13,0)</f>
        <v>4.5681000000000003</v>
      </c>
      <c r="M9" s="66">
        <f t="shared" si="4"/>
        <v>10</v>
      </c>
      <c r="N9" s="65">
        <f>VLOOKUP($A9,'Return Data'!$B$7:$R$2843,17,0)</f>
        <v>7.8708</v>
      </c>
      <c r="O9" s="66">
        <f t="shared" si="5"/>
        <v>9</v>
      </c>
      <c r="P9" s="65">
        <f>VLOOKUP($A9,'Return Data'!$B$7:$R$2843,14,0)</f>
        <v>8.7189999999999994</v>
      </c>
      <c r="Q9" s="66">
        <f t="shared" si="6"/>
        <v>8</v>
      </c>
      <c r="R9" s="65">
        <f>VLOOKUP($A9,'Return Data'!$B$7:$R$2843,16,0)</f>
        <v>8.4193999999999996</v>
      </c>
      <c r="S9" s="67">
        <f t="shared" si="7"/>
        <v>6</v>
      </c>
    </row>
    <row r="10" spans="1:19" x14ac:dyDescent="0.3">
      <c r="A10" s="82" t="s">
        <v>570</v>
      </c>
      <c r="B10" s="64">
        <f>VLOOKUP($A10,'Return Data'!$B$7:$R$2843,3,0)</f>
        <v>44400</v>
      </c>
      <c r="C10" s="65">
        <f>VLOOKUP($A10,'Return Data'!$B$7:$R$2843,4,0)</f>
        <v>19.0228</v>
      </c>
      <c r="D10" s="65">
        <f>VLOOKUP($A10,'Return Data'!$B$7:$R$2843,9,0)</f>
        <v>5.8224</v>
      </c>
      <c r="E10" s="66">
        <f t="shared" si="0"/>
        <v>6</v>
      </c>
      <c r="F10" s="65">
        <f>VLOOKUP($A10,'Return Data'!$B$7:$R$2843,10,0)</f>
        <v>4.7965999999999998</v>
      </c>
      <c r="G10" s="66">
        <f t="shared" si="1"/>
        <v>16</v>
      </c>
      <c r="H10" s="65">
        <f>VLOOKUP($A10,'Return Data'!$B$7:$R$2843,11,0)</f>
        <v>4.0791000000000004</v>
      </c>
      <c r="I10" s="66">
        <f t="shared" si="2"/>
        <v>11</v>
      </c>
      <c r="J10" s="65">
        <f>VLOOKUP($A10,'Return Data'!$B$7:$R$2843,12,0)</f>
        <v>3.7612000000000001</v>
      </c>
      <c r="K10" s="66">
        <f t="shared" si="3"/>
        <v>14</v>
      </c>
      <c r="L10" s="65">
        <f>VLOOKUP($A10,'Return Data'!$B$7:$R$2843,13,0)</f>
        <v>4.3243</v>
      </c>
      <c r="M10" s="66">
        <f t="shared" si="4"/>
        <v>13</v>
      </c>
      <c r="N10" s="65">
        <f>VLOOKUP($A10,'Return Data'!$B$7:$R$2843,17,0)</f>
        <v>8.2060999999999993</v>
      </c>
      <c r="O10" s="66">
        <f t="shared" si="5"/>
        <v>5</v>
      </c>
      <c r="P10" s="65">
        <f>VLOOKUP($A10,'Return Data'!$B$7:$R$2843,14,0)</f>
        <v>8.7098999999999993</v>
      </c>
      <c r="Q10" s="66">
        <f t="shared" si="6"/>
        <v>9</v>
      </c>
      <c r="R10" s="65">
        <f>VLOOKUP($A10,'Return Data'!$B$7:$R$2843,16,0)</f>
        <v>8.5250000000000004</v>
      </c>
      <c r="S10" s="67">
        <f t="shared" si="7"/>
        <v>4</v>
      </c>
    </row>
    <row r="11" spans="1:19" x14ac:dyDescent="0.3">
      <c r="A11" s="82" t="s">
        <v>572</v>
      </c>
      <c r="B11" s="64">
        <f>VLOOKUP($A11,'Return Data'!$B$7:$R$2843,3,0)</f>
        <v>44400</v>
      </c>
      <c r="C11" s="65">
        <f>VLOOKUP($A11,'Return Data'!$B$7:$R$2843,4,0)</f>
        <v>19.386099999999999</v>
      </c>
      <c r="D11" s="65">
        <f>VLOOKUP($A11,'Return Data'!$B$7:$R$2843,9,0)</f>
        <v>0.52739999999999998</v>
      </c>
      <c r="E11" s="66">
        <f t="shared" si="0"/>
        <v>19</v>
      </c>
      <c r="F11" s="65">
        <f>VLOOKUP($A11,'Return Data'!$B$7:$R$2843,10,0)</f>
        <v>5.2762000000000002</v>
      </c>
      <c r="G11" s="66">
        <f t="shared" si="1"/>
        <v>10</v>
      </c>
      <c r="H11" s="65">
        <f>VLOOKUP($A11,'Return Data'!$B$7:$R$2843,11,0)</f>
        <v>3.7002000000000002</v>
      </c>
      <c r="I11" s="66">
        <f t="shared" si="2"/>
        <v>13</v>
      </c>
      <c r="J11" s="65">
        <f>VLOOKUP($A11,'Return Data'!$B$7:$R$2843,12,0)</f>
        <v>3.5789</v>
      </c>
      <c r="K11" s="66">
        <f t="shared" si="3"/>
        <v>15</v>
      </c>
      <c r="L11" s="65">
        <f>VLOOKUP($A11,'Return Data'!$B$7:$R$2843,13,0)</f>
        <v>4.1821000000000002</v>
      </c>
      <c r="M11" s="66">
        <f t="shared" si="4"/>
        <v>14</v>
      </c>
      <c r="N11" s="65">
        <f>VLOOKUP($A11,'Return Data'!$B$7:$R$2843,17,0)</f>
        <v>8.9634999999999998</v>
      </c>
      <c r="O11" s="66">
        <f t="shared" si="5"/>
        <v>1</v>
      </c>
      <c r="P11" s="65">
        <f>VLOOKUP($A11,'Return Data'!$B$7:$R$2843,14,0)</f>
        <v>10.1561</v>
      </c>
      <c r="Q11" s="66">
        <f t="shared" si="6"/>
        <v>1</v>
      </c>
      <c r="R11" s="65">
        <f>VLOOKUP($A11,'Return Data'!$B$7:$R$2843,16,0)</f>
        <v>8.7833000000000006</v>
      </c>
      <c r="S11" s="67">
        <f t="shared" si="7"/>
        <v>2</v>
      </c>
    </row>
    <row r="12" spans="1:19" x14ac:dyDescent="0.3">
      <c r="A12" s="82" t="s">
        <v>573</v>
      </c>
      <c r="B12" s="64">
        <f>VLOOKUP($A12,'Return Data'!$B$7:$R$2843,3,0)</f>
        <v>44400</v>
      </c>
      <c r="C12" s="65">
        <f>VLOOKUP($A12,'Return Data'!$B$7:$R$2843,4,0)</f>
        <v>17.794799999999999</v>
      </c>
      <c r="D12" s="65">
        <f>VLOOKUP($A12,'Return Data'!$B$7:$R$2843,9,0)</f>
        <v>5.3289</v>
      </c>
      <c r="E12" s="66">
        <f t="shared" si="0"/>
        <v>7</v>
      </c>
      <c r="F12" s="65">
        <f>VLOOKUP($A12,'Return Data'!$B$7:$R$2843,10,0)</f>
        <v>4.8522999999999996</v>
      </c>
      <c r="G12" s="66">
        <f t="shared" si="1"/>
        <v>15</v>
      </c>
      <c r="H12" s="65">
        <f>VLOOKUP($A12,'Return Data'!$B$7:$R$2843,11,0)</f>
        <v>4.2938000000000001</v>
      </c>
      <c r="I12" s="66">
        <f t="shared" si="2"/>
        <v>7</v>
      </c>
      <c r="J12" s="65">
        <f>VLOOKUP($A12,'Return Data'!$B$7:$R$2843,12,0)</f>
        <v>4.0357000000000003</v>
      </c>
      <c r="K12" s="66">
        <f t="shared" si="3"/>
        <v>12</v>
      </c>
      <c r="L12" s="65">
        <f>VLOOKUP($A12,'Return Data'!$B$7:$R$2843,13,0)</f>
        <v>4.1801000000000004</v>
      </c>
      <c r="M12" s="66">
        <f t="shared" si="4"/>
        <v>15</v>
      </c>
      <c r="N12" s="65">
        <f>VLOOKUP($A12,'Return Data'!$B$7:$R$2843,17,0)</f>
        <v>7.6833999999999998</v>
      </c>
      <c r="O12" s="66">
        <f t="shared" si="5"/>
        <v>11</v>
      </c>
      <c r="P12" s="65">
        <f>VLOOKUP($A12,'Return Data'!$B$7:$R$2843,14,0)</f>
        <v>8.8940000000000001</v>
      </c>
      <c r="Q12" s="66">
        <f t="shared" si="6"/>
        <v>5</v>
      </c>
      <c r="R12" s="65">
        <f>VLOOKUP($A12,'Return Data'!$B$7:$R$2843,16,0)</f>
        <v>8.2745999999999995</v>
      </c>
      <c r="S12" s="67">
        <f t="shared" si="7"/>
        <v>11</v>
      </c>
    </row>
    <row r="13" spans="1:19" x14ac:dyDescent="0.3">
      <c r="A13" s="82" t="s">
        <v>576</v>
      </c>
      <c r="B13" s="64">
        <f>VLOOKUP($A13,'Return Data'!$B$7:$R$2843,3,0)</f>
        <v>44400</v>
      </c>
      <c r="C13" s="65">
        <f>VLOOKUP($A13,'Return Data'!$B$7:$R$2843,4,0)</f>
        <v>18.181799999999999</v>
      </c>
      <c r="D13" s="65">
        <f>VLOOKUP($A13,'Return Data'!$B$7:$R$2843,9,0)</f>
        <v>4.4865000000000004</v>
      </c>
      <c r="E13" s="66">
        <f t="shared" si="0"/>
        <v>12</v>
      </c>
      <c r="F13" s="65">
        <f>VLOOKUP($A13,'Return Data'!$B$7:$R$2843,10,0)</f>
        <v>6.0415999999999999</v>
      </c>
      <c r="G13" s="66">
        <f t="shared" si="1"/>
        <v>2</v>
      </c>
      <c r="H13" s="65">
        <f>VLOOKUP($A13,'Return Data'!$B$7:$R$2843,11,0)</f>
        <v>4.0808999999999997</v>
      </c>
      <c r="I13" s="66">
        <f t="shared" si="2"/>
        <v>10</v>
      </c>
      <c r="J13" s="65">
        <f>VLOOKUP($A13,'Return Data'!$B$7:$R$2843,12,0)</f>
        <v>4.4706999999999999</v>
      </c>
      <c r="K13" s="66">
        <f t="shared" si="3"/>
        <v>2</v>
      </c>
      <c r="L13" s="65">
        <f>VLOOKUP($A13,'Return Data'!$B$7:$R$2843,13,0)</f>
        <v>5.2168999999999999</v>
      </c>
      <c r="M13" s="66">
        <f t="shared" si="4"/>
        <v>2</v>
      </c>
      <c r="N13" s="65">
        <f>VLOOKUP($A13,'Return Data'!$B$7:$R$2843,17,0)</f>
        <v>8.3193000000000001</v>
      </c>
      <c r="O13" s="66">
        <f t="shared" si="5"/>
        <v>4</v>
      </c>
      <c r="P13" s="65">
        <f>VLOOKUP($A13,'Return Data'!$B$7:$R$2843,14,0)</f>
        <v>8.7523</v>
      </c>
      <c r="Q13" s="66">
        <f t="shared" si="6"/>
        <v>7</v>
      </c>
      <c r="R13" s="65">
        <f>VLOOKUP($A13,'Return Data'!$B$7:$R$2843,16,0)</f>
        <v>8.4960000000000004</v>
      </c>
      <c r="S13" s="67">
        <f t="shared" si="7"/>
        <v>5</v>
      </c>
    </row>
    <row r="14" spans="1:19" x14ac:dyDescent="0.3">
      <c r="A14" s="82" t="s">
        <v>577</v>
      </c>
      <c r="B14" s="64">
        <f>VLOOKUP($A14,'Return Data'!$B$7:$R$2843,3,0)</f>
        <v>44400</v>
      </c>
      <c r="C14" s="65">
        <f>VLOOKUP($A14,'Return Data'!$B$7:$R$2843,4,0)</f>
        <v>25.399799999999999</v>
      </c>
      <c r="D14" s="65">
        <f>VLOOKUP($A14,'Return Data'!$B$7:$R$2843,9,0)</f>
        <v>2.0680000000000001</v>
      </c>
      <c r="E14" s="66">
        <f t="shared" si="0"/>
        <v>17</v>
      </c>
      <c r="F14" s="65">
        <f>VLOOKUP($A14,'Return Data'!$B$7:$R$2843,10,0)</f>
        <v>5.3235000000000001</v>
      </c>
      <c r="G14" s="66">
        <f t="shared" si="1"/>
        <v>9</v>
      </c>
      <c r="H14" s="65">
        <f>VLOOKUP($A14,'Return Data'!$B$7:$R$2843,11,0)</f>
        <v>3.7039</v>
      </c>
      <c r="I14" s="66">
        <f t="shared" si="2"/>
        <v>12</v>
      </c>
      <c r="J14" s="65">
        <f>VLOOKUP($A14,'Return Data'!$B$7:$R$2843,12,0)</f>
        <v>4.3507999999999996</v>
      </c>
      <c r="K14" s="66">
        <f t="shared" si="3"/>
        <v>4</v>
      </c>
      <c r="L14" s="65">
        <f>VLOOKUP($A14,'Return Data'!$B$7:$R$2843,13,0)</f>
        <v>4.7042999999999999</v>
      </c>
      <c r="M14" s="66">
        <f t="shared" si="4"/>
        <v>6</v>
      </c>
      <c r="N14" s="65">
        <f>VLOOKUP($A14,'Return Data'!$B$7:$R$2843,17,0)</f>
        <v>7.3498999999999999</v>
      </c>
      <c r="O14" s="66">
        <f t="shared" si="5"/>
        <v>13</v>
      </c>
      <c r="P14" s="65">
        <f>VLOOKUP($A14,'Return Data'!$B$7:$R$2843,14,0)</f>
        <v>8.0451999999999995</v>
      </c>
      <c r="Q14" s="66">
        <f t="shared" si="6"/>
        <v>13</v>
      </c>
      <c r="R14" s="65">
        <f>VLOOKUP($A14,'Return Data'!$B$7:$R$2843,16,0)</f>
        <v>8.3943999999999992</v>
      </c>
      <c r="S14" s="67">
        <f t="shared" si="7"/>
        <v>7</v>
      </c>
    </row>
    <row r="15" spans="1:19" x14ac:dyDescent="0.3">
      <c r="A15" s="82" t="s">
        <v>580</v>
      </c>
      <c r="B15" s="64">
        <f>VLOOKUP($A15,'Return Data'!$B$7:$R$2843,3,0)</f>
        <v>44400</v>
      </c>
      <c r="C15" s="65">
        <f>VLOOKUP($A15,'Return Data'!$B$7:$R$2843,4,0)</f>
        <v>19.559100000000001</v>
      </c>
      <c r="D15" s="65">
        <f>VLOOKUP($A15,'Return Data'!$B$7:$R$2843,9,0)</f>
        <v>6.7553999999999998</v>
      </c>
      <c r="E15" s="66">
        <f t="shared" si="0"/>
        <v>2</v>
      </c>
      <c r="F15" s="65">
        <f>VLOOKUP($A15,'Return Data'!$B$7:$R$2843,10,0)</f>
        <v>5.1341999999999999</v>
      </c>
      <c r="G15" s="66">
        <f t="shared" si="1"/>
        <v>12</v>
      </c>
      <c r="H15" s="65">
        <f>VLOOKUP($A15,'Return Data'!$B$7:$R$2843,11,0)</f>
        <v>4.6680000000000001</v>
      </c>
      <c r="I15" s="66">
        <f t="shared" si="2"/>
        <v>2</v>
      </c>
      <c r="J15" s="65">
        <f>VLOOKUP($A15,'Return Data'!$B$7:$R$2843,12,0)</f>
        <v>4.2493999999999996</v>
      </c>
      <c r="K15" s="66">
        <f t="shared" si="3"/>
        <v>5</v>
      </c>
      <c r="L15" s="65">
        <f>VLOOKUP($A15,'Return Data'!$B$7:$R$2843,13,0)</f>
        <v>4.7256999999999998</v>
      </c>
      <c r="M15" s="66">
        <f t="shared" si="4"/>
        <v>5</v>
      </c>
      <c r="N15" s="65">
        <f>VLOOKUP($A15,'Return Data'!$B$7:$R$2843,17,0)</f>
        <v>8.5772999999999993</v>
      </c>
      <c r="O15" s="66">
        <f t="shared" si="5"/>
        <v>2</v>
      </c>
      <c r="P15" s="65">
        <f>VLOOKUP($A15,'Return Data'!$B$7:$R$2843,14,0)</f>
        <v>9.4634</v>
      </c>
      <c r="Q15" s="66">
        <f t="shared" si="6"/>
        <v>2</v>
      </c>
      <c r="R15" s="65">
        <f>VLOOKUP($A15,'Return Data'!$B$7:$R$2843,16,0)</f>
        <v>8.3308999999999997</v>
      </c>
      <c r="S15" s="67">
        <f t="shared" si="7"/>
        <v>9</v>
      </c>
    </row>
    <row r="16" spans="1:19" x14ac:dyDescent="0.3">
      <c r="A16" s="82" t="s">
        <v>583</v>
      </c>
      <c r="B16" s="64">
        <f>VLOOKUP($A16,'Return Data'!$B$7:$R$2843,3,0)</f>
        <v>44400</v>
      </c>
      <c r="C16" s="65">
        <f>VLOOKUP($A16,'Return Data'!$B$7:$R$2843,4,0)</f>
        <v>1830.6110000000001</v>
      </c>
      <c r="D16" s="65">
        <f>VLOOKUP($A16,'Return Data'!$B$7:$R$2843,9,0)</f>
        <v>-1.2868999999999999</v>
      </c>
      <c r="E16" s="66">
        <f t="shared" si="0"/>
        <v>20</v>
      </c>
      <c r="F16" s="65">
        <f>VLOOKUP($A16,'Return Data'!$B$7:$R$2843,10,0)</f>
        <v>4.5347</v>
      </c>
      <c r="G16" s="66">
        <f t="shared" si="1"/>
        <v>17</v>
      </c>
      <c r="H16" s="65">
        <f>VLOOKUP($A16,'Return Data'!$B$7:$R$2843,11,0)</f>
        <v>2.7711999999999999</v>
      </c>
      <c r="I16" s="66">
        <f t="shared" si="2"/>
        <v>20</v>
      </c>
      <c r="J16" s="65">
        <f>VLOOKUP($A16,'Return Data'!$B$7:$R$2843,12,0)</f>
        <v>2.6814</v>
      </c>
      <c r="K16" s="66">
        <f t="shared" si="3"/>
        <v>20</v>
      </c>
      <c r="L16" s="65">
        <f>VLOOKUP($A16,'Return Data'!$B$7:$R$2843,13,0)</f>
        <v>3.3153000000000001</v>
      </c>
      <c r="M16" s="66">
        <f t="shared" si="4"/>
        <v>20</v>
      </c>
      <c r="N16" s="65">
        <f>VLOOKUP($A16,'Return Data'!$B$7:$R$2843,17,0)</f>
        <v>7.2389999999999999</v>
      </c>
      <c r="O16" s="66">
        <f t="shared" si="5"/>
        <v>14</v>
      </c>
      <c r="P16" s="65">
        <f>VLOOKUP($A16,'Return Data'!$B$7:$R$2843,14,0)</f>
        <v>7.8601000000000001</v>
      </c>
      <c r="Q16" s="66">
        <f t="shared" si="6"/>
        <v>15</v>
      </c>
      <c r="R16" s="65">
        <f>VLOOKUP($A16,'Return Data'!$B$7:$R$2843,16,0)</f>
        <v>7.3103999999999996</v>
      </c>
      <c r="S16" s="67">
        <f t="shared" si="7"/>
        <v>18</v>
      </c>
    </row>
    <row r="17" spans="1:19" x14ac:dyDescent="0.3">
      <c r="A17" s="82" t="s">
        <v>585</v>
      </c>
      <c r="B17" s="64">
        <f>VLOOKUP($A17,'Return Data'!$B$7:$R$2843,3,0)</f>
        <v>44400</v>
      </c>
      <c r="C17" s="65">
        <f>VLOOKUP($A17,'Return Data'!$B$7:$R$2843,4,0)</f>
        <v>51.249600000000001</v>
      </c>
      <c r="D17" s="65">
        <f>VLOOKUP($A17,'Return Data'!$B$7:$R$2843,9,0)</f>
        <v>2.8864999999999998</v>
      </c>
      <c r="E17" s="66">
        <f t="shared" si="0"/>
        <v>16</v>
      </c>
      <c r="F17" s="65">
        <f>VLOOKUP($A17,'Return Data'!$B$7:$R$2843,10,0)</f>
        <v>6.2159000000000004</v>
      </c>
      <c r="G17" s="66">
        <f t="shared" si="1"/>
        <v>1</v>
      </c>
      <c r="H17" s="65">
        <f>VLOOKUP($A17,'Return Data'!$B$7:$R$2843,11,0)</f>
        <v>3.5556000000000001</v>
      </c>
      <c r="I17" s="66">
        <f t="shared" si="2"/>
        <v>15</v>
      </c>
      <c r="J17" s="65">
        <f>VLOOKUP($A17,'Return Data'!$B$7:$R$2843,12,0)</f>
        <v>3.9590000000000001</v>
      </c>
      <c r="K17" s="66">
        <f t="shared" si="3"/>
        <v>13</v>
      </c>
      <c r="L17" s="65">
        <f>VLOOKUP($A17,'Return Data'!$B$7:$R$2843,13,0)</f>
        <v>4.5586000000000002</v>
      </c>
      <c r="M17" s="66">
        <f t="shared" si="4"/>
        <v>11</v>
      </c>
      <c r="N17" s="65">
        <f>VLOOKUP($A17,'Return Data'!$B$7:$R$2843,17,0)</f>
        <v>7.9901999999999997</v>
      </c>
      <c r="O17" s="66">
        <f t="shared" si="5"/>
        <v>8</v>
      </c>
      <c r="P17" s="65">
        <f>VLOOKUP($A17,'Return Data'!$B$7:$R$2843,14,0)</f>
        <v>8.9388000000000005</v>
      </c>
      <c r="Q17" s="66">
        <f t="shared" si="6"/>
        <v>4</v>
      </c>
      <c r="R17" s="65">
        <f>VLOOKUP($A17,'Return Data'!$B$7:$R$2843,16,0)</f>
        <v>7.5050999999999997</v>
      </c>
      <c r="S17" s="67">
        <f t="shared" si="7"/>
        <v>16</v>
      </c>
    </row>
    <row r="18" spans="1:19" x14ac:dyDescent="0.3">
      <c r="A18" s="82" t="s">
        <v>588</v>
      </c>
      <c r="B18" s="64">
        <f>VLOOKUP($A18,'Return Data'!$B$7:$R$2843,3,0)</f>
        <v>44400</v>
      </c>
      <c r="C18" s="65">
        <f>VLOOKUP($A18,'Return Data'!$B$7:$R$2843,4,0)</f>
        <v>19.7455</v>
      </c>
      <c r="D18" s="65">
        <f>VLOOKUP($A18,'Return Data'!$B$7:$R$2843,9,0)</f>
        <v>6.5293000000000001</v>
      </c>
      <c r="E18" s="66">
        <f t="shared" si="0"/>
        <v>3</v>
      </c>
      <c r="F18" s="65">
        <f>VLOOKUP($A18,'Return Data'!$B$7:$R$2843,10,0)</f>
        <v>5.2727000000000004</v>
      </c>
      <c r="G18" s="66">
        <f t="shared" si="1"/>
        <v>11</v>
      </c>
      <c r="H18" s="65">
        <f>VLOOKUP($A18,'Return Data'!$B$7:$R$2843,11,0)</f>
        <v>4.2176</v>
      </c>
      <c r="I18" s="66">
        <f t="shared" si="2"/>
        <v>8</v>
      </c>
      <c r="J18" s="65">
        <f>VLOOKUP($A18,'Return Data'!$B$7:$R$2843,12,0)</f>
        <v>4.1517999999999997</v>
      </c>
      <c r="K18" s="66">
        <f t="shared" si="3"/>
        <v>8</v>
      </c>
      <c r="L18" s="65">
        <f>VLOOKUP($A18,'Return Data'!$B$7:$R$2843,13,0)</f>
        <v>4.5842000000000001</v>
      </c>
      <c r="M18" s="66">
        <f t="shared" si="4"/>
        <v>9</v>
      </c>
      <c r="N18" s="65">
        <f>VLOOKUP($A18,'Return Data'!$B$7:$R$2843,17,0)</f>
        <v>8.1188000000000002</v>
      </c>
      <c r="O18" s="66">
        <f t="shared" si="5"/>
        <v>6</v>
      </c>
      <c r="P18" s="65">
        <f>VLOOKUP($A18,'Return Data'!$B$7:$R$2843,14,0)</f>
        <v>8.2446000000000002</v>
      </c>
      <c r="Q18" s="66">
        <f t="shared" si="6"/>
        <v>12</v>
      </c>
      <c r="R18" s="65">
        <f>VLOOKUP($A18,'Return Data'!$B$7:$R$2843,16,0)</f>
        <v>5.0350999999999999</v>
      </c>
      <c r="S18" s="67">
        <f t="shared" si="7"/>
        <v>20</v>
      </c>
    </row>
    <row r="19" spans="1:19" x14ac:dyDescent="0.3">
      <c r="A19" s="82" t="s">
        <v>589</v>
      </c>
      <c r="B19" s="64">
        <f>VLOOKUP($A19,'Return Data'!$B$7:$R$2843,3,0)</f>
        <v>44400</v>
      </c>
      <c r="C19" s="65">
        <f>VLOOKUP($A19,'Return Data'!$B$7:$R$2843,4,0)</f>
        <v>27.781700000000001</v>
      </c>
      <c r="D19" s="65">
        <f>VLOOKUP($A19,'Return Data'!$B$7:$R$2843,9,0)</f>
        <v>4.7129000000000003</v>
      </c>
      <c r="E19" s="66">
        <f t="shared" si="0"/>
        <v>11</v>
      </c>
      <c r="F19" s="65">
        <f>VLOOKUP($A19,'Return Data'!$B$7:$R$2843,10,0)</f>
        <v>4.0202999999999998</v>
      </c>
      <c r="G19" s="66">
        <f t="shared" si="1"/>
        <v>18</v>
      </c>
      <c r="H19" s="65">
        <f>VLOOKUP($A19,'Return Data'!$B$7:$R$2843,11,0)</f>
        <v>3.4258000000000002</v>
      </c>
      <c r="I19" s="66">
        <f t="shared" si="2"/>
        <v>17</v>
      </c>
      <c r="J19" s="65">
        <f>VLOOKUP($A19,'Return Data'!$B$7:$R$2843,12,0)</f>
        <v>3.0779999999999998</v>
      </c>
      <c r="K19" s="66">
        <f t="shared" si="3"/>
        <v>18</v>
      </c>
      <c r="L19" s="65">
        <f>VLOOKUP($A19,'Return Data'!$B$7:$R$2843,13,0)</f>
        <v>3.3717999999999999</v>
      </c>
      <c r="M19" s="66">
        <f t="shared" si="4"/>
        <v>19</v>
      </c>
      <c r="N19" s="65">
        <f>VLOOKUP($A19,'Return Data'!$B$7:$R$2843,17,0)</f>
        <v>6.5769000000000002</v>
      </c>
      <c r="O19" s="66">
        <f t="shared" si="5"/>
        <v>16</v>
      </c>
      <c r="P19" s="65">
        <f>VLOOKUP($A19,'Return Data'!$B$7:$R$2843,14,0)</f>
        <v>7.8639000000000001</v>
      </c>
      <c r="Q19" s="66">
        <f t="shared" si="6"/>
        <v>14</v>
      </c>
      <c r="R19" s="65">
        <f>VLOOKUP($A19,'Return Data'!$B$7:$R$2843,16,0)</f>
        <v>7.4833999999999996</v>
      </c>
      <c r="S19" s="67">
        <f t="shared" si="7"/>
        <v>17</v>
      </c>
    </row>
    <row r="20" spans="1:19" x14ac:dyDescent="0.3">
      <c r="A20" s="82" t="s">
        <v>591</v>
      </c>
      <c r="B20" s="64">
        <f>VLOOKUP($A20,'Return Data'!$B$7:$R$2843,3,0)</f>
        <v>44400</v>
      </c>
      <c r="C20" s="65">
        <f>VLOOKUP($A20,'Return Data'!$B$7:$R$2843,4,0)</f>
        <v>16.410299999999999</v>
      </c>
      <c r="D20" s="65">
        <f>VLOOKUP($A20,'Return Data'!$B$7:$R$2843,9,0)</f>
        <v>5.9302999999999999</v>
      </c>
      <c r="E20" s="66">
        <f t="shared" si="0"/>
        <v>5</v>
      </c>
      <c r="F20" s="65">
        <f>VLOOKUP($A20,'Return Data'!$B$7:$R$2843,10,0)</f>
        <v>5.6085000000000003</v>
      </c>
      <c r="G20" s="66">
        <f t="shared" si="1"/>
        <v>8</v>
      </c>
      <c r="H20" s="65">
        <f>VLOOKUP($A20,'Return Data'!$B$7:$R$2843,11,0)</f>
        <v>4.4279999999999999</v>
      </c>
      <c r="I20" s="66">
        <f t="shared" si="2"/>
        <v>6</v>
      </c>
      <c r="J20" s="65">
        <f>VLOOKUP($A20,'Return Data'!$B$7:$R$2843,12,0)</f>
        <v>4.1679000000000004</v>
      </c>
      <c r="K20" s="66">
        <f t="shared" si="3"/>
        <v>7</v>
      </c>
      <c r="L20" s="65">
        <f>VLOOKUP($A20,'Return Data'!$B$7:$R$2843,13,0)</f>
        <v>4.7892000000000001</v>
      </c>
      <c r="M20" s="66">
        <f t="shared" si="4"/>
        <v>4</v>
      </c>
      <c r="N20" s="65">
        <f>VLOOKUP($A20,'Return Data'!$B$7:$R$2843,17,0)</f>
        <v>8.4591999999999992</v>
      </c>
      <c r="O20" s="66">
        <f t="shared" si="5"/>
        <v>3</v>
      </c>
      <c r="P20" s="65">
        <f>VLOOKUP($A20,'Return Data'!$B$7:$R$2843,14,0)</f>
        <v>9.0526999999999997</v>
      </c>
      <c r="Q20" s="66">
        <f t="shared" si="6"/>
        <v>3</v>
      </c>
      <c r="R20" s="65">
        <f>VLOOKUP($A20,'Return Data'!$B$7:$R$2843,16,0)</f>
        <v>8.3246000000000002</v>
      </c>
      <c r="S20" s="67">
        <f t="shared" si="7"/>
        <v>10</v>
      </c>
    </row>
    <row r="21" spans="1:19" x14ac:dyDescent="0.3">
      <c r="A21" s="82" t="s">
        <v>593</v>
      </c>
      <c r="B21" s="64">
        <f>VLOOKUP($A21,'Return Data'!$B$7:$R$2843,3,0)</f>
        <v>44400</v>
      </c>
      <c r="C21" s="65">
        <f>VLOOKUP($A21,'Return Data'!$B$7:$R$2843,4,0)</f>
        <v>19.349699999999999</v>
      </c>
      <c r="D21" s="65">
        <f>VLOOKUP($A21,'Return Data'!$B$7:$R$2843,9,0)</f>
        <v>4.1958000000000002</v>
      </c>
      <c r="E21" s="66">
        <f t="shared" si="0"/>
        <v>14</v>
      </c>
      <c r="F21" s="65">
        <f>VLOOKUP($A21,'Return Data'!$B$7:$R$2843,10,0)</f>
        <v>5.9490999999999996</v>
      </c>
      <c r="G21" s="66">
        <f t="shared" si="1"/>
        <v>5</v>
      </c>
      <c r="H21" s="65">
        <f>VLOOKUP($A21,'Return Data'!$B$7:$R$2843,11,0)</f>
        <v>4.4432</v>
      </c>
      <c r="I21" s="66">
        <f t="shared" si="2"/>
        <v>5</v>
      </c>
      <c r="J21" s="65">
        <f>VLOOKUP($A21,'Return Data'!$B$7:$R$2843,12,0)</f>
        <v>4.1071999999999997</v>
      </c>
      <c r="K21" s="66">
        <f t="shared" si="3"/>
        <v>9</v>
      </c>
      <c r="L21" s="65">
        <f>VLOOKUP($A21,'Return Data'!$B$7:$R$2843,13,0)</f>
        <v>4.5454999999999997</v>
      </c>
      <c r="M21" s="66">
        <f t="shared" si="4"/>
        <v>12</v>
      </c>
      <c r="N21" s="65">
        <f>VLOOKUP($A21,'Return Data'!$B$7:$R$2843,17,0)</f>
        <v>7.8224</v>
      </c>
      <c r="O21" s="66">
        <f t="shared" si="5"/>
        <v>10</v>
      </c>
      <c r="P21" s="65">
        <f>VLOOKUP($A21,'Return Data'!$B$7:$R$2843,14,0)</f>
        <v>8.5604999999999993</v>
      </c>
      <c r="Q21" s="66">
        <f t="shared" si="6"/>
        <v>10</v>
      </c>
      <c r="R21" s="65">
        <f>VLOOKUP($A21,'Return Data'!$B$7:$R$2843,16,0)</f>
        <v>8.1946999999999992</v>
      </c>
      <c r="S21" s="67">
        <f t="shared" si="7"/>
        <v>12</v>
      </c>
    </row>
    <row r="22" spans="1:19" x14ac:dyDescent="0.3">
      <c r="A22" s="82" t="s">
        <v>596</v>
      </c>
      <c r="B22" s="64">
        <f>VLOOKUP($A22,'Return Data'!$B$7:$R$2843,3,0)</f>
        <v>44400</v>
      </c>
      <c r="C22" s="65">
        <f>VLOOKUP($A22,'Return Data'!$B$7:$R$2843,4,0)</f>
        <v>2491.8638999999998</v>
      </c>
      <c r="D22" s="65">
        <f>VLOOKUP($A22,'Return Data'!$B$7:$R$2843,9,0)</f>
        <v>5.0247999999999999</v>
      </c>
      <c r="E22" s="66">
        <f t="shared" si="0"/>
        <v>10</v>
      </c>
      <c r="F22" s="65">
        <f>VLOOKUP($A22,'Return Data'!$B$7:$R$2843,10,0)</f>
        <v>5.0008999999999997</v>
      </c>
      <c r="G22" s="66">
        <f t="shared" si="1"/>
        <v>13</v>
      </c>
      <c r="H22" s="65">
        <f>VLOOKUP($A22,'Return Data'!$B$7:$R$2843,11,0)</f>
        <v>2.85</v>
      </c>
      <c r="I22" s="66">
        <f t="shared" si="2"/>
        <v>19</v>
      </c>
      <c r="J22" s="65">
        <f>VLOOKUP($A22,'Return Data'!$B$7:$R$2843,12,0)</f>
        <v>3.3866000000000001</v>
      </c>
      <c r="K22" s="66">
        <f t="shared" si="3"/>
        <v>16</v>
      </c>
      <c r="L22" s="65">
        <f>VLOOKUP($A22,'Return Data'!$B$7:$R$2843,13,0)</f>
        <v>3.7564000000000002</v>
      </c>
      <c r="M22" s="66">
        <f t="shared" si="4"/>
        <v>16</v>
      </c>
      <c r="N22" s="65">
        <f>VLOOKUP($A22,'Return Data'!$B$7:$R$2843,17,0)</f>
        <v>7.5650000000000004</v>
      </c>
      <c r="O22" s="66">
        <f t="shared" si="5"/>
        <v>12</v>
      </c>
      <c r="P22" s="65">
        <f>VLOOKUP($A22,'Return Data'!$B$7:$R$2843,14,0)</f>
        <v>8.2497000000000007</v>
      </c>
      <c r="Q22" s="66">
        <f t="shared" si="6"/>
        <v>11</v>
      </c>
      <c r="R22" s="65">
        <f>VLOOKUP($A22,'Return Data'!$B$7:$R$2843,16,0)</f>
        <v>8.0487000000000002</v>
      </c>
      <c r="S22" s="67">
        <f t="shared" si="7"/>
        <v>13</v>
      </c>
    </row>
    <row r="23" spans="1:19" x14ac:dyDescent="0.3">
      <c r="A23" s="82" t="s">
        <v>597</v>
      </c>
      <c r="B23" s="64">
        <f>VLOOKUP($A23,'Return Data'!$B$7:$R$2843,3,0)</f>
        <v>44400</v>
      </c>
      <c r="C23" s="65">
        <f>VLOOKUP($A23,'Return Data'!$B$7:$R$2843,4,0)</f>
        <v>34.258899999999997</v>
      </c>
      <c r="D23" s="65">
        <f>VLOOKUP($A23,'Return Data'!$B$7:$R$2843,9,0)</f>
        <v>3.3832</v>
      </c>
      <c r="E23" s="66">
        <f t="shared" si="0"/>
        <v>15</v>
      </c>
      <c r="F23" s="65">
        <f>VLOOKUP($A23,'Return Data'!$B$7:$R$2843,10,0)</f>
        <v>3.3111999999999999</v>
      </c>
      <c r="G23" s="66">
        <f t="shared" si="1"/>
        <v>20</v>
      </c>
      <c r="H23" s="65">
        <f>VLOOKUP($A23,'Return Data'!$B$7:$R$2843,11,0)</f>
        <v>3.4264999999999999</v>
      </c>
      <c r="I23" s="66">
        <f t="shared" si="2"/>
        <v>16</v>
      </c>
      <c r="J23" s="65">
        <f>VLOOKUP($A23,'Return Data'!$B$7:$R$2843,12,0)</f>
        <v>3.3639000000000001</v>
      </c>
      <c r="K23" s="66">
        <f t="shared" si="3"/>
        <v>17</v>
      </c>
      <c r="L23" s="65">
        <f>VLOOKUP($A23,'Return Data'!$B$7:$R$2843,13,0)</f>
        <v>3.7271999999999998</v>
      </c>
      <c r="M23" s="66">
        <f t="shared" si="4"/>
        <v>17</v>
      </c>
      <c r="N23" s="65">
        <f>VLOOKUP($A23,'Return Data'!$B$7:$R$2843,17,0)</f>
        <v>6.7803000000000004</v>
      </c>
      <c r="O23" s="66">
        <f t="shared" si="5"/>
        <v>15</v>
      </c>
      <c r="P23" s="65">
        <f>VLOOKUP($A23,'Return Data'!$B$7:$R$2843,14,0)</f>
        <v>7.7332000000000001</v>
      </c>
      <c r="Q23" s="66">
        <f t="shared" si="6"/>
        <v>16</v>
      </c>
      <c r="R23" s="65">
        <f>VLOOKUP($A23,'Return Data'!$B$7:$R$2843,16,0)</f>
        <v>7.7130999999999998</v>
      </c>
      <c r="S23" s="67">
        <f t="shared" si="7"/>
        <v>15</v>
      </c>
    </row>
    <row r="24" spans="1:19" x14ac:dyDescent="0.3">
      <c r="A24" s="82" t="s">
        <v>600</v>
      </c>
      <c r="B24" s="64">
        <f>VLOOKUP($A24,'Return Data'!$B$7:$R$2843,3,0)</f>
        <v>44400</v>
      </c>
      <c r="C24" s="65">
        <f>VLOOKUP($A24,'Return Data'!$B$7:$R$2843,4,0)</f>
        <v>11.4214</v>
      </c>
      <c r="D24" s="65">
        <f>VLOOKUP($A24,'Return Data'!$B$7:$R$2843,9,0)</f>
        <v>5.2744999999999997</v>
      </c>
      <c r="E24" s="66">
        <f t="shared" si="0"/>
        <v>9</v>
      </c>
      <c r="F24" s="65">
        <f>VLOOKUP($A24,'Return Data'!$B$7:$R$2843,10,0)</f>
        <v>6.0060000000000002</v>
      </c>
      <c r="G24" s="66">
        <f t="shared" si="1"/>
        <v>3</v>
      </c>
      <c r="H24" s="65">
        <f>VLOOKUP($A24,'Return Data'!$B$7:$R$2843,11,0)</f>
        <v>3.6836000000000002</v>
      </c>
      <c r="I24" s="66">
        <f t="shared" si="2"/>
        <v>14</v>
      </c>
      <c r="J24" s="65">
        <f>VLOOKUP($A24,'Return Data'!$B$7:$R$2843,12,0)</f>
        <v>4.0834999999999999</v>
      </c>
      <c r="K24" s="66">
        <f t="shared" si="3"/>
        <v>10</v>
      </c>
      <c r="L24" s="65">
        <f>VLOOKUP($A24,'Return Data'!$B$7:$R$2843,13,0)</f>
        <v>4.6261000000000001</v>
      </c>
      <c r="M24" s="66">
        <f t="shared" si="4"/>
        <v>8</v>
      </c>
      <c r="N24" s="65"/>
      <c r="O24" s="66"/>
      <c r="P24" s="65"/>
      <c r="Q24" s="66"/>
      <c r="R24" s="65">
        <f>VLOOKUP($A24,'Return Data'!$B$7:$R$2843,16,0)</f>
        <v>7.7239000000000004</v>
      </c>
      <c r="S24" s="67">
        <f t="shared" si="7"/>
        <v>14</v>
      </c>
    </row>
    <row r="25" spans="1:19" x14ac:dyDescent="0.3">
      <c r="A25" s="82" t="s">
        <v>602</v>
      </c>
      <c r="B25" s="64">
        <f>VLOOKUP($A25,'Return Data'!$B$7:$R$2843,3,0)</f>
        <v>44400</v>
      </c>
      <c r="C25" s="65">
        <f>VLOOKUP($A25,'Return Data'!$B$7:$R$2843,4,0)</f>
        <v>16.3445</v>
      </c>
      <c r="D25" s="65">
        <f>VLOOKUP($A25,'Return Data'!$B$7:$R$2843,9,0)</f>
        <v>4.3703000000000003</v>
      </c>
      <c r="E25" s="66">
        <f t="shared" si="0"/>
        <v>13</v>
      </c>
      <c r="F25" s="65">
        <f>VLOOKUP($A25,'Return Data'!$B$7:$R$2843,10,0)</f>
        <v>3.9327000000000001</v>
      </c>
      <c r="G25" s="66">
        <f t="shared" si="1"/>
        <v>19</v>
      </c>
      <c r="H25" s="65">
        <f>VLOOKUP($A25,'Return Data'!$B$7:$R$2843,11,0)</f>
        <v>3.2786</v>
      </c>
      <c r="I25" s="66">
        <f t="shared" si="2"/>
        <v>18</v>
      </c>
      <c r="J25" s="65">
        <f>VLOOKUP($A25,'Return Data'!$B$7:$R$2843,12,0)</f>
        <v>3.0085999999999999</v>
      </c>
      <c r="K25" s="66">
        <f t="shared" si="3"/>
        <v>19</v>
      </c>
      <c r="L25" s="65">
        <f>VLOOKUP($A25,'Return Data'!$B$7:$R$2843,13,0)</f>
        <v>3.5314000000000001</v>
      </c>
      <c r="M25" s="66">
        <f t="shared" si="4"/>
        <v>18</v>
      </c>
      <c r="N25" s="65">
        <f>VLOOKUP($A25,'Return Data'!$B$7:$R$2843,17,0)</f>
        <v>5.8395999999999999</v>
      </c>
      <c r="O25" s="66">
        <f>RANK(N25,N$8:N$27,0)</f>
        <v>17</v>
      </c>
      <c r="P25" s="65">
        <f>VLOOKUP($A25,'Return Data'!$B$7:$R$2843,14,0)</f>
        <v>4.2291999999999996</v>
      </c>
      <c r="Q25" s="66">
        <f>RANK(P25,P$8:P$27,0)</f>
        <v>17</v>
      </c>
      <c r="R25" s="65">
        <f>VLOOKUP($A25,'Return Data'!$B$7:$R$2843,16,0)</f>
        <v>6.7969999999999997</v>
      </c>
      <c r="S25" s="67">
        <f t="shared" si="7"/>
        <v>19</v>
      </c>
    </row>
    <row r="26" spans="1:19" x14ac:dyDescent="0.3">
      <c r="A26" s="82" t="s">
        <v>714</v>
      </c>
      <c r="B26" s="64">
        <f>VLOOKUP($A26,'Return Data'!$B$7:$R$2843,3,0)</f>
        <v>44400</v>
      </c>
      <c r="C26" s="65">
        <f>VLOOKUP($A26,'Return Data'!$B$7:$R$2843,4,0)</f>
        <v>1138.9192</v>
      </c>
      <c r="D26" s="65">
        <f>VLOOKUP($A26,'Return Data'!$B$7:$R$2843,9,0)</f>
        <v>7.1976000000000004</v>
      </c>
      <c r="E26" s="66">
        <f t="shared" si="0"/>
        <v>1</v>
      </c>
      <c r="F26" s="65">
        <f>VLOOKUP($A26,'Return Data'!$B$7:$R$2843,10,0)</f>
        <v>5.8354999999999997</v>
      </c>
      <c r="G26" s="66">
        <f t="shared" si="1"/>
        <v>6</v>
      </c>
      <c r="H26" s="65">
        <f>VLOOKUP($A26,'Return Data'!$B$7:$R$2843,11,0)</f>
        <v>5.6440000000000001</v>
      </c>
      <c r="I26" s="66">
        <f t="shared" si="2"/>
        <v>1</v>
      </c>
      <c r="J26" s="65">
        <f>VLOOKUP($A26,'Return Data'!$B$7:$R$2843,12,0)</f>
        <v>5.1881000000000004</v>
      </c>
      <c r="K26" s="66">
        <f t="shared" si="3"/>
        <v>1</v>
      </c>
      <c r="L26" s="65">
        <f>VLOOKUP($A26,'Return Data'!$B$7:$R$2843,13,0)</f>
        <v>5.6306000000000003</v>
      </c>
      <c r="M26" s="66">
        <f t="shared" ref="M26:M27" si="8">RANK(L26,L$8:L$27,0)</f>
        <v>1</v>
      </c>
      <c r="N26" s="65"/>
      <c r="O26" s="66"/>
      <c r="P26" s="65"/>
      <c r="Q26" s="66"/>
      <c r="R26" s="65">
        <f>VLOOKUP($A26,'Return Data'!$B$7:$R$2843,16,0)</f>
        <v>8.6267999999999994</v>
      </c>
      <c r="S26" s="67">
        <f t="shared" si="7"/>
        <v>3</v>
      </c>
    </row>
    <row r="27" spans="1:19" x14ac:dyDescent="0.3">
      <c r="A27" s="82" t="s">
        <v>715</v>
      </c>
      <c r="B27" s="64">
        <f>VLOOKUP($A27,'Return Data'!$B$7:$R$2843,3,0)</f>
        <v>44400</v>
      </c>
      <c r="C27" s="65">
        <f>VLOOKUP($A27,'Return Data'!$B$7:$R$2843,4,0)</f>
        <v>1157.6066000000001</v>
      </c>
      <c r="D27" s="65">
        <f>VLOOKUP($A27,'Return Data'!$B$7:$R$2843,9,0)</f>
        <v>0.81530000000000002</v>
      </c>
      <c r="E27" s="66">
        <f t="shared" si="0"/>
        <v>18</v>
      </c>
      <c r="F27" s="65">
        <f>VLOOKUP($A27,'Return Data'!$B$7:$R$2843,10,0)</f>
        <v>5.7034000000000002</v>
      </c>
      <c r="G27" s="66">
        <f t="shared" si="1"/>
        <v>7</v>
      </c>
      <c r="H27" s="65">
        <f>VLOOKUP($A27,'Return Data'!$B$7:$R$2843,11,0)</f>
        <v>4.6155999999999997</v>
      </c>
      <c r="I27" s="66">
        <f t="shared" si="2"/>
        <v>3</v>
      </c>
      <c r="J27" s="65">
        <f>VLOOKUP($A27,'Return Data'!$B$7:$R$2843,12,0)</f>
        <v>4.4292999999999996</v>
      </c>
      <c r="K27" s="66">
        <f t="shared" si="3"/>
        <v>3</v>
      </c>
      <c r="L27" s="65">
        <f>VLOOKUP($A27,'Return Data'!$B$7:$R$2843,13,0)</f>
        <v>4.8362999999999996</v>
      </c>
      <c r="M27" s="66">
        <f t="shared" si="8"/>
        <v>3</v>
      </c>
      <c r="N27" s="65"/>
      <c r="O27" s="66"/>
      <c r="P27" s="65"/>
      <c r="Q27" s="66"/>
      <c r="R27" s="65">
        <f>VLOOKUP($A27,'Return Data'!$B$7:$R$2843,16,0)</f>
        <v>9.7623999999999995</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4.2652699999999992</v>
      </c>
      <c r="E29" s="88"/>
      <c r="F29" s="89">
        <f>AVERAGE(F8:F27)</f>
        <v>5.1838499999999996</v>
      </c>
      <c r="G29" s="88"/>
      <c r="H29" s="89">
        <f>AVERAGE(H8:H27)</f>
        <v>3.9764749999999998</v>
      </c>
      <c r="I29" s="88"/>
      <c r="J29" s="89">
        <f>AVERAGE(J8:J27)</f>
        <v>3.9164550000000014</v>
      </c>
      <c r="K29" s="88"/>
      <c r="L29" s="89">
        <f>AVERAGE(L8:L27)</f>
        <v>4.3930549999999995</v>
      </c>
      <c r="M29" s="88"/>
      <c r="N29" s="89">
        <f>AVERAGE(N8:N27)</f>
        <v>7.7277705882352938</v>
      </c>
      <c r="O29" s="88"/>
      <c r="P29" s="89">
        <f>AVERAGE(P8:P27)</f>
        <v>8.3700705882352935</v>
      </c>
      <c r="Q29" s="88"/>
      <c r="R29" s="89">
        <f>AVERAGE(R8:R27)</f>
        <v>8.0045150000000014</v>
      </c>
      <c r="S29" s="90"/>
    </row>
    <row r="30" spans="1:19" x14ac:dyDescent="0.3">
      <c r="A30" s="87" t="s">
        <v>28</v>
      </c>
      <c r="B30" s="88"/>
      <c r="C30" s="88"/>
      <c r="D30" s="89">
        <f>MIN(D8:D27)</f>
        <v>-1.2868999999999999</v>
      </c>
      <c r="E30" s="88"/>
      <c r="F30" s="89">
        <f>MIN(F8:F27)</f>
        <v>3.3111999999999999</v>
      </c>
      <c r="G30" s="88"/>
      <c r="H30" s="89">
        <f>MIN(H8:H27)</f>
        <v>2.7711999999999999</v>
      </c>
      <c r="I30" s="88"/>
      <c r="J30" s="89">
        <f>MIN(J8:J27)</f>
        <v>2.6814</v>
      </c>
      <c r="K30" s="88"/>
      <c r="L30" s="89">
        <f>MIN(L8:L27)</f>
        <v>3.3153000000000001</v>
      </c>
      <c r="M30" s="88"/>
      <c r="N30" s="89">
        <f>MIN(N8:N27)</f>
        <v>5.8395999999999999</v>
      </c>
      <c r="O30" s="88"/>
      <c r="P30" s="89">
        <f>MIN(P8:P27)</f>
        <v>4.2291999999999996</v>
      </c>
      <c r="Q30" s="88"/>
      <c r="R30" s="89">
        <f>MIN(R8:R27)</f>
        <v>5.0350999999999999</v>
      </c>
      <c r="S30" s="90"/>
    </row>
    <row r="31" spans="1:19" ht="15" thickBot="1" x14ac:dyDescent="0.35">
      <c r="A31" s="91" t="s">
        <v>29</v>
      </c>
      <c r="B31" s="92"/>
      <c r="C31" s="92"/>
      <c r="D31" s="93">
        <f>MAX(D8:D27)</f>
        <v>7.1976000000000004</v>
      </c>
      <c r="E31" s="92"/>
      <c r="F31" s="93">
        <f>MAX(F8:F27)</f>
        <v>6.2159000000000004</v>
      </c>
      <c r="G31" s="92"/>
      <c r="H31" s="93">
        <f>MAX(H8:H27)</f>
        <v>5.6440000000000001</v>
      </c>
      <c r="I31" s="92"/>
      <c r="J31" s="93">
        <f>MAX(J8:J27)</f>
        <v>5.1881000000000004</v>
      </c>
      <c r="K31" s="92"/>
      <c r="L31" s="93">
        <f>MAX(L8:L27)</f>
        <v>5.6306000000000003</v>
      </c>
      <c r="M31" s="92"/>
      <c r="N31" s="93">
        <f>MAX(N8:N27)</f>
        <v>8.9634999999999998</v>
      </c>
      <c r="O31" s="92"/>
      <c r="P31" s="93">
        <f>MAX(P8:P27)</f>
        <v>10.1561</v>
      </c>
      <c r="Q31" s="92"/>
      <c r="R31" s="93">
        <f>MAX(R8:R27)</f>
        <v>9.7623999999999995</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44400</v>
      </c>
      <c r="C8" s="65">
        <f>VLOOKUP($A8,'Return Data'!$B$7:$R$2843,4,0)</f>
        <v>4378.5430999999999</v>
      </c>
      <c r="D8" s="65">
        <f>VLOOKUP($A8,'Return Data'!$B$7:$R$2843,9,0)</f>
        <v>10.966200000000001</v>
      </c>
      <c r="E8" s="66">
        <f>RANK(D8,D$8:D$18,0)</f>
        <v>3</v>
      </c>
      <c r="F8" s="65">
        <f>VLOOKUP($A8,'Return Data'!$B$7:$R$2843,10,0)</f>
        <v>2.2866</v>
      </c>
      <c r="G8" s="66">
        <f>RANK(F8,F$8:F$18,0)</f>
        <v>2</v>
      </c>
      <c r="H8" s="65">
        <f>VLOOKUP($A8,'Return Data'!$B$7:$R$2843,11,0)</f>
        <v>-5.5244</v>
      </c>
      <c r="I8" s="66">
        <f>RANK(H8,H$8:H$18,0)</f>
        <v>4</v>
      </c>
      <c r="J8" s="65">
        <f>VLOOKUP($A8,'Return Data'!$B$7:$R$2843,12,0)</f>
        <v>-8.6231000000000009</v>
      </c>
      <c r="K8" s="66">
        <f>RANK(J8,J$8:J$18,0)</f>
        <v>4</v>
      </c>
      <c r="L8" s="65">
        <f>VLOOKUP($A8,'Return Data'!$B$7:$R$2843,13,0)</f>
        <v>-6.2667999999999999</v>
      </c>
      <c r="M8" s="66">
        <f>RANK(L8,L$8:L$18,0)</f>
        <v>3</v>
      </c>
      <c r="N8" s="65">
        <f>VLOOKUP($A8,'Return Data'!$B$7:$R$2843,17,0)</f>
        <v>15.5495</v>
      </c>
      <c r="O8" s="66">
        <f>RANK(N8,N$8:N$18,0)</f>
        <v>1</v>
      </c>
      <c r="P8" s="65">
        <f>VLOOKUP($A8,'Return Data'!$B$7:$R$2843,14,0)</f>
        <v>16.064399999999999</v>
      </c>
      <c r="Q8" s="66">
        <f>RANK(P8,P$8:P$18,0)</f>
        <v>2</v>
      </c>
      <c r="R8" s="65">
        <f>VLOOKUP($A8,'Return Data'!$B$7:$R$2843,16,0)</f>
        <v>6.8423999999999996</v>
      </c>
      <c r="S8" s="67">
        <f>RANK(R8,R$8:R$18,0)</f>
        <v>9</v>
      </c>
    </row>
    <row r="9" spans="1:19" x14ac:dyDescent="0.3">
      <c r="A9" s="82" t="s">
        <v>878</v>
      </c>
      <c r="B9" s="64">
        <f>VLOOKUP($A9,'Return Data'!$B$7:$R$2843,3,0)</f>
        <v>44400</v>
      </c>
      <c r="C9" s="65">
        <f>VLOOKUP($A9,'Return Data'!$B$7:$R$2843,4,0)</f>
        <v>41.510399999999997</v>
      </c>
      <c r="D9" s="65">
        <f>VLOOKUP($A9,'Return Data'!$B$7:$R$2843,9,0)</f>
        <v>10.8497</v>
      </c>
      <c r="E9" s="66">
        <f t="shared" ref="E9:E18" si="0">RANK(D9,D$8:D$18,0)</f>
        <v>6</v>
      </c>
      <c r="F9" s="65">
        <f>VLOOKUP($A9,'Return Data'!$B$7:$R$2843,10,0)</f>
        <v>2.1762000000000001</v>
      </c>
      <c r="G9" s="66">
        <f t="shared" ref="G9:G18" si="1">RANK(F9,F$8:F$18,0)</f>
        <v>4</v>
      </c>
      <c r="H9" s="65">
        <f>VLOOKUP($A9,'Return Data'!$B$7:$R$2843,11,0)</f>
        <v>-5.4569999999999999</v>
      </c>
      <c r="I9" s="66">
        <f t="shared" ref="I9:I18" si="2">RANK(H9,H$8:H$18,0)</f>
        <v>2</v>
      </c>
      <c r="J9" s="65">
        <f>VLOOKUP($A9,'Return Data'!$B$7:$R$2843,12,0)</f>
        <v>-8.5341000000000005</v>
      </c>
      <c r="K9" s="66">
        <f t="shared" ref="K9:K18" si="3">RANK(J9,J$8:J$18,0)</f>
        <v>1</v>
      </c>
      <c r="L9" s="65">
        <f>VLOOKUP($A9,'Return Data'!$B$7:$R$2843,13,0)</f>
        <v>-6.1082000000000001</v>
      </c>
      <c r="M9" s="66">
        <f t="shared" ref="M9:M18" si="4">RANK(L9,L$8:L$18,0)</f>
        <v>1</v>
      </c>
      <c r="N9" s="65">
        <f>VLOOKUP($A9,'Return Data'!$B$7:$R$2843,17,0)</f>
        <v>15.4894</v>
      </c>
      <c r="O9" s="66">
        <f t="shared" ref="O9:O18" si="5">RANK(N9,N$8:N$18,0)</f>
        <v>3</v>
      </c>
      <c r="P9" s="65">
        <f>VLOOKUP($A9,'Return Data'!$B$7:$R$2843,14,0)</f>
        <v>15.9758</v>
      </c>
      <c r="Q9" s="66">
        <f t="shared" ref="Q9:Q18" si="6">RANK(P9,P$8:P$18,0)</f>
        <v>3</v>
      </c>
      <c r="R9" s="65">
        <f>VLOOKUP($A9,'Return Data'!$B$7:$R$2843,16,0)</f>
        <v>6.9248000000000003</v>
      </c>
      <c r="S9" s="67">
        <f t="shared" ref="S9:S18" si="7">RANK(R9,R$8:R$18,0)</f>
        <v>8</v>
      </c>
    </row>
    <row r="10" spans="1:19" x14ac:dyDescent="0.3">
      <c r="A10" s="82" t="s">
        <v>881</v>
      </c>
      <c r="B10" s="64">
        <f>VLOOKUP($A10,'Return Data'!$B$7:$R$2843,3,0)</f>
        <v>44400</v>
      </c>
      <c r="C10" s="65">
        <f>VLOOKUP($A10,'Return Data'!$B$7:$R$2843,4,0)</f>
        <v>42.654400000000003</v>
      </c>
      <c r="D10" s="65">
        <f>VLOOKUP($A10,'Return Data'!$B$7:$R$2843,9,0)</f>
        <v>10.7507</v>
      </c>
      <c r="E10" s="66">
        <f t="shared" si="0"/>
        <v>8</v>
      </c>
      <c r="F10" s="65">
        <f>VLOOKUP($A10,'Return Data'!$B$7:$R$2843,10,0)</f>
        <v>2.0813999999999999</v>
      </c>
      <c r="G10" s="66">
        <f t="shared" si="1"/>
        <v>7</v>
      </c>
      <c r="H10" s="65">
        <f>VLOOKUP($A10,'Return Data'!$B$7:$R$2843,11,0)</f>
        <v>-5.6548999999999996</v>
      </c>
      <c r="I10" s="66">
        <f t="shared" si="2"/>
        <v>6</v>
      </c>
      <c r="J10" s="65">
        <f>VLOOKUP($A10,'Return Data'!$B$7:$R$2843,12,0)</f>
        <v>-8.7257999999999996</v>
      </c>
      <c r="K10" s="66">
        <f t="shared" si="3"/>
        <v>7</v>
      </c>
      <c r="L10" s="65">
        <f>VLOOKUP($A10,'Return Data'!$B$7:$R$2843,13,0)</f>
        <v>-6.3803999999999998</v>
      </c>
      <c r="M10" s="66">
        <f t="shared" si="4"/>
        <v>6</v>
      </c>
      <c r="N10" s="65">
        <f>VLOOKUP($A10,'Return Data'!$B$7:$R$2843,17,0)</f>
        <v>15.0547</v>
      </c>
      <c r="O10" s="66">
        <f t="shared" si="5"/>
        <v>8</v>
      </c>
      <c r="P10" s="65">
        <f>VLOOKUP($A10,'Return Data'!$B$7:$R$2843,14,0)</f>
        <v>15.6929</v>
      </c>
      <c r="Q10" s="66">
        <f t="shared" si="6"/>
        <v>8</v>
      </c>
      <c r="R10" s="65">
        <f>VLOOKUP($A10,'Return Data'!$B$7:$R$2843,16,0)</f>
        <v>8.1954999999999991</v>
      </c>
      <c r="S10" s="67">
        <f t="shared" si="7"/>
        <v>6</v>
      </c>
    </row>
    <row r="11" spans="1:19" x14ac:dyDescent="0.3">
      <c r="A11" s="82" t="s">
        <v>883</v>
      </c>
      <c r="B11" s="64">
        <f>VLOOKUP($A11,'Return Data'!$B$7:$R$2843,3,0)</f>
        <v>44400</v>
      </c>
      <c r="C11" s="65">
        <f>VLOOKUP($A11,'Return Data'!$B$7:$R$2843,4,0)</f>
        <v>42.559100000000001</v>
      </c>
      <c r="D11" s="65">
        <f>VLOOKUP($A11,'Return Data'!$B$7:$R$2843,9,0)</f>
        <v>10.9175</v>
      </c>
      <c r="E11" s="66">
        <f t="shared" si="0"/>
        <v>4</v>
      </c>
      <c r="F11" s="65">
        <f>VLOOKUP($A11,'Return Data'!$B$7:$R$2843,10,0)</f>
        <v>2.0823</v>
      </c>
      <c r="G11" s="66">
        <f t="shared" si="1"/>
        <v>6</v>
      </c>
      <c r="H11" s="65">
        <f>VLOOKUP($A11,'Return Data'!$B$7:$R$2843,11,0)</f>
        <v>-5.6965000000000003</v>
      </c>
      <c r="I11" s="66">
        <f t="shared" si="2"/>
        <v>7</v>
      </c>
      <c r="J11" s="65">
        <f>VLOOKUP($A11,'Return Data'!$B$7:$R$2843,12,0)</f>
        <v>-8.7222000000000008</v>
      </c>
      <c r="K11" s="66">
        <f t="shared" si="3"/>
        <v>6</v>
      </c>
      <c r="L11" s="65">
        <f>VLOOKUP($A11,'Return Data'!$B$7:$R$2843,13,0)</f>
        <v>-6.3985000000000003</v>
      </c>
      <c r="M11" s="66">
        <f t="shared" si="4"/>
        <v>7</v>
      </c>
      <c r="N11" s="65">
        <f>VLOOKUP($A11,'Return Data'!$B$7:$R$2843,17,0)</f>
        <v>15.0185</v>
      </c>
      <c r="O11" s="66">
        <f t="shared" si="5"/>
        <v>9</v>
      </c>
      <c r="P11" s="65">
        <f>VLOOKUP($A11,'Return Data'!$B$7:$R$2843,14,0)</f>
        <v>15.751099999999999</v>
      </c>
      <c r="Q11" s="66">
        <f t="shared" si="6"/>
        <v>6</v>
      </c>
      <c r="R11" s="65">
        <f>VLOOKUP($A11,'Return Data'!$B$7:$R$2843,16,0)</f>
        <v>7.7035</v>
      </c>
      <c r="S11" s="67">
        <f t="shared" si="7"/>
        <v>7</v>
      </c>
    </row>
    <row r="12" spans="1:19" x14ac:dyDescent="0.3">
      <c r="A12" s="82" t="s">
        <v>885</v>
      </c>
      <c r="B12" s="64">
        <f>VLOOKUP($A12,'Return Data'!$B$7:$R$2843,3,0)</f>
        <v>44400</v>
      </c>
      <c r="C12" s="65">
        <f>VLOOKUP($A12,'Return Data'!$B$7:$R$2843,4,0)</f>
        <v>4419.6517999999996</v>
      </c>
      <c r="D12" s="65">
        <f>VLOOKUP($A12,'Return Data'!$B$7:$R$2843,9,0)</f>
        <v>11.183299999999999</v>
      </c>
      <c r="E12" s="66">
        <f t="shared" si="0"/>
        <v>2</v>
      </c>
      <c r="F12" s="65">
        <f>VLOOKUP($A12,'Return Data'!$B$7:$R$2843,10,0)</f>
        <v>2.3902999999999999</v>
      </c>
      <c r="G12" s="66">
        <f t="shared" si="1"/>
        <v>1</v>
      </c>
      <c r="H12" s="65">
        <f>VLOOKUP($A12,'Return Data'!$B$7:$R$2843,11,0)</f>
        <v>-5.4020999999999999</v>
      </c>
      <c r="I12" s="66">
        <f t="shared" si="2"/>
        <v>1</v>
      </c>
      <c r="J12" s="65">
        <f>VLOOKUP($A12,'Return Data'!$B$7:$R$2843,12,0)</f>
        <v>-8.5344999999999995</v>
      </c>
      <c r="K12" s="66">
        <f t="shared" si="3"/>
        <v>2</v>
      </c>
      <c r="L12" s="65">
        <f>VLOOKUP($A12,'Return Data'!$B$7:$R$2843,13,0)</f>
        <v>-6.2176</v>
      </c>
      <c r="M12" s="66">
        <f t="shared" si="4"/>
        <v>2</v>
      </c>
      <c r="N12" s="65">
        <f>VLOOKUP($A12,'Return Data'!$B$7:$R$2843,17,0)</f>
        <v>15.1806</v>
      </c>
      <c r="O12" s="66">
        <f t="shared" si="5"/>
        <v>5</v>
      </c>
      <c r="P12" s="65">
        <f>VLOOKUP($A12,'Return Data'!$B$7:$R$2843,14,0)</f>
        <v>15.9244</v>
      </c>
      <c r="Q12" s="66">
        <f t="shared" si="6"/>
        <v>5</v>
      </c>
      <c r="R12" s="65">
        <f>VLOOKUP($A12,'Return Data'!$B$7:$R$2843,16,0)</f>
        <v>4.4292999999999996</v>
      </c>
      <c r="S12" s="67">
        <f t="shared" si="7"/>
        <v>10</v>
      </c>
    </row>
    <row r="13" spans="1:19" x14ac:dyDescent="0.3">
      <c r="A13" s="82" t="s">
        <v>887</v>
      </c>
      <c r="B13" s="64">
        <f>VLOOKUP($A13,'Return Data'!$B$7:$R$2843,3,0)</f>
        <v>44400</v>
      </c>
      <c r="C13" s="65">
        <f>VLOOKUP($A13,'Return Data'!$B$7:$R$2843,4,0)</f>
        <v>4320.2596999999996</v>
      </c>
      <c r="D13" s="65">
        <f>VLOOKUP($A13,'Return Data'!$B$7:$R$2843,9,0)</f>
        <v>10.8857</v>
      </c>
      <c r="E13" s="66">
        <f t="shared" si="0"/>
        <v>5</v>
      </c>
      <c r="F13" s="65">
        <f>VLOOKUP($A13,'Return Data'!$B$7:$R$2843,10,0)</f>
        <v>2.2355</v>
      </c>
      <c r="G13" s="66">
        <f t="shared" si="1"/>
        <v>3</v>
      </c>
      <c r="H13" s="65">
        <f>VLOOKUP($A13,'Return Data'!$B$7:$R$2843,11,0)</f>
        <v>-5.5106999999999999</v>
      </c>
      <c r="I13" s="66">
        <f t="shared" si="2"/>
        <v>3</v>
      </c>
      <c r="J13" s="65">
        <f>VLOOKUP($A13,'Return Data'!$B$7:$R$2843,12,0)</f>
        <v>-8.6107999999999993</v>
      </c>
      <c r="K13" s="66">
        <f t="shared" si="3"/>
        <v>3</v>
      </c>
      <c r="L13" s="65">
        <f>VLOOKUP($A13,'Return Data'!$B$7:$R$2843,13,0)</f>
        <v>-6.2746000000000004</v>
      </c>
      <c r="M13" s="66">
        <f t="shared" si="4"/>
        <v>4</v>
      </c>
      <c r="N13" s="65">
        <f>VLOOKUP($A13,'Return Data'!$B$7:$R$2843,17,0)</f>
        <v>15.5382</v>
      </c>
      <c r="O13" s="66">
        <f t="shared" si="5"/>
        <v>2</v>
      </c>
      <c r="P13" s="65">
        <f>VLOOKUP($A13,'Return Data'!$B$7:$R$2843,14,0)</f>
        <v>16.103400000000001</v>
      </c>
      <c r="Q13" s="66">
        <f t="shared" si="6"/>
        <v>1</v>
      </c>
      <c r="R13" s="65">
        <f>VLOOKUP($A13,'Return Data'!$B$7:$R$2843,16,0)</f>
        <v>8.6418999999999997</v>
      </c>
      <c r="S13" s="67">
        <f t="shared" si="7"/>
        <v>5</v>
      </c>
    </row>
    <row r="14" spans="1:19" x14ac:dyDescent="0.3">
      <c r="A14" s="82" t="s">
        <v>889</v>
      </c>
      <c r="B14" s="64">
        <f>VLOOKUP($A14,'Return Data'!$B$7:$R$2843,3,0)</f>
        <v>44400</v>
      </c>
      <c r="C14" s="65">
        <f>VLOOKUP($A14,'Return Data'!$B$7:$R$2843,4,0)</f>
        <v>41.615299999999998</v>
      </c>
      <c r="D14" s="65">
        <f>VLOOKUP($A14,'Return Data'!$B$7:$R$2843,9,0)</f>
        <v>-1093.9202</v>
      </c>
      <c r="E14" s="66">
        <f t="shared" si="0"/>
        <v>11</v>
      </c>
      <c r="F14" s="65">
        <f>VLOOKUP($A14,'Return Data'!$B$7:$R$2843,10,0)</f>
        <v>-360.77719999999999</v>
      </c>
      <c r="G14" s="66">
        <f t="shared" si="1"/>
        <v>11</v>
      </c>
      <c r="H14" s="65">
        <f>VLOOKUP($A14,'Return Data'!$B$7:$R$2843,11,0)</f>
        <v>-181.05449999999999</v>
      </c>
      <c r="I14" s="66">
        <f t="shared" si="2"/>
        <v>11</v>
      </c>
      <c r="J14" s="65">
        <f>VLOOKUP($A14,'Return Data'!$B$7:$R$2843,12,0)</f>
        <v>-121.1977</v>
      </c>
      <c r="K14" s="66">
        <f t="shared" si="3"/>
        <v>11</v>
      </c>
      <c r="L14" s="65">
        <f>VLOOKUP($A14,'Return Data'!$B$7:$R$2843,13,0)</f>
        <v>-90.634299999999996</v>
      </c>
      <c r="M14" s="66">
        <f t="shared" si="4"/>
        <v>11</v>
      </c>
      <c r="N14" s="65">
        <f>VLOOKUP($A14,'Return Data'!$B$7:$R$2843,17,0)</f>
        <v>-63.464300000000001</v>
      </c>
      <c r="O14" s="66">
        <f t="shared" si="5"/>
        <v>11</v>
      </c>
      <c r="P14" s="65">
        <f>VLOOKUP($A14,'Return Data'!$B$7:$R$2843,14,0)</f>
        <v>-46.136099999999999</v>
      </c>
      <c r="Q14" s="66">
        <f t="shared" si="6"/>
        <v>11</v>
      </c>
      <c r="R14" s="65">
        <f>VLOOKUP($A14,'Return Data'!$B$7:$R$2843,16,0)</f>
        <v>-5.2084999999999999</v>
      </c>
      <c r="S14" s="67">
        <f t="shared" si="7"/>
        <v>11</v>
      </c>
    </row>
    <row r="15" spans="1:19" x14ac:dyDescent="0.3">
      <c r="A15" s="82" t="s">
        <v>891</v>
      </c>
      <c r="B15" s="64">
        <f>VLOOKUP($A15,'Return Data'!$B$7:$R$2843,3,0)</f>
        <v>44400</v>
      </c>
      <c r="C15" s="65">
        <f>VLOOKUP($A15,'Return Data'!$B$7:$R$2843,4,0)</f>
        <v>41.548499999999997</v>
      </c>
      <c r="D15" s="65">
        <f>VLOOKUP($A15,'Return Data'!$B$7:$R$2843,9,0)</f>
        <v>10.610200000000001</v>
      </c>
      <c r="E15" s="66">
        <f t="shared" si="0"/>
        <v>9</v>
      </c>
      <c r="F15" s="65">
        <f>VLOOKUP($A15,'Return Data'!$B$7:$R$2843,10,0)</f>
        <v>0.28310000000000002</v>
      </c>
      <c r="G15" s="66">
        <f t="shared" si="1"/>
        <v>10</v>
      </c>
      <c r="H15" s="65">
        <f>VLOOKUP($A15,'Return Data'!$B$7:$R$2843,11,0)</f>
        <v>-5.9500999999999999</v>
      </c>
      <c r="I15" s="66">
        <f t="shared" si="2"/>
        <v>9</v>
      </c>
      <c r="J15" s="65">
        <f>VLOOKUP($A15,'Return Data'!$B$7:$R$2843,12,0)</f>
        <v>-9.5023999999999997</v>
      </c>
      <c r="K15" s="66">
        <f t="shared" si="3"/>
        <v>10</v>
      </c>
      <c r="L15" s="65">
        <f>VLOOKUP($A15,'Return Data'!$B$7:$R$2843,13,0)</f>
        <v>-6.6821000000000002</v>
      </c>
      <c r="M15" s="66">
        <f t="shared" si="4"/>
        <v>9</v>
      </c>
      <c r="N15" s="65">
        <f>VLOOKUP($A15,'Return Data'!$B$7:$R$2843,17,0)</f>
        <v>15.0909</v>
      </c>
      <c r="O15" s="66">
        <f t="shared" si="5"/>
        <v>7</v>
      </c>
      <c r="P15" s="65">
        <f>VLOOKUP($A15,'Return Data'!$B$7:$R$2843,14,0)</f>
        <v>15.674300000000001</v>
      </c>
      <c r="Q15" s="66">
        <f t="shared" si="6"/>
        <v>9</v>
      </c>
      <c r="R15" s="65">
        <f>VLOOKUP($A15,'Return Data'!$B$7:$R$2843,16,0)</f>
        <v>10.835699999999999</v>
      </c>
      <c r="S15" s="67">
        <f t="shared" si="7"/>
        <v>2</v>
      </c>
    </row>
    <row r="16" spans="1:19" x14ac:dyDescent="0.3">
      <c r="A16" s="82" t="s">
        <v>893</v>
      </c>
      <c r="B16" s="64">
        <f>VLOOKUP($A16,'Return Data'!$B$7:$R$2843,3,0)</f>
        <v>44400</v>
      </c>
      <c r="C16" s="65">
        <f>VLOOKUP($A16,'Return Data'!$B$7:$R$2843,4,0)</f>
        <v>2067.2035000000001</v>
      </c>
      <c r="D16" s="65">
        <f>VLOOKUP($A16,'Return Data'!$B$7:$R$2843,9,0)</f>
        <v>11.2859</v>
      </c>
      <c r="E16" s="66">
        <f t="shared" si="0"/>
        <v>1</v>
      </c>
      <c r="F16" s="65">
        <f>VLOOKUP($A16,'Return Data'!$B$7:$R$2843,10,0)</f>
        <v>1.9353</v>
      </c>
      <c r="G16" s="66">
        <f t="shared" si="1"/>
        <v>8</v>
      </c>
      <c r="H16" s="65">
        <f>VLOOKUP($A16,'Return Data'!$B$7:$R$2843,11,0)</f>
        <v>-5.7952000000000004</v>
      </c>
      <c r="I16" s="66">
        <f t="shared" si="2"/>
        <v>8</v>
      </c>
      <c r="J16" s="65">
        <f>VLOOKUP($A16,'Return Data'!$B$7:$R$2843,12,0)</f>
        <v>-8.9004999999999992</v>
      </c>
      <c r="K16" s="66">
        <f t="shared" si="3"/>
        <v>8</v>
      </c>
      <c r="L16" s="65">
        <f>VLOOKUP($A16,'Return Data'!$B$7:$R$2843,13,0)</f>
        <v>-6.5758000000000001</v>
      </c>
      <c r="M16" s="66">
        <f t="shared" si="4"/>
        <v>8</v>
      </c>
      <c r="N16" s="65">
        <f>VLOOKUP($A16,'Return Data'!$B$7:$R$2843,17,0)</f>
        <v>15.0998</v>
      </c>
      <c r="O16" s="66">
        <f t="shared" si="5"/>
        <v>6</v>
      </c>
      <c r="P16" s="65">
        <f>VLOOKUP($A16,'Return Data'!$B$7:$R$2843,14,0)</f>
        <v>15.737500000000001</v>
      </c>
      <c r="Q16" s="66">
        <f t="shared" si="6"/>
        <v>7</v>
      </c>
      <c r="R16" s="65">
        <f>VLOOKUP($A16,'Return Data'!$B$7:$R$2843,16,0)</f>
        <v>9.7500999999999998</v>
      </c>
      <c r="S16" s="67">
        <f t="shared" si="7"/>
        <v>3</v>
      </c>
    </row>
    <row r="17" spans="1:19" x14ac:dyDescent="0.3">
      <c r="A17" s="82" t="s">
        <v>896</v>
      </c>
      <c r="B17" s="64">
        <f>VLOOKUP($A17,'Return Data'!$B$7:$R$2843,3,0)</f>
        <v>44400</v>
      </c>
      <c r="C17" s="65">
        <f>VLOOKUP($A17,'Return Data'!$B$7:$R$2843,4,0)</f>
        <v>4271.2079000000003</v>
      </c>
      <c r="D17" s="65">
        <f>VLOOKUP($A17,'Return Data'!$B$7:$R$2843,9,0)</f>
        <v>10.848100000000001</v>
      </c>
      <c r="E17" s="66">
        <f t="shared" si="0"/>
        <v>7</v>
      </c>
      <c r="F17" s="65">
        <f>VLOOKUP($A17,'Return Data'!$B$7:$R$2843,10,0)</f>
        <v>2.1568000000000001</v>
      </c>
      <c r="G17" s="66">
        <f t="shared" si="1"/>
        <v>5</v>
      </c>
      <c r="H17" s="65">
        <f>VLOOKUP($A17,'Return Data'!$B$7:$R$2843,11,0)</f>
        <v>-5.5949</v>
      </c>
      <c r="I17" s="66">
        <f t="shared" si="2"/>
        <v>5</v>
      </c>
      <c r="J17" s="65">
        <f>VLOOKUP($A17,'Return Data'!$B$7:$R$2843,12,0)</f>
        <v>-8.6828000000000003</v>
      </c>
      <c r="K17" s="66">
        <f t="shared" si="3"/>
        <v>5</v>
      </c>
      <c r="L17" s="65">
        <f>VLOOKUP($A17,'Return Data'!$B$7:$R$2843,13,0)</f>
        <v>-6.3415999999999997</v>
      </c>
      <c r="M17" s="66">
        <f t="shared" si="4"/>
        <v>5</v>
      </c>
      <c r="N17" s="65">
        <f>VLOOKUP($A17,'Return Data'!$B$7:$R$2843,17,0)</f>
        <v>15.4192</v>
      </c>
      <c r="O17" s="66">
        <f t="shared" si="5"/>
        <v>4</v>
      </c>
      <c r="P17" s="65">
        <f>VLOOKUP($A17,'Return Data'!$B$7:$R$2843,14,0)</f>
        <v>15.9627</v>
      </c>
      <c r="Q17" s="66">
        <f t="shared" si="6"/>
        <v>4</v>
      </c>
      <c r="R17" s="65">
        <f>VLOOKUP($A17,'Return Data'!$B$7:$R$2843,16,0)</f>
        <v>9.1873000000000005</v>
      </c>
      <c r="S17" s="67">
        <f t="shared" si="7"/>
        <v>4</v>
      </c>
    </row>
    <row r="18" spans="1:19" x14ac:dyDescent="0.3">
      <c r="A18" s="82" t="s">
        <v>897</v>
      </c>
      <c r="B18" s="64">
        <f>VLOOKUP($A18,'Return Data'!$B$7:$R$2843,3,0)</f>
        <v>44400</v>
      </c>
      <c r="C18" s="65">
        <f>VLOOKUP($A18,'Return Data'!$B$7:$R$2843,4,0)</f>
        <v>41.700299999999999</v>
      </c>
      <c r="D18" s="65">
        <f>VLOOKUP($A18,'Return Data'!$B$7:$R$2843,9,0)</f>
        <v>10.482200000000001</v>
      </c>
      <c r="E18" s="66">
        <f t="shared" si="0"/>
        <v>10</v>
      </c>
      <c r="F18" s="65">
        <f>VLOOKUP($A18,'Return Data'!$B$7:$R$2843,10,0)</f>
        <v>1.6166</v>
      </c>
      <c r="G18" s="66">
        <f t="shared" si="1"/>
        <v>9</v>
      </c>
      <c r="H18" s="65">
        <f>VLOOKUP($A18,'Return Data'!$B$7:$R$2843,11,0)</f>
        <v>-6.2470999999999997</v>
      </c>
      <c r="I18" s="66">
        <f t="shared" si="2"/>
        <v>10</v>
      </c>
      <c r="J18" s="65">
        <f>VLOOKUP($A18,'Return Data'!$B$7:$R$2843,12,0)</f>
        <v>-9.3571000000000009</v>
      </c>
      <c r="K18" s="66">
        <f t="shared" si="3"/>
        <v>9</v>
      </c>
      <c r="L18" s="65">
        <f>VLOOKUP($A18,'Return Data'!$B$7:$R$2843,13,0)</f>
        <v>-6.9890999999999996</v>
      </c>
      <c r="M18" s="66">
        <f t="shared" si="4"/>
        <v>10</v>
      </c>
      <c r="N18" s="65">
        <f>VLOOKUP($A18,'Return Data'!$B$7:$R$2843,17,0)</f>
        <v>14.847099999999999</v>
      </c>
      <c r="O18" s="66">
        <f t="shared" si="5"/>
        <v>10</v>
      </c>
      <c r="P18" s="65">
        <f>VLOOKUP($A18,'Return Data'!$B$7:$R$2843,14,0)</f>
        <v>15.652100000000001</v>
      </c>
      <c r="Q18" s="66">
        <f t="shared" si="6"/>
        <v>10</v>
      </c>
      <c r="R18" s="65">
        <f>VLOOKUP($A18,'Return Data'!$B$7:$R$2843,16,0)</f>
        <v>10.9428</v>
      </c>
      <c r="S18" s="67">
        <f t="shared" si="7"/>
        <v>1</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-89.558245454545442</v>
      </c>
      <c r="E20" s="88"/>
      <c r="F20" s="89">
        <f>AVERAGE(F8:F18)</f>
        <v>-31.048463636363639</v>
      </c>
      <c r="G20" s="88"/>
      <c r="H20" s="89">
        <f>AVERAGE(H8:H18)</f>
        <v>-21.62612727272727</v>
      </c>
      <c r="I20" s="88"/>
      <c r="J20" s="89">
        <f>AVERAGE(J8:J18)</f>
        <v>-19.035545454545453</v>
      </c>
      <c r="K20" s="88"/>
      <c r="L20" s="89">
        <f>AVERAGE(L8:L18)</f>
        <v>-14.078999999999997</v>
      </c>
      <c r="M20" s="88"/>
      <c r="N20" s="89">
        <f>AVERAGE(N8:N18)</f>
        <v>8.0748727272727265</v>
      </c>
      <c r="O20" s="88"/>
      <c r="P20" s="89">
        <f>AVERAGE(P8:P18)</f>
        <v>10.218409090909091</v>
      </c>
      <c r="Q20" s="88"/>
      <c r="R20" s="89">
        <f>AVERAGE(R8:R18)</f>
        <v>7.1131636363636366</v>
      </c>
      <c r="S20" s="90"/>
    </row>
    <row r="21" spans="1:19" x14ac:dyDescent="0.3">
      <c r="A21" s="87" t="s">
        <v>28</v>
      </c>
      <c r="B21" s="88"/>
      <c r="C21" s="88"/>
      <c r="D21" s="89">
        <f>MIN(D8:D18)</f>
        <v>-1093.9202</v>
      </c>
      <c r="E21" s="88"/>
      <c r="F21" s="89">
        <f>MIN(F8:F18)</f>
        <v>-360.77719999999999</v>
      </c>
      <c r="G21" s="88"/>
      <c r="H21" s="89">
        <f>MIN(H8:H18)</f>
        <v>-181.05449999999999</v>
      </c>
      <c r="I21" s="88"/>
      <c r="J21" s="89">
        <f>MIN(J8:J18)</f>
        <v>-121.1977</v>
      </c>
      <c r="K21" s="88"/>
      <c r="L21" s="89">
        <f>MIN(L8:L18)</f>
        <v>-90.634299999999996</v>
      </c>
      <c r="M21" s="88"/>
      <c r="N21" s="89">
        <f>MIN(N8:N18)</f>
        <v>-63.464300000000001</v>
      </c>
      <c r="O21" s="88"/>
      <c r="P21" s="89">
        <f>MIN(P8:P18)</f>
        <v>-46.136099999999999</v>
      </c>
      <c r="Q21" s="88"/>
      <c r="R21" s="89">
        <f>MIN(R8:R18)</f>
        <v>-5.2084999999999999</v>
      </c>
      <c r="S21" s="90"/>
    </row>
    <row r="22" spans="1:19" ht="15" thickBot="1" x14ac:dyDescent="0.35">
      <c r="A22" s="91" t="s">
        <v>29</v>
      </c>
      <c r="B22" s="92"/>
      <c r="C22" s="92"/>
      <c r="D22" s="93">
        <f>MAX(D8:D18)</f>
        <v>11.2859</v>
      </c>
      <c r="E22" s="92"/>
      <c r="F22" s="93">
        <f>MAX(F8:F18)</f>
        <v>2.3902999999999999</v>
      </c>
      <c r="G22" s="92"/>
      <c r="H22" s="93">
        <f>MAX(H8:H18)</f>
        <v>-5.4020999999999999</v>
      </c>
      <c r="I22" s="92"/>
      <c r="J22" s="93">
        <f>MAX(J8:J18)</f>
        <v>-8.5341000000000005</v>
      </c>
      <c r="K22" s="92"/>
      <c r="L22" s="93">
        <f>MAX(L8:L18)</f>
        <v>-6.1082000000000001</v>
      </c>
      <c r="M22" s="92"/>
      <c r="N22" s="93">
        <f>MAX(N8:N18)</f>
        <v>15.5495</v>
      </c>
      <c r="O22" s="92"/>
      <c r="P22" s="93">
        <f>MAX(P8:P18)</f>
        <v>16.103400000000001</v>
      </c>
      <c r="Q22" s="92"/>
      <c r="R22" s="93">
        <f>MAX(R8:R18)</f>
        <v>10.9428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44400</v>
      </c>
      <c r="C8" s="65">
        <f>VLOOKUP($A8,'Return Data'!$B$7:$R$2843,4,0)</f>
        <v>14.773</v>
      </c>
      <c r="D8" s="65">
        <f>VLOOKUP($A8,'Return Data'!$B$7:$R$2843,9,0)</f>
        <v>18.766100000000002</v>
      </c>
      <c r="E8" s="66">
        <f>RANK(D8,D$8:D$18,0)</f>
        <v>1</v>
      </c>
      <c r="F8" s="65">
        <f>VLOOKUP($A8,'Return Data'!$B$7:$R$2843,10,0)</f>
        <v>1.0288999999999999</v>
      </c>
      <c r="G8" s="66">
        <f>RANK(F8,F$8:F$18,0)</f>
        <v>2</v>
      </c>
      <c r="H8" s="65">
        <f>VLOOKUP($A8,'Return Data'!$B$7:$R$2843,11,0)</f>
        <v>-6.1760999999999999</v>
      </c>
      <c r="I8" s="66">
        <f>RANK(H8,H$8:H$18,0)</f>
        <v>1</v>
      </c>
      <c r="J8" s="65">
        <f>VLOOKUP($A8,'Return Data'!$B$7:$R$2843,12,0)</f>
        <v>-8.4986999999999995</v>
      </c>
      <c r="K8" s="66">
        <f>RANK(J8,J$8:J$18,0)</f>
        <v>2</v>
      </c>
      <c r="L8" s="65">
        <f>VLOOKUP($A8,'Return Data'!$B$7:$R$2843,13,0)</f>
        <v>-6.9324000000000003</v>
      </c>
      <c r="M8" s="66">
        <f>RANK(L8,L$8:L$18,0)</f>
        <v>5</v>
      </c>
      <c r="N8" s="65">
        <f>VLOOKUP($A8,'Return Data'!$B$7:$R$2843,17,0)</f>
        <v>16.0823</v>
      </c>
      <c r="O8" s="66">
        <f>RANK(N8,N$8:N$18,0)</f>
        <v>2</v>
      </c>
      <c r="P8" s="65">
        <f>VLOOKUP($A8,'Return Data'!$B$7:$R$2843,14,0)</f>
        <v>14.3903</v>
      </c>
      <c r="Q8" s="66">
        <f>RANK(P8,P$8:P$18,0)</f>
        <v>11</v>
      </c>
      <c r="R8" s="65">
        <f>VLOOKUP($A8,'Return Data'!$B$7:$R$2843,16,0)</f>
        <v>4.2626999999999997</v>
      </c>
      <c r="S8" s="67">
        <f>RANK(R8,R$8:R$18,0)</f>
        <v>6</v>
      </c>
    </row>
    <row r="9" spans="1:19" x14ac:dyDescent="0.3">
      <c r="A9" s="82" t="s">
        <v>879</v>
      </c>
      <c r="B9" s="64">
        <f>VLOOKUP($A9,'Return Data'!$B$7:$R$2843,3,0)</f>
        <v>44400</v>
      </c>
      <c r="C9" s="65">
        <f>VLOOKUP($A9,'Return Data'!$B$7:$R$2843,4,0)</f>
        <v>14.669499999999999</v>
      </c>
      <c r="D9" s="65">
        <f>VLOOKUP($A9,'Return Data'!$B$7:$R$2843,9,0)</f>
        <v>12.1884</v>
      </c>
      <c r="E9" s="66">
        <f t="shared" ref="E9:E18" si="0">RANK(D9,D$8:D$18,0)</f>
        <v>6</v>
      </c>
      <c r="F9" s="65">
        <f>VLOOKUP($A9,'Return Data'!$B$7:$R$2843,10,0)</f>
        <v>-1.1125</v>
      </c>
      <c r="G9" s="66">
        <f t="shared" ref="G9:G18" si="1">RANK(F9,F$8:F$18,0)</f>
        <v>4</v>
      </c>
      <c r="H9" s="65">
        <f>VLOOKUP($A9,'Return Data'!$B$7:$R$2843,11,0)</f>
        <v>-7.0324999999999998</v>
      </c>
      <c r="I9" s="66">
        <f t="shared" ref="I9:I18" si="2">RANK(H9,H$8:H$18,0)</f>
        <v>4</v>
      </c>
      <c r="J9" s="65">
        <f>VLOOKUP($A9,'Return Data'!$B$7:$R$2843,12,0)</f>
        <v>-9.4758999999999993</v>
      </c>
      <c r="K9" s="66">
        <f t="shared" ref="K9:K18" si="3">RANK(J9,J$8:J$18,0)</f>
        <v>4</v>
      </c>
      <c r="L9" s="65">
        <f>VLOOKUP($A9,'Return Data'!$B$7:$R$2843,13,0)</f>
        <v>-6.3681000000000001</v>
      </c>
      <c r="M9" s="66">
        <f t="shared" ref="M9:M18" si="4">RANK(L9,L$8:L$18,0)</f>
        <v>3</v>
      </c>
      <c r="N9" s="65">
        <f>VLOOKUP($A9,'Return Data'!$B$7:$R$2843,17,0)</f>
        <v>15.716699999999999</v>
      </c>
      <c r="O9" s="66">
        <f t="shared" ref="O9:O18" si="5">RANK(N9,N$8:N$18,0)</f>
        <v>4</v>
      </c>
      <c r="P9" s="65">
        <f>VLOOKUP($A9,'Return Data'!$B$7:$R$2843,14,0)</f>
        <v>15.843400000000001</v>
      </c>
      <c r="Q9" s="66">
        <f t="shared" ref="Q9:Q18" si="6">RANK(P9,P$8:P$18,0)</f>
        <v>3</v>
      </c>
      <c r="R9" s="65">
        <f>VLOOKUP($A9,'Return Data'!$B$7:$R$2843,16,0)</f>
        <v>4.0023</v>
      </c>
      <c r="S9" s="67">
        <f t="shared" ref="S9:S18" si="7">RANK(R9,R$8:R$18,0)</f>
        <v>8</v>
      </c>
    </row>
    <row r="10" spans="1:19" x14ac:dyDescent="0.3">
      <c r="A10" s="82" t="s">
        <v>880</v>
      </c>
      <c r="B10" s="64">
        <f>VLOOKUP($A10,'Return Data'!$B$7:$R$2843,3,0)</f>
        <v>44400</v>
      </c>
      <c r="C10" s="65">
        <f>VLOOKUP($A10,'Return Data'!$B$7:$R$2843,4,0)</f>
        <v>17.6417</v>
      </c>
      <c r="D10" s="65">
        <f>VLOOKUP($A10,'Return Data'!$B$7:$R$2843,9,0)</f>
        <v>-32.507399999999997</v>
      </c>
      <c r="E10" s="66">
        <f t="shared" si="0"/>
        <v>11</v>
      </c>
      <c r="F10" s="65">
        <f>VLOOKUP($A10,'Return Data'!$B$7:$R$2843,10,0)</f>
        <v>-40.069600000000001</v>
      </c>
      <c r="G10" s="66">
        <f t="shared" si="1"/>
        <v>11</v>
      </c>
      <c r="H10" s="65">
        <f>VLOOKUP($A10,'Return Data'!$B$7:$R$2843,11,0)</f>
        <v>-10.0838</v>
      </c>
      <c r="I10" s="66">
        <f t="shared" si="2"/>
        <v>11</v>
      </c>
      <c r="J10" s="65">
        <f>VLOOKUP($A10,'Return Data'!$B$7:$R$2843,12,0)</f>
        <v>-18.135400000000001</v>
      </c>
      <c r="K10" s="66">
        <f t="shared" si="3"/>
        <v>11</v>
      </c>
      <c r="L10" s="65">
        <f>VLOOKUP($A10,'Return Data'!$B$7:$R$2843,13,0)</f>
        <v>-19.947600000000001</v>
      </c>
      <c r="M10" s="66">
        <f t="shared" si="4"/>
        <v>11</v>
      </c>
      <c r="N10" s="65">
        <f>VLOOKUP($A10,'Return Data'!$B$7:$R$2843,17,0)</f>
        <v>12.558199999999999</v>
      </c>
      <c r="O10" s="66">
        <f t="shared" si="5"/>
        <v>11</v>
      </c>
      <c r="P10" s="65">
        <f>VLOOKUP($A10,'Return Data'!$B$7:$R$2843,14,0)</f>
        <v>16.589600000000001</v>
      </c>
      <c r="Q10" s="66">
        <f t="shared" si="6"/>
        <v>1</v>
      </c>
      <c r="R10" s="65">
        <f>VLOOKUP($A10,'Return Data'!$B$7:$R$2843,16,0)</f>
        <v>4.1791</v>
      </c>
      <c r="S10" s="67">
        <f t="shared" si="7"/>
        <v>7</v>
      </c>
    </row>
    <row r="11" spans="1:19" x14ac:dyDescent="0.3">
      <c r="A11" s="82" t="s">
        <v>882</v>
      </c>
      <c r="B11" s="64">
        <f>VLOOKUP($A11,'Return Data'!$B$7:$R$2843,3,0)</f>
        <v>44400</v>
      </c>
      <c r="C11" s="65">
        <f>VLOOKUP($A11,'Return Data'!$B$7:$R$2843,4,0)</f>
        <v>15.101000000000001</v>
      </c>
      <c r="D11" s="65">
        <f>VLOOKUP($A11,'Return Data'!$B$7:$R$2843,9,0)</f>
        <v>10.8682</v>
      </c>
      <c r="E11" s="66">
        <f t="shared" si="0"/>
        <v>8</v>
      </c>
      <c r="F11" s="65">
        <f>VLOOKUP($A11,'Return Data'!$B$7:$R$2843,10,0)</f>
        <v>-1.2867</v>
      </c>
      <c r="G11" s="66">
        <f t="shared" si="1"/>
        <v>5</v>
      </c>
      <c r="H11" s="65">
        <f>VLOOKUP($A11,'Return Data'!$B$7:$R$2843,11,0)</f>
        <v>-8.0145</v>
      </c>
      <c r="I11" s="66">
        <f t="shared" si="2"/>
        <v>7</v>
      </c>
      <c r="J11" s="65">
        <f>VLOOKUP($A11,'Return Data'!$B$7:$R$2843,12,0)</f>
        <v>-9.8985000000000003</v>
      </c>
      <c r="K11" s="66">
        <f t="shared" si="3"/>
        <v>6</v>
      </c>
      <c r="L11" s="65">
        <f>VLOOKUP($A11,'Return Data'!$B$7:$R$2843,13,0)</f>
        <v>-7.5034000000000001</v>
      </c>
      <c r="M11" s="66">
        <f t="shared" si="4"/>
        <v>9</v>
      </c>
      <c r="N11" s="65">
        <f>VLOOKUP($A11,'Return Data'!$B$7:$R$2843,17,0)</f>
        <v>15.487299999999999</v>
      </c>
      <c r="O11" s="66">
        <f t="shared" si="5"/>
        <v>7</v>
      </c>
      <c r="P11" s="65">
        <f>VLOOKUP($A11,'Return Data'!$B$7:$R$2843,14,0)</f>
        <v>15.3195</v>
      </c>
      <c r="Q11" s="66">
        <f t="shared" si="6"/>
        <v>5</v>
      </c>
      <c r="R11" s="65">
        <f>VLOOKUP($A11,'Return Data'!$B$7:$R$2843,16,0)</f>
        <v>4.3265000000000002</v>
      </c>
      <c r="S11" s="67">
        <f t="shared" si="7"/>
        <v>5</v>
      </c>
    </row>
    <row r="12" spans="1:19" x14ac:dyDescent="0.3">
      <c r="A12" s="82" t="s">
        <v>884</v>
      </c>
      <c r="B12" s="64">
        <f>VLOOKUP($A12,'Return Data'!$B$7:$R$2843,3,0)</f>
        <v>44400</v>
      </c>
      <c r="C12" s="65">
        <f>VLOOKUP($A12,'Return Data'!$B$7:$R$2843,4,0)</f>
        <v>15.5959</v>
      </c>
      <c r="D12" s="65">
        <f>VLOOKUP($A12,'Return Data'!$B$7:$R$2843,9,0)</f>
        <v>11.8711</v>
      </c>
      <c r="E12" s="66">
        <f t="shared" si="0"/>
        <v>7</v>
      </c>
      <c r="F12" s="65">
        <f>VLOOKUP($A12,'Return Data'!$B$7:$R$2843,10,0)</f>
        <v>-2.1996000000000002</v>
      </c>
      <c r="G12" s="66">
        <f t="shared" si="1"/>
        <v>9</v>
      </c>
      <c r="H12" s="65">
        <f>VLOOKUP($A12,'Return Data'!$B$7:$R$2843,11,0)</f>
        <v>-7.9006999999999996</v>
      </c>
      <c r="I12" s="66">
        <f t="shared" si="2"/>
        <v>6</v>
      </c>
      <c r="J12" s="65">
        <f>VLOOKUP($A12,'Return Data'!$B$7:$R$2843,12,0)</f>
        <v>-9.9956999999999994</v>
      </c>
      <c r="K12" s="66">
        <f t="shared" si="3"/>
        <v>8</v>
      </c>
      <c r="L12" s="65">
        <f>VLOOKUP($A12,'Return Data'!$B$7:$R$2843,13,0)</f>
        <v>-7.3883000000000001</v>
      </c>
      <c r="M12" s="66">
        <f t="shared" si="4"/>
        <v>8</v>
      </c>
      <c r="N12" s="65">
        <f>VLOOKUP($A12,'Return Data'!$B$7:$R$2843,17,0)</f>
        <v>15.4056</v>
      </c>
      <c r="O12" s="66">
        <f t="shared" si="5"/>
        <v>9</v>
      </c>
      <c r="P12" s="65">
        <f>VLOOKUP($A12,'Return Data'!$B$7:$R$2843,14,0)</f>
        <v>15.1203</v>
      </c>
      <c r="Q12" s="66">
        <f t="shared" si="6"/>
        <v>7</v>
      </c>
      <c r="R12" s="65">
        <f>VLOOKUP($A12,'Return Data'!$B$7:$R$2843,16,0)</f>
        <v>4.6445999999999996</v>
      </c>
      <c r="S12" s="67">
        <f t="shared" si="7"/>
        <v>4</v>
      </c>
    </row>
    <row r="13" spans="1:19" x14ac:dyDescent="0.3">
      <c r="A13" s="82" t="s">
        <v>886</v>
      </c>
      <c r="B13" s="64">
        <f>VLOOKUP($A13,'Return Data'!$B$7:$R$2843,3,0)</f>
        <v>44400</v>
      </c>
      <c r="C13" s="65">
        <f>VLOOKUP($A13,'Return Data'!$B$7:$R$2843,4,0)</f>
        <v>13.0892</v>
      </c>
      <c r="D13" s="65">
        <f>VLOOKUP($A13,'Return Data'!$B$7:$R$2843,9,0)</f>
        <v>13.2584</v>
      </c>
      <c r="E13" s="66">
        <f t="shared" si="0"/>
        <v>4</v>
      </c>
      <c r="F13" s="65">
        <f>VLOOKUP($A13,'Return Data'!$B$7:$R$2843,10,0)</f>
        <v>3.4117999999999999</v>
      </c>
      <c r="G13" s="66">
        <f t="shared" si="1"/>
        <v>1</v>
      </c>
      <c r="H13" s="65">
        <f>VLOOKUP($A13,'Return Data'!$B$7:$R$2843,11,0)</f>
        <v>-6.4233000000000002</v>
      </c>
      <c r="I13" s="66">
        <f t="shared" si="2"/>
        <v>2</v>
      </c>
      <c r="J13" s="65">
        <f>VLOOKUP($A13,'Return Data'!$B$7:$R$2843,12,0)</f>
        <v>-7.4627999999999997</v>
      </c>
      <c r="K13" s="66">
        <f t="shared" si="3"/>
        <v>1</v>
      </c>
      <c r="L13" s="65">
        <f>VLOOKUP($A13,'Return Data'!$B$7:$R$2843,13,0)</f>
        <v>-6.3658999999999999</v>
      </c>
      <c r="M13" s="66">
        <f t="shared" si="4"/>
        <v>2</v>
      </c>
      <c r="N13" s="65">
        <f>VLOOKUP($A13,'Return Data'!$B$7:$R$2843,17,0)</f>
        <v>14.2126</v>
      </c>
      <c r="O13" s="66">
        <f t="shared" si="5"/>
        <v>10</v>
      </c>
      <c r="P13" s="65">
        <f>VLOOKUP($A13,'Return Data'!$B$7:$R$2843,14,0)</f>
        <v>14.7569</v>
      </c>
      <c r="Q13" s="66">
        <f t="shared" si="6"/>
        <v>9</v>
      </c>
      <c r="R13" s="65">
        <f>VLOOKUP($A13,'Return Data'!$B$7:$R$2843,16,0)</f>
        <v>3.0552000000000001</v>
      </c>
      <c r="S13" s="67">
        <f t="shared" si="7"/>
        <v>11</v>
      </c>
    </row>
    <row r="14" spans="1:19" x14ac:dyDescent="0.3">
      <c r="A14" s="82" t="s">
        <v>888</v>
      </c>
      <c r="B14" s="64">
        <f>VLOOKUP($A14,'Return Data'!$B$7:$R$2843,3,0)</f>
        <v>44400</v>
      </c>
      <c r="C14" s="65">
        <f>VLOOKUP($A14,'Return Data'!$B$7:$R$2843,4,0)</f>
        <v>14.2501</v>
      </c>
      <c r="D14" s="65">
        <f>VLOOKUP($A14,'Return Data'!$B$7:$R$2843,9,0)</f>
        <v>7.5427999999999997</v>
      </c>
      <c r="E14" s="66">
        <f t="shared" si="0"/>
        <v>10</v>
      </c>
      <c r="F14" s="65">
        <f>VLOOKUP($A14,'Return Data'!$B$7:$R$2843,10,0)</f>
        <v>-3.7808000000000002</v>
      </c>
      <c r="G14" s="66">
        <f t="shared" si="1"/>
        <v>10</v>
      </c>
      <c r="H14" s="65">
        <f>VLOOKUP($A14,'Return Data'!$B$7:$R$2843,11,0)</f>
        <v>-8.8529999999999998</v>
      </c>
      <c r="I14" s="66">
        <f t="shared" si="2"/>
        <v>10</v>
      </c>
      <c r="J14" s="65">
        <f>VLOOKUP($A14,'Return Data'!$B$7:$R$2843,12,0)</f>
        <v>-9.9027999999999992</v>
      </c>
      <c r="K14" s="66">
        <f t="shared" si="3"/>
        <v>7</v>
      </c>
      <c r="L14" s="65">
        <f>VLOOKUP($A14,'Return Data'!$B$7:$R$2843,13,0)</f>
        <v>-6.7957000000000001</v>
      </c>
      <c r="M14" s="66">
        <f t="shared" si="4"/>
        <v>4</v>
      </c>
      <c r="N14" s="65">
        <f>VLOOKUP($A14,'Return Data'!$B$7:$R$2843,17,0)</f>
        <v>15.4445</v>
      </c>
      <c r="O14" s="66">
        <f t="shared" si="5"/>
        <v>8</v>
      </c>
      <c r="P14" s="65">
        <f>VLOOKUP($A14,'Return Data'!$B$7:$R$2843,14,0)</f>
        <v>14.7479</v>
      </c>
      <c r="Q14" s="66">
        <f t="shared" si="6"/>
        <v>10</v>
      </c>
      <c r="R14" s="65">
        <f>VLOOKUP($A14,'Return Data'!$B$7:$R$2843,16,0)</f>
        <v>3.7429999999999999</v>
      </c>
      <c r="S14" s="67">
        <f t="shared" si="7"/>
        <v>10</v>
      </c>
    </row>
    <row r="15" spans="1:19" x14ac:dyDescent="0.3">
      <c r="A15" s="82" t="s">
        <v>890</v>
      </c>
      <c r="B15" s="64">
        <f>VLOOKUP($A15,'Return Data'!$B$7:$R$2843,3,0)</f>
        <v>44400</v>
      </c>
      <c r="C15" s="65">
        <f>VLOOKUP($A15,'Return Data'!$B$7:$R$2843,4,0)</f>
        <v>19.7178</v>
      </c>
      <c r="D15" s="65">
        <f>VLOOKUP($A15,'Return Data'!$B$7:$R$2843,9,0)</f>
        <v>16.758199999999999</v>
      </c>
      <c r="E15" s="66">
        <f t="shared" si="0"/>
        <v>2</v>
      </c>
      <c r="F15" s="65">
        <f>VLOOKUP($A15,'Return Data'!$B$7:$R$2843,10,0)</f>
        <v>0.92569999999999997</v>
      </c>
      <c r="G15" s="66">
        <f t="shared" si="1"/>
        <v>3</v>
      </c>
      <c r="H15" s="65">
        <f>VLOOKUP($A15,'Return Data'!$B$7:$R$2843,11,0)</f>
        <v>-6.4954000000000001</v>
      </c>
      <c r="I15" s="66">
        <f t="shared" si="2"/>
        <v>3</v>
      </c>
      <c r="J15" s="65">
        <f>VLOOKUP($A15,'Return Data'!$B$7:$R$2843,12,0)</f>
        <v>-8.5691000000000006</v>
      </c>
      <c r="K15" s="66">
        <f t="shared" si="3"/>
        <v>3</v>
      </c>
      <c r="L15" s="65">
        <f>VLOOKUP($A15,'Return Data'!$B$7:$R$2843,13,0)</f>
        <v>-6.1692</v>
      </c>
      <c r="M15" s="66">
        <f t="shared" si="4"/>
        <v>1</v>
      </c>
      <c r="N15" s="65">
        <f>VLOOKUP($A15,'Return Data'!$B$7:$R$2843,17,0)</f>
        <v>16.6069</v>
      </c>
      <c r="O15" s="66">
        <f t="shared" si="5"/>
        <v>1</v>
      </c>
      <c r="P15" s="65">
        <f>VLOOKUP($A15,'Return Data'!$B$7:$R$2843,14,0)</f>
        <v>16.188500000000001</v>
      </c>
      <c r="Q15" s="66">
        <f t="shared" si="6"/>
        <v>2</v>
      </c>
      <c r="R15" s="65">
        <f>VLOOKUP($A15,'Return Data'!$B$7:$R$2843,16,0)</f>
        <v>6.7885</v>
      </c>
      <c r="S15" s="67">
        <f t="shared" si="7"/>
        <v>1</v>
      </c>
    </row>
    <row r="16" spans="1:19" x14ac:dyDescent="0.3">
      <c r="A16" s="82" t="s">
        <v>892</v>
      </c>
      <c r="B16" s="64">
        <f>VLOOKUP($A16,'Return Data'!$B$7:$R$2843,3,0)</f>
        <v>44400</v>
      </c>
      <c r="C16" s="65">
        <f>VLOOKUP($A16,'Return Data'!$B$7:$R$2843,4,0)</f>
        <v>19.381</v>
      </c>
      <c r="D16" s="65">
        <f>VLOOKUP($A16,'Return Data'!$B$7:$R$2843,9,0)</f>
        <v>10.312900000000001</v>
      </c>
      <c r="E16" s="66">
        <f t="shared" si="0"/>
        <v>9</v>
      </c>
      <c r="F16" s="65">
        <f>VLOOKUP($A16,'Return Data'!$B$7:$R$2843,10,0)</f>
        <v>-1.9011</v>
      </c>
      <c r="G16" s="66">
        <f t="shared" si="1"/>
        <v>8</v>
      </c>
      <c r="H16" s="65">
        <f>VLOOKUP($A16,'Return Data'!$B$7:$R$2843,11,0)</f>
        <v>-8.1798000000000002</v>
      </c>
      <c r="I16" s="66">
        <f t="shared" si="2"/>
        <v>9</v>
      </c>
      <c r="J16" s="65">
        <f>VLOOKUP($A16,'Return Data'!$B$7:$R$2843,12,0)</f>
        <v>-10.1723</v>
      </c>
      <c r="K16" s="66">
        <f t="shared" si="3"/>
        <v>10</v>
      </c>
      <c r="L16" s="65">
        <f>VLOOKUP($A16,'Return Data'!$B$7:$R$2843,13,0)</f>
        <v>-7.3765000000000001</v>
      </c>
      <c r="M16" s="66">
        <f t="shared" si="4"/>
        <v>7</v>
      </c>
      <c r="N16" s="65">
        <f>VLOOKUP($A16,'Return Data'!$B$7:$R$2843,17,0)</f>
        <v>15.5337</v>
      </c>
      <c r="O16" s="66">
        <f t="shared" si="5"/>
        <v>6</v>
      </c>
      <c r="P16" s="65">
        <f>VLOOKUP($A16,'Return Data'!$B$7:$R$2843,14,0)</f>
        <v>15.061199999999999</v>
      </c>
      <c r="Q16" s="66">
        <f t="shared" si="6"/>
        <v>8</v>
      </c>
      <c r="R16" s="65">
        <f>VLOOKUP($A16,'Return Data'!$B$7:$R$2843,16,0)</f>
        <v>6.5782999999999996</v>
      </c>
      <c r="S16" s="67">
        <f t="shared" si="7"/>
        <v>2</v>
      </c>
    </row>
    <row r="17" spans="1:19" x14ac:dyDescent="0.3">
      <c r="A17" s="82" t="s">
        <v>894</v>
      </c>
      <c r="B17" s="64">
        <f>VLOOKUP($A17,'Return Data'!$B$7:$R$2843,3,0)</f>
        <v>44400</v>
      </c>
      <c r="C17" s="65">
        <f>VLOOKUP($A17,'Return Data'!$B$7:$R$2843,4,0)</f>
        <v>19.077500000000001</v>
      </c>
      <c r="D17" s="65">
        <f>VLOOKUP($A17,'Return Data'!$B$7:$R$2843,9,0)</f>
        <v>12.3042</v>
      </c>
      <c r="E17" s="66">
        <f t="shared" si="0"/>
        <v>5</v>
      </c>
      <c r="F17" s="65">
        <f>VLOOKUP($A17,'Return Data'!$B$7:$R$2843,10,0)</f>
        <v>-1.4997</v>
      </c>
      <c r="G17" s="66">
        <f t="shared" si="1"/>
        <v>7</v>
      </c>
      <c r="H17" s="65">
        <f>VLOOKUP($A17,'Return Data'!$B$7:$R$2843,11,0)</f>
        <v>-8.1576000000000004</v>
      </c>
      <c r="I17" s="66">
        <f t="shared" si="2"/>
        <v>8</v>
      </c>
      <c r="J17" s="65">
        <f>VLOOKUP($A17,'Return Data'!$B$7:$R$2843,12,0)</f>
        <v>-10.1214</v>
      </c>
      <c r="K17" s="66">
        <f t="shared" si="3"/>
        <v>9</v>
      </c>
      <c r="L17" s="65">
        <f>VLOOKUP($A17,'Return Data'!$B$7:$R$2843,13,0)</f>
        <v>-7.3182999999999998</v>
      </c>
      <c r="M17" s="66">
        <f t="shared" si="4"/>
        <v>6</v>
      </c>
      <c r="N17" s="65">
        <f>VLOOKUP($A17,'Return Data'!$B$7:$R$2843,17,0)</f>
        <v>15.561199999999999</v>
      </c>
      <c r="O17" s="66">
        <f t="shared" si="5"/>
        <v>5</v>
      </c>
      <c r="P17" s="65">
        <f>VLOOKUP($A17,'Return Data'!$B$7:$R$2843,14,0)</f>
        <v>15.3094</v>
      </c>
      <c r="Q17" s="66">
        <f t="shared" si="6"/>
        <v>6</v>
      </c>
      <c r="R17" s="65">
        <f>VLOOKUP($A17,'Return Data'!$B$7:$R$2843,16,0)</f>
        <v>6.5465</v>
      </c>
      <c r="S17" s="67">
        <f t="shared" si="7"/>
        <v>3</v>
      </c>
    </row>
    <row r="18" spans="1:19" x14ac:dyDescent="0.3">
      <c r="A18" s="82" t="s">
        <v>895</v>
      </c>
      <c r="B18" s="64">
        <f>VLOOKUP($A18,'Return Data'!$B$7:$R$2843,3,0)</f>
        <v>44400</v>
      </c>
      <c r="C18" s="65">
        <f>VLOOKUP($A18,'Return Data'!$B$7:$R$2843,4,0)</f>
        <v>14.6938</v>
      </c>
      <c r="D18" s="65">
        <f>VLOOKUP($A18,'Return Data'!$B$7:$R$2843,9,0)</f>
        <v>13.910600000000001</v>
      </c>
      <c r="E18" s="66">
        <f t="shared" si="0"/>
        <v>3</v>
      </c>
      <c r="F18" s="65">
        <f>VLOOKUP($A18,'Return Data'!$B$7:$R$2843,10,0)</f>
        <v>-1.3846000000000001</v>
      </c>
      <c r="G18" s="66">
        <f t="shared" si="1"/>
        <v>6</v>
      </c>
      <c r="H18" s="65">
        <f>VLOOKUP($A18,'Return Data'!$B$7:$R$2843,11,0)</f>
        <v>-7.6963999999999997</v>
      </c>
      <c r="I18" s="66">
        <f t="shared" si="2"/>
        <v>5</v>
      </c>
      <c r="J18" s="65">
        <f>VLOOKUP($A18,'Return Data'!$B$7:$R$2843,12,0)</f>
        <v>-9.8567999999999998</v>
      </c>
      <c r="K18" s="66">
        <f t="shared" si="3"/>
        <v>5</v>
      </c>
      <c r="L18" s="65">
        <f>VLOOKUP($A18,'Return Data'!$B$7:$R$2843,13,0)</f>
        <v>-7.6441999999999997</v>
      </c>
      <c r="M18" s="66">
        <f t="shared" si="4"/>
        <v>10</v>
      </c>
      <c r="N18" s="65">
        <f>VLOOKUP($A18,'Return Data'!$B$7:$R$2843,17,0)</f>
        <v>15.977399999999999</v>
      </c>
      <c r="O18" s="66">
        <f t="shared" si="5"/>
        <v>3</v>
      </c>
      <c r="P18" s="65">
        <f>VLOOKUP($A18,'Return Data'!$B$7:$R$2843,14,0)</f>
        <v>15.545299999999999</v>
      </c>
      <c r="Q18" s="66">
        <f t="shared" si="6"/>
        <v>4</v>
      </c>
      <c r="R18" s="65">
        <f>VLOOKUP($A18,'Return Data'!$B$7:$R$2843,16,0)</f>
        <v>3.9767000000000001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8.6612272727272721</v>
      </c>
      <c r="E20" s="88"/>
      <c r="F20" s="89">
        <f>AVERAGE(F8:F18)</f>
        <v>-4.3516545454545446</v>
      </c>
      <c r="G20" s="88"/>
      <c r="H20" s="89">
        <f>AVERAGE(H8:H18)</f>
        <v>-7.7284636363636361</v>
      </c>
      <c r="I20" s="88"/>
      <c r="J20" s="89">
        <f>AVERAGE(J8:J18)</f>
        <v>-10.189945454545454</v>
      </c>
      <c r="K20" s="88"/>
      <c r="L20" s="89">
        <f>AVERAGE(L8:L18)</f>
        <v>-8.1645090909090907</v>
      </c>
      <c r="M20" s="88"/>
      <c r="N20" s="89">
        <f>AVERAGE(N8:N18)</f>
        <v>15.32603636363636</v>
      </c>
      <c r="O20" s="88"/>
      <c r="P20" s="89">
        <f>AVERAGE(P8:P18)</f>
        <v>15.352027272727275</v>
      </c>
      <c r="Q20" s="88"/>
      <c r="R20" s="89">
        <f>AVERAGE(R8:R18)</f>
        <v>4.7366727272727269</v>
      </c>
      <c r="S20" s="90"/>
    </row>
    <row r="21" spans="1:19" x14ac:dyDescent="0.3">
      <c r="A21" s="87" t="s">
        <v>28</v>
      </c>
      <c r="B21" s="88"/>
      <c r="C21" s="88"/>
      <c r="D21" s="89">
        <f>MIN(D8:D18)</f>
        <v>-32.507399999999997</v>
      </c>
      <c r="E21" s="88"/>
      <c r="F21" s="89">
        <f>MIN(F8:F18)</f>
        <v>-40.069600000000001</v>
      </c>
      <c r="G21" s="88"/>
      <c r="H21" s="89">
        <f>MIN(H8:H18)</f>
        <v>-10.0838</v>
      </c>
      <c r="I21" s="88"/>
      <c r="J21" s="89">
        <f>MIN(J8:J18)</f>
        <v>-18.135400000000001</v>
      </c>
      <c r="K21" s="88"/>
      <c r="L21" s="89">
        <f>MIN(L8:L18)</f>
        <v>-19.947600000000001</v>
      </c>
      <c r="M21" s="88"/>
      <c r="N21" s="89">
        <f>MIN(N8:N18)</f>
        <v>12.558199999999999</v>
      </c>
      <c r="O21" s="88"/>
      <c r="P21" s="89">
        <f>MIN(P8:P18)</f>
        <v>14.3903</v>
      </c>
      <c r="Q21" s="88"/>
      <c r="R21" s="89">
        <f>MIN(R8:R18)</f>
        <v>3.0552000000000001</v>
      </c>
      <c r="S21" s="90"/>
    </row>
    <row r="22" spans="1:19" ht="15" thickBot="1" x14ac:dyDescent="0.35">
      <c r="A22" s="91" t="s">
        <v>29</v>
      </c>
      <c r="B22" s="92"/>
      <c r="C22" s="92"/>
      <c r="D22" s="93">
        <f>MAX(D8:D18)</f>
        <v>18.766100000000002</v>
      </c>
      <c r="E22" s="92"/>
      <c r="F22" s="93">
        <f>MAX(F8:F18)</f>
        <v>3.4117999999999999</v>
      </c>
      <c r="G22" s="92"/>
      <c r="H22" s="93">
        <f>MAX(H8:H18)</f>
        <v>-6.1760999999999999</v>
      </c>
      <c r="I22" s="92"/>
      <c r="J22" s="93">
        <f>MAX(J8:J18)</f>
        <v>-7.4627999999999997</v>
      </c>
      <c r="K22" s="92"/>
      <c r="L22" s="93">
        <f>MAX(L8:L18)</f>
        <v>-6.1692</v>
      </c>
      <c r="M22" s="92"/>
      <c r="N22" s="93">
        <f>MAX(N8:N18)</f>
        <v>16.6069</v>
      </c>
      <c r="O22" s="92"/>
      <c r="P22" s="93">
        <f>MAX(P8:P18)</f>
        <v>16.589600000000001</v>
      </c>
      <c r="Q22" s="92"/>
      <c r="R22" s="93">
        <f>MAX(R8:R18)</f>
        <v>6.7885</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44400</v>
      </c>
      <c r="C8" s="65">
        <f>VLOOKUP($A8,'Return Data'!$B$7:$R$2843,4,0)</f>
        <v>16.6067</v>
      </c>
      <c r="D8" s="65">
        <f>VLOOKUP($A8,'Return Data'!$B$7:$R$2843,9,0)</f>
        <v>6.7926000000000002</v>
      </c>
      <c r="E8" s="66">
        <f t="shared" ref="E8:E27" si="0">RANK(D8,D$8:D$27,0)</f>
        <v>9</v>
      </c>
      <c r="F8" s="65">
        <f>VLOOKUP($A8,'Return Data'!$B$7:$R$2843,10,0)</f>
        <v>7.3266</v>
      </c>
      <c r="G8" s="66">
        <f t="shared" ref="G8:G27" si="1">RANK(F8,F$8:F$27,0)</f>
        <v>10</v>
      </c>
      <c r="H8" s="65">
        <f>VLOOKUP($A8,'Return Data'!$B$7:$R$2843,11,0)</f>
        <v>8.4799000000000007</v>
      </c>
      <c r="I8" s="66">
        <f t="shared" ref="I8:I27" si="2">RANK(H8,H$8:H$27,0)</f>
        <v>7</v>
      </c>
      <c r="J8" s="65">
        <f>VLOOKUP($A8,'Return Data'!$B$7:$R$2843,12,0)</f>
        <v>9.6109000000000009</v>
      </c>
      <c r="K8" s="66">
        <f t="shared" ref="K8:K27" si="3">RANK(J8,J$8:J$27,0)</f>
        <v>7</v>
      </c>
      <c r="L8" s="65">
        <f>VLOOKUP($A8,'Return Data'!$B$7:$R$2843,13,0)</f>
        <v>10.1196</v>
      </c>
      <c r="M8" s="66">
        <f t="shared" ref="M8:M27" si="4">RANK(L8,L$8:L$27,0)</f>
        <v>7</v>
      </c>
      <c r="N8" s="65">
        <f>VLOOKUP($A8,'Return Data'!$B$7:$R$2843,17,0)</f>
        <v>6.9641000000000002</v>
      </c>
      <c r="O8" s="66">
        <f>RANK(N8,N$8:N$27,0)</f>
        <v>8</v>
      </c>
      <c r="P8" s="65">
        <f>VLOOKUP($A8,'Return Data'!$B$7:$R$2843,14,0)</f>
        <v>6.9987000000000004</v>
      </c>
      <c r="Q8" s="66">
        <f>RANK(P8,P$8:P$27,0)</f>
        <v>7</v>
      </c>
      <c r="R8" s="65">
        <f>VLOOKUP($A8,'Return Data'!$B$7:$R$2843,16,0)</f>
        <v>8.4117999999999995</v>
      </c>
      <c r="S8" s="67">
        <f t="shared" ref="S8:S27" si="5">RANK(R8,R$8:R$27,0)</f>
        <v>6</v>
      </c>
    </row>
    <row r="9" spans="1:19" x14ac:dyDescent="0.3">
      <c r="A9" s="82" t="s">
        <v>654</v>
      </c>
      <c r="B9" s="64">
        <f>VLOOKUP($A9,'Return Data'!$B$7:$R$2843,3,0)</f>
        <v>44400</v>
      </c>
      <c r="C9" s="65">
        <f>VLOOKUP($A9,'Return Data'!$B$7:$R$2843,4,0)</f>
        <v>0.41570000000000001</v>
      </c>
      <c r="D9" s="65">
        <f>VLOOKUP($A9,'Return Data'!$B$7:$R$2843,9,0)</f>
        <v>0</v>
      </c>
      <c r="E9" s="66">
        <f t="shared" si="0"/>
        <v>19</v>
      </c>
      <c r="F9" s="65">
        <f>VLOOKUP($A9,'Return Data'!$B$7:$R$2843,10,0)</f>
        <v>0</v>
      </c>
      <c r="G9" s="66">
        <f t="shared" si="1"/>
        <v>19</v>
      </c>
      <c r="H9" s="65">
        <f>VLOOKUP($A9,'Return Data'!$B$7:$R$2843,11,0)</f>
        <v>0</v>
      </c>
      <c r="I9" s="66">
        <f t="shared" si="2"/>
        <v>18</v>
      </c>
      <c r="J9" s="65">
        <f>VLOOKUP($A9,'Return Data'!$B$7:$R$2843,12,0)</f>
        <v>0</v>
      </c>
      <c r="K9" s="66">
        <f t="shared" si="3"/>
        <v>18</v>
      </c>
      <c r="L9" s="65">
        <f>VLOOKUP($A9,'Return Data'!$B$7:$R$2843,13,0)</f>
        <v>0</v>
      </c>
      <c r="M9" s="66">
        <f t="shared" si="4"/>
        <v>18</v>
      </c>
      <c r="N9" s="65"/>
      <c r="O9" s="66"/>
      <c r="P9" s="65"/>
      <c r="Q9" s="66"/>
      <c r="R9" s="65">
        <f>VLOOKUP($A9,'Return Data'!$B$7:$R$2843,16,0)</f>
        <v>-15.1915</v>
      </c>
      <c r="S9" s="67">
        <f t="shared" si="5"/>
        <v>19</v>
      </c>
    </row>
    <row r="10" spans="1:19" x14ac:dyDescent="0.3">
      <c r="A10" s="82" t="s">
        <v>656</v>
      </c>
      <c r="B10" s="64">
        <f>VLOOKUP($A10,'Return Data'!$B$7:$R$2843,3,0)</f>
        <v>44400</v>
      </c>
      <c r="C10" s="65">
        <f>VLOOKUP($A10,'Return Data'!$B$7:$R$2843,4,0)</f>
        <v>18.041599999999999</v>
      </c>
      <c r="D10" s="65">
        <f>VLOOKUP($A10,'Return Data'!$B$7:$R$2843,9,0)</f>
        <v>7.4908999999999999</v>
      </c>
      <c r="E10" s="66">
        <f t="shared" si="0"/>
        <v>7</v>
      </c>
      <c r="F10" s="65">
        <f>VLOOKUP($A10,'Return Data'!$B$7:$R$2843,10,0)</f>
        <v>7.4801000000000002</v>
      </c>
      <c r="G10" s="66">
        <f t="shared" si="1"/>
        <v>9</v>
      </c>
      <c r="H10" s="65">
        <f>VLOOKUP($A10,'Return Data'!$B$7:$R$2843,11,0)</f>
        <v>8.2277000000000005</v>
      </c>
      <c r="I10" s="66">
        <f t="shared" si="2"/>
        <v>8</v>
      </c>
      <c r="J10" s="65">
        <f>VLOOKUP($A10,'Return Data'!$B$7:$R$2843,12,0)</f>
        <v>8.2077000000000009</v>
      </c>
      <c r="K10" s="66">
        <f t="shared" si="3"/>
        <v>8</v>
      </c>
      <c r="L10" s="65">
        <f>VLOOKUP($A10,'Return Data'!$B$7:$R$2843,13,0)</f>
        <v>8.6974</v>
      </c>
      <c r="M10" s="66">
        <f t="shared" si="4"/>
        <v>9</v>
      </c>
      <c r="N10" s="65">
        <f>VLOOKUP($A10,'Return Data'!$B$7:$R$2843,17,0)</f>
        <v>8.9555000000000007</v>
      </c>
      <c r="O10" s="66">
        <f t="shared" ref="O10:O22" si="6">RANK(N10,N$8:N$27,0)</f>
        <v>3</v>
      </c>
      <c r="P10" s="65">
        <f>VLOOKUP($A10,'Return Data'!$B$7:$R$2843,14,0)</f>
        <v>7.6681999999999997</v>
      </c>
      <c r="Q10" s="66">
        <f t="shared" ref="Q10:Q22" si="7">RANK(P10,P$8:P$27,0)</f>
        <v>6</v>
      </c>
      <c r="R10" s="65">
        <f>VLOOKUP($A10,'Return Data'!$B$7:$R$2843,16,0)</f>
        <v>8.7597000000000005</v>
      </c>
      <c r="S10" s="67">
        <f t="shared" si="5"/>
        <v>5</v>
      </c>
    </row>
    <row r="11" spans="1:19" x14ac:dyDescent="0.3">
      <c r="A11" s="82" t="s">
        <v>660</v>
      </c>
      <c r="B11" s="64">
        <f>VLOOKUP($A11,'Return Data'!$B$7:$R$2843,3,0)</f>
        <v>44400</v>
      </c>
      <c r="C11" s="65">
        <f>VLOOKUP($A11,'Return Data'!$B$7:$R$2843,4,0)</f>
        <v>16.839200000000002</v>
      </c>
      <c r="D11" s="65">
        <f>VLOOKUP($A11,'Return Data'!$B$7:$R$2843,9,0)</f>
        <v>5.0205000000000002</v>
      </c>
      <c r="E11" s="66">
        <f t="shared" si="0"/>
        <v>16</v>
      </c>
      <c r="F11" s="65">
        <f>VLOOKUP($A11,'Return Data'!$B$7:$R$2843,10,0)</f>
        <v>4.8747999999999996</v>
      </c>
      <c r="G11" s="66">
        <f t="shared" si="1"/>
        <v>17</v>
      </c>
      <c r="H11" s="65">
        <f>VLOOKUP($A11,'Return Data'!$B$7:$R$2843,11,0)</f>
        <v>15.197800000000001</v>
      </c>
      <c r="I11" s="66">
        <f t="shared" si="2"/>
        <v>3</v>
      </c>
      <c r="J11" s="65">
        <f>VLOOKUP($A11,'Return Data'!$B$7:$R$2843,12,0)</f>
        <v>13.6198</v>
      </c>
      <c r="K11" s="66">
        <f t="shared" si="3"/>
        <v>3</v>
      </c>
      <c r="L11" s="65">
        <f>VLOOKUP($A11,'Return Data'!$B$7:$R$2843,13,0)</f>
        <v>14.6335</v>
      </c>
      <c r="M11" s="66">
        <f t="shared" si="4"/>
        <v>2</v>
      </c>
      <c r="N11" s="65">
        <f>VLOOKUP($A11,'Return Data'!$B$7:$R$2843,17,0)</f>
        <v>6.3522999999999996</v>
      </c>
      <c r="O11" s="66">
        <f t="shared" si="6"/>
        <v>9</v>
      </c>
      <c r="P11" s="65">
        <f>VLOOKUP($A11,'Return Data'!$B$7:$R$2843,14,0)</f>
        <v>5.8448000000000002</v>
      </c>
      <c r="Q11" s="66">
        <f t="shared" si="7"/>
        <v>8</v>
      </c>
      <c r="R11" s="65">
        <f>VLOOKUP($A11,'Return Data'!$B$7:$R$2843,16,0)</f>
        <v>8.3455999999999992</v>
      </c>
      <c r="S11" s="67">
        <f t="shared" si="5"/>
        <v>7</v>
      </c>
    </row>
    <row r="12" spans="1:19" x14ac:dyDescent="0.3">
      <c r="A12" s="82" t="s">
        <v>662</v>
      </c>
      <c r="B12" s="64">
        <f>VLOOKUP($A12,'Return Data'!$B$7:$R$2843,3,0)</f>
        <v>44400</v>
      </c>
      <c r="C12" s="65">
        <f>VLOOKUP($A12,'Return Data'!$B$7:$R$2843,4,0)</f>
        <v>4.3296000000000001</v>
      </c>
      <c r="D12" s="65">
        <f>VLOOKUP($A12,'Return Data'!$B$7:$R$2843,9,0)</f>
        <v>9.9441000000000006</v>
      </c>
      <c r="E12" s="66">
        <f t="shared" si="0"/>
        <v>5</v>
      </c>
      <c r="F12" s="65">
        <f>VLOOKUP($A12,'Return Data'!$B$7:$R$2843,10,0)</f>
        <v>13.670500000000001</v>
      </c>
      <c r="G12" s="66">
        <f t="shared" si="1"/>
        <v>2</v>
      </c>
      <c r="H12" s="65">
        <f>VLOOKUP($A12,'Return Data'!$B$7:$R$2843,11,0)</f>
        <v>15.6066</v>
      </c>
      <c r="I12" s="66">
        <f t="shared" si="2"/>
        <v>2</v>
      </c>
      <c r="J12" s="65">
        <f>VLOOKUP($A12,'Return Data'!$B$7:$R$2843,12,0)</f>
        <v>12.0921</v>
      </c>
      <c r="K12" s="66">
        <f t="shared" si="3"/>
        <v>4</v>
      </c>
      <c r="L12" s="65">
        <f>VLOOKUP($A12,'Return Data'!$B$7:$R$2843,13,0)</f>
        <v>14.385400000000001</v>
      </c>
      <c r="M12" s="66">
        <f t="shared" si="4"/>
        <v>3</v>
      </c>
      <c r="N12" s="65">
        <f>VLOOKUP($A12,'Return Data'!$B$7:$R$2843,17,0)</f>
        <v>-22.020099999999999</v>
      </c>
      <c r="O12" s="66">
        <f t="shared" si="6"/>
        <v>17</v>
      </c>
      <c r="P12" s="65">
        <f>VLOOKUP($A12,'Return Data'!$B$7:$R$2843,14,0)</f>
        <v>-31.856400000000001</v>
      </c>
      <c r="Q12" s="66">
        <f t="shared" si="7"/>
        <v>17</v>
      </c>
      <c r="R12" s="65">
        <f>VLOOKUP($A12,'Return Data'!$B$7:$R$2843,16,0)</f>
        <v>-12.2507</v>
      </c>
      <c r="S12" s="67">
        <f t="shared" si="5"/>
        <v>17</v>
      </c>
    </row>
    <row r="13" spans="1:19" x14ac:dyDescent="0.3">
      <c r="A13" s="82" t="s">
        <v>664</v>
      </c>
      <c r="B13" s="64">
        <f>VLOOKUP($A13,'Return Data'!$B$7:$R$2843,3,0)</f>
        <v>44400</v>
      </c>
      <c r="C13" s="65">
        <f>VLOOKUP($A13,'Return Data'!$B$7:$R$2843,4,0)</f>
        <v>32.399000000000001</v>
      </c>
      <c r="D13" s="65">
        <f>VLOOKUP($A13,'Return Data'!$B$7:$R$2843,9,0)</f>
        <v>3.4685000000000001</v>
      </c>
      <c r="E13" s="66">
        <f t="shared" si="0"/>
        <v>18</v>
      </c>
      <c r="F13" s="65">
        <f>VLOOKUP($A13,'Return Data'!$B$7:$R$2843,10,0)</f>
        <v>4.7121000000000004</v>
      </c>
      <c r="G13" s="66">
        <f t="shared" si="1"/>
        <v>18</v>
      </c>
      <c r="H13" s="65">
        <f>VLOOKUP($A13,'Return Data'!$B$7:$R$2843,11,0)</f>
        <v>4.8882000000000003</v>
      </c>
      <c r="I13" s="66">
        <f t="shared" si="2"/>
        <v>16</v>
      </c>
      <c r="J13" s="65">
        <f>VLOOKUP($A13,'Return Data'!$B$7:$R$2843,12,0)</f>
        <v>4.8219000000000003</v>
      </c>
      <c r="K13" s="66">
        <f t="shared" si="3"/>
        <v>16</v>
      </c>
      <c r="L13" s="65">
        <f>VLOOKUP($A13,'Return Data'!$B$7:$R$2843,13,0)</f>
        <v>6.5490000000000004</v>
      </c>
      <c r="M13" s="66">
        <f t="shared" si="4"/>
        <v>15</v>
      </c>
      <c r="N13" s="65">
        <f>VLOOKUP($A13,'Return Data'!$B$7:$R$2843,17,0)</f>
        <v>5.0559000000000003</v>
      </c>
      <c r="O13" s="66">
        <f t="shared" si="6"/>
        <v>10</v>
      </c>
      <c r="P13" s="65">
        <f>VLOOKUP($A13,'Return Data'!$B$7:$R$2843,14,0)</f>
        <v>2.8024</v>
      </c>
      <c r="Q13" s="66">
        <f t="shared" si="7"/>
        <v>14</v>
      </c>
      <c r="R13" s="65">
        <f>VLOOKUP($A13,'Return Data'!$B$7:$R$2843,16,0)</f>
        <v>6.9673999999999996</v>
      </c>
      <c r="S13" s="67">
        <f t="shared" si="5"/>
        <v>13</v>
      </c>
    </row>
    <row r="14" spans="1:19" x14ac:dyDescent="0.3">
      <c r="A14" s="82" t="s">
        <v>667</v>
      </c>
      <c r="B14" s="64">
        <f>VLOOKUP($A14,'Return Data'!$B$7:$R$2843,3,0)</f>
        <v>44400</v>
      </c>
      <c r="C14" s="65">
        <f>VLOOKUP($A14,'Return Data'!$B$7:$R$2843,4,0)</f>
        <v>22.3338</v>
      </c>
      <c r="D14" s="65">
        <f>VLOOKUP($A14,'Return Data'!$B$7:$R$2843,9,0)</f>
        <v>-20.465299999999999</v>
      </c>
      <c r="E14" s="66">
        <f t="shared" si="0"/>
        <v>20</v>
      </c>
      <c r="F14" s="65">
        <f>VLOOKUP($A14,'Return Data'!$B$7:$R$2843,10,0)</f>
        <v>-1.3085</v>
      </c>
      <c r="G14" s="66">
        <f t="shared" si="1"/>
        <v>20</v>
      </c>
      <c r="H14" s="65">
        <f>VLOOKUP($A14,'Return Data'!$B$7:$R$2843,11,0)</f>
        <v>9.2510999999999992</v>
      </c>
      <c r="I14" s="66">
        <f t="shared" si="2"/>
        <v>4</v>
      </c>
      <c r="J14" s="65">
        <f>VLOOKUP($A14,'Return Data'!$B$7:$R$2843,12,0)</f>
        <v>14.145899999999999</v>
      </c>
      <c r="K14" s="66">
        <f t="shared" si="3"/>
        <v>2</v>
      </c>
      <c r="L14" s="65">
        <f>VLOOKUP($A14,'Return Data'!$B$7:$R$2843,13,0)</f>
        <v>12.725199999999999</v>
      </c>
      <c r="M14" s="66">
        <f t="shared" si="4"/>
        <v>4</v>
      </c>
      <c r="N14" s="65">
        <f>VLOOKUP($A14,'Return Data'!$B$7:$R$2843,17,0)</f>
        <v>3.6152000000000002</v>
      </c>
      <c r="O14" s="66">
        <f t="shared" si="6"/>
        <v>13</v>
      </c>
      <c r="P14" s="65">
        <f>VLOOKUP($A14,'Return Data'!$B$7:$R$2843,14,0)</f>
        <v>5.1759000000000004</v>
      </c>
      <c r="Q14" s="66">
        <f t="shared" si="7"/>
        <v>9</v>
      </c>
      <c r="R14" s="65">
        <f>VLOOKUP($A14,'Return Data'!$B$7:$R$2843,16,0)</f>
        <v>8.2584999999999997</v>
      </c>
      <c r="S14" s="67">
        <f t="shared" si="5"/>
        <v>8</v>
      </c>
    </row>
    <row r="15" spans="1:19" x14ac:dyDescent="0.3">
      <c r="A15" s="82" t="s">
        <v>675</v>
      </c>
      <c r="B15" s="64">
        <f>VLOOKUP($A15,'Return Data'!$B$7:$R$2843,3,0)</f>
        <v>44400</v>
      </c>
      <c r="C15" s="65">
        <f>VLOOKUP($A15,'Return Data'!$B$7:$R$2843,4,0)</f>
        <v>19.837199999999999</v>
      </c>
      <c r="D15" s="65">
        <f>VLOOKUP($A15,'Return Data'!$B$7:$R$2843,9,0)</f>
        <v>9.8992000000000004</v>
      </c>
      <c r="E15" s="66">
        <f t="shared" si="0"/>
        <v>6</v>
      </c>
      <c r="F15" s="65">
        <f>VLOOKUP($A15,'Return Data'!$B$7:$R$2843,10,0)</f>
        <v>11.2369</v>
      </c>
      <c r="G15" s="66">
        <f t="shared" si="1"/>
        <v>4</v>
      </c>
      <c r="H15" s="65">
        <f>VLOOKUP($A15,'Return Data'!$B$7:$R$2843,11,0)</f>
        <v>8.8148</v>
      </c>
      <c r="I15" s="66">
        <f t="shared" si="2"/>
        <v>6</v>
      </c>
      <c r="J15" s="65">
        <f>VLOOKUP($A15,'Return Data'!$B$7:$R$2843,12,0)</f>
        <v>9.9699000000000009</v>
      </c>
      <c r="K15" s="66">
        <f t="shared" si="3"/>
        <v>6</v>
      </c>
      <c r="L15" s="65">
        <f>VLOOKUP($A15,'Return Data'!$B$7:$R$2843,13,0)</f>
        <v>10.133900000000001</v>
      </c>
      <c r="M15" s="66">
        <f t="shared" si="4"/>
        <v>6</v>
      </c>
      <c r="N15" s="65">
        <f>VLOOKUP($A15,'Return Data'!$B$7:$R$2843,17,0)</f>
        <v>10.1097</v>
      </c>
      <c r="O15" s="66">
        <f t="shared" si="6"/>
        <v>1</v>
      </c>
      <c r="P15" s="65">
        <f>VLOOKUP($A15,'Return Data'!$B$7:$R$2843,14,0)</f>
        <v>9.6023999999999994</v>
      </c>
      <c r="Q15" s="66">
        <f t="shared" si="7"/>
        <v>1</v>
      </c>
      <c r="R15" s="65">
        <f>VLOOKUP($A15,'Return Data'!$B$7:$R$2843,16,0)</f>
        <v>9.7894000000000005</v>
      </c>
      <c r="S15" s="67">
        <f t="shared" si="5"/>
        <v>1</v>
      </c>
    </row>
    <row r="16" spans="1:19" x14ac:dyDescent="0.3">
      <c r="A16" s="82" t="s">
        <v>677</v>
      </c>
      <c r="B16" s="64">
        <f>VLOOKUP($A16,'Return Data'!$B$7:$R$2843,3,0)</f>
        <v>44400</v>
      </c>
      <c r="C16" s="65">
        <f>VLOOKUP($A16,'Return Data'!$B$7:$R$2843,4,0)</f>
        <v>26.019300000000001</v>
      </c>
      <c r="D16" s="65">
        <f>VLOOKUP($A16,'Return Data'!$B$7:$R$2843,9,0)</f>
        <v>6.2652000000000001</v>
      </c>
      <c r="E16" s="66">
        <f t="shared" si="0"/>
        <v>11</v>
      </c>
      <c r="F16" s="65">
        <f>VLOOKUP($A16,'Return Data'!$B$7:$R$2843,10,0)</f>
        <v>9.7925000000000004</v>
      </c>
      <c r="G16" s="66">
        <f t="shared" si="1"/>
        <v>7</v>
      </c>
      <c r="H16" s="65">
        <f>VLOOKUP($A16,'Return Data'!$B$7:$R$2843,11,0)</f>
        <v>7.8075999999999999</v>
      </c>
      <c r="I16" s="66">
        <f t="shared" si="2"/>
        <v>9</v>
      </c>
      <c r="J16" s="65">
        <f>VLOOKUP($A16,'Return Data'!$B$7:$R$2843,12,0)</f>
        <v>8.0023999999999997</v>
      </c>
      <c r="K16" s="66">
        <f t="shared" si="3"/>
        <v>10</v>
      </c>
      <c r="L16" s="65">
        <f>VLOOKUP($A16,'Return Data'!$B$7:$R$2843,13,0)</f>
        <v>8.5711999999999993</v>
      </c>
      <c r="M16" s="66">
        <f t="shared" si="4"/>
        <v>10</v>
      </c>
      <c r="N16" s="65">
        <f>VLOOKUP($A16,'Return Data'!$B$7:$R$2843,17,0)</f>
        <v>9.7342999999999993</v>
      </c>
      <c r="O16" s="66">
        <f t="shared" si="6"/>
        <v>2</v>
      </c>
      <c r="P16" s="65">
        <f>VLOOKUP($A16,'Return Data'!$B$7:$R$2843,14,0)</f>
        <v>9.4346999999999994</v>
      </c>
      <c r="Q16" s="66">
        <f t="shared" si="7"/>
        <v>2</v>
      </c>
      <c r="R16" s="65">
        <f>VLOOKUP($A16,'Return Data'!$B$7:$R$2843,16,0)</f>
        <v>9.4702000000000002</v>
      </c>
      <c r="S16" s="67">
        <f t="shared" si="5"/>
        <v>2</v>
      </c>
    </row>
    <row r="17" spans="1:19" x14ac:dyDescent="0.3">
      <c r="A17" s="82" t="s">
        <v>679</v>
      </c>
      <c r="B17" s="64">
        <f>VLOOKUP($A17,'Return Data'!$B$7:$R$2843,3,0)</f>
        <v>44400</v>
      </c>
      <c r="C17" s="65">
        <f>VLOOKUP($A17,'Return Data'!$B$7:$R$2843,4,0)</f>
        <v>14.376300000000001</v>
      </c>
      <c r="D17" s="65">
        <f>VLOOKUP($A17,'Return Data'!$B$7:$R$2843,9,0)</f>
        <v>11.360900000000001</v>
      </c>
      <c r="E17" s="66">
        <f t="shared" si="0"/>
        <v>3</v>
      </c>
      <c r="F17" s="65">
        <f>VLOOKUP($A17,'Return Data'!$B$7:$R$2843,10,0)</f>
        <v>10.211</v>
      </c>
      <c r="G17" s="66">
        <f t="shared" si="1"/>
        <v>6</v>
      </c>
      <c r="H17" s="65">
        <f>VLOOKUP($A17,'Return Data'!$B$7:$R$2843,11,0)</f>
        <v>5.8963000000000001</v>
      </c>
      <c r="I17" s="66">
        <f t="shared" si="2"/>
        <v>13</v>
      </c>
      <c r="J17" s="65">
        <f>VLOOKUP($A17,'Return Data'!$B$7:$R$2843,12,0)</f>
        <v>8.0172000000000008</v>
      </c>
      <c r="K17" s="66">
        <f t="shared" si="3"/>
        <v>9</v>
      </c>
      <c r="L17" s="65">
        <f>VLOOKUP($A17,'Return Data'!$B$7:$R$2843,13,0)</f>
        <v>9.2440999999999995</v>
      </c>
      <c r="M17" s="66">
        <f t="shared" si="4"/>
        <v>8</v>
      </c>
      <c r="N17" s="65">
        <f>VLOOKUP($A17,'Return Data'!$B$7:$R$2843,17,0)</f>
        <v>-0.68679999999999997</v>
      </c>
      <c r="O17" s="66">
        <f t="shared" si="6"/>
        <v>15</v>
      </c>
      <c r="P17" s="65">
        <f>VLOOKUP($A17,'Return Data'!$B$7:$R$2843,14,0)</f>
        <v>-0.36649999999999999</v>
      </c>
      <c r="Q17" s="66">
        <f t="shared" si="7"/>
        <v>15</v>
      </c>
      <c r="R17" s="65">
        <f>VLOOKUP($A17,'Return Data'!$B$7:$R$2843,16,0)</f>
        <v>5.0315000000000003</v>
      </c>
      <c r="S17" s="67">
        <f t="shared" si="5"/>
        <v>15</v>
      </c>
    </row>
    <row r="18" spans="1:19" x14ac:dyDescent="0.3">
      <c r="A18" s="82" t="s">
        <v>680</v>
      </c>
      <c r="B18" s="64">
        <f>VLOOKUP($A18,'Return Data'!$B$7:$R$2843,3,0)</f>
        <v>44400</v>
      </c>
      <c r="C18" s="65">
        <f>VLOOKUP($A18,'Return Data'!$B$7:$R$2843,4,0)</f>
        <v>13.8576</v>
      </c>
      <c r="D18" s="65">
        <f>VLOOKUP($A18,'Return Data'!$B$7:$R$2843,9,0)</f>
        <v>6.2214</v>
      </c>
      <c r="E18" s="66">
        <f t="shared" si="0"/>
        <v>12</v>
      </c>
      <c r="F18" s="65">
        <f>VLOOKUP($A18,'Return Data'!$B$7:$R$2843,10,0)</f>
        <v>6.5392000000000001</v>
      </c>
      <c r="G18" s="66">
        <f t="shared" si="1"/>
        <v>11</v>
      </c>
      <c r="H18" s="65">
        <f>VLOOKUP($A18,'Return Data'!$B$7:$R$2843,11,0)</f>
        <v>5.3489000000000004</v>
      </c>
      <c r="I18" s="66">
        <f t="shared" si="2"/>
        <v>15</v>
      </c>
      <c r="J18" s="65">
        <f>VLOOKUP($A18,'Return Data'!$B$7:$R$2843,12,0)</f>
        <v>5.7877999999999998</v>
      </c>
      <c r="K18" s="66">
        <f t="shared" si="3"/>
        <v>14</v>
      </c>
      <c r="L18" s="65">
        <f>VLOOKUP($A18,'Return Data'!$B$7:$R$2843,13,0)</f>
        <v>6.6444999999999999</v>
      </c>
      <c r="M18" s="66">
        <f t="shared" si="4"/>
        <v>14</v>
      </c>
      <c r="N18" s="65">
        <f>VLOOKUP($A18,'Return Data'!$B$7:$R$2843,17,0)</f>
        <v>7.58</v>
      </c>
      <c r="O18" s="66">
        <f t="shared" si="6"/>
        <v>6</v>
      </c>
      <c r="P18" s="65">
        <f>VLOOKUP($A18,'Return Data'!$B$7:$R$2843,14,0)</f>
        <v>8.1882999999999999</v>
      </c>
      <c r="Q18" s="66">
        <f t="shared" si="7"/>
        <v>4</v>
      </c>
      <c r="R18" s="65">
        <f>VLOOKUP($A18,'Return Data'!$B$7:$R$2843,16,0)</f>
        <v>7.7115</v>
      </c>
      <c r="S18" s="67">
        <f t="shared" si="5"/>
        <v>9</v>
      </c>
    </row>
    <row r="19" spans="1:19" x14ac:dyDescent="0.3">
      <c r="A19" s="82" t="s">
        <v>683</v>
      </c>
      <c r="B19" s="64">
        <f>VLOOKUP($A19,'Return Data'!$B$7:$R$2843,3,0)</f>
        <v>44400</v>
      </c>
      <c r="C19" s="65">
        <f>VLOOKUP($A19,'Return Data'!$B$7:$R$2843,4,0)</f>
        <v>1555.4639999999999</v>
      </c>
      <c r="D19" s="65">
        <f>VLOOKUP($A19,'Return Data'!$B$7:$R$2843,9,0)</f>
        <v>5.1891999999999996</v>
      </c>
      <c r="E19" s="66">
        <f t="shared" si="0"/>
        <v>14</v>
      </c>
      <c r="F19" s="65">
        <f>VLOOKUP($A19,'Return Data'!$B$7:$R$2843,10,0)</f>
        <v>5.3235999999999999</v>
      </c>
      <c r="G19" s="66">
        <f t="shared" si="1"/>
        <v>15</v>
      </c>
      <c r="H19" s="65">
        <f>VLOOKUP($A19,'Return Data'!$B$7:$R$2843,11,0)</f>
        <v>4.6778000000000004</v>
      </c>
      <c r="I19" s="66">
        <f t="shared" si="2"/>
        <v>17</v>
      </c>
      <c r="J19" s="65">
        <f>VLOOKUP($A19,'Return Data'!$B$7:$R$2843,12,0)</f>
        <v>4.1345999999999998</v>
      </c>
      <c r="K19" s="66">
        <f t="shared" si="3"/>
        <v>17</v>
      </c>
      <c r="L19" s="65">
        <f>VLOOKUP($A19,'Return Data'!$B$7:$R$2843,13,0)</f>
        <v>4.7561</v>
      </c>
      <c r="M19" s="66">
        <f t="shared" si="4"/>
        <v>17</v>
      </c>
      <c r="N19" s="65">
        <f>VLOOKUP($A19,'Return Data'!$B$7:$R$2843,17,0)</f>
        <v>7.4660000000000002</v>
      </c>
      <c r="O19" s="66">
        <f t="shared" si="6"/>
        <v>7</v>
      </c>
      <c r="P19" s="65">
        <f>VLOOKUP($A19,'Return Data'!$B$7:$R$2843,14,0)</f>
        <v>2.8961000000000001</v>
      </c>
      <c r="Q19" s="66">
        <f t="shared" si="7"/>
        <v>13</v>
      </c>
      <c r="R19" s="65">
        <f>VLOOKUP($A19,'Return Data'!$B$7:$R$2843,16,0)</f>
        <v>6.6241000000000003</v>
      </c>
      <c r="S19" s="67">
        <f t="shared" si="5"/>
        <v>14</v>
      </c>
    </row>
    <row r="20" spans="1:19" x14ac:dyDescent="0.3">
      <c r="A20" s="82" t="s">
        <v>685</v>
      </c>
      <c r="B20" s="64">
        <f>VLOOKUP($A20,'Return Data'!$B$7:$R$2843,3,0)</f>
        <v>44400</v>
      </c>
      <c r="C20" s="65">
        <f>VLOOKUP($A20,'Return Data'!$B$7:$R$2843,4,0)</f>
        <v>25.835999999999999</v>
      </c>
      <c r="D20" s="65">
        <f>VLOOKUP($A20,'Return Data'!$B$7:$R$2843,9,0)</f>
        <v>3.9639000000000002</v>
      </c>
      <c r="E20" s="66">
        <f t="shared" si="0"/>
        <v>17</v>
      </c>
      <c r="F20" s="65">
        <f>VLOOKUP($A20,'Return Data'!$B$7:$R$2843,10,0)</f>
        <v>6.4180999999999999</v>
      </c>
      <c r="G20" s="66">
        <f t="shared" si="1"/>
        <v>12</v>
      </c>
      <c r="H20" s="65">
        <f>VLOOKUP($A20,'Return Data'!$B$7:$R$2843,11,0)</f>
        <v>6.7154999999999996</v>
      </c>
      <c r="I20" s="66">
        <f t="shared" si="2"/>
        <v>10</v>
      </c>
      <c r="J20" s="65">
        <f>VLOOKUP($A20,'Return Data'!$B$7:$R$2843,12,0)</f>
        <v>7.7965999999999998</v>
      </c>
      <c r="K20" s="66">
        <f t="shared" si="3"/>
        <v>11</v>
      </c>
      <c r="L20" s="65">
        <f>VLOOKUP($A20,'Return Data'!$B$7:$R$2843,13,0)</f>
        <v>7.7083000000000004</v>
      </c>
      <c r="M20" s="66">
        <f t="shared" si="4"/>
        <v>11</v>
      </c>
      <c r="N20" s="65">
        <f>VLOOKUP($A20,'Return Data'!$B$7:$R$2843,17,0)</f>
        <v>8.0335000000000001</v>
      </c>
      <c r="O20" s="66">
        <f t="shared" si="6"/>
        <v>5</v>
      </c>
      <c r="P20" s="65">
        <f>VLOOKUP($A20,'Return Data'!$B$7:$R$2843,14,0)</f>
        <v>8.2143999999999995</v>
      </c>
      <c r="Q20" s="66">
        <f t="shared" si="7"/>
        <v>3</v>
      </c>
      <c r="R20" s="65">
        <f>VLOOKUP($A20,'Return Data'!$B$7:$R$2843,16,0)</f>
        <v>9.0879999999999992</v>
      </c>
      <c r="S20" s="67">
        <f t="shared" si="5"/>
        <v>4</v>
      </c>
    </row>
    <row r="21" spans="1:19" x14ac:dyDescent="0.3">
      <c r="A21" s="82" t="s">
        <v>687</v>
      </c>
      <c r="B21" s="64">
        <f>VLOOKUP($A21,'Return Data'!$B$7:$R$2843,3,0)</f>
        <v>44400</v>
      </c>
      <c r="C21" s="65">
        <f>VLOOKUP($A21,'Return Data'!$B$7:$R$2843,4,0)</f>
        <v>23.802700000000002</v>
      </c>
      <c r="D21" s="65">
        <f>VLOOKUP($A21,'Return Data'!$B$7:$R$2843,9,0)</f>
        <v>5.3753000000000002</v>
      </c>
      <c r="E21" s="66">
        <f t="shared" si="0"/>
        <v>13</v>
      </c>
      <c r="F21" s="65">
        <f>VLOOKUP($A21,'Return Data'!$B$7:$R$2843,10,0)</f>
        <v>5.5523999999999996</v>
      </c>
      <c r="G21" s="66">
        <f t="shared" si="1"/>
        <v>14</v>
      </c>
      <c r="H21" s="65">
        <f>VLOOKUP($A21,'Return Data'!$B$7:$R$2843,11,0)</f>
        <v>5.4043999999999999</v>
      </c>
      <c r="I21" s="66">
        <f t="shared" si="2"/>
        <v>14</v>
      </c>
      <c r="J21" s="65">
        <f>VLOOKUP($A21,'Return Data'!$B$7:$R$2843,12,0)</f>
        <v>5.0812999999999997</v>
      </c>
      <c r="K21" s="66">
        <f t="shared" si="3"/>
        <v>15</v>
      </c>
      <c r="L21" s="65">
        <f>VLOOKUP($A21,'Return Data'!$B$7:$R$2843,13,0)</f>
        <v>7.1387999999999998</v>
      </c>
      <c r="M21" s="66">
        <f t="shared" si="4"/>
        <v>13</v>
      </c>
      <c r="N21" s="65">
        <f>VLOOKUP($A21,'Return Data'!$B$7:$R$2843,17,0)</f>
        <v>4.6478000000000002</v>
      </c>
      <c r="O21" s="66">
        <f t="shared" si="6"/>
        <v>11</v>
      </c>
      <c r="P21" s="65">
        <f>VLOOKUP($A21,'Return Data'!$B$7:$R$2843,14,0)</f>
        <v>4.9126000000000003</v>
      </c>
      <c r="Q21" s="66">
        <f t="shared" si="7"/>
        <v>10</v>
      </c>
      <c r="R21" s="65">
        <f>VLOOKUP($A21,'Return Data'!$B$7:$R$2843,16,0)</f>
        <v>7.4507000000000003</v>
      </c>
      <c r="S21" s="67">
        <f t="shared" si="5"/>
        <v>10</v>
      </c>
    </row>
    <row r="22" spans="1:19" x14ac:dyDescent="0.3">
      <c r="A22" s="82" t="s">
        <v>689</v>
      </c>
      <c r="B22" s="64">
        <f>VLOOKUP($A22,'Return Data'!$B$7:$R$2843,3,0)</f>
        <v>44400</v>
      </c>
      <c r="C22" s="65">
        <f>VLOOKUP($A22,'Return Data'!$B$7:$R$2843,4,0)</f>
        <v>28.582000000000001</v>
      </c>
      <c r="D22" s="65">
        <f>VLOOKUP($A22,'Return Data'!$B$7:$R$2843,9,0)</f>
        <v>81.194699999999997</v>
      </c>
      <c r="E22" s="66">
        <f t="shared" si="0"/>
        <v>1</v>
      </c>
      <c r="F22" s="65">
        <f>VLOOKUP($A22,'Return Data'!$B$7:$R$2843,10,0)</f>
        <v>32.588000000000001</v>
      </c>
      <c r="G22" s="66">
        <f t="shared" si="1"/>
        <v>1</v>
      </c>
      <c r="H22" s="65">
        <f>VLOOKUP($A22,'Return Data'!$B$7:$R$2843,11,0)</f>
        <v>20.898099999999999</v>
      </c>
      <c r="I22" s="66">
        <f t="shared" si="2"/>
        <v>1</v>
      </c>
      <c r="J22" s="65">
        <f>VLOOKUP($A22,'Return Data'!$B$7:$R$2843,12,0)</f>
        <v>17.5017</v>
      </c>
      <c r="K22" s="66">
        <f t="shared" si="3"/>
        <v>1</v>
      </c>
      <c r="L22" s="65">
        <f>VLOOKUP($A22,'Return Data'!$B$7:$R$2843,13,0)</f>
        <v>16.257400000000001</v>
      </c>
      <c r="M22" s="66">
        <f t="shared" si="4"/>
        <v>1</v>
      </c>
      <c r="N22" s="65">
        <f>VLOOKUP($A22,'Return Data'!$B$7:$R$2843,17,0)</f>
        <v>3.1554000000000002</v>
      </c>
      <c r="O22" s="66">
        <f t="shared" si="6"/>
        <v>14</v>
      </c>
      <c r="P22" s="65">
        <f>VLOOKUP($A22,'Return Data'!$B$7:$R$2843,14,0)</f>
        <v>3.5865</v>
      </c>
      <c r="Q22" s="66">
        <f t="shared" si="7"/>
        <v>12</v>
      </c>
      <c r="R22" s="65">
        <f>VLOOKUP($A22,'Return Data'!$B$7:$R$2843,16,0)</f>
        <v>7.4074</v>
      </c>
      <c r="S22" s="67">
        <f t="shared" si="5"/>
        <v>11</v>
      </c>
    </row>
    <row r="23" spans="1:19" x14ac:dyDescent="0.3">
      <c r="A23" s="82" t="s">
        <v>691</v>
      </c>
      <c r="B23" s="64">
        <f>VLOOKUP($A23,'Return Data'!$B$7:$R$2843,3,0)</f>
        <v>44400</v>
      </c>
      <c r="C23" s="65">
        <f>VLOOKUP($A23,'Return Data'!$B$7:$R$2843,4,0)</f>
        <v>0.12820000000000001</v>
      </c>
      <c r="D23" s="65">
        <f>VLOOKUP($A23,'Return Data'!$B$7:$R$2843,9,0)</f>
        <v>11.4961</v>
      </c>
      <c r="E23" s="66">
        <f t="shared" si="0"/>
        <v>2</v>
      </c>
      <c r="F23" s="65">
        <f>VLOOKUP($A23,'Return Data'!$B$7:$R$2843,10,0)</f>
        <v>11.2578</v>
      </c>
      <c r="G23" s="66">
        <f t="shared" si="1"/>
        <v>3</v>
      </c>
      <c r="H23" s="65">
        <f>VLOOKUP($A23,'Return Data'!$B$7:$R$2843,11,0)</f>
        <v>-40.857300000000002</v>
      </c>
      <c r="I23" s="66">
        <f t="shared" si="2"/>
        <v>20</v>
      </c>
      <c r="J23" s="65">
        <f>VLOOKUP($A23,'Return Data'!$B$7:$R$2843,12,0)</f>
        <v>-24.872399999999999</v>
      </c>
      <c r="K23" s="66">
        <f t="shared" si="3"/>
        <v>20</v>
      </c>
      <c r="L23" s="65">
        <f>VLOOKUP($A23,'Return Data'!$B$7:$R$2843,13,0)</f>
        <v>-20.3232</v>
      </c>
      <c r="M23" s="66">
        <f t="shared" si="4"/>
        <v>20</v>
      </c>
      <c r="N23" s="65"/>
      <c r="O23" s="66"/>
      <c r="P23" s="65"/>
      <c r="Q23" s="66"/>
      <c r="R23" s="65">
        <f>VLOOKUP($A23,'Return Data'!$B$7:$R$2843,16,0)</f>
        <v>-12.3118</v>
      </c>
      <c r="S23" s="67">
        <f t="shared" si="5"/>
        <v>18</v>
      </c>
    </row>
    <row r="24" spans="1:19" x14ac:dyDescent="0.3">
      <c r="A24" s="82" t="s">
        <v>694</v>
      </c>
      <c r="B24" s="64">
        <f>VLOOKUP($A24,'Return Data'!$B$7:$R$2843,3,0)</f>
        <v>44400</v>
      </c>
      <c r="C24" s="65">
        <f>VLOOKUP($A24,'Return Data'!$B$7:$R$2843,4,0)</f>
        <v>16.034700000000001</v>
      </c>
      <c r="D24" s="65">
        <f>VLOOKUP($A24,'Return Data'!$B$7:$R$2843,9,0)</f>
        <v>5.1509999999999998</v>
      </c>
      <c r="E24" s="66">
        <f t="shared" si="0"/>
        <v>15</v>
      </c>
      <c r="F24" s="65">
        <f>VLOOKUP($A24,'Return Data'!$B$7:$R$2843,10,0)</f>
        <v>5.0789</v>
      </c>
      <c r="G24" s="66">
        <f t="shared" si="1"/>
        <v>16</v>
      </c>
      <c r="H24" s="65">
        <f>VLOOKUP($A24,'Return Data'!$B$7:$R$2843,11,0)</f>
        <v>8.8187999999999995</v>
      </c>
      <c r="I24" s="66">
        <f t="shared" si="2"/>
        <v>5</v>
      </c>
      <c r="J24" s="65">
        <f>VLOOKUP($A24,'Return Data'!$B$7:$R$2843,12,0)</f>
        <v>10.3452</v>
      </c>
      <c r="K24" s="66">
        <f t="shared" si="3"/>
        <v>5</v>
      </c>
      <c r="L24" s="65">
        <f>VLOOKUP($A24,'Return Data'!$B$7:$R$2843,13,0)</f>
        <v>10.3065</v>
      </c>
      <c r="M24" s="66">
        <f t="shared" si="4"/>
        <v>5</v>
      </c>
      <c r="N24" s="65">
        <f>VLOOKUP($A24,'Return Data'!$B$7:$R$2843,17,0)</f>
        <v>3.9965000000000002</v>
      </c>
      <c r="O24" s="66">
        <f>RANK(N24,N$8:N$27,0)</f>
        <v>12</v>
      </c>
      <c r="P24" s="65">
        <f>VLOOKUP($A24,'Return Data'!$B$7:$R$2843,14,0)</f>
        <v>3.5884</v>
      </c>
      <c r="Q24" s="66">
        <f>RANK(P24,P$8:P$27,0)</f>
        <v>11</v>
      </c>
      <c r="R24" s="65">
        <f>VLOOKUP($A24,'Return Data'!$B$7:$R$2843,16,0)</f>
        <v>7.1695000000000002</v>
      </c>
      <c r="S24" s="67">
        <f t="shared" si="5"/>
        <v>12</v>
      </c>
    </row>
    <row r="25" spans="1:19" x14ac:dyDescent="0.3">
      <c r="A25" s="82" t="s">
        <v>700</v>
      </c>
      <c r="B25" s="64">
        <f>VLOOKUP($A25,'Return Data'!$B$7:$R$2843,3,0)</f>
        <v>44400</v>
      </c>
      <c r="C25" s="65">
        <f>VLOOKUP($A25,'Return Data'!$B$7:$R$2843,4,0)</f>
        <v>36.891399999999997</v>
      </c>
      <c r="D25" s="65">
        <f>VLOOKUP($A25,'Return Data'!$B$7:$R$2843,9,0)</f>
        <v>7.2222999999999997</v>
      </c>
      <c r="E25" s="66">
        <f t="shared" si="0"/>
        <v>8</v>
      </c>
      <c r="F25" s="65">
        <f>VLOOKUP($A25,'Return Data'!$B$7:$R$2843,10,0)</f>
        <v>7.6403999999999996</v>
      </c>
      <c r="G25" s="66">
        <f t="shared" si="1"/>
        <v>8</v>
      </c>
      <c r="H25" s="65">
        <f>VLOOKUP($A25,'Return Data'!$B$7:$R$2843,11,0)</f>
        <v>6.2491000000000003</v>
      </c>
      <c r="I25" s="66">
        <f t="shared" si="2"/>
        <v>11</v>
      </c>
      <c r="J25" s="65">
        <f>VLOOKUP($A25,'Return Data'!$B$7:$R$2843,12,0)</f>
        <v>6.7023999999999999</v>
      </c>
      <c r="K25" s="66">
        <f t="shared" si="3"/>
        <v>12</v>
      </c>
      <c r="L25" s="65">
        <f>VLOOKUP($A25,'Return Data'!$B$7:$R$2843,13,0)</f>
        <v>7.7023999999999999</v>
      </c>
      <c r="M25" s="66">
        <f t="shared" si="4"/>
        <v>12</v>
      </c>
      <c r="N25" s="65">
        <f>VLOOKUP($A25,'Return Data'!$B$7:$R$2843,17,0)</f>
        <v>8.5960999999999999</v>
      </c>
      <c r="O25" s="66">
        <f>RANK(N25,N$8:N$27,0)</f>
        <v>4</v>
      </c>
      <c r="P25" s="65">
        <f>VLOOKUP($A25,'Return Data'!$B$7:$R$2843,14,0)</f>
        <v>8.1049000000000007</v>
      </c>
      <c r="Q25" s="66">
        <f>RANK(P25,P$8:P$27,0)</f>
        <v>5</v>
      </c>
      <c r="R25" s="65">
        <f>VLOOKUP($A25,'Return Data'!$B$7:$R$2843,16,0)</f>
        <v>9.1702999999999992</v>
      </c>
      <c r="S25" s="67">
        <f t="shared" si="5"/>
        <v>3</v>
      </c>
    </row>
    <row r="26" spans="1:19" x14ac:dyDescent="0.3">
      <c r="A26" s="82" t="s">
        <v>708</v>
      </c>
      <c r="B26" s="64">
        <f>VLOOKUP($A26,'Return Data'!$B$7:$R$2843,3,0)</f>
        <v>44400</v>
      </c>
      <c r="C26" s="65">
        <f>VLOOKUP($A26,'Return Data'!$B$7:$R$2843,4,0)</f>
        <v>0.6452</v>
      </c>
      <c r="D26" s="65">
        <f>VLOOKUP($A26,'Return Data'!$B$7:$R$2843,9,0)</f>
        <v>10.8444</v>
      </c>
      <c r="E26" s="66">
        <f t="shared" si="0"/>
        <v>4</v>
      </c>
      <c r="F26" s="65">
        <f>VLOOKUP($A26,'Return Data'!$B$7:$R$2843,10,0)</f>
        <v>11.182499999999999</v>
      </c>
      <c r="G26" s="66">
        <f t="shared" si="1"/>
        <v>5</v>
      </c>
      <c r="H26" s="65">
        <f>VLOOKUP($A26,'Return Data'!$B$7:$R$2843,11,0)</f>
        <v>-39.750999999999998</v>
      </c>
      <c r="I26" s="66">
        <f t="shared" si="2"/>
        <v>19</v>
      </c>
      <c r="J26" s="65">
        <f>VLOOKUP($A26,'Return Data'!$B$7:$R$2843,12,0)</f>
        <v>-24.2149</v>
      </c>
      <c r="K26" s="66">
        <f t="shared" si="3"/>
        <v>19</v>
      </c>
      <c r="L26" s="65">
        <f>VLOOKUP($A26,'Return Data'!$B$7:$R$2843,13,0)</f>
        <v>-16.316500000000001</v>
      </c>
      <c r="M26" s="66">
        <f t="shared" si="4"/>
        <v>19</v>
      </c>
      <c r="N26" s="65"/>
      <c r="O26" s="66"/>
      <c r="P26" s="65"/>
      <c r="Q26" s="66"/>
      <c r="R26" s="65">
        <f>VLOOKUP($A26,'Return Data'!$B$7:$R$2843,16,0)</f>
        <v>-45.010399999999997</v>
      </c>
      <c r="S26" s="67">
        <f t="shared" si="5"/>
        <v>20</v>
      </c>
    </row>
    <row r="27" spans="1:19" x14ac:dyDescent="0.3">
      <c r="A27" s="82" t="s">
        <v>710</v>
      </c>
      <c r="B27" s="64">
        <f>VLOOKUP($A27,'Return Data'!$B$7:$R$2843,3,0)</f>
        <v>44400</v>
      </c>
      <c r="C27" s="65">
        <f>VLOOKUP($A27,'Return Data'!$B$7:$R$2843,4,0)</f>
        <v>12.728300000000001</v>
      </c>
      <c r="D27" s="65">
        <f>VLOOKUP($A27,'Return Data'!$B$7:$R$2843,9,0)</f>
        <v>6.4478999999999997</v>
      </c>
      <c r="E27" s="66">
        <f t="shared" si="0"/>
        <v>10</v>
      </c>
      <c r="F27" s="65">
        <f>VLOOKUP($A27,'Return Data'!$B$7:$R$2843,10,0)</f>
        <v>6.2664999999999997</v>
      </c>
      <c r="G27" s="66">
        <f t="shared" si="1"/>
        <v>13</v>
      </c>
      <c r="H27" s="65">
        <f>VLOOKUP($A27,'Return Data'!$B$7:$R$2843,11,0)</f>
        <v>5.9676</v>
      </c>
      <c r="I27" s="66">
        <f t="shared" si="2"/>
        <v>12</v>
      </c>
      <c r="J27" s="65">
        <f>VLOOKUP($A27,'Return Data'!$B$7:$R$2843,12,0)</f>
        <v>5.8708999999999998</v>
      </c>
      <c r="K27" s="66">
        <f t="shared" si="3"/>
        <v>13</v>
      </c>
      <c r="L27" s="65">
        <f>VLOOKUP($A27,'Return Data'!$B$7:$R$2843,13,0)</f>
        <v>6.5369999999999999</v>
      </c>
      <c r="M27" s="66">
        <f t="shared" si="4"/>
        <v>16</v>
      </c>
      <c r="N27" s="65">
        <f>VLOOKUP($A27,'Return Data'!$B$7:$R$2843,17,0)</f>
        <v>-15.297800000000001</v>
      </c>
      <c r="O27" s="66">
        <f>RANK(N27,N$8:N$27,0)</f>
        <v>16</v>
      </c>
      <c r="P27" s="65">
        <f>VLOOKUP($A27,'Return Data'!$B$7:$R$2843,14,0)</f>
        <v>-9.3629999999999995</v>
      </c>
      <c r="Q27" s="66">
        <f>RANK(P27,P$8:P$27,0)</f>
        <v>16</v>
      </c>
      <c r="R27" s="65">
        <f>VLOOKUP($A27,'Return Data'!$B$7:$R$2843,16,0)</f>
        <v>2.7113999999999998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9.1441400000000019</v>
      </c>
      <c r="E29" s="88"/>
      <c r="F29" s="89">
        <f>AVERAGE(F8:F27)</f>
        <v>8.2921700000000005</v>
      </c>
      <c r="G29" s="88"/>
      <c r="H29" s="89">
        <f>AVERAGE(H8:H27)</f>
        <v>3.3820949999999987</v>
      </c>
      <c r="I29" s="88"/>
      <c r="J29" s="89">
        <f>AVERAGE(J8:J27)</f>
        <v>5.131050000000001</v>
      </c>
      <c r="K29" s="88"/>
      <c r="L29" s="89">
        <f>AVERAGE(L8:L27)</f>
        <v>6.2735299999999992</v>
      </c>
      <c r="M29" s="88"/>
      <c r="N29" s="89">
        <f>AVERAGE(N8:N27)</f>
        <v>3.3092705882352935</v>
      </c>
      <c r="O29" s="88"/>
      <c r="P29" s="89">
        <f>AVERAGE(P8:P27)</f>
        <v>2.6724941176470587</v>
      </c>
      <c r="Q29" s="88"/>
      <c r="R29" s="89">
        <f>AVERAGE(R8:R27)</f>
        <v>1.8801300000000001</v>
      </c>
      <c r="S29" s="90"/>
    </row>
    <row r="30" spans="1:19" x14ac:dyDescent="0.3">
      <c r="A30" s="87" t="s">
        <v>28</v>
      </c>
      <c r="B30" s="88"/>
      <c r="C30" s="88"/>
      <c r="D30" s="89">
        <f>MIN(D8:D27)</f>
        <v>-20.465299999999999</v>
      </c>
      <c r="E30" s="88"/>
      <c r="F30" s="89">
        <f>MIN(F8:F27)</f>
        <v>-1.3085</v>
      </c>
      <c r="G30" s="88"/>
      <c r="H30" s="89">
        <f>MIN(H8:H27)</f>
        <v>-40.857300000000002</v>
      </c>
      <c r="I30" s="88"/>
      <c r="J30" s="89">
        <f>MIN(J8:J27)</f>
        <v>-24.872399999999999</v>
      </c>
      <c r="K30" s="88"/>
      <c r="L30" s="89">
        <f>MIN(L8:L27)</f>
        <v>-20.3232</v>
      </c>
      <c r="M30" s="88"/>
      <c r="N30" s="89">
        <f>MIN(N8:N27)</f>
        <v>-22.020099999999999</v>
      </c>
      <c r="O30" s="88"/>
      <c r="P30" s="89">
        <f>MIN(P8:P27)</f>
        <v>-31.856400000000001</v>
      </c>
      <c r="Q30" s="88"/>
      <c r="R30" s="89">
        <f>MIN(R8:R27)</f>
        <v>-45.010399999999997</v>
      </c>
      <c r="S30" s="90"/>
    </row>
    <row r="31" spans="1:19" ht="15" thickBot="1" x14ac:dyDescent="0.35">
      <c r="A31" s="91" t="s">
        <v>29</v>
      </c>
      <c r="B31" s="92"/>
      <c r="C31" s="92"/>
      <c r="D31" s="93">
        <f>MAX(D8:D27)</f>
        <v>81.194699999999997</v>
      </c>
      <c r="E31" s="92"/>
      <c r="F31" s="93">
        <f>MAX(F8:F27)</f>
        <v>32.588000000000001</v>
      </c>
      <c r="G31" s="92"/>
      <c r="H31" s="93">
        <f>MAX(H8:H27)</f>
        <v>20.898099999999999</v>
      </c>
      <c r="I31" s="92"/>
      <c r="J31" s="93">
        <f>MAX(J8:J27)</f>
        <v>17.5017</v>
      </c>
      <c r="K31" s="92"/>
      <c r="L31" s="93">
        <f>MAX(L8:L27)</f>
        <v>16.257400000000001</v>
      </c>
      <c r="M31" s="92"/>
      <c r="N31" s="93">
        <f>MAX(N8:N27)</f>
        <v>10.1097</v>
      </c>
      <c r="O31" s="92"/>
      <c r="P31" s="93">
        <f>MAX(P8:P27)</f>
        <v>9.6023999999999994</v>
      </c>
      <c r="Q31" s="92"/>
      <c r="R31" s="93">
        <f>MAX(R8:R27)</f>
        <v>9.7894000000000005</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44400</v>
      </c>
      <c r="C8" s="65">
        <f>VLOOKUP($A8,'Return Data'!$B$7:$R$2843,4,0)</f>
        <v>15.6835</v>
      </c>
      <c r="D8" s="65">
        <f>VLOOKUP($A8,'Return Data'!$B$7:$R$2843,9,0)</f>
        <v>6.0419999999999998</v>
      </c>
      <c r="E8" s="66">
        <f t="shared" ref="E8:E27" si="0">RANK(D8,D$8:D$27,0)</f>
        <v>9</v>
      </c>
      <c r="F8" s="65">
        <f>VLOOKUP($A8,'Return Data'!$B$7:$R$2843,10,0)</f>
        <v>6.3784000000000001</v>
      </c>
      <c r="G8" s="66">
        <f t="shared" ref="G8:G27" si="1">RANK(F8,F$8:F$27,0)</f>
        <v>10</v>
      </c>
      <c r="H8" s="65">
        <f>VLOOKUP($A8,'Return Data'!$B$7:$R$2843,11,0)</f>
        <v>7.5568</v>
      </c>
      <c r="I8" s="66">
        <f t="shared" ref="I8:I27" si="2">RANK(H8,H$8:H$27,0)</f>
        <v>7</v>
      </c>
      <c r="J8" s="65">
        <f>VLOOKUP($A8,'Return Data'!$B$7:$R$2843,12,0)</f>
        <v>8.7117000000000004</v>
      </c>
      <c r="K8" s="66">
        <f t="shared" ref="K8:K27" si="3">RANK(J8,J$8:J$27,0)</f>
        <v>7</v>
      </c>
      <c r="L8" s="65">
        <f>VLOOKUP($A8,'Return Data'!$B$7:$R$2843,13,0)</f>
        <v>9.2127999999999997</v>
      </c>
      <c r="M8" s="66">
        <f t="shared" ref="M8:M27" si="4">RANK(L8,L$8:L$27,0)</f>
        <v>6</v>
      </c>
      <c r="N8" s="65">
        <f>VLOOKUP($A8,'Return Data'!$B$7:$R$2843,17,0)</f>
        <v>6.0900999999999996</v>
      </c>
      <c r="O8" s="66">
        <f>RANK(N8,N$8:N$27,0)</f>
        <v>8</v>
      </c>
      <c r="P8" s="65">
        <f>VLOOKUP($A8,'Return Data'!$B$7:$R$2843,14,0)</f>
        <v>6.0646000000000004</v>
      </c>
      <c r="Q8" s="66">
        <f>RANK(P8,P$8:P$27,0)</f>
        <v>7</v>
      </c>
      <c r="R8" s="65">
        <f>VLOOKUP($A8,'Return Data'!$B$7:$R$2843,16,0)</f>
        <v>7.4275000000000002</v>
      </c>
      <c r="S8" s="67">
        <f t="shared" ref="S8:S27" si="5">RANK(R8,R$8:R$27,0)</f>
        <v>7</v>
      </c>
    </row>
    <row r="9" spans="1:19" x14ac:dyDescent="0.3">
      <c r="A9" s="82" t="s">
        <v>655</v>
      </c>
      <c r="B9" s="64">
        <f>VLOOKUP($A9,'Return Data'!$B$7:$R$2843,3,0)</f>
        <v>44400</v>
      </c>
      <c r="C9" s="65">
        <f>VLOOKUP($A9,'Return Data'!$B$7:$R$2843,4,0)</f>
        <v>0.39800000000000002</v>
      </c>
      <c r="D9" s="65">
        <f>VLOOKUP($A9,'Return Data'!$B$7:$R$2843,9,0)</f>
        <v>0</v>
      </c>
      <c r="E9" s="66">
        <f t="shared" si="0"/>
        <v>19</v>
      </c>
      <c r="F9" s="65">
        <f>VLOOKUP($A9,'Return Data'!$B$7:$R$2843,10,0)</f>
        <v>0</v>
      </c>
      <c r="G9" s="66">
        <f t="shared" si="1"/>
        <v>19</v>
      </c>
      <c r="H9" s="65">
        <f>VLOOKUP($A9,'Return Data'!$B$7:$R$2843,11,0)</f>
        <v>0</v>
      </c>
      <c r="I9" s="66">
        <f t="shared" si="2"/>
        <v>18</v>
      </c>
      <c r="J9" s="65">
        <f>VLOOKUP($A9,'Return Data'!$B$7:$R$2843,12,0)</f>
        <v>0</v>
      </c>
      <c r="K9" s="66">
        <f t="shared" si="3"/>
        <v>18</v>
      </c>
      <c r="L9" s="65">
        <f>VLOOKUP($A9,'Return Data'!$B$7:$R$2843,13,0)</f>
        <v>0</v>
      </c>
      <c r="M9" s="66">
        <f t="shared" si="4"/>
        <v>18</v>
      </c>
      <c r="N9" s="65"/>
      <c r="O9" s="66"/>
      <c r="P9" s="65"/>
      <c r="Q9" s="66"/>
      <c r="R9" s="65">
        <f>VLOOKUP($A9,'Return Data'!$B$7:$R$2843,16,0)</f>
        <v>-15.188499999999999</v>
      </c>
      <c r="S9" s="67">
        <f t="shared" si="5"/>
        <v>19</v>
      </c>
    </row>
    <row r="10" spans="1:19" x14ac:dyDescent="0.3">
      <c r="A10" s="82" t="s">
        <v>657</v>
      </c>
      <c r="B10" s="64">
        <f>VLOOKUP($A10,'Return Data'!$B$7:$R$2843,3,0)</f>
        <v>44400</v>
      </c>
      <c r="C10" s="65">
        <f>VLOOKUP($A10,'Return Data'!$B$7:$R$2843,4,0)</f>
        <v>16.653600000000001</v>
      </c>
      <c r="D10" s="65">
        <f>VLOOKUP($A10,'Return Data'!$B$7:$R$2843,9,0)</f>
        <v>6.5444000000000004</v>
      </c>
      <c r="E10" s="66">
        <f t="shared" si="0"/>
        <v>8</v>
      </c>
      <c r="F10" s="65">
        <f>VLOOKUP($A10,'Return Data'!$B$7:$R$2843,10,0)</f>
        <v>6.4558</v>
      </c>
      <c r="G10" s="66">
        <f t="shared" si="1"/>
        <v>9</v>
      </c>
      <c r="H10" s="65">
        <f>VLOOKUP($A10,'Return Data'!$B$7:$R$2843,11,0)</f>
        <v>7.1422999999999996</v>
      </c>
      <c r="I10" s="66">
        <f t="shared" si="2"/>
        <v>8</v>
      </c>
      <c r="J10" s="65">
        <f>VLOOKUP($A10,'Return Data'!$B$7:$R$2843,12,0)</f>
        <v>7.0833000000000004</v>
      </c>
      <c r="K10" s="66">
        <f t="shared" si="3"/>
        <v>10</v>
      </c>
      <c r="L10" s="65">
        <f>VLOOKUP($A10,'Return Data'!$B$7:$R$2843,13,0)</f>
        <v>7.5382999999999996</v>
      </c>
      <c r="M10" s="66">
        <f t="shared" si="4"/>
        <v>10</v>
      </c>
      <c r="N10" s="65">
        <f>VLOOKUP($A10,'Return Data'!$B$7:$R$2843,17,0)</f>
        <v>7.7743000000000002</v>
      </c>
      <c r="O10" s="66">
        <f t="shared" ref="O10:O22" si="6">RANK(N10,N$8:N$27,0)</f>
        <v>4</v>
      </c>
      <c r="P10" s="65">
        <f>VLOOKUP($A10,'Return Data'!$B$7:$R$2843,14,0)</f>
        <v>6.4752999999999998</v>
      </c>
      <c r="Q10" s="66">
        <f t="shared" ref="Q10:Q22" si="7">RANK(P10,P$8:P$27,0)</f>
        <v>6</v>
      </c>
      <c r="R10" s="65">
        <f>VLOOKUP($A10,'Return Data'!$B$7:$R$2843,16,0)</f>
        <v>7.5278</v>
      </c>
      <c r="S10" s="67">
        <f t="shared" si="5"/>
        <v>6</v>
      </c>
    </row>
    <row r="11" spans="1:19" x14ac:dyDescent="0.3">
      <c r="A11" s="82" t="s">
        <v>658</v>
      </c>
      <c r="B11" s="64">
        <f>VLOOKUP($A11,'Return Data'!$B$7:$R$2843,3,0)</f>
        <v>44400</v>
      </c>
      <c r="C11" s="65">
        <f>VLOOKUP($A11,'Return Data'!$B$7:$R$2843,4,0)</f>
        <v>15.7811</v>
      </c>
      <c r="D11" s="65">
        <f>VLOOKUP($A11,'Return Data'!$B$7:$R$2843,9,0)</f>
        <v>4.4104000000000001</v>
      </c>
      <c r="E11" s="66">
        <f t="shared" si="0"/>
        <v>14</v>
      </c>
      <c r="F11" s="65">
        <f>VLOOKUP($A11,'Return Data'!$B$7:$R$2843,10,0)</f>
        <v>4.2146999999999997</v>
      </c>
      <c r="G11" s="66">
        <f t="shared" si="1"/>
        <v>15</v>
      </c>
      <c r="H11" s="65">
        <f>VLOOKUP($A11,'Return Data'!$B$7:$R$2843,11,0)</f>
        <v>14.468400000000001</v>
      </c>
      <c r="I11" s="66">
        <f t="shared" si="2"/>
        <v>3</v>
      </c>
      <c r="J11" s="65">
        <f>VLOOKUP($A11,'Return Data'!$B$7:$R$2843,12,0)</f>
        <v>12.857699999999999</v>
      </c>
      <c r="K11" s="66">
        <f t="shared" si="3"/>
        <v>3</v>
      </c>
      <c r="L11" s="65">
        <f>VLOOKUP($A11,'Return Data'!$B$7:$R$2843,13,0)</f>
        <v>13.833600000000001</v>
      </c>
      <c r="M11" s="66">
        <f t="shared" si="4"/>
        <v>3</v>
      </c>
      <c r="N11" s="65">
        <f>VLOOKUP($A11,'Return Data'!$B$7:$R$2843,17,0)</f>
        <v>5.5453000000000001</v>
      </c>
      <c r="O11" s="66">
        <f t="shared" si="6"/>
        <v>9</v>
      </c>
      <c r="P11" s="65">
        <f>VLOOKUP($A11,'Return Data'!$B$7:$R$2843,14,0)</f>
        <v>4.9907000000000004</v>
      </c>
      <c r="Q11" s="66">
        <f t="shared" si="7"/>
        <v>8</v>
      </c>
      <c r="R11" s="65">
        <f>VLOOKUP($A11,'Return Data'!$B$7:$R$2843,16,0)</f>
        <v>7.2694999999999999</v>
      </c>
      <c r="S11" s="67">
        <f t="shared" si="5"/>
        <v>8</v>
      </c>
    </row>
    <row r="12" spans="1:19" x14ac:dyDescent="0.3">
      <c r="A12" s="82" t="s">
        <v>663</v>
      </c>
      <c r="B12" s="64">
        <f>VLOOKUP($A12,'Return Data'!$B$7:$R$2843,3,0)</f>
        <v>44400</v>
      </c>
      <c r="C12" s="65">
        <f>VLOOKUP($A12,'Return Data'!$B$7:$R$2843,4,0)</f>
        <v>4.2770999999999999</v>
      </c>
      <c r="D12" s="65">
        <f>VLOOKUP($A12,'Return Data'!$B$7:$R$2843,9,0)</f>
        <v>9.6624999999999996</v>
      </c>
      <c r="E12" s="66">
        <f t="shared" si="0"/>
        <v>5</v>
      </c>
      <c r="F12" s="65">
        <f>VLOOKUP($A12,'Return Data'!$B$7:$R$2843,10,0)</f>
        <v>13.382899999999999</v>
      </c>
      <c r="G12" s="66">
        <f t="shared" si="1"/>
        <v>2</v>
      </c>
      <c r="H12" s="65">
        <f>VLOOKUP($A12,'Return Data'!$B$7:$R$2843,11,0)</f>
        <v>15.306900000000001</v>
      </c>
      <c r="I12" s="66">
        <f t="shared" si="2"/>
        <v>2</v>
      </c>
      <c r="J12" s="65">
        <f>VLOOKUP($A12,'Return Data'!$B$7:$R$2843,12,0)</f>
        <v>11.789899999999999</v>
      </c>
      <c r="K12" s="66">
        <f t="shared" si="3"/>
        <v>4</v>
      </c>
      <c r="L12" s="65">
        <f>VLOOKUP($A12,'Return Data'!$B$7:$R$2843,13,0)</f>
        <v>14.065099999999999</v>
      </c>
      <c r="M12" s="66">
        <f t="shared" si="4"/>
        <v>2</v>
      </c>
      <c r="N12" s="65">
        <f>VLOOKUP($A12,'Return Data'!$B$7:$R$2843,17,0)</f>
        <v>-22.235499999999998</v>
      </c>
      <c r="O12" s="66">
        <f t="shared" si="6"/>
        <v>17</v>
      </c>
      <c r="P12" s="65">
        <f>VLOOKUP($A12,'Return Data'!$B$7:$R$2843,14,0)</f>
        <v>-32.035899999999998</v>
      </c>
      <c r="Q12" s="66">
        <f t="shared" si="7"/>
        <v>17</v>
      </c>
      <c r="R12" s="65">
        <f>VLOOKUP($A12,'Return Data'!$B$7:$R$2843,16,0)</f>
        <v>-12.4177</v>
      </c>
      <c r="S12" s="67">
        <f t="shared" si="5"/>
        <v>18</v>
      </c>
    </row>
    <row r="13" spans="1:19" x14ac:dyDescent="0.3">
      <c r="A13" s="82" t="s">
        <v>665</v>
      </c>
      <c r="B13" s="64">
        <f>VLOOKUP($A13,'Return Data'!$B$7:$R$2843,3,0)</f>
        <v>44400</v>
      </c>
      <c r="C13" s="65">
        <f>VLOOKUP($A13,'Return Data'!$B$7:$R$2843,4,0)</f>
        <v>30.638500000000001</v>
      </c>
      <c r="D13" s="65">
        <f>VLOOKUP($A13,'Return Data'!$B$7:$R$2843,9,0)</f>
        <v>2.6385000000000001</v>
      </c>
      <c r="E13" s="66">
        <f t="shared" si="0"/>
        <v>18</v>
      </c>
      <c r="F13" s="65">
        <f>VLOOKUP($A13,'Return Data'!$B$7:$R$2843,10,0)</f>
        <v>3.8967999999999998</v>
      </c>
      <c r="G13" s="66">
        <f t="shared" si="1"/>
        <v>18</v>
      </c>
      <c r="H13" s="65">
        <f>VLOOKUP($A13,'Return Data'!$B$7:$R$2843,11,0)</f>
        <v>4.0739999999999998</v>
      </c>
      <c r="I13" s="66">
        <f t="shared" si="2"/>
        <v>16</v>
      </c>
      <c r="J13" s="65">
        <f>VLOOKUP($A13,'Return Data'!$B$7:$R$2843,12,0)</f>
        <v>4.0026999999999999</v>
      </c>
      <c r="K13" s="66">
        <f t="shared" si="3"/>
        <v>16</v>
      </c>
      <c r="L13" s="65">
        <f>VLOOKUP($A13,'Return Data'!$B$7:$R$2843,13,0)</f>
        <v>5.6981000000000002</v>
      </c>
      <c r="M13" s="66">
        <f t="shared" si="4"/>
        <v>14</v>
      </c>
      <c r="N13" s="65">
        <f>VLOOKUP($A13,'Return Data'!$B$7:$R$2843,17,0)</f>
        <v>4.2290999999999999</v>
      </c>
      <c r="O13" s="66">
        <f t="shared" si="6"/>
        <v>10</v>
      </c>
      <c r="P13" s="65">
        <f>VLOOKUP($A13,'Return Data'!$B$7:$R$2843,14,0)</f>
        <v>1.9839</v>
      </c>
      <c r="Q13" s="66">
        <f t="shared" si="7"/>
        <v>13</v>
      </c>
      <c r="R13" s="65">
        <f>VLOOKUP($A13,'Return Data'!$B$7:$R$2843,16,0)</f>
        <v>6.3422999999999998</v>
      </c>
      <c r="S13" s="67">
        <f t="shared" si="5"/>
        <v>11</v>
      </c>
    </row>
    <row r="14" spans="1:19" x14ac:dyDescent="0.3">
      <c r="A14" s="82" t="s">
        <v>666</v>
      </c>
      <c r="B14" s="64">
        <f>VLOOKUP($A14,'Return Data'!$B$7:$R$2843,3,0)</f>
        <v>44400</v>
      </c>
      <c r="C14" s="65">
        <f>VLOOKUP($A14,'Return Data'!$B$7:$R$2843,4,0)</f>
        <v>20.9666</v>
      </c>
      <c r="D14" s="65">
        <f>VLOOKUP($A14,'Return Data'!$B$7:$R$2843,9,0)</f>
        <v>-20.459199999999999</v>
      </c>
      <c r="E14" s="66">
        <f t="shared" si="0"/>
        <v>20</v>
      </c>
      <c r="F14" s="65">
        <f>VLOOKUP($A14,'Return Data'!$B$7:$R$2843,10,0)</f>
        <v>-1.3081</v>
      </c>
      <c r="G14" s="66">
        <f t="shared" si="1"/>
        <v>20</v>
      </c>
      <c r="H14" s="65">
        <f>VLOOKUP($A14,'Return Data'!$B$7:$R$2843,11,0)</f>
        <v>9.0709999999999997</v>
      </c>
      <c r="I14" s="66">
        <f t="shared" si="2"/>
        <v>4</v>
      </c>
      <c r="J14" s="65">
        <f>VLOOKUP($A14,'Return Data'!$B$7:$R$2843,12,0)</f>
        <v>13.805199999999999</v>
      </c>
      <c r="K14" s="66">
        <f t="shared" si="3"/>
        <v>2</v>
      </c>
      <c r="L14" s="65">
        <f>VLOOKUP($A14,'Return Data'!$B$7:$R$2843,13,0)</f>
        <v>12.301600000000001</v>
      </c>
      <c r="M14" s="66">
        <f t="shared" si="4"/>
        <v>4</v>
      </c>
      <c r="N14" s="65">
        <f>VLOOKUP($A14,'Return Data'!$B$7:$R$2843,17,0)</f>
        <v>3.085</v>
      </c>
      <c r="O14" s="66">
        <f t="shared" si="6"/>
        <v>12</v>
      </c>
      <c r="P14" s="65">
        <f>VLOOKUP($A14,'Return Data'!$B$7:$R$2843,14,0)</f>
        <v>4.5633999999999997</v>
      </c>
      <c r="Q14" s="66">
        <f t="shared" si="7"/>
        <v>9</v>
      </c>
      <c r="R14" s="65">
        <f>VLOOKUP($A14,'Return Data'!$B$7:$R$2843,16,0)</f>
        <v>7.9886999999999997</v>
      </c>
      <c r="S14" s="67">
        <f t="shared" si="5"/>
        <v>4</v>
      </c>
    </row>
    <row r="15" spans="1:19" x14ac:dyDescent="0.3">
      <c r="A15" s="82" t="s">
        <v>674</v>
      </c>
      <c r="B15" s="64">
        <f>VLOOKUP($A15,'Return Data'!$B$7:$R$2843,3,0)</f>
        <v>44400</v>
      </c>
      <c r="C15" s="65">
        <f>VLOOKUP($A15,'Return Data'!$B$7:$R$2843,4,0)</f>
        <v>18.807600000000001</v>
      </c>
      <c r="D15" s="65">
        <f>VLOOKUP($A15,'Return Data'!$B$7:$R$2843,9,0)</f>
        <v>9.3477999999999994</v>
      </c>
      <c r="E15" s="66">
        <f t="shared" si="0"/>
        <v>6</v>
      </c>
      <c r="F15" s="65">
        <f>VLOOKUP($A15,'Return Data'!$B$7:$R$2843,10,0)</f>
        <v>10.698</v>
      </c>
      <c r="G15" s="66">
        <f t="shared" si="1"/>
        <v>5</v>
      </c>
      <c r="H15" s="65">
        <f>VLOOKUP($A15,'Return Data'!$B$7:$R$2843,11,0)</f>
        <v>8.2555999999999994</v>
      </c>
      <c r="I15" s="66">
        <f t="shared" si="2"/>
        <v>5</v>
      </c>
      <c r="J15" s="65">
        <f>VLOOKUP($A15,'Return Data'!$B$7:$R$2843,12,0)</f>
        <v>9.4143000000000008</v>
      </c>
      <c r="K15" s="66">
        <f t="shared" si="3"/>
        <v>5</v>
      </c>
      <c r="L15" s="65">
        <f>VLOOKUP($A15,'Return Data'!$B$7:$R$2843,13,0)</f>
        <v>9.5732999999999997</v>
      </c>
      <c r="M15" s="66">
        <f t="shared" si="4"/>
        <v>5</v>
      </c>
      <c r="N15" s="65">
        <f>VLOOKUP($A15,'Return Data'!$B$7:$R$2843,17,0)</f>
        <v>9.5965000000000007</v>
      </c>
      <c r="O15" s="66">
        <f t="shared" si="6"/>
        <v>1</v>
      </c>
      <c r="P15" s="65">
        <f>VLOOKUP($A15,'Return Data'!$B$7:$R$2843,14,0)</f>
        <v>9.0630000000000006</v>
      </c>
      <c r="Q15" s="66">
        <f t="shared" si="7"/>
        <v>1</v>
      </c>
      <c r="R15" s="65">
        <f>VLOOKUP($A15,'Return Data'!$B$7:$R$2843,16,0)</f>
        <v>8.9945000000000004</v>
      </c>
      <c r="S15" s="67">
        <f t="shared" si="5"/>
        <v>1</v>
      </c>
    </row>
    <row r="16" spans="1:19" x14ac:dyDescent="0.3">
      <c r="A16" s="82" t="s">
        <v>676</v>
      </c>
      <c r="B16" s="64">
        <f>VLOOKUP($A16,'Return Data'!$B$7:$R$2843,3,0)</f>
        <v>44400</v>
      </c>
      <c r="C16" s="65">
        <f>VLOOKUP($A16,'Return Data'!$B$7:$R$2843,4,0)</f>
        <v>24.232700000000001</v>
      </c>
      <c r="D16" s="65">
        <f>VLOOKUP($A16,'Return Data'!$B$7:$R$2843,9,0)</f>
        <v>5.5834999999999999</v>
      </c>
      <c r="E16" s="66">
        <f t="shared" si="0"/>
        <v>11</v>
      </c>
      <c r="F16" s="65">
        <f>VLOOKUP($A16,'Return Data'!$B$7:$R$2843,10,0)</f>
        <v>9.1053999999999995</v>
      </c>
      <c r="G16" s="66">
        <f t="shared" si="1"/>
        <v>7</v>
      </c>
      <c r="H16" s="65">
        <f>VLOOKUP($A16,'Return Data'!$B$7:$R$2843,11,0)</f>
        <v>7.1170999999999998</v>
      </c>
      <c r="I16" s="66">
        <f t="shared" si="2"/>
        <v>9</v>
      </c>
      <c r="J16" s="65">
        <f>VLOOKUP($A16,'Return Data'!$B$7:$R$2843,12,0)</f>
        <v>7.2693000000000003</v>
      </c>
      <c r="K16" s="66">
        <f t="shared" si="3"/>
        <v>8</v>
      </c>
      <c r="L16" s="65">
        <f>VLOOKUP($A16,'Return Data'!$B$7:$R$2843,13,0)</f>
        <v>7.8278999999999996</v>
      </c>
      <c r="M16" s="66">
        <f t="shared" si="4"/>
        <v>9</v>
      </c>
      <c r="N16" s="65">
        <f>VLOOKUP($A16,'Return Data'!$B$7:$R$2843,17,0)</f>
        <v>9.0568000000000008</v>
      </c>
      <c r="O16" s="66">
        <f t="shared" si="6"/>
        <v>2</v>
      </c>
      <c r="P16" s="65">
        <f>VLOOKUP($A16,'Return Data'!$B$7:$R$2843,14,0)</f>
        <v>8.6862999999999992</v>
      </c>
      <c r="Q16" s="66">
        <f t="shared" si="7"/>
        <v>2</v>
      </c>
      <c r="R16" s="65">
        <f>VLOOKUP($A16,'Return Data'!$B$7:$R$2843,16,0)</f>
        <v>8.6713000000000005</v>
      </c>
      <c r="S16" s="67">
        <f t="shared" si="5"/>
        <v>2</v>
      </c>
    </row>
    <row r="17" spans="1:19" x14ac:dyDescent="0.3">
      <c r="A17" s="82" t="s">
        <v>678</v>
      </c>
      <c r="B17" s="64">
        <f>VLOOKUP($A17,'Return Data'!$B$7:$R$2843,3,0)</f>
        <v>44400</v>
      </c>
      <c r="C17" s="65">
        <f>VLOOKUP($A17,'Return Data'!$B$7:$R$2843,4,0)</f>
        <v>13.502700000000001</v>
      </c>
      <c r="D17" s="65">
        <f>VLOOKUP($A17,'Return Data'!$B$7:$R$2843,9,0)</f>
        <v>10.625299999999999</v>
      </c>
      <c r="E17" s="66">
        <f t="shared" si="0"/>
        <v>3</v>
      </c>
      <c r="F17" s="65">
        <f>VLOOKUP($A17,'Return Data'!$B$7:$R$2843,10,0)</f>
        <v>9.4623000000000008</v>
      </c>
      <c r="G17" s="66">
        <f t="shared" si="1"/>
        <v>6</v>
      </c>
      <c r="H17" s="65">
        <f>VLOOKUP($A17,'Return Data'!$B$7:$R$2843,11,0)</f>
        <v>5.1459000000000001</v>
      </c>
      <c r="I17" s="66">
        <f t="shared" si="2"/>
        <v>12</v>
      </c>
      <c r="J17" s="65">
        <f>VLOOKUP($A17,'Return Data'!$B$7:$R$2843,12,0)</f>
        <v>7.2660999999999998</v>
      </c>
      <c r="K17" s="66">
        <f t="shared" si="3"/>
        <v>9</v>
      </c>
      <c r="L17" s="65">
        <f>VLOOKUP($A17,'Return Data'!$B$7:$R$2843,13,0)</f>
        <v>8.4780999999999995</v>
      </c>
      <c r="M17" s="66">
        <f t="shared" si="4"/>
        <v>8</v>
      </c>
      <c r="N17" s="65">
        <f>VLOOKUP($A17,'Return Data'!$B$7:$R$2843,17,0)</f>
        <v>-1.339</v>
      </c>
      <c r="O17" s="66">
        <f t="shared" si="6"/>
        <v>15</v>
      </c>
      <c r="P17" s="65">
        <f>VLOOKUP($A17,'Return Data'!$B$7:$R$2843,14,0)</f>
        <v>-1.0620000000000001</v>
      </c>
      <c r="Q17" s="66">
        <f t="shared" si="7"/>
        <v>15</v>
      </c>
      <c r="R17" s="65">
        <f>VLOOKUP($A17,'Return Data'!$B$7:$R$2843,16,0)</f>
        <v>4.1448</v>
      </c>
      <c r="S17" s="67">
        <f t="shared" si="5"/>
        <v>15</v>
      </c>
    </row>
    <row r="18" spans="1:19" x14ac:dyDescent="0.3">
      <c r="A18" s="82" t="s">
        <v>681</v>
      </c>
      <c r="B18" s="64">
        <f>VLOOKUP($A18,'Return Data'!$B$7:$R$2843,3,0)</f>
        <v>44400</v>
      </c>
      <c r="C18" s="65">
        <f>VLOOKUP($A18,'Return Data'!$B$7:$R$2843,4,0)</f>
        <v>13.2629</v>
      </c>
      <c r="D18" s="65">
        <f>VLOOKUP($A18,'Return Data'!$B$7:$R$2843,9,0)</f>
        <v>5.2606999999999999</v>
      </c>
      <c r="E18" s="66">
        <f t="shared" si="0"/>
        <v>12</v>
      </c>
      <c r="F18" s="65">
        <f>VLOOKUP($A18,'Return Data'!$B$7:$R$2843,10,0)</f>
        <v>5.5712999999999999</v>
      </c>
      <c r="G18" s="66">
        <f t="shared" si="1"/>
        <v>11</v>
      </c>
      <c r="H18" s="65">
        <f>VLOOKUP($A18,'Return Data'!$B$7:$R$2843,11,0)</f>
        <v>4.3205</v>
      </c>
      <c r="I18" s="66">
        <f t="shared" si="2"/>
        <v>15</v>
      </c>
      <c r="J18" s="65">
        <f>VLOOKUP($A18,'Return Data'!$B$7:$R$2843,12,0)</f>
        <v>4.7409999999999997</v>
      </c>
      <c r="K18" s="66">
        <f t="shared" si="3"/>
        <v>14</v>
      </c>
      <c r="L18" s="65">
        <f>VLOOKUP($A18,'Return Data'!$B$7:$R$2843,13,0)</f>
        <v>5.593</v>
      </c>
      <c r="M18" s="66">
        <f t="shared" si="4"/>
        <v>16</v>
      </c>
      <c r="N18" s="65">
        <f>VLOOKUP($A18,'Return Data'!$B$7:$R$2843,17,0)</f>
        <v>6.5857999999999999</v>
      </c>
      <c r="O18" s="66">
        <f t="shared" si="6"/>
        <v>6</v>
      </c>
      <c r="P18" s="65">
        <f>VLOOKUP($A18,'Return Data'!$B$7:$R$2843,14,0)</f>
        <v>7.1779000000000002</v>
      </c>
      <c r="Q18" s="66">
        <f t="shared" si="7"/>
        <v>4</v>
      </c>
      <c r="R18" s="65">
        <f>VLOOKUP($A18,'Return Data'!$B$7:$R$2843,16,0)</f>
        <v>6.6410999999999998</v>
      </c>
      <c r="S18" s="67">
        <f t="shared" si="5"/>
        <v>10</v>
      </c>
    </row>
    <row r="19" spans="1:19" x14ac:dyDescent="0.3">
      <c r="A19" s="82" t="s">
        <v>682</v>
      </c>
      <c r="B19" s="64">
        <f>VLOOKUP($A19,'Return Data'!$B$7:$R$2843,3,0)</f>
        <v>44400</v>
      </c>
      <c r="C19" s="65">
        <f>VLOOKUP($A19,'Return Data'!$B$7:$R$2843,4,0)</f>
        <v>1463.6148000000001</v>
      </c>
      <c r="D19" s="65">
        <f>VLOOKUP($A19,'Return Data'!$B$7:$R$2843,9,0)</f>
        <v>4.0046999999999997</v>
      </c>
      <c r="E19" s="66">
        <f t="shared" si="0"/>
        <v>16</v>
      </c>
      <c r="F19" s="65">
        <f>VLOOKUP($A19,'Return Data'!$B$7:$R$2843,10,0)</f>
        <v>4.1355000000000004</v>
      </c>
      <c r="G19" s="66">
        <f t="shared" si="1"/>
        <v>16</v>
      </c>
      <c r="H19" s="65">
        <f>VLOOKUP($A19,'Return Data'!$B$7:$R$2843,11,0)</f>
        <v>3.4971000000000001</v>
      </c>
      <c r="I19" s="66">
        <f t="shared" si="2"/>
        <v>17</v>
      </c>
      <c r="J19" s="65">
        <f>VLOOKUP($A19,'Return Data'!$B$7:$R$2843,12,0)</f>
        <v>2.9525999999999999</v>
      </c>
      <c r="K19" s="66">
        <f t="shared" si="3"/>
        <v>17</v>
      </c>
      <c r="L19" s="65">
        <f>VLOOKUP($A19,'Return Data'!$B$7:$R$2843,13,0)</f>
        <v>3.5598000000000001</v>
      </c>
      <c r="M19" s="66">
        <f t="shared" si="4"/>
        <v>17</v>
      </c>
      <c r="N19" s="65">
        <f>VLOOKUP($A19,'Return Data'!$B$7:$R$2843,17,0)</f>
        <v>6.2233000000000001</v>
      </c>
      <c r="O19" s="66">
        <f t="shared" si="6"/>
        <v>7</v>
      </c>
      <c r="P19" s="65">
        <f>VLOOKUP($A19,'Return Data'!$B$7:$R$2843,14,0)</f>
        <v>1.8144</v>
      </c>
      <c r="Q19" s="66">
        <f t="shared" si="7"/>
        <v>14</v>
      </c>
      <c r="R19" s="65">
        <f>VLOOKUP($A19,'Return Data'!$B$7:$R$2843,16,0)</f>
        <v>5.6860999999999997</v>
      </c>
      <c r="S19" s="67">
        <f t="shared" si="5"/>
        <v>14</v>
      </c>
    </row>
    <row r="20" spans="1:19" x14ac:dyDescent="0.3">
      <c r="A20" s="82" t="s">
        <v>684</v>
      </c>
      <c r="B20" s="64">
        <f>VLOOKUP($A20,'Return Data'!$B$7:$R$2843,3,0)</f>
        <v>44400</v>
      </c>
      <c r="C20" s="65">
        <f>VLOOKUP($A20,'Return Data'!$B$7:$R$2843,4,0)</f>
        <v>23.85</v>
      </c>
      <c r="D20" s="65">
        <f>VLOOKUP($A20,'Return Data'!$B$7:$R$2843,9,0)</f>
        <v>2.9762</v>
      </c>
      <c r="E20" s="66">
        <f t="shared" si="0"/>
        <v>17</v>
      </c>
      <c r="F20" s="65">
        <f>VLOOKUP($A20,'Return Data'!$B$7:$R$2843,10,0)</f>
        <v>5.3960999999999997</v>
      </c>
      <c r="G20" s="66">
        <f t="shared" si="1"/>
        <v>13</v>
      </c>
      <c r="H20" s="65">
        <f>VLOOKUP($A20,'Return Data'!$B$7:$R$2843,11,0)</f>
        <v>5.6588000000000003</v>
      </c>
      <c r="I20" s="66">
        <f t="shared" si="2"/>
        <v>10</v>
      </c>
      <c r="J20" s="65">
        <f>VLOOKUP($A20,'Return Data'!$B$7:$R$2843,12,0)</f>
        <v>6.6954000000000002</v>
      </c>
      <c r="K20" s="66">
        <f t="shared" si="3"/>
        <v>11</v>
      </c>
      <c r="L20" s="65">
        <f>VLOOKUP($A20,'Return Data'!$B$7:$R$2843,13,0)</f>
        <v>6.5835999999999997</v>
      </c>
      <c r="M20" s="66">
        <f t="shared" si="4"/>
        <v>12</v>
      </c>
      <c r="N20" s="65">
        <f>VLOOKUP($A20,'Return Data'!$B$7:$R$2843,17,0)</f>
        <v>6.9603999999999999</v>
      </c>
      <c r="O20" s="66">
        <f t="shared" si="6"/>
        <v>5</v>
      </c>
      <c r="P20" s="65">
        <f>VLOOKUP($A20,'Return Data'!$B$7:$R$2843,14,0)</f>
        <v>7.1688000000000001</v>
      </c>
      <c r="Q20" s="66">
        <f t="shared" si="7"/>
        <v>5</v>
      </c>
      <c r="R20" s="65">
        <f>VLOOKUP($A20,'Return Data'!$B$7:$R$2843,16,0)</f>
        <v>8.0635999999999992</v>
      </c>
      <c r="S20" s="67">
        <f t="shared" si="5"/>
        <v>3</v>
      </c>
    </row>
    <row r="21" spans="1:19" x14ac:dyDescent="0.3">
      <c r="A21" s="82" t="s">
        <v>686</v>
      </c>
      <c r="B21" s="64">
        <f>VLOOKUP($A21,'Return Data'!$B$7:$R$2843,3,0)</f>
        <v>44400</v>
      </c>
      <c r="C21" s="65">
        <f>VLOOKUP($A21,'Return Data'!$B$7:$R$2843,4,0)</f>
        <v>22.661799999999999</v>
      </c>
      <c r="D21" s="65">
        <f>VLOOKUP($A21,'Return Data'!$B$7:$R$2843,9,0)</f>
        <v>4.5753000000000004</v>
      </c>
      <c r="E21" s="66">
        <f t="shared" si="0"/>
        <v>13</v>
      </c>
      <c r="F21" s="65">
        <f>VLOOKUP($A21,'Return Data'!$B$7:$R$2843,10,0)</f>
        <v>4.7422000000000004</v>
      </c>
      <c r="G21" s="66">
        <f t="shared" si="1"/>
        <v>14</v>
      </c>
      <c r="H21" s="65">
        <f>VLOOKUP($A21,'Return Data'!$B$7:$R$2843,11,0)</f>
        <v>4.5884999999999998</v>
      </c>
      <c r="I21" s="66">
        <f t="shared" si="2"/>
        <v>14</v>
      </c>
      <c r="J21" s="65">
        <f>VLOOKUP($A21,'Return Data'!$B$7:$R$2843,12,0)</f>
        <v>4.2583000000000002</v>
      </c>
      <c r="K21" s="66">
        <f t="shared" si="3"/>
        <v>15</v>
      </c>
      <c r="L21" s="65">
        <f>VLOOKUP($A21,'Return Data'!$B$7:$R$2843,13,0)</f>
        <v>6.0632999999999999</v>
      </c>
      <c r="M21" s="66">
        <f t="shared" si="4"/>
        <v>13</v>
      </c>
      <c r="N21" s="65">
        <f>VLOOKUP($A21,'Return Data'!$B$7:$R$2843,17,0)</f>
        <v>3.7378999999999998</v>
      </c>
      <c r="O21" s="66">
        <f t="shared" si="6"/>
        <v>11</v>
      </c>
      <c r="P21" s="65">
        <f>VLOOKUP($A21,'Return Data'!$B$7:$R$2843,14,0)</f>
        <v>4.0871000000000004</v>
      </c>
      <c r="Q21" s="66">
        <f t="shared" si="7"/>
        <v>10</v>
      </c>
      <c r="R21" s="65">
        <f>VLOOKUP($A21,'Return Data'!$B$7:$R$2843,16,0)</f>
        <v>7.1806999999999999</v>
      </c>
      <c r="S21" s="67">
        <f t="shared" si="5"/>
        <v>9</v>
      </c>
    </row>
    <row r="22" spans="1:19" x14ac:dyDescent="0.3">
      <c r="A22" s="82" t="s">
        <v>688</v>
      </c>
      <c r="B22" s="64">
        <f>VLOOKUP($A22,'Return Data'!$B$7:$R$2843,3,0)</f>
        <v>44400</v>
      </c>
      <c r="C22" s="65">
        <f>VLOOKUP($A22,'Return Data'!$B$7:$R$2843,4,0)</f>
        <v>26.708200000000001</v>
      </c>
      <c r="D22" s="65">
        <f>VLOOKUP($A22,'Return Data'!$B$7:$R$2843,9,0)</f>
        <v>80.532799999999995</v>
      </c>
      <c r="E22" s="66">
        <f t="shared" si="0"/>
        <v>1</v>
      </c>
      <c r="F22" s="65">
        <f>VLOOKUP($A22,'Return Data'!$B$7:$R$2843,10,0)</f>
        <v>31.920100000000001</v>
      </c>
      <c r="G22" s="66">
        <f t="shared" si="1"/>
        <v>1</v>
      </c>
      <c r="H22" s="65">
        <f>VLOOKUP($A22,'Return Data'!$B$7:$R$2843,11,0)</f>
        <v>20.2166</v>
      </c>
      <c r="I22" s="66">
        <f t="shared" si="2"/>
        <v>1</v>
      </c>
      <c r="J22" s="65">
        <f>VLOOKUP($A22,'Return Data'!$B$7:$R$2843,12,0)</f>
        <v>16.805199999999999</v>
      </c>
      <c r="K22" s="66">
        <f t="shared" si="3"/>
        <v>1</v>
      </c>
      <c r="L22" s="65">
        <f>VLOOKUP($A22,'Return Data'!$B$7:$R$2843,13,0)</f>
        <v>15.542899999999999</v>
      </c>
      <c r="M22" s="66">
        <f t="shared" si="4"/>
        <v>1</v>
      </c>
      <c r="N22" s="65">
        <f>VLOOKUP($A22,'Return Data'!$B$7:$R$2843,17,0)</f>
        <v>2.5135999999999998</v>
      </c>
      <c r="O22" s="66">
        <f t="shared" si="6"/>
        <v>14</v>
      </c>
      <c r="P22" s="65">
        <f>VLOOKUP($A22,'Return Data'!$B$7:$R$2843,14,0)</f>
        <v>2.9039000000000001</v>
      </c>
      <c r="Q22" s="66">
        <f t="shared" si="7"/>
        <v>11</v>
      </c>
      <c r="R22" s="65">
        <f>VLOOKUP($A22,'Return Data'!$B$7:$R$2843,16,0)</f>
        <v>6.2614999999999998</v>
      </c>
      <c r="S22" s="67">
        <f t="shared" si="5"/>
        <v>12</v>
      </c>
    </row>
    <row r="23" spans="1:19" x14ac:dyDescent="0.3">
      <c r="A23" s="82" t="s">
        <v>690</v>
      </c>
      <c r="B23" s="64">
        <f>VLOOKUP($A23,'Return Data'!$B$7:$R$2843,3,0)</f>
        <v>44400</v>
      </c>
      <c r="C23" s="65">
        <f>VLOOKUP($A23,'Return Data'!$B$7:$R$2843,4,0)</f>
        <v>0.1208</v>
      </c>
      <c r="D23" s="65">
        <f>VLOOKUP($A23,'Return Data'!$B$7:$R$2843,9,0)</f>
        <v>10.155799999999999</v>
      </c>
      <c r="E23" s="66">
        <f t="shared" si="0"/>
        <v>4</v>
      </c>
      <c r="F23" s="65">
        <f>VLOOKUP($A23,'Return Data'!$B$7:$R$2843,10,0)</f>
        <v>10.914300000000001</v>
      </c>
      <c r="G23" s="66">
        <f t="shared" si="1"/>
        <v>4</v>
      </c>
      <c r="H23" s="65">
        <f>VLOOKUP($A23,'Return Data'!$B$7:$R$2843,11,0)</f>
        <v>-40.955399999999997</v>
      </c>
      <c r="I23" s="66">
        <f t="shared" si="2"/>
        <v>20</v>
      </c>
      <c r="J23" s="65">
        <f>VLOOKUP($A23,'Return Data'!$B$7:$R$2843,12,0)</f>
        <v>-24.939299999999999</v>
      </c>
      <c r="K23" s="66">
        <f t="shared" si="3"/>
        <v>20</v>
      </c>
      <c r="L23" s="65">
        <f>VLOOKUP($A23,'Return Data'!$B$7:$R$2843,13,0)</f>
        <v>-20.3691</v>
      </c>
      <c r="M23" s="66">
        <f t="shared" si="4"/>
        <v>20</v>
      </c>
      <c r="N23" s="65"/>
      <c r="O23" s="66"/>
      <c r="P23" s="65"/>
      <c r="Q23" s="66"/>
      <c r="R23" s="65">
        <f>VLOOKUP($A23,'Return Data'!$B$7:$R$2843,16,0)</f>
        <v>-12.366300000000001</v>
      </c>
      <c r="S23" s="67">
        <f t="shared" si="5"/>
        <v>17</v>
      </c>
    </row>
    <row r="24" spans="1:19" x14ac:dyDescent="0.3">
      <c r="A24" s="82" t="s">
        <v>695</v>
      </c>
      <c r="B24" s="64">
        <f>VLOOKUP($A24,'Return Data'!$B$7:$R$2843,3,0)</f>
        <v>44400</v>
      </c>
      <c r="C24" s="65">
        <f>VLOOKUP($A24,'Return Data'!$B$7:$R$2843,4,0)</f>
        <v>14.93</v>
      </c>
      <c r="D24" s="65">
        <f>VLOOKUP($A24,'Return Data'!$B$7:$R$2843,9,0)</f>
        <v>4.0883000000000003</v>
      </c>
      <c r="E24" s="66">
        <f t="shared" si="0"/>
        <v>15</v>
      </c>
      <c r="F24" s="65">
        <f>VLOOKUP($A24,'Return Data'!$B$7:$R$2843,10,0)</f>
        <v>3.9308999999999998</v>
      </c>
      <c r="G24" s="66">
        <f t="shared" si="1"/>
        <v>17</v>
      </c>
      <c r="H24" s="65">
        <f>VLOOKUP($A24,'Return Data'!$B$7:$R$2843,11,0)</f>
        <v>7.6242000000000001</v>
      </c>
      <c r="I24" s="66">
        <f t="shared" si="2"/>
        <v>6</v>
      </c>
      <c r="J24" s="65">
        <f>VLOOKUP($A24,'Return Data'!$B$7:$R$2843,12,0)</f>
        <v>9.1242999999999999</v>
      </c>
      <c r="K24" s="66">
        <f t="shared" si="3"/>
        <v>6</v>
      </c>
      <c r="L24" s="65">
        <f>VLOOKUP($A24,'Return Data'!$B$7:$R$2843,13,0)</f>
        <v>9.0402000000000005</v>
      </c>
      <c r="M24" s="66">
        <f t="shared" si="4"/>
        <v>7</v>
      </c>
      <c r="N24" s="65">
        <f>VLOOKUP($A24,'Return Data'!$B$7:$R$2843,17,0)</f>
        <v>2.8491</v>
      </c>
      <c r="O24" s="66">
        <f>RANK(N24,N$8:N$27,0)</f>
        <v>13</v>
      </c>
      <c r="P24" s="65">
        <f>VLOOKUP($A24,'Return Data'!$B$7:$R$2843,14,0)</f>
        <v>2.4904999999999999</v>
      </c>
      <c r="Q24" s="66">
        <f>RANK(P24,P$8:P$27,0)</f>
        <v>12</v>
      </c>
      <c r="R24" s="65">
        <f>VLOOKUP($A24,'Return Data'!$B$7:$R$2843,16,0)</f>
        <v>6.0534999999999997</v>
      </c>
      <c r="S24" s="67">
        <f t="shared" si="5"/>
        <v>13</v>
      </c>
    </row>
    <row r="25" spans="1:19" x14ac:dyDescent="0.3">
      <c r="A25" s="82" t="s">
        <v>701</v>
      </c>
      <c r="B25" s="64">
        <f>VLOOKUP($A25,'Return Data'!$B$7:$R$2843,3,0)</f>
        <v>44400</v>
      </c>
      <c r="C25" s="65">
        <f>VLOOKUP($A25,'Return Data'!$B$7:$R$2843,4,0)</f>
        <v>35.033799999999999</v>
      </c>
      <c r="D25" s="65">
        <f>VLOOKUP($A25,'Return Data'!$B$7:$R$2843,9,0)</f>
        <v>6.5852000000000004</v>
      </c>
      <c r="E25" s="66">
        <f t="shared" si="0"/>
        <v>7</v>
      </c>
      <c r="F25" s="65">
        <f>VLOOKUP($A25,'Return Data'!$B$7:$R$2843,10,0)</f>
        <v>6.9984999999999999</v>
      </c>
      <c r="G25" s="66">
        <f t="shared" si="1"/>
        <v>8</v>
      </c>
      <c r="H25" s="65">
        <f>VLOOKUP($A25,'Return Data'!$B$7:$R$2843,11,0)</f>
        <v>5.5952999999999999</v>
      </c>
      <c r="I25" s="66">
        <f t="shared" si="2"/>
        <v>11</v>
      </c>
      <c r="J25" s="65">
        <f>VLOOKUP($A25,'Return Data'!$B$7:$R$2843,12,0)</f>
        <v>6.0354999999999999</v>
      </c>
      <c r="K25" s="66">
        <f t="shared" si="3"/>
        <v>12</v>
      </c>
      <c r="L25" s="65">
        <f>VLOOKUP($A25,'Return Data'!$B$7:$R$2843,13,0)</f>
        <v>7.0208000000000004</v>
      </c>
      <c r="M25" s="66">
        <f t="shared" si="4"/>
        <v>11</v>
      </c>
      <c r="N25" s="65">
        <f>VLOOKUP($A25,'Return Data'!$B$7:$R$2843,17,0)</f>
        <v>7.9231999999999996</v>
      </c>
      <c r="O25" s="66">
        <f>RANK(N25,N$8:N$27,0)</f>
        <v>3</v>
      </c>
      <c r="P25" s="65">
        <f>VLOOKUP($A25,'Return Data'!$B$7:$R$2843,14,0)</f>
        <v>7.4114000000000004</v>
      </c>
      <c r="Q25" s="66">
        <f>RANK(P25,P$8:P$27,0)</f>
        <v>3</v>
      </c>
      <c r="R25" s="65">
        <f>VLOOKUP($A25,'Return Data'!$B$7:$R$2843,16,0)</f>
        <v>7.6369999999999996</v>
      </c>
      <c r="S25" s="67">
        <f t="shared" si="5"/>
        <v>5</v>
      </c>
    </row>
    <row r="26" spans="1:19" x14ac:dyDescent="0.3">
      <c r="A26" s="82" t="s">
        <v>709</v>
      </c>
      <c r="B26" s="64">
        <f>VLOOKUP($A26,'Return Data'!$B$7:$R$2843,3,0)</f>
        <v>44400</v>
      </c>
      <c r="C26" s="65">
        <f>VLOOKUP($A26,'Return Data'!$B$7:$R$2843,4,0)</f>
        <v>0.58789999999999998</v>
      </c>
      <c r="D26" s="65">
        <f>VLOOKUP($A26,'Return Data'!$B$7:$R$2843,9,0)</f>
        <v>10.8575</v>
      </c>
      <c r="E26" s="66">
        <f t="shared" si="0"/>
        <v>2</v>
      </c>
      <c r="F26" s="65">
        <f>VLOOKUP($A26,'Return Data'!$B$7:$R$2843,10,0)</f>
        <v>11.1494</v>
      </c>
      <c r="G26" s="66">
        <f t="shared" si="1"/>
        <v>3</v>
      </c>
      <c r="H26" s="65">
        <f>VLOOKUP($A26,'Return Data'!$B$7:$R$2843,11,0)</f>
        <v>-40.158999999999999</v>
      </c>
      <c r="I26" s="66">
        <f t="shared" si="2"/>
        <v>19</v>
      </c>
      <c r="J26" s="65">
        <f>VLOOKUP($A26,'Return Data'!$B$7:$R$2843,12,0)</f>
        <v>-24.4998</v>
      </c>
      <c r="K26" s="66">
        <f t="shared" si="3"/>
        <v>19</v>
      </c>
      <c r="L26" s="65">
        <f>VLOOKUP($A26,'Return Data'!$B$7:$R$2843,13,0)</f>
        <v>-16.527000000000001</v>
      </c>
      <c r="M26" s="66">
        <f t="shared" si="4"/>
        <v>19</v>
      </c>
      <c r="N26" s="65"/>
      <c r="O26" s="66"/>
      <c r="P26" s="65"/>
      <c r="Q26" s="66"/>
      <c r="R26" s="65">
        <f>VLOOKUP($A26,'Return Data'!$B$7:$R$2843,16,0)</f>
        <v>-45.4283</v>
      </c>
      <c r="S26" s="67">
        <f t="shared" si="5"/>
        <v>20</v>
      </c>
    </row>
    <row r="27" spans="1:19" x14ac:dyDescent="0.3">
      <c r="A27" s="82" t="s">
        <v>711</v>
      </c>
      <c r="B27" s="64">
        <f>VLOOKUP($A27,'Return Data'!$B$7:$R$2843,3,0)</f>
        <v>44400</v>
      </c>
      <c r="C27" s="65">
        <f>VLOOKUP($A27,'Return Data'!$B$7:$R$2843,4,0)</f>
        <v>11.5875</v>
      </c>
      <c r="D27" s="65">
        <f>VLOOKUP($A27,'Return Data'!$B$7:$R$2843,9,0)</f>
        <v>5.6435000000000004</v>
      </c>
      <c r="E27" s="66">
        <f t="shared" si="0"/>
        <v>10</v>
      </c>
      <c r="F27" s="65">
        <f>VLOOKUP($A27,'Return Data'!$B$7:$R$2843,10,0)</f>
        <v>5.4379999999999997</v>
      </c>
      <c r="G27" s="66">
        <f t="shared" si="1"/>
        <v>12</v>
      </c>
      <c r="H27" s="65">
        <f>VLOOKUP($A27,'Return Data'!$B$7:$R$2843,11,0)</f>
        <v>5.1315999999999997</v>
      </c>
      <c r="I27" s="66">
        <f t="shared" si="2"/>
        <v>13</v>
      </c>
      <c r="J27" s="65">
        <f>VLOOKUP($A27,'Return Data'!$B$7:$R$2843,12,0)</f>
        <v>5.0133999999999999</v>
      </c>
      <c r="K27" s="66">
        <f t="shared" si="3"/>
        <v>13</v>
      </c>
      <c r="L27" s="65">
        <f>VLOOKUP($A27,'Return Data'!$B$7:$R$2843,13,0)</f>
        <v>5.6444000000000001</v>
      </c>
      <c r="M27" s="66">
        <f t="shared" si="4"/>
        <v>15</v>
      </c>
      <c r="N27" s="65">
        <f>VLOOKUP($A27,'Return Data'!$B$7:$R$2843,17,0)</f>
        <v>-16.0106</v>
      </c>
      <c r="O27" s="66">
        <f>RANK(N27,N$8:N$27,0)</f>
        <v>16</v>
      </c>
      <c r="P27" s="65">
        <f>VLOOKUP($A27,'Return Data'!$B$7:$R$2843,14,0)</f>
        <v>-10.180199999999999</v>
      </c>
      <c r="Q27" s="66">
        <f>RANK(P27,P$8:P$27,0)</f>
        <v>16</v>
      </c>
      <c r="R27" s="65">
        <f>VLOOKUP($A27,'Return Data'!$B$7:$R$2843,16,0)</f>
        <v>1.7121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8.4537599999999991</v>
      </c>
      <c r="E29" s="88"/>
      <c r="F29" s="89">
        <f>AVERAGE(F8:F27)</f>
        <v>7.6241250000000012</v>
      </c>
      <c r="G29" s="88"/>
      <c r="H29" s="89">
        <f>AVERAGE(H8:H27)</f>
        <v>2.682809999999999</v>
      </c>
      <c r="I29" s="88"/>
      <c r="J29" s="89">
        <f>AVERAGE(J8:J27)</f>
        <v>4.41934</v>
      </c>
      <c r="K29" s="88"/>
      <c r="L29" s="89">
        <f>AVERAGE(L8:L27)</f>
        <v>5.5340349999999994</v>
      </c>
      <c r="M29" s="88"/>
      <c r="N29" s="89">
        <f>AVERAGE(N8:N27)</f>
        <v>2.5050176470588239</v>
      </c>
      <c r="O29" s="88"/>
      <c r="P29" s="89">
        <f>AVERAGE(P8:P27)</f>
        <v>1.8590058823529414</v>
      </c>
      <c r="Q29" s="88"/>
      <c r="R29" s="89">
        <f>AVERAGE(R8:R27)</f>
        <v>1.11006</v>
      </c>
      <c r="S29" s="90"/>
    </row>
    <row r="30" spans="1:19" x14ac:dyDescent="0.3">
      <c r="A30" s="87" t="s">
        <v>28</v>
      </c>
      <c r="B30" s="88"/>
      <c r="C30" s="88"/>
      <c r="D30" s="89">
        <f>MIN(D8:D27)</f>
        <v>-20.459199999999999</v>
      </c>
      <c r="E30" s="88"/>
      <c r="F30" s="89">
        <f>MIN(F8:F27)</f>
        <v>-1.3081</v>
      </c>
      <c r="G30" s="88"/>
      <c r="H30" s="89">
        <f>MIN(H8:H27)</f>
        <v>-40.955399999999997</v>
      </c>
      <c r="I30" s="88"/>
      <c r="J30" s="89">
        <f>MIN(J8:J27)</f>
        <v>-24.939299999999999</v>
      </c>
      <c r="K30" s="88"/>
      <c r="L30" s="89">
        <f>MIN(L8:L27)</f>
        <v>-20.3691</v>
      </c>
      <c r="M30" s="88"/>
      <c r="N30" s="89">
        <f>MIN(N8:N27)</f>
        <v>-22.235499999999998</v>
      </c>
      <c r="O30" s="88"/>
      <c r="P30" s="89">
        <f>MIN(P8:P27)</f>
        <v>-32.035899999999998</v>
      </c>
      <c r="Q30" s="88"/>
      <c r="R30" s="89">
        <f>MIN(R8:R27)</f>
        <v>-45.4283</v>
      </c>
      <c r="S30" s="90"/>
    </row>
    <row r="31" spans="1:19" ht="15" thickBot="1" x14ac:dyDescent="0.35">
      <c r="A31" s="91" t="s">
        <v>29</v>
      </c>
      <c r="B31" s="92"/>
      <c r="C31" s="92"/>
      <c r="D31" s="93">
        <f>MAX(D8:D27)</f>
        <v>80.532799999999995</v>
      </c>
      <c r="E31" s="92"/>
      <c r="F31" s="93">
        <f>MAX(F8:F27)</f>
        <v>31.920100000000001</v>
      </c>
      <c r="G31" s="92"/>
      <c r="H31" s="93">
        <f>MAX(H8:H27)</f>
        <v>20.2166</v>
      </c>
      <c r="I31" s="92"/>
      <c r="J31" s="93">
        <f>MAX(J8:J27)</f>
        <v>16.805199999999999</v>
      </c>
      <c r="K31" s="92"/>
      <c r="L31" s="93">
        <f>MAX(L8:L27)</f>
        <v>15.542899999999999</v>
      </c>
      <c r="M31" s="92"/>
      <c r="N31" s="93">
        <f>MAX(N8:N27)</f>
        <v>9.5965000000000007</v>
      </c>
      <c r="O31" s="92"/>
      <c r="P31" s="93">
        <f>MAX(P8:P27)</f>
        <v>9.0630000000000006</v>
      </c>
      <c r="Q31" s="92"/>
      <c r="R31" s="93">
        <f>MAX(R8:R27)</f>
        <v>8.9945000000000004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44400</v>
      </c>
      <c r="C8" s="65">
        <f>VLOOKUP($A8,'Return Data'!$B$7:$R$2843,4,0)</f>
        <v>88.572000000000003</v>
      </c>
      <c r="D8" s="65">
        <f>VLOOKUP($A8,'Return Data'!$B$7:$R$2843,9,0)</f>
        <v>6.2782</v>
      </c>
      <c r="E8" s="66">
        <f t="shared" ref="E8:E26" si="0">RANK(D8,D$8:D$26,0)</f>
        <v>5</v>
      </c>
      <c r="F8" s="65">
        <f>VLOOKUP($A8,'Return Data'!$B$7:$R$2843,10,0)</f>
        <v>6.3338000000000001</v>
      </c>
      <c r="G8" s="66">
        <f t="shared" ref="G8:G26" si="1">RANK(F8,F$8:F$26,0)</f>
        <v>4</v>
      </c>
      <c r="H8" s="65">
        <f>VLOOKUP($A8,'Return Data'!$B$7:$R$2843,11,0)</f>
        <v>5.3103999999999996</v>
      </c>
      <c r="I8" s="66">
        <f t="shared" ref="I8:I26" si="2">RANK(H8,H$8:H$26,0)</f>
        <v>4</v>
      </c>
      <c r="J8" s="65">
        <f>VLOOKUP($A8,'Return Data'!$B$7:$R$2843,12,0)</f>
        <v>5.1268000000000002</v>
      </c>
      <c r="K8" s="66">
        <f t="shared" ref="K8:K26" si="3">RANK(J8,J$8:J$26,0)</f>
        <v>4</v>
      </c>
      <c r="L8" s="65">
        <f>VLOOKUP($A8,'Return Data'!$B$7:$R$2843,13,0)</f>
        <v>5.6872999999999996</v>
      </c>
      <c r="M8" s="66">
        <f t="shared" ref="M8:M26" si="4">RANK(L8,L$8:L$26,0)</f>
        <v>5</v>
      </c>
      <c r="N8" s="65">
        <f>VLOOKUP($A8,'Return Data'!$B$7:$R$2843,17,0)</f>
        <v>8.9588000000000001</v>
      </c>
      <c r="O8" s="66">
        <f t="shared" ref="O8:O23" si="5">RANK(N8,N$8:N$26,0)</f>
        <v>3</v>
      </c>
      <c r="P8" s="65">
        <f>VLOOKUP($A8,'Return Data'!$B$7:$R$2843,14,0)</f>
        <v>9.3961000000000006</v>
      </c>
      <c r="Q8" s="66">
        <f>RANK(P8,P$8:P$26,0)</f>
        <v>4</v>
      </c>
      <c r="R8" s="65">
        <f>VLOOKUP($A8,'Return Data'!$B$7:$R$2843,16,0)</f>
        <v>8.9495000000000005</v>
      </c>
      <c r="S8" s="67">
        <f t="shared" ref="S8:S26" si="6">RANK(R8,R$8:R$26,0)</f>
        <v>5</v>
      </c>
    </row>
    <row r="9" spans="1:19" x14ac:dyDescent="0.3">
      <c r="A9" s="82" t="s">
        <v>613</v>
      </c>
      <c r="B9" s="64">
        <f>VLOOKUP($A9,'Return Data'!$B$7:$R$2843,3,0)</f>
        <v>44400</v>
      </c>
      <c r="C9" s="65">
        <f>VLOOKUP($A9,'Return Data'!$B$7:$R$2843,4,0)</f>
        <v>13.8287</v>
      </c>
      <c r="D9" s="65">
        <f>VLOOKUP($A9,'Return Data'!$B$7:$R$2843,9,0)</f>
        <v>5.4439000000000002</v>
      </c>
      <c r="E9" s="66">
        <f t="shared" si="0"/>
        <v>11</v>
      </c>
      <c r="F9" s="65">
        <f>VLOOKUP($A9,'Return Data'!$B$7:$R$2843,10,0)</f>
        <v>5.7816000000000001</v>
      </c>
      <c r="G9" s="66">
        <f t="shared" si="1"/>
        <v>9</v>
      </c>
      <c r="H9" s="65">
        <f>VLOOKUP($A9,'Return Data'!$B$7:$R$2843,11,0)</f>
        <v>5.1771000000000003</v>
      </c>
      <c r="I9" s="66">
        <f t="shared" si="2"/>
        <v>5</v>
      </c>
      <c r="J9" s="65">
        <f>VLOOKUP($A9,'Return Data'!$B$7:$R$2843,12,0)</f>
        <v>5.0998000000000001</v>
      </c>
      <c r="K9" s="66">
        <f t="shared" si="3"/>
        <v>5</v>
      </c>
      <c r="L9" s="65">
        <f>VLOOKUP($A9,'Return Data'!$B$7:$R$2843,13,0)</f>
        <v>5.9557000000000002</v>
      </c>
      <c r="M9" s="66">
        <f t="shared" si="4"/>
        <v>4</v>
      </c>
      <c r="N9" s="65">
        <f>VLOOKUP($A9,'Return Data'!$B$7:$R$2843,17,0)</f>
        <v>9.5760000000000005</v>
      </c>
      <c r="O9" s="66">
        <f t="shared" si="5"/>
        <v>1</v>
      </c>
      <c r="P9" s="65">
        <f>VLOOKUP($A9,'Return Data'!$B$7:$R$2843,14,0)</f>
        <v>8.5983000000000001</v>
      </c>
      <c r="Q9" s="66">
        <f>RANK(P9,P$8:P$26,0)</f>
        <v>11</v>
      </c>
      <c r="R9" s="65">
        <f>VLOOKUP($A9,'Return Data'!$B$7:$R$2843,16,0)</f>
        <v>8.3757999999999999</v>
      </c>
      <c r="S9" s="67">
        <f t="shared" si="6"/>
        <v>11</v>
      </c>
    </row>
    <row r="10" spans="1:19" x14ac:dyDescent="0.3">
      <c r="A10" s="82" t="s">
        <v>616</v>
      </c>
      <c r="B10" s="64">
        <f>VLOOKUP($A10,'Return Data'!$B$7:$R$2843,3,0)</f>
        <v>44400</v>
      </c>
      <c r="C10" s="65">
        <f>VLOOKUP($A10,'Return Data'!$B$7:$R$2843,4,0)</f>
        <v>23.026199999999999</v>
      </c>
      <c r="D10" s="65">
        <f>VLOOKUP($A10,'Return Data'!$B$7:$R$2843,9,0)</f>
        <v>5.9627999999999997</v>
      </c>
      <c r="E10" s="66">
        <f t="shared" si="0"/>
        <v>7</v>
      </c>
      <c r="F10" s="65">
        <f>VLOOKUP($A10,'Return Data'!$B$7:$R$2843,10,0)</f>
        <v>5.5434999999999999</v>
      </c>
      <c r="G10" s="66">
        <f t="shared" si="1"/>
        <v>12</v>
      </c>
      <c r="H10" s="65">
        <f>VLOOKUP($A10,'Return Data'!$B$7:$R$2843,11,0)</f>
        <v>3.1968999999999999</v>
      </c>
      <c r="I10" s="66">
        <f t="shared" si="2"/>
        <v>17</v>
      </c>
      <c r="J10" s="65">
        <f>VLOOKUP($A10,'Return Data'!$B$7:$R$2843,12,0)</f>
        <v>3.6812</v>
      </c>
      <c r="K10" s="66">
        <f t="shared" si="3"/>
        <v>17</v>
      </c>
      <c r="L10" s="65">
        <f>VLOOKUP($A10,'Return Data'!$B$7:$R$2843,13,0)</f>
        <v>4.4988000000000001</v>
      </c>
      <c r="M10" s="66">
        <f t="shared" si="4"/>
        <v>15</v>
      </c>
      <c r="N10" s="65">
        <f>VLOOKUP($A10,'Return Data'!$B$7:$R$2843,17,0)</f>
        <v>7.9352999999999998</v>
      </c>
      <c r="O10" s="66">
        <f t="shared" si="5"/>
        <v>16</v>
      </c>
      <c r="P10" s="65">
        <f>VLOOKUP($A10,'Return Data'!$B$7:$R$2843,14,0)</f>
        <v>5.4682000000000004</v>
      </c>
      <c r="Q10" s="66">
        <f>RANK(P10,P$8:P$26,0)</f>
        <v>15</v>
      </c>
      <c r="R10" s="65">
        <f>VLOOKUP($A10,'Return Data'!$B$7:$R$2843,16,0)</f>
        <v>7.4764999999999997</v>
      </c>
      <c r="S10" s="67">
        <f t="shared" si="6"/>
        <v>17</v>
      </c>
    </row>
    <row r="11" spans="1:19" x14ac:dyDescent="0.3">
      <c r="A11" s="82" t="s">
        <v>617</v>
      </c>
      <c r="B11" s="64">
        <f>VLOOKUP($A11,'Return Data'!$B$7:$R$2843,3,0)</f>
        <v>44400</v>
      </c>
      <c r="C11" s="65">
        <f>VLOOKUP($A11,'Return Data'!$B$7:$R$2843,4,0)</f>
        <v>18.4071</v>
      </c>
      <c r="D11" s="65">
        <f>VLOOKUP($A11,'Return Data'!$B$7:$R$2843,9,0)</f>
        <v>5.7977999999999996</v>
      </c>
      <c r="E11" s="66">
        <f t="shared" si="0"/>
        <v>8</v>
      </c>
      <c r="F11" s="65">
        <f>VLOOKUP($A11,'Return Data'!$B$7:$R$2843,10,0)</f>
        <v>5.2742000000000004</v>
      </c>
      <c r="G11" s="66">
        <f t="shared" si="1"/>
        <v>16</v>
      </c>
      <c r="H11" s="65">
        <f>VLOOKUP($A11,'Return Data'!$B$7:$R$2843,11,0)</f>
        <v>4.3456999999999999</v>
      </c>
      <c r="I11" s="66">
        <f t="shared" si="2"/>
        <v>13</v>
      </c>
      <c r="J11" s="65">
        <f>VLOOKUP($A11,'Return Data'!$B$7:$R$2843,12,0)</f>
        <v>4.1180000000000003</v>
      </c>
      <c r="K11" s="66">
        <f t="shared" si="3"/>
        <v>13</v>
      </c>
      <c r="L11" s="65">
        <f>VLOOKUP($A11,'Return Data'!$B$7:$R$2843,13,0)</f>
        <v>4.5822000000000003</v>
      </c>
      <c r="M11" s="66">
        <f t="shared" si="4"/>
        <v>14</v>
      </c>
      <c r="N11" s="65">
        <f>VLOOKUP($A11,'Return Data'!$B$7:$R$2843,17,0)</f>
        <v>7.8509000000000002</v>
      </c>
      <c r="O11" s="66">
        <f t="shared" si="5"/>
        <v>17</v>
      </c>
      <c r="P11" s="65">
        <f>VLOOKUP($A11,'Return Data'!$B$7:$R$2843,14,0)</f>
        <v>8.6324000000000005</v>
      </c>
      <c r="Q11" s="66">
        <f>RANK(P11,P$8:P$26,0)</f>
        <v>10</v>
      </c>
      <c r="R11" s="65">
        <f>VLOOKUP($A11,'Return Data'!$B$7:$R$2843,16,0)</f>
        <v>8.5223999999999993</v>
      </c>
      <c r="S11" s="67">
        <f t="shared" si="6"/>
        <v>9</v>
      </c>
    </row>
    <row r="12" spans="1:19" x14ac:dyDescent="0.3">
      <c r="A12" s="82" t="s">
        <v>619</v>
      </c>
      <c r="B12" s="64">
        <f>VLOOKUP($A12,'Return Data'!$B$7:$R$2843,3,0)</f>
        <v>44400</v>
      </c>
      <c r="C12" s="65">
        <f>VLOOKUP($A12,'Return Data'!$B$7:$R$2843,4,0)</f>
        <v>12.968999999999999</v>
      </c>
      <c r="D12" s="65">
        <f>VLOOKUP($A12,'Return Data'!$B$7:$R$2843,9,0)</f>
        <v>4.6993999999999998</v>
      </c>
      <c r="E12" s="66">
        <f t="shared" si="0"/>
        <v>16</v>
      </c>
      <c r="F12" s="65">
        <f>VLOOKUP($A12,'Return Data'!$B$7:$R$2843,10,0)</f>
        <v>4.0928000000000004</v>
      </c>
      <c r="G12" s="66">
        <f t="shared" si="1"/>
        <v>18</v>
      </c>
      <c r="H12" s="65">
        <f>VLOOKUP($A12,'Return Data'!$B$7:$R$2843,11,0)</f>
        <v>4.3398000000000003</v>
      </c>
      <c r="I12" s="66">
        <f t="shared" si="2"/>
        <v>14</v>
      </c>
      <c r="J12" s="65">
        <f>VLOOKUP($A12,'Return Data'!$B$7:$R$2843,12,0)</f>
        <v>3.9931000000000001</v>
      </c>
      <c r="K12" s="66">
        <f t="shared" si="3"/>
        <v>14</v>
      </c>
      <c r="L12" s="65">
        <f>VLOOKUP($A12,'Return Data'!$B$7:$R$2843,13,0)</f>
        <v>4.6021999999999998</v>
      </c>
      <c r="M12" s="66">
        <f t="shared" si="4"/>
        <v>13</v>
      </c>
      <c r="N12" s="65">
        <f>VLOOKUP($A12,'Return Data'!$B$7:$R$2843,17,0)</f>
        <v>8.1126000000000005</v>
      </c>
      <c r="O12" s="66">
        <f t="shared" si="5"/>
        <v>14</v>
      </c>
      <c r="P12" s="65"/>
      <c r="Q12" s="66"/>
      <c r="R12" s="65">
        <f>VLOOKUP($A12,'Return Data'!$B$7:$R$2843,16,0)</f>
        <v>9.4865999999999993</v>
      </c>
      <c r="S12" s="67">
        <f t="shared" si="6"/>
        <v>1</v>
      </c>
    </row>
    <row r="13" spans="1:19" x14ac:dyDescent="0.3">
      <c r="A13" s="82" t="s">
        <v>624</v>
      </c>
      <c r="B13" s="64">
        <f>VLOOKUP($A13,'Return Data'!$B$7:$R$2843,3,0)</f>
        <v>44400</v>
      </c>
      <c r="C13" s="65">
        <f>VLOOKUP($A13,'Return Data'!$B$7:$R$2843,4,0)</f>
        <v>83.133300000000006</v>
      </c>
      <c r="D13" s="65">
        <f>VLOOKUP($A13,'Return Data'!$B$7:$R$2843,9,0)</f>
        <v>5.7449000000000003</v>
      </c>
      <c r="E13" s="66">
        <f t="shared" si="0"/>
        <v>9</v>
      </c>
      <c r="F13" s="65">
        <f>VLOOKUP($A13,'Return Data'!$B$7:$R$2843,10,0)</f>
        <v>5.3026</v>
      </c>
      <c r="G13" s="66">
        <f t="shared" si="1"/>
        <v>15</v>
      </c>
      <c r="H13" s="65">
        <f>VLOOKUP($A13,'Return Data'!$B$7:$R$2843,11,0)</f>
        <v>5.0675999999999997</v>
      </c>
      <c r="I13" s="66">
        <f t="shared" si="2"/>
        <v>7</v>
      </c>
      <c r="J13" s="65">
        <f>VLOOKUP($A13,'Return Data'!$B$7:$R$2843,12,0)</f>
        <v>5.4649000000000001</v>
      </c>
      <c r="K13" s="66">
        <f t="shared" si="3"/>
        <v>2</v>
      </c>
      <c r="L13" s="65">
        <f>VLOOKUP($A13,'Return Data'!$B$7:$R$2843,13,0)</f>
        <v>6.6563999999999997</v>
      </c>
      <c r="M13" s="66">
        <f t="shared" si="4"/>
        <v>2</v>
      </c>
      <c r="N13" s="65">
        <f>VLOOKUP($A13,'Return Data'!$B$7:$R$2843,17,0)</f>
        <v>7.7298999999999998</v>
      </c>
      <c r="O13" s="66">
        <f t="shared" si="5"/>
        <v>18</v>
      </c>
      <c r="P13" s="65">
        <f>VLOOKUP($A13,'Return Data'!$B$7:$R$2843,14,0)</f>
        <v>8.7897999999999996</v>
      </c>
      <c r="Q13" s="66">
        <f t="shared" ref="Q13:Q21" si="7">RANK(P13,P$8:P$26,0)</f>
        <v>8</v>
      </c>
      <c r="R13" s="65">
        <f>VLOOKUP($A13,'Return Data'!$B$7:$R$2843,16,0)</f>
        <v>9.2706</v>
      </c>
      <c r="S13" s="67">
        <f t="shared" si="6"/>
        <v>3</v>
      </c>
    </row>
    <row r="14" spans="1:19" x14ac:dyDescent="0.3">
      <c r="A14" s="82" t="s">
        <v>627</v>
      </c>
      <c r="B14" s="64">
        <f>VLOOKUP($A14,'Return Data'!$B$7:$R$2843,3,0)</f>
        <v>44400</v>
      </c>
      <c r="C14" s="65">
        <f>VLOOKUP($A14,'Return Data'!$B$7:$R$2843,4,0)</f>
        <v>25.702400000000001</v>
      </c>
      <c r="D14" s="65">
        <f>VLOOKUP($A14,'Return Data'!$B$7:$R$2843,9,0)</f>
        <v>5.5781000000000001</v>
      </c>
      <c r="E14" s="66">
        <f t="shared" si="0"/>
        <v>10</v>
      </c>
      <c r="F14" s="65">
        <f>VLOOKUP($A14,'Return Data'!$B$7:$R$2843,10,0)</f>
        <v>6.61</v>
      </c>
      <c r="G14" s="66">
        <f t="shared" si="1"/>
        <v>3</v>
      </c>
      <c r="H14" s="65">
        <f>VLOOKUP($A14,'Return Data'!$B$7:$R$2843,11,0)</f>
        <v>4.5198999999999998</v>
      </c>
      <c r="I14" s="66">
        <f t="shared" si="2"/>
        <v>10</v>
      </c>
      <c r="J14" s="65">
        <f>VLOOKUP($A14,'Return Data'!$B$7:$R$2843,12,0)</f>
        <v>4.8247</v>
      </c>
      <c r="K14" s="66">
        <f t="shared" si="3"/>
        <v>7</v>
      </c>
      <c r="L14" s="65">
        <f>VLOOKUP($A14,'Return Data'!$B$7:$R$2843,13,0)</f>
        <v>5.3265000000000002</v>
      </c>
      <c r="M14" s="66">
        <f t="shared" si="4"/>
        <v>6</v>
      </c>
      <c r="N14" s="65">
        <f>VLOOKUP($A14,'Return Data'!$B$7:$R$2843,17,0)</f>
        <v>8.7512000000000008</v>
      </c>
      <c r="O14" s="66">
        <f t="shared" si="5"/>
        <v>4</v>
      </c>
      <c r="P14" s="65">
        <f>VLOOKUP($A14,'Return Data'!$B$7:$R$2843,14,0)</f>
        <v>9.4296000000000006</v>
      </c>
      <c r="Q14" s="66">
        <f t="shared" si="7"/>
        <v>3</v>
      </c>
      <c r="R14" s="65">
        <f>VLOOKUP($A14,'Return Data'!$B$7:$R$2843,16,0)</f>
        <v>8.8346999999999998</v>
      </c>
      <c r="S14" s="67">
        <f t="shared" si="6"/>
        <v>6</v>
      </c>
    </row>
    <row r="15" spans="1:19" x14ac:dyDescent="0.3">
      <c r="A15" s="82" t="s">
        <v>629</v>
      </c>
      <c r="B15" s="64">
        <f>VLOOKUP($A15,'Return Data'!$B$7:$R$2843,3,0)</f>
        <v>44400</v>
      </c>
      <c r="C15" s="65">
        <f>VLOOKUP($A15,'Return Data'!$B$7:$R$2843,4,0)</f>
        <v>23.883900000000001</v>
      </c>
      <c r="D15" s="65">
        <f>VLOOKUP($A15,'Return Data'!$B$7:$R$2843,9,0)</f>
        <v>2.798</v>
      </c>
      <c r="E15" s="66">
        <f t="shared" si="0"/>
        <v>17</v>
      </c>
      <c r="F15" s="65">
        <f>VLOOKUP($A15,'Return Data'!$B$7:$R$2843,10,0)</f>
        <v>5.1228999999999996</v>
      </c>
      <c r="G15" s="66">
        <f t="shared" si="1"/>
        <v>17</v>
      </c>
      <c r="H15" s="65">
        <f>VLOOKUP($A15,'Return Data'!$B$7:$R$2843,11,0)</f>
        <v>4.3513000000000002</v>
      </c>
      <c r="I15" s="66">
        <f t="shared" si="2"/>
        <v>12</v>
      </c>
      <c r="J15" s="65">
        <f>VLOOKUP($A15,'Return Data'!$B$7:$R$2843,12,0)</f>
        <v>4.5377000000000001</v>
      </c>
      <c r="K15" s="66">
        <f t="shared" si="3"/>
        <v>10</v>
      </c>
      <c r="L15" s="65">
        <f>VLOOKUP($A15,'Return Data'!$B$7:$R$2843,13,0)</f>
        <v>5.0387000000000004</v>
      </c>
      <c r="M15" s="66">
        <f t="shared" si="4"/>
        <v>11</v>
      </c>
      <c r="N15" s="65">
        <f>VLOOKUP($A15,'Return Data'!$B$7:$R$2843,17,0)</f>
        <v>8.4687000000000001</v>
      </c>
      <c r="O15" s="66">
        <f t="shared" si="5"/>
        <v>10</v>
      </c>
      <c r="P15" s="65">
        <f>VLOOKUP($A15,'Return Data'!$B$7:$R$2843,14,0)</f>
        <v>8.8443000000000005</v>
      </c>
      <c r="Q15" s="66">
        <f t="shared" si="7"/>
        <v>6</v>
      </c>
      <c r="R15" s="65">
        <f>VLOOKUP($A15,'Return Data'!$B$7:$R$2843,16,0)</f>
        <v>8.7990999999999993</v>
      </c>
      <c r="S15" s="67">
        <f t="shared" si="6"/>
        <v>7</v>
      </c>
    </row>
    <row r="16" spans="1:19" x14ac:dyDescent="0.3">
      <c r="A16" s="82" t="s">
        <v>630</v>
      </c>
      <c r="B16" s="64">
        <f>VLOOKUP($A16,'Return Data'!$B$7:$R$2843,3,0)</f>
        <v>44400</v>
      </c>
      <c r="C16" s="65">
        <f>VLOOKUP($A16,'Return Data'!$B$7:$R$2843,4,0)</f>
        <v>15.5985</v>
      </c>
      <c r="D16" s="65">
        <f>VLOOKUP($A16,'Return Data'!$B$7:$R$2843,9,0)</f>
        <v>7.1474000000000002</v>
      </c>
      <c r="E16" s="66">
        <f t="shared" si="0"/>
        <v>3</v>
      </c>
      <c r="F16" s="65">
        <f>VLOOKUP($A16,'Return Data'!$B$7:$R$2843,10,0)</f>
        <v>6.1935000000000002</v>
      </c>
      <c r="G16" s="66">
        <f t="shared" si="1"/>
        <v>5</v>
      </c>
      <c r="H16" s="65">
        <f>VLOOKUP($A16,'Return Data'!$B$7:$R$2843,11,0)</f>
        <v>5.109</v>
      </c>
      <c r="I16" s="66">
        <f t="shared" si="2"/>
        <v>6</v>
      </c>
      <c r="J16" s="65">
        <f>VLOOKUP($A16,'Return Data'!$B$7:$R$2843,12,0)</f>
        <v>4.8487999999999998</v>
      </c>
      <c r="K16" s="66">
        <f t="shared" si="3"/>
        <v>6</v>
      </c>
      <c r="L16" s="65">
        <f>VLOOKUP($A16,'Return Data'!$B$7:$R$2843,13,0)</f>
        <v>5.1097999999999999</v>
      </c>
      <c r="M16" s="66">
        <f t="shared" si="4"/>
        <v>10</v>
      </c>
      <c r="N16" s="65">
        <f>VLOOKUP($A16,'Return Data'!$B$7:$R$2843,17,0)</f>
        <v>8.7036999999999995</v>
      </c>
      <c r="O16" s="66">
        <f t="shared" si="5"/>
        <v>5</v>
      </c>
      <c r="P16" s="65">
        <f>VLOOKUP($A16,'Return Data'!$B$7:$R$2843,14,0)</f>
        <v>8.7939000000000007</v>
      </c>
      <c r="Q16" s="66">
        <f t="shared" si="7"/>
        <v>7</v>
      </c>
      <c r="R16" s="65">
        <f>VLOOKUP($A16,'Return Data'!$B$7:$R$2843,16,0)</f>
        <v>8.3691999999999993</v>
      </c>
      <c r="S16" s="67">
        <f t="shared" si="6"/>
        <v>12</v>
      </c>
    </row>
    <row r="17" spans="1:19" x14ac:dyDescent="0.3">
      <c r="A17" s="82" t="s">
        <v>633</v>
      </c>
      <c r="B17" s="64">
        <f>VLOOKUP($A17,'Return Data'!$B$7:$R$2843,3,0)</f>
        <v>44400</v>
      </c>
      <c r="C17" s="65">
        <f>VLOOKUP($A17,'Return Data'!$B$7:$R$2843,4,0)</f>
        <v>2662.9638</v>
      </c>
      <c r="D17" s="65">
        <f>VLOOKUP($A17,'Return Data'!$B$7:$R$2843,9,0)</f>
        <v>6.0229999999999997</v>
      </c>
      <c r="E17" s="66">
        <f t="shared" si="0"/>
        <v>6</v>
      </c>
      <c r="F17" s="65">
        <f>VLOOKUP($A17,'Return Data'!$B$7:$R$2843,10,0)</f>
        <v>5.5614999999999997</v>
      </c>
      <c r="G17" s="66">
        <f t="shared" si="1"/>
        <v>11</v>
      </c>
      <c r="H17" s="65">
        <f>VLOOKUP($A17,'Return Data'!$B$7:$R$2843,11,0)</f>
        <v>4.9238</v>
      </c>
      <c r="I17" s="66">
        <f t="shared" si="2"/>
        <v>8</v>
      </c>
      <c r="J17" s="65">
        <f>VLOOKUP($A17,'Return Data'!$B$7:$R$2843,12,0)</f>
        <v>4.4386999999999999</v>
      </c>
      <c r="K17" s="66">
        <f t="shared" si="3"/>
        <v>11</v>
      </c>
      <c r="L17" s="65">
        <f>VLOOKUP($A17,'Return Data'!$B$7:$R$2843,13,0)</f>
        <v>5.1398000000000001</v>
      </c>
      <c r="M17" s="66">
        <f t="shared" si="4"/>
        <v>9</v>
      </c>
      <c r="N17" s="65">
        <f>VLOOKUP($A17,'Return Data'!$B$7:$R$2843,17,0)</f>
        <v>8.5652000000000008</v>
      </c>
      <c r="O17" s="66">
        <f t="shared" si="5"/>
        <v>8</v>
      </c>
      <c r="P17" s="65">
        <f>VLOOKUP($A17,'Return Data'!$B$7:$R$2843,14,0)</f>
        <v>9.1366999999999994</v>
      </c>
      <c r="Q17" s="66">
        <f t="shared" si="7"/>
        <v>5</v>
      </c>
      <c r="R17" s="65">
        <f>VLOOKUP($A17,'Return Data'!$B$7:$R$2843,16,0)</f>
        <v>8.0029000000000003</v>
      </c>
      <c r="S17" s="67">
        <f t="shared" si="6"/>
        <v>16</v>
      </c>
    </row>
    <row r="18" spans="1:19" x14ac:dyDescent="0.3">
      <c r="A18" s="82" t="s">
        <v>635</v>
      </c>
      <c r="B18" s="64">
        <f>VLOOKUP($A18,'Return Data'!$B$7:$R$2843,3,0)</f>
        <v>44400</v>
      </c>
      <c r="C18" s="65">
        <f>VLOOKUP($A18,'Return Data'!$B$7:$R$2843,4,0)</f>
        <v>3040.1352999999999</v>
      </c>
      <c r="D18" s="65">
        <f>VLOOKUP($A18,'Return Data'!$B$7:$R$2843,9,0)</f>
        <v>5.2831000000000001</v>
      </c>
      <c r="E18" s="66">
        <f t="shared" si="0"/>
        <v>13</v>
      </c>
      <c r="F18" s="65">
        <f>VLOOKUP($A18,'Return Data'!$B$7:$R$2843,10,0)</f>
        <v>6.1772999999999998</v>
      </c>
      <c r="G18" s="66">
        <f t="shared" si="1"/>
        <v>6</v>
      </c>
      <c r="H18" s="65">
        <f>VLOOKUP($A18,'Return Data'!$B$7:$R$2843,11,0)</f>
        <v>4.6109999999999998</v>
      </c>
      <c r="I18" s="66">
        <f t="shared" si="2"/>
        <v>9</v>
      </c>
      <c r="J18" s="65">
        <f>VLOOKUP($A18,'Return Data'!$B$7:$R$2843,12,0)</f>
        <v>4.5579999999999998</v>
      </c>
      <c r="K18" s="66">
        <f t="shared" si="3"/>
        <v>9</v>
      </c>
      <c r="L18" s="65">
        <f>VLOOKUP($A18,'Return Data'!$B$7:$R$2843,13,0)</f>
        <v>5.2195</v>
      </c>
      <c r="M18" s="66">
        <f t="shared" si="4"/>
        <v>8</v>
      </c>
      <c r="N18" s="65">
        <f>VLOOKUP($A18,'Return Data'!$B$7:$R$2843,17,0)</f>
        <v>8.0322999999999993</v>
      </c>
      <c r="O18" s="66">
        <f t="shared" si="5"/>
        <v>15</v>
      </c>
      <c r="P18" s="65">
        <f>VLOOKUP($A18,'Return Data'!$B$7:$R$2843,14,0)</f>
        <v>8.5234000000000005</v>
      </c>
      <c r="Q18" s="66">
        <f t="shared" si="7"/>
        <v>12</v>
      </c>
      <c r="R18" s="65">
        <f>VLOOKUP($A18,'Return Data'!$B$7:$R$2843,16,0)</f>
        <v>8.6826000000000008</v>
      </c>
      <c r="S18" s="67">
        <f t="shared" si="6"/>
        <v>8</v>
      </c>
    </row>
    <row r="19" spans="1:19" x14ac:dyDescent="0.3">
      <c r="A19" s="82" t="s">
        <v>636</v>
      </c>
      <c r="B19" s="64">
        <f>VLOOKUP($A19,'Return Data'!$B$7:$R$2843,3,0)</f>
        <v>44400</v>
      </c>
      <c r="C19" s="65">
        <f>VLOOKUP($A19,'Return Data'!$B$7:$R$2843,4,0)</f>
        <v>60.8339</v>
      </c>
      <c r="D19" s="65">
        <f>VLOOKUP($A19,'Return Data'!$B$7:$R$2843,9,0)</f>
        <v>2.2863000000000002</v>
      </c>
      <c r="E19" s="66">
        <f t="shared" si="0"/>
        <v>18</v>
      </c>
      <c r="F19" s="65">
        <f>VLOOKUP($A19,'Return Data'!$B$7:$R$2843,10,0)</f>
        <v>6.0400999999999998</v>
      </c>
      <c r="G19" s="66">
        <f t="shared" si="1"/>
        <v>7</v>
      </c>
      <c r="H19" s="65">
        <f>VLOOKUP($A19,'Return Data'!$B$7:$R$2843,11,0)</f>
        <v>3.1951000000000001</v>
      </c>
      <c r="I19" s="66">
        <f t="shared" si="2"/>
        <v>18</v>
      </c>
      <c r="J19" s="65">
        <f>VLOOKUP($A19,'Return Data'!$B$7:$R$2843,12,0)</f>
        <v>3.2745000000000002</v>
      </c>
      <c r="K19" s="66">
        <f t="shared" si="3"/>
        <v>18</v>
      </c>
      <c r="L19" s="65">
        <f>VLOOKUP($A19,'Return Data'!$B$7:$R$2843,13,0)</f>
        <v>3.6713</v>
      </c>
      <c r="M19" s="66">
        <f t="shared" si="4"/>
        <v>18</v>
      </c>
      <c r="N19" s="65">
        <f>VLOOKUP($A19,'Return Data'!$B$7:$R$2843,17,0)</f>
        <v>8.5516000000000005</v>
      </c>
      <c r="O19" s="66">
        <f t="shared" si="5"/>
        <v>9</v>
      </c>
      <c r="P19" s="65">
        <f>VLOOKUP($A19,'Return Data'!$B$7:$R$2843,14,0)</f>
        <v>10.382199999999999</v>
      </c>
      <c r="Q19" s="66">
        <f t="shared" si="7"/>
        <v>1</v>
      </c>
      <c r="R19" s="65">
        <f>VLOOKUP($A19,'Return Data'!$B$7:$R$2843,16,0)</f>
        <v>8.3264999999999993</v>
      </c>
      <c r="S19" s="67">
        <f t="shared" si="6"/>
        <v>13</v>
      </c>
    </row>
    <row r="20" spans="1:19" x14ac:dyDescent="0.3">
      <c r="A20" s="117" t="s">
        <v>1772</v>
      </c>
      <c r="B20" s="64">
        <f>VLOOKUP($A20,'Return Data'!$B$7:$R$2843,3,0)</f>
        <v>44400</v>
      </c>
      <c r="C20" s="65">
        <f>VLOOKUP($A20,'Return Data'!$B$7:$R$2843,4,0)</f>
        <v>47.947000000000003</v>
      </c>
      <c r="D20" s="65">
        <f>VLOOKUP($A20,'Return Data'!$B$7:$R$2843,9,0)</f>
        <v>7.5679999999999996</v>
      </c>
      <c r="E20" s="66">
        <f t="shared" si="0"/>
        <v>1</v>
      </c>
      <c r="F20" s="65">
        <f>VLOOKUP($A20,'Return Data'!$B$7:$R$2843,10,0)</f>
        <v>7.0603999999999996</v>
      </c>
      <c r="G20" s="66">
        <f t="shared" si="1"/>
        <v>1</v>
      </c>
      <c r="H20" s="65">
        <f>VLOOKUP($A20,'Return Data'!$B$7:$R$2843,11,0)</f>
        <v>6.1416000000000004</v>
      </c>
      <c r="I20" s="66">
        <f t="shared" si="2"/>
        <v>1</v>
      </c>
      <c r="J20" s="65">
        <f>VLOOKUP($A20,'Return Data'!$B$7:$R$2843,12,0)</f>
        <v>6.0978000000000003</v>
      </c>
      <c r="K20" s="66">
        <f t="shared" si="3"/>
        <v>1</v>
      </c>
      <c r="L20" s="65">
        <f>VLOOKUP($A20,'Return Data'!$B$7:$R$2843,13,0)</f>
        <v>6.7049000000000003</v>
      </c>
      <c r="M20" s="66">
        <f t="shared" si="4"/>
        <v>1</v>
      </c>
      <c r="N20" s="65">
        <f>VLOOKUP($A20,'Return Data'!$B$7:$R$2843,17,0)</f>
        <v>8.1980000000000004</v>
      </c>
      <c r="O20" s="66">
        <f t="shared" si="5"/>
        <v>13</v>
      </c>
      <c r="P20" s="65">
        <f>VLOOKUP($A20,'Return Data'!$B$7:$R$2843,14,0)</f>
        <v>8.1942000000000004</v>
      </c>
      <c r="Q20" s="66">
        <f t="shared" si="7"/>
        <v>13</v>
      </c>
      <c r="R20" s="65">
        <f>VLOOKUP($A20,'Return Data'!$B$7:$R$2843,16,0)</f>
        <v>8.4856999999999996</v>
      </c>
      <c r="S20" s="67">
        <f t="shared" si="6"/>
        <v>10</v>
      </c>
    </row>
    <row r="21" spans="1:19" x14ac:dyDescent="0.3">
      <c r="A21" s="82" t="s">
        <v>639</v>
      </c>
      <c r="B21" s="64">
        <f>VLOOKUP($A21,'Return Data'!$B$7:$R$2843,3,0)</f>
        <v>44400</v>
      </c>
      <c r="C21" s="65">
        <f>VLOOKUP($A21,'Return Data'!$B$7:$R$2843,4,0)</f>
        <v>37.275100000000002</v>
      </c>
      <c r="D21" s="65">
        <f>VLOOKUP($A21,'Return Data'!$B$7:$R$2843,9,0)</f>
        <v>4.9981</v>
      </c>
      <c r="E21" s="66">
        <f t="shared" si="0"/>
        <v>15</v>
      </c>
      <c r="F21" s="65">
        <f>VLOOKUP($A21,'Return Data'!$B$7:$R$2843,10,0)</f>
        <v>6.7321</v>
      </c>
      <c r="G21" s="66">
        <f t="shared" si="1"/>
        <v>2</v>
      </c>
      <c r="H21" s="65">
        <f>VLOOKUP($A21,'Return Data'!$B$7:$R$2843,11,0)</f>
        <v>5.7713999999999999</v>
      </c>
      <c r="I21" s="66">
        <f t="shared" si="2"/>
        <v>2</v>
      </c>
      <c r="J21" s="65">
        <f>VLOOKUP($A21,'Return Data'!$B$7:$R$2843,12,0)</f>
        <v>5.3213999999999997</v>
      </c>
      <c r="K21" s="66">
        <f t="shared" si="3"/>
        <v>3</v>
      </c>
      <c r="L21" s="65">
        <f>VLOOKUP($A21,'Return Data'!$B$7:$R$2843,13,0)</f>
        <v>5.9960000000000004</v>
      </c>
      <c r="M21" s="66">
        <f t="shared" si="4"/>
        <v>3</v>
      </c>
      <c r="N21" s="65">
        <f>VLOOKUP($A21,'Return Data'!$B$7:$R$2843,17,0)</f>
        <v>8.4608000000000008</v>
      </c>
      <c r="O21" s="66">
        <f t="shared" si="5"/>
        <v>11</v>
      </c>
      <c r="P21" s="65">
        <f>VLOOKUP($A21,'Return Data'!$B$7:$R$2843,14,0)</f>
        <v>8.6569000000000003</v>
      </c>
      <c r="Q21" s="66">
        <f t="shared" si="7"/>
        <v>9</v>
      </c>
      <c r="R21" s="65">
        <f>VLOOKUP($A21,'Return Data'!$B$7:$R$2843,16,0)</f>
        <v>8.1085999999999991</v>
      </c>
      <c r="S21" s="67">
        <f t="shared" si="6"/>
        <v>15</v>
      </c>
    </row>
    <row r="22" spans="1:19" x14ac:dyDescent="0.3">
      <c r="A22" s="82" t="s">
        <v>640</v>
      </c>
      <c r="B22" s="64">
        <f>VLOOKUP($A22,'Return Data'!$B$7:$R$2843,3,0)</f>
        <v>44400</v>
      </c>
      <c r="C22" s="65">
        <f>VLOOKUP($A22,'Return Data'!$B$7:$R$2843,4,0)</f>
        <v>12.432700000000001</v>
      </c>
      <c r="D22" s="65">
        <f>VLOOKUP($A22,'Return Data'!$B$7:$R$2843,9,0)</f>
        <v>5.2384000000000004</v>
      </c>
      <c r="E22" s="66">
        <f t="shared" si="0"/>
        <v>14</v>
      </c>
      <c r="F22" s="65">
        <f>VLOOKUP($A22,'Return Data'!$B$7:$R$2843,10,0)</f>
        <v>5.4047000000000001</v>
      </c>
      <c r="G22" s="66">
        <f t="shared" si="1"/>
        <v>14</v>
      </c>
      <c r="H22" s="65">
        <f>VLOOKUP($A22,'Return Data'!$B$7:$R$2843,11,0)</f>
        <v>3.9409000000000001</v>
      </c>
      <c r="I22" s="66">
        <f t="shared" si="2"/>
        <v>15</v>
      </c>
      <c r="J22" s="65">
        <f>VLOOKUP($A22,'Return Data'!$B$7:$R$2843,12,0)</f>
        <v>3.9127000000000001</v>
      </c>
      <c r="K22" s="66">
        <f t="shared" si="3"/>
        <v>15</v>
      </c>
      <c r="L22" s="65">
        <f>VLOOKUP($A22,'Return Data'!$B$7:$R$2843,13,0)</f>
        <v>4.3958000000000004</v>
      </c>
      <c r="M22" s="66">
        <f t="shared" si="4"/>
        <v>16</v>
      </c>
      <c r="N22" s="65">
        <f>VLOOKUP($A22,'Return Data'!$B$7:$R$2843,17,0)</f>
        <v>8.4049999999999994</v>
      </c>
      <c r="O22" s="66">
        <f t="shared" si="5"/>
        <v>12</v>
      </c>
      <c r="P22" s="65"/>
      <c r="Q22" s="66"/>
      <c r="R22" s="65">
        <f>VLOOKUP($A22,'Return Data'!$B$7:$R$2843,16,0)</f>
        <v>9.2004000000000001</v>
      </c>
      <c r="S22" s="67">
        <f t="shared" si="6"/>
        <v>4</v>
      </c>
    </row>
    <row r="23" spans="1:19" x14ac:dyDescent="0.3">
      <c r="A23" s="82" t="s">
        <v>643</v>
      </c>
      <c r="B23" s="64">
        <f>VLOOKUP($A23,'Return Data'!$B$7:$R$2843,3,0)</f>
        <v>44400</v>
      </c>
      <c r="C23" s="65">
        <f>VLOOKUP($A23,'Return Data'!$B$7:$R$2843,4,0)</f>
        <v>32.655200000000001</v>
      </c>
      <c r="D23" s="65">
        <f>VLOOKUP($A23,'Return Data'!$B$7:$R$2843,9,0)</f>
        <v>7.1807999999999996</v>
      </c>
      <c r="E23" s="66">
        <f t="shared" si="0"/>
        <v>2</v>
      </c>
      <c r="F23" s="65">
        <f>VLOOKUP($A23,'Return Data'!$B$7:$R$2843,10,0)</f>
        <v>5.9964000000000004</v>
      </c>
      <c r="G23" s="66">
        <f t="shared" si="1"/>
        <v>8</v>
      </c>
      <c r="H23" s="65">
        <f>VLOOKUP($A23,'Return Data'!$B$7:$R$2843,11,0)</f>
        <v>5.3578000000000001</v>
      </c>
      <c r="I23" s="66">
        <f t="shared" si="2"/>
        <v>3</v>
      </c>
      <c r="J23" s="65">
        <f>VLOOKUP($A23,'Return Data'!$B$7:$R$2843,12,0)</f>
        <v>4.8231000000000002</v>
      </c>
      <c r="K23" s="66">
        <f t="shared" si="3"/>
        <v>8</v>
      </c>
      <c r="L23" s="65">
        <f>VLOOKUP($A23,'Return Data'!$B$7:$R$2843,13,0)</f>
        <v>5.2965999999999998</v>
      </c>
      <c r="M23" s="66">
        <f t="shared" si="4"/>
        <v>7</v>
      </c>
      <c r="N23" s="65">
        <f>VLOOKUP($A23,'Return Data'!$B$7:$R$2843,17,0)</f>
        <v>9.0332000000000008</v>
      </c>
      <c r="O23" s="66">
        <f t="shared" si="5"/>
        <v>2</v>
      </c>
      <c r="P23" s="65">
        <f>VLOOKUP($A23,'Return Data'!$B$7:$R$2843,14,0)</f>
        <v>9.6808999999999994</v>
      </c>
      <c r="Q23" s="66">
        <f>RANK(P23,P$8:P$26,0)</f>
        <v>2</v>
      </c>
      <c r="R23" s="65">
        <f>VLOOKUP($A23,'Return Data'!$B$7:$R$2843,16,0)</f>
        <v>8.2790999999999997</v>
      </c>
      <c r="S23" s="67">
        <f t="shared" si="6"/>
        <v>14</v>
      </c>
    </row>
    <row r="24" spans="1:19" x14ac:dyDescent="0.3">
      <c r="A24" s="82" t="s">
        <v>644</v>
      </c>
      <c r="B24" s="64">
        <f>VLOOKUP($A24,'Return Data'!$B$7:$R$2843,3,0)</f>
        <v>44400</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-0.51839999999999997</v>
      </c>
      <c r="M24" s="66">
        <f t="shared" si="4"/>
        <v>19</v>
      </c>
      <c r="N24" s="65"/>
      <c r="O24" s="66"/>
      <c r="P24" s="65"/>
      <c r="Q24" s="66"/>
      <c r="R24" s="65">
        <f>VLOOKUP($A24,'Return Data'!$B$7:$R$2843,16,0)</f>
        <v>-10.446999999999999</v>
      </c>
      <c r="S24" s="67">
        <f t="shared" si="6"/>
        <v>19</v>
      </c>
    </row>
    <row r="25" spans="1:19" x14ac:dyDescent="0.3">
      <c r="A25" s="82" t="s">
        <v>646</v>
      </c>
      <c r="B25" s="64">
        <f>VLOOKUP($A25,'Return Data'!$B$7:$R$2843,3,0)</f>
        <v>44400</v>
      </c>
      <c r="C25" s="65">
        <f>VLOOKUP($A25,'Return Data'!$B$7:$R$2843,4,0)</f>
        <v>12.337300000000001</v>
      </c>
      <c r="D25" s="65">
        <f>VLOOKUP($A25,'Return Data'!$B$7:$R$2843,9,0)</f>
        <v>5.4382999999999999</v>
      </c>
      <c r="E25" s="66">
        <f t="shared" si="0"/>
        <v>12</v>
      </c>
      <c r="F25" s="65">
        <f>VLOOKUP($A25,'Return Data'!$B$7:$R$2843,10,0)</f>
        <v>5.4703999999999997</v>
      </c>
      <c r="G25" s="66">
        <f t="shared" si="1"/>
        <v>13</v>
      </c>
      <c r="H25" s="65">
        <f>VLOOKUP($A25,'Return Data'!$B$7:$R$2843,11,0)</f>
        <v>3.8553999999999999</v>
      </c>
      <c r="I25" s="66">
        <f t="shared" si="2"/>
        <v>16</v>
      </c>
      <c r="J25" s="65">
        <f>VLOOKUP($A25,'Return Data'!$B$7:$R$2843,12,0)</f>
        <v>3.8302999999999998</v>
      </c>
      <c r="K25" s="66">
        <f t="shared" si="3"/>
        <v>16</v>
      </c>
      <c r="L25" s="65">
        <f>VLOOKUP($A25,'Return Data'!$B$7:$R$2843,13,0)</f>
        <v>4.3509000000000002</v>
      </c>
      <c r="M25" s="66">
        <f t="shared" si="4"/>
        <v>17</v>
      </c>
      <c r="N25" s="65">
        <f>VLOOKUP($A25,'Return Data'!$B$7:$R$2843,17,0)</f>
        <v>8.7004000000000001</v>
      </c>
      <c r="O25" s="66">
        <f>RANK(N25,N$8:N$26,0)</f>
        <v>6</v>
      </c>
      <c r="P25" s="65">
        <f>VLOOKUP($A25,'Return Data'!$B$7:$R$2843,14,0)</f>
        <v>6.7496999999999998</v>
      </c>
      <c r="Q25" s="66">
        <f t="shared" ref="Q25" si="8">RANK(P25,P$8:P$26,0)</f>
        <v>14</v>
      </c>
      <c r="R25" s="65">
        <f>VLOOKUP($A25,'Return Data'!$B$7:$R$2843,16,0)</f>
        <v>6.8628999999999998</v>
      </c>
      <c r="S25" s="67">
        <f t="shared" si="6"/>
        <v>18</v>
      </c>
    </row>
    <row r="26" spans="1:19" x14ac:dyDescent="0.3">
      <c r="A26" s="82" t="s">
        <v>648</v>
      </c>
      <c r="B26" s="64">
        <f>VLOOKUP($A26,'Return Data'!$B$7:$R$2843,3,0)</f>
        <v>44400</v>
      </c>
      <c r="C26" s="65">
        <f>VLOOKUP($A26,'Return Data'!$B$7:$R$2843,4,0)</f>
        <v>13.0436</v>
      </c>
      <c r="D26" s="65">
        <f>VLOOKUP($A26,'Return Data'!$B$7:$R$2843,9,0)</f>
        <v>6.3666</v>
      </c>
      <c r="E26" s="66">
        <f t="shared" si="0"/>
        <v>4</v>
      </c>
      <c r="F26" s="65">
        <f>VLOOKUP($A26,'Return Data'!$B$7:$R$2843,10,0)</f>
        <v>5.6505000000000001</v>
      </c>
      <c r="G26" s="66">
        <f t="shared" si="1"/>
        <v>10</v>
      </c>
      <c r="H26" s="65">
        <f>VLOOKUP($A26,'Return Data'!$B$7:$R$2843,11,0)</f>
        <v>4.5007000000000001</v>
      </c>
      <c r="I26" s="66">
        <f t="shared" si="2"/>
        <v>11</v>
      </c>
      <c r="J26" s="65">
        <f>VLOOKUP($A26,'Return Data'!$B$7:$R$2843,12,0)</f>
        <v>4.2504999999999997</v>
      </c>
      <c r="K26" s="66">
        <f t="shared" si="3"/>
        <v>12</v>
      </c>
      <c r="L26" s="65">
        <f>VLOOKUP($A26,'Return Data'!$B$7:$R$2843,13,0)</f>
        <v>4.9457000000000004</v>
      </c>
      <c r="M26" s="66">
        <f t="shared" si="4"/>
        <v>12</v>
      </c>
      <c r="N26" s="65">
        <f>VLOOKUP($A26,'Return Data'!$B$7:$R$2843,17,0)</f>
        <v>8.6763999999999992</v>
      </c>
      <c r="O26" s="66">
        <f>RANK(N26,N$8:N$26,0)</f>
        <v>7</v>
      </c>
      <c r="P26" s="65"/>
      <c r="Q26" s="66"/>
      <c r="R26" s="65">
        <f>VLOOKUP($A26,'Return Data'!$B$7:$R$2843,16,0)</f>
        <v>9.3956999999999997</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5.2543736842105266</v>
      </c>
      <c r="E28" s="88"/>
      <c r="F28" s="89">
        <f>AVERAGE(F8:F26)</f>
        <v>5.492015789473685</v>
      </c>
      <c r="G28" s="88"/>
      <c r="H28" s="89">
        <f>AVERAGE(H8:H26)</f>
        <v>4.4060736842105257</v>
      </c>
      <c r="I28" s="88"/>
      <c r="J28" s="89">
        <f>AVERAGE(J8:J26)</f>
        <v>4.3264210526315789</v>
      </c>
      <c r="K28" s="88"/>
      <c r="L28" s="89">
        <f>AVERAGE(L8:L26)</f>
        <v>4.8768263157894731</v>
      </c>
      <c r="M28" s="88"/>
      <c r="N28" s="89">
        <f>AVERAGE(N8:N26)</f>
        <v>8.4838888888888917</v>
      </c>
      <c r="O28" s="88"/>
      <c r="P28" s="89">
        <f>AVERAGE(P8:P26)</f>
        <v>8.6184399999999979</v>
      </c>
      <c r="Q28" s="88"/>
      <c r="R28" s="89">
        <f>AVERAGE(R8:R26)</f>
        <v>7.5253578947368398</v>
      </c>
      <c r="S28" s="90"/>
    </row>
    <row r="29" spans="1:19" x14ac:dyDescent="0.3">
      <c r="A29" s="87" t="s">
        <v>28</v>
      </c>
      <c r="B29" s="88"/>
      <c r="C29" s="88"/>
      <c r="D29" s="89">
        <f>MIN(D8:D26)</f>
        <v>0</v>
      </c>
      <c r="E29" s="88"/>
      <c r="F29" s="89">
        <f>MIN(F8:F26)</f>
        <v>0</v>
      </c>
      <c r="G29" s="88"/>
      <c r="H29" s="89">
        <f>MIN(H8:H26)</f>
        <v>0</v>
      </c>
      <c r="I29" s="88"/>
      <c r="J29" s="89">
        <f>MIN(J8:J26)</f>
        <v>0</v>
      </c>
      <c r="K29" s="88"/>
      <c r="L29" s="89">
        <f>MIN(L8:L26)</f>
        <v>-0.51839999999999997</v>
      </c>
      <c r="M29" s="88"/>
      <c r="N29" s="89">
        <f>MIN(N8:N26)</f>
        <v>7.7298999999999998</v>
      </c>
      <c r="O29" s="88"/>
      <c r="P29" s="89">
        <f>MIN(P8:P26)</f>
        <v>5.4682000000000004</v>
      </c>
      <c r="Q29" s="88"/>
      <c r="R29" s="89">
        <f>MIN(R8:R26)</f>
        <v>-10.446999999999999</v>
      </c>
      <c r="S29" s="90"/>
    </row>
    <row r="30" spans="1:19" ht="15" thickBot="1" x14ac:dyDescent="0.35">
      <c r="A30" s="91" t="s">
        <v>29</v>
      </c>
      <c r="B30" s="92"/>
      <c r="C30" s="92"/>
      <c r="D30" s="93">
        <f>MAX(D8:D26)</f>
        <v>7.5679999999999996</v>
      </c>
      <c r="E30" s="92"/>
      <c r="F30" s="93">
        <f>MAX(F8:F26)</f>
        <v>7.0603999999999996</v>
      </c>
      <c r="G30" s="92"/>
      <c r="H30" s="93">
        <f>MAX(H8:H26)</f>
        <v>6.1416000000000004</v>
      </c>
      <c r="I30" s="92"/>
      <c r="J30" s="93">
        <f>MAX(J8:J26)</f>
        <v>6.0978000000000003</v>
      </c>
      <c r="K30" s="92"/>
      <c r="L30" s="93">
        <f>MAX(L8:L26)</f>
        <v>6.7049000000000003</v>
      </c>
      <c r="M30" s="92"/>
      <c r="N30" s="93">
        <f>MAX(N8:N26)</f>
        <v>9.5760000000000005</v>
      </c>
      <c r="O30" s="92"/>
      <c r="P30" s="93">
        <f>MAX(P8:P26)</f>
        <v>10.382199999999999</v>
      </c>
      <c r="Q30" s="92"/>
      <c r="R30" s="93">
        <f>MAX(R8:R26)</f>
        <v>9.4865999999999993</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44400</v>
      </c>
      <c r="C8" s="65">
        <f>VLOOKUP($A8,'Return Data'!$B$7:$R$2843,4,0)</f>
        <v>87.681899999999999</v>
      </c>
      <c r="D8" s="65">
        <f>VLOOKUP($A8,'Return Data'!$B$7:$R$2843,9,0)</f>
        <v>6.1166</v>
      </c>
      <c r="E8" s="66">
        <f t="shared" ref="E8:E26" si="0">RANK(D8,D$8:D$26,0)</f>
        <v>4</v>
      </c>
      <c r="F8" s="65">
        <f>VLOOKUP($A8,'Return Data'!$B$7:$R$2843,10,0)</f>
        <v>6.1688000000000001</v>
      </c>
      <c r="G8" s="66">
        <f t="shared" ref="G8:G26" si="1">RANK(F8,F$8:F$26,0)</f>
        <v>4</v>
      </c>
      <c r="H8" s="65">
        <f>VLOOKUP($A8,'Return Data'!$B$7:$R$2843,11,0)</f>
        <v>5.1464999999999996</v>
      </c>
      <c r="I8" s="66">
        <f t="shared" ref="I8:I26" si="2">RANK(H8,H$8:H$26,0)</f>
        <v>3</v>
      </c>
      <c r="J8" s="65">
        <f>VLOOKUP($A8,'Return Data'!$B$7:$R$2843,12,0)</f>
        <v>4.9642999999999997</v>
      </c>
      <c r="K8" s="66">
        <f t="shared" ref="K8:K26" si="3">RANK(J8,J$8:J$26,0)</f>
        <v>2</v>
      </c>
      <c r="L8" s="65">
        <f>VLOOKUP($A8,'Return Data'!$B$7:$R$2843,13,0)</f>
        <v>5.5237999999999996</v>
      </c>
      <c r="M8" s="66">
        <f t="shared" ref="M8:M26" si="4">RANK(L8,L$8:L$26,0)</f>
        <v>3</v>
      </c>
      <c r="N8" s="65">
        <f>VLOOKUP($A8,'Return Data'!$B$7:$R$2843,17,0)</f>
        <v>8.7980999999999998</v>
      </c>
      <c r="O8" s="66">
        <f t="shared" ref="O8:O23" si="5">RANK(N8,N$8:N$26,0)</f>
        <v>1</v>
      </c>
      <c r="P8" s="65">
        <f>VLOOKUP($A8,'Return Data'!$B$7:$R$2843,14,0)</f>
        <v>9.2462</v>
      </c>
      <c r="Q8" s="66">
        <f>RANK(P8,P$8:P$26,0)</f>
        <v>3</v>
      </c>
      <c r="R8" s="65">
        <f>VLOOKUP($A8,'Return Data'!$B$7:$R$2843,16,0)</f>
        <v>9.3038000000000007</v>
      </c>
      <c r="S8" s="67">
        <f t="shared" ref="S8:S26" si="6">RANK(R8,R$8:R$26,0)</f>
        <v>1</v>
      </c>
    </row>
    <row r="9" spans="1:19" x14ac:dyDescent="0.3">
      <c r="A9" s="82" t="s">
        <v>614</v>
      </c>
      <c r="B9" s="64">
        <f>VLOOKUP($A9,'Return Data'!$B$7:$R$2843,3,0)</f>
        <v>44400</v>
      </c>
      <c r="C9" s="65">
        <f>VLOOKUP($A9,'Return Data'!$B$7:$R$2843,4,0)</f>
        <v>13.4017</v>
      </c>
      <c r="D9" s="65">
        <f>VLOOKUP($A9,'Return Data'!$B$7:$R$2843,9,0)</f>
        <v>4.7666000000000004</v>
      </c>
      <c r="E9" s="66">
        <f t="shared" si="0"/>
        <v>14</v>
      </c>
      <c r="F9" s="65">
        <f>VLOOKUP($A9,'Return Data'!$B$7:$R$2843,10,0)</f>
        <v>5.0979999999999999</v>
      </c>
      <c r="G9" s="66">
        <f t="shared" si="1"/>
        <v>12</v>
      </c>
      <c r="H9" s="65">
        <f>VLOOKUP($A9,'Return Data'!$B$7:$R$2843,11,0)</f>
        <v>4.4809999999999999</v>
      </c>
      <c r="I9" s="66">
        <f t="shared" si="2"/>
        <v>8</v>
      </c>
      <c r="J9" s="65">
        <f>VLOOKUP($A9,'Return Data'!$B$7:$R$2843,12,0)</f>
        <v>4.4032999999999998</v>
      </c>
      <c r="K9" s="66">
        <f t="shared" si="3"/>
        <v>8</v>
      </c>
      <c r="L9" s="65">
        <f>VLOOKUP($A9,'Return Data'!$B$7:$R$2843,13,0)</f>
        <v>5.2516999999999996</v>
      </c>
      <c r="M9" s="66">
        <f t="shared" si="4"/>
        <v>5</v>
      </c>
      <c r="N9" s="65">
        <f>VLOOKUP($A9,'Return Data'!$B$7:$R$2843,17,0)</f>
        <v>8.7949000000000002</v>
      </c>
      <c r="O9" s="66">
        <f t="shared" si="5"/>
        <v>2</v>
      </c>
      <c r="P9" s="65">
        <f>VLOOKUP($A9,'Return Data'!$B$7:$R$2843,14,0)</f>
        <v>7.7967000000000004</v>
      </c>
      <c r="Q9" s="66">
        <f>RANK(P9,P$8:P$26,0)</f>
        <v>11</v>
      </c>
      <c r="R9" s="65">
        <f>VLOOKUP($A9,'Return Data'!$B$7:$R$2843,16,0)</f>
        <v>7.5355999999999996</v>
      </c>
      <c r="S9" s="67">
        <f t="shared" si="6"/>
        <v>11</v>
      </c>
    </row>
    <row r="10" spans="1:19" x14ac:dyDescent="0.3">
      <c r="A10" s="82" t="s">
        <v>615</v>
      </c>
      <c r="B10" s="64">
        <f>VLOOKUP($A10,'Return Data'!$B$7:$R$2843,3,0)</f>
        <v>44400</v>
      </c>
      <c r="C10" s="65">
        <f>VLOOKUP($A10,'Return Data'!$B$7:$R$2843,4,0)</f>
        <v>21.9925</v>
      </c>
      <c r="D10" s="65">
        <f>VLOOKUP($A10,'Return Data'!$B$7:$R$2843,9,0)</f>
        <v>5.1890999999999998</v>
      </c>
      <c r="E10" s="66">
        <f t="shared" si="0"/>
        <v>9</v>
      </c>
      <c r="F10" s="65">
        <f>VLOOKUP($A10,'Return Data'!$B$7:$R$2843,10,0)</f>
        <v>4.7668999999999997</v>
      </c>
      <c r="G10" s="66">
        <f t="shared" si="1"/>
        <v>15</v>
      </c>
      <c r="H10" s="65">
        <f>VLOOKUP($A10,'Return Data'!$B$7:$R$2843,11,0)</f>
        <v>2.4394999999999998</v>
      </c>
      <c r="I10" s="66">
        <f t="shared" si="2"/>
        <v>18</v>
      </c>
      <c r="J10" s="65">
        <f>VLOOKUP($A10,'Return Data'!$B$7:$R$2843,12,0)</f>
        <v>3.0175000000000001</v>
      </c>
      <c r="K10" s="66">
        <f t="shared" si="3"/>
        <v>17</v>
      </c>
      <c r="L10" s="65">
        <f>VLOOKUP($A10,'Return Data'!$B$7:$R$2843,13,0)</f>
        <v>3.8367</v>
      </c>
      <c r="M10" s="66">
        <f t="shared" si="4"/>
        <v>17</v>
      </c>
      <c r="N10" s="65">
        <f>VLOOKUP($A10,'Return Data'!$B$7:$R$2843,17,0)</f>
        <v>7.3920000000000003</v>
      </c>
      <c r="O10" s="66">
        <f t="shared" si="5"/>
        <v>16</v>
      </c>
      <c r="P10" s="65">
        <f>VLOOKUP($A10,'Return Data'!$B$7:$R$2843,14,0)</f>
        <v>4.9749999999999996</v>
      </c>
      <c r="Q10" s="66">
        <f>RANK(P10,P$8:P$26,0)</f>
        <v>15</v>
      </c>
      <c r="R10" s="65">
        <f>VLOOKUP($A10,'Return Data'!$B$7:$R$2843,16,0)</f>
        <v>6.3958000000000004</v>
      </c>
      <c r="S10" s="67">
        <f t="shared" si="6"/>
        <v>18</v>
      </c>
    </row>
    <row r="11" spans="1:19" x14ac:dyDescent="0.3">
      <c r="A11" s="82" t="s">
        <v>618</v>
      </c>
      <c r="B11" s="64">
        <f>VLOOKUP($A11,'Return Data'!$B$7:$R$2843,3,0)</f>
        <v>44400</v>
      </c>
      <c r="C11" s="65">
        <f>VLOOKUP($A11,'Return Data'!$B$7:$R$2843,4,0)</f>
        <v>17.619</v>
      </c>
      <c r="D11" s="65">
        <f>VLOOKUP($A11,'Return Data'!$B$7:$R$2843,9,0)</f>
        <v>5.1664000000000003</v>
      </c>
      <c r="E11" s="66">
        <f t="shared" si="0"/>
        <v>10</v>
      </c>
      <c r="F11" s="65">
        <f>VLOOKUP($A11,'Return Data'!$B$7:$R$2843,10,0)</f>
        <v>4.6333000000000002</v>
      </c>
      <c r="G11" s="66">
        <f t="shared" si="1"/>
        <v>17</v>
      </c>
      <c r="H11" s="65">
        <f>VLOOKUP($A11,'Return Data'!$B$7:$R$2843,11,0)</f>
        <v>3.7299000000000002</v>
      </c>
      <c r="I11" s="66">
        <f t="shared" si="2"/>
        <v>14</v>
      </c>
      <c r="J11" s="65">
        <f>VLOOKUP($A11,'Return Data'!$B$7:$R$2843,12,0)</f>
        <v>3.4866999999999999</v>
      </c>
      <c r="K11" s="66">
        <f t="shared" si="3"/>
        <v>15</v>
      </c>
      <c r="L11" s="65">
        <f>VLOOKUP($A11,'Return Data'!$B$7:$R$2843,13,0)</f>
        <v>3.9266999999999999</v>
      </c>
      <c r="M11" s="66">
        <f t="shared" si="4"/>
        <v>15</v>
      </c>
      <c r="N11" s="65">
        <f>VLOOKUP($A11,'Return Data'!$B$7:$R$2843,17,0)</f>
        <v>7.1323999999999996</v>
      </c>
      <c r="O11" s="66">
        <f t="shared" si="5"/>
        <v>17</v>
      </c>
      <c r="P11" s="65">
        <f>VLOOKUP($A11,'Return Data'!$B$7:$R$2843,14,0)</f>
        <v>7.8838999999999997</v>
      </c>
      <c r="Q11" s="66">
        <f>RANK(P11,P$8:P$26,0)</f>
        <v>10</v>
      </c>
      <c r="R11" s="65">
        <f>VLOOKUP($A11,'Return Data'!$B$7:$R$2843,16,0)</f>
        <v>7.8878000000000004</v>
      </c>
      <c r="S11" s="67">
        <f t="shared" si="6"/>
        <v>9</v>
      </c>
    </row>
    <row r="12" spans="1:19" x14ac:dyDescent="0.3">
      <c r="A12" s="82" t="s">
        <v>620</v>
      </c>
      <c r="B12" s="64">
        <f>VLOOKUP($A12,'Return Data'!$B$7:$R$2843,3,0)</f>
        <v>44400</v>
      </c>
      <c r="C12" s="65">
        <f>VLOOKUP($A12,'Return Data'!$B$7:$R$2843,4,0)</f>
        <v>12.875</v>
      </c>
      <c r="D12" s="65">
        <f>VLOOKUP($A12,'Return Data'!$B$7:$R$2843,9,0)</f>
        <v>4.4386999999999999</v>
      </c>
      <c r="E12" s="66">
        <f t="shared" si="0"/>
        <v>15</v>
      </c>
      <c r="F12" s="65">
        <f>VLOOKUP($A12,'Return Data'!$B$7:$R$2843,10,0)</f>
        <v>3.8307000000000002</v>
      </c>
      <c r="G12" s="66">
        <f t="shared" si="1"/>
        <v>18</v>
      </c>
      <c r="H12" s="65">
        <f>VLOOKUP($A12,'Return Data'!$B$7:$R$2843,11,0)</f>
        <v>4.0734000000000004</v>
      </c>
      <c r="I12" s="66">
        <f t="shared" si="2"/>
        <v>12</v>
      </c>
      <c r="J12" s="65">
        <f>VLOOKUP($A12,'Return Data'!$B$7:$R$2843,12,0)</f>
        <v>3.7284000000000002</v>
      </c>
      <c r="K12" s="66">
        <f t="shared" si="3"/>
        <v>13</v>
      </c>
      <c r="L12" s="65">
        <f>VLOOKUP($A12,'Return Data'!$B$7:$R$2843,13,0)</f>
        <v>4.3388999999999998</v>
      </c>
      <c r="M12" s="66">
        <f t="shared" si="4"/>
        <v>13</v>
      </c>
      <c r="N12" s="65">
        <f>VLOOKUP($A12,'Return Data'!$B$7:$R$2843,17,0)</f>
        <v>7.8372000000000002</v>
      </c>
      <c r="O12" s="66">
        <f t="shared" si="5"/>
        <v>12</v>
      </c>
      <c r="P12" s="65"/>
      <c r="Q12" s="66"/>
      <c r="R12" s="65">
        <f>VLOOKUP($A12,'Return Data'!$B$7:$R$2843,16,0)</f>
        <v>9.2093000000000007</v>
      </c>
      <c r="S12" s="67">
        <f t="shared" si="6"/>
        <v>2</v>
      </c>
    </row>
    <row r="13" spans="1:19" x14ac:dyDescent="0.3">
      <c r="A13" s="82" t="s">
        <v>623</v>
      </c>
      <c r="B13" s="64">
        <f>VLOOKUP($A13,'Return Data'!$B$7:$R$2843,3,0)</f>
        <v>44400</v>
      </c>
      <c r="C13" s="65">
        <f>VLOOKUP($A13,'Return Data'!$B$7:$R$2843,4,0)</f>
        <v>78.431600000000003</v>
      </c>
      <c r="D13" s="65">
        <f>VLOOKUP($A13,'Return Data'!$B$7:$R$2843,9,0)</f>
        <v>5.2237</v>
      </c>
      <c r="E13" s="66">
        <f t="shared" si="0"/>
        <v>8</v>
      </c>
      <c r="F13" s="65">
        <f>VLOOKUP($A13,'Return Data'!$B$7:$R$2843,10,0)</f>
        <v>4.766</v>
      </c>
      <c r="G13" s="66">
        <f t="shared" si="1"/>
        <v>16</v>
      </c>
      <c r="H13" s="65">
        <f>VLOOKUP($A13,'Return Data'!$B$7:$R$2843,11,0)</f>
        <v>4.5088999999999997</v>
      </c>
      <c r="I13" s="66">
        <f t="shared" si="2"/>
        <v>7</v>
      </c>
      <c r="J13" s="65">
        <f>VLOOKUP($A13,'Return Data'!$B$7:$R$2843,12,0)</f>
        <v>4.8928000000000003</v>
      </c>
      <c r="K13" s="66">
        <f t="shared" si="3"/>
        <v>3</v>
      </c>
      <c r="L13" s="65">
        <f>VLOOKUP($A13,'Return Data'!$B$7:$R$2843,13,0)</f>
        <v>6.0678000000000001</v>
      </c>
      <c r="M13" s="66">
        <f t="shared" si="4"/>
        <v>2</v>
      </c>
      <c r="N13" s="65">
        <f>VLOOKUP($A13,'Return Data'!$B$7:$R$2843,17,0)</f>
        <v>7.1249000000000002</v>
      </c>
      <c r="O13" s="66">
        <f t="shared" si="5"/>
        <v>18</v>
      </c>
      <c r="P13" s="65">
        <f>VLOOKUP($A13,'Return Data'!$B$7:$R$2843,14,0)</f>
        <v>8.1812000000000005</v>
      </c>
      <c r="Q13" s="66">
        <f t="shared" ref="Q13:Q21" si="7">RANK(P13,P$8:P$26,0)</f>
        <v>9</v>
      </c>
      <c r="R13" s="65">
        <f>VLOOKUP($A13,'Return Data'!$B$7:$R$2843,16,0)</f>
        <v>8.9225999999999992</v>
      </c>
      <c r="S13" s="67">
        <f t="shared" si="6"/>
        <v>4</v>
      </c>
    </row>
    <row r="14" spans="1:19" x14ac:dyDescent="0.3">
      <c r="A14" s="82" t="s">
        <v>626</v>
      </c>
      <c r="B14" s="64">
        <f>VLOOKUP($A14,'Return Data'!$B$7:$R$2843,3,0)</f>
        <v>44400</v>
      </c>
      <c r="C14" s="65">
        <f>VLOOKUP($A14,'Return Data'!$B$7:$R$2843,4,0)</f>
        <v>25.417200000000001</v>
      </c>
      <c r="D14" s="65">
        <f>VLOOKUP($A14,'Return Data'!$B$7:$R$2843,9,0)</f>
        <v>5.2690000000000001</v>
      </c>
      <c r="E14" s="66">
        <f t="shared" si="0"/>
        <v>7</v>
      </c>
      <c r="F14" s="65">
        <f>VLOOKUP($A14,'Return Data'!$B$7:$R$2843,10,0)</f>
        <v>6.2958999999999996</v>
      </c>
      <c r="G14" s="66">
        <f t="shared" si="1"/>
        <v>2</v>
      </c>
      <c r="H14" s="65">
        <f>VLOOKUP($A14,'Return Data'!$B$7:$R$2843,11,0)</f>
        <v>4.2066999999999997</v>
      </c>
      <c r="I14" s="66">
        <f t="shared" si="2"/>
        <v>11</v>
      </c>
      <c r="J14" s="65">
        <f>VLOOKUP($A14,'Return Data'!$B$7:$R$2843,12,0)</f>
        <v>4.5094000000000003</v>
      </c>
      <c r="K14" s="66">
        <f t="shared" si="3"/>
        <v>7</v>
      </c>
      <c r="L14" s="65">
        <f>VLOOKUP($A14,'Return Data'!$B$7:$R$2843,13,0)</f>
        <v>5.0058999999999996</v>
      </c>
      <c r="M14" s="66">
        <f t="shared" si="4"/>
        <v>7</v>
      </c>
      <c r="N14" s="65">
        <f>VLOOKUP($A14,'Return Data'!$B$7:$R$2843,17,0)</f>
        <v>8.4893000000000001</v>
      </c>
      <c r="O14" s="66">
        <f t="shared" si="5"/>
        <v>4</v>
      </c>
      <c r="P14" s="65">
        <f>VLOOKUP($A14,'Return Data'!$B$7:$R$2843,14,0)</f>
        <v>9.2228999999999992</v>
      </c>
      <c r="Q14" s="66">
        <f t="shared" si="7"/>
        <v>4</v>
      </c>
      <c r="R14" s="65">
        <f>VLOOKUP($A14,'Return Data'!$B$7:$R$2843,16,0)</f>
        <v>8.7887000000000004</v>
      </c>
      <c r="S14" s="67">
        <f t="shared" si="6"/>
        <v>5</v>
      </c>
    </row>
    <row r="15" spans="1:19" x14ac:dyDescent="0.3">
      <c r="A15" s="82" t="s">
        <v>628</v>
      </c>
      <c r="B15" s="64">
        <f>VLOOKUP($A15,'Return Data'!$B$7:$R$2843,3,0)</f>
        <v>44400</v>
      </c>
      <c r="C15" s="65">
        <f>VLOOKUP($A15,'Return Data'!$B$7:$R$2843,4,0)</f>
        <v>23.029499999999999</v>
      </c>
      <c r="D15" s="65">
        <f>VLOOKUP($A15,'Return Data'!$B$7:$R$2843,9,0)</f>
        <v>2.4775</v>
      </c>
      <c r="E15" s="66">
        <f t="shared" si="0"/>
        <v>17</v>
      </c>
      <c r="F15" s="65">
        <f>VLOOKUP($A15,'Return Data'!$B$7:$R$2843,10,0)</f>
        <v>4.8047000000000004</v>
      </c>
      <c r="G15" s="66">
        <f t="shared" si="1"/>
        <v>14</v>
      </c>
      <c r="H15" s="65">
        <f>VLOOKUP($A15,'Return Data'!$B$7:$R$2843,11,0)</f>
        <v>4.0312999999999999</v>
      </c>
      <c r="I15" s="66">
        <f t="shared" si="2"/>
        <v>13</v>
      </c>
      <c r="J15" s="65">
        <f>VLOOKUP($A15,'Return Data'!$B$7:$R$2843,12,0)</f>
        <v>4.2141999999999999</v>
      </c>
      <c r="K15" s="66">
        <f t="shared" si="3"/>
        <v>9</v>
      </c>
      <c r="L15" s="65">
        <f>VLOOKUP($A15,'Return Data'!$B$7:$R$2843,13,0)</f>
        <v>4.7095000000000002</v>
      </c>
      <c r="M15" s="66">
        <f t="shared" si="4"/>
        <v>11</v>
      </c>
      <c r="N15" s="65">
        <f>VLOOKUP($A15,'Return Data'!$B$7:$R$2843,17,0)</f>
        <v>8.1311999999999998</v>
      </c>
      <c r="O15" s="66">
        <f t="shared" si="5"/>
        <v>10</v>
      </c>
      <c r="P15" s="65">
        <f>VLOOKUP($A15,'Return Data'!$B$7:$R$2843,14,0)</f>
        <v>8.5086999999999993</v>
      </c>
      <c r="Q15" s="66">
        <f t="shared" si="7"/>
        <v>6</v>
      </c>
      <c r="R15" s="65">
        <f>VLOOKUP($A15,'Return Data'!$B$7:$R$2843,16,0)</f>
        <v>7.2262000000000004</v>
      </c>
      <c r="S15" s="67">
        <f t="shared" si="6"/>
        <v>14</v>
      </c>
    </row>
    <row r="16" spans="1:19" x14ac:dyDescent="0.3">
      <c r="A16" s="82" t="s">
        <v>631</v>
      </c>
      <c r="B16" s="64">
        <f>VLOOKUP($A16,'Return Data'!$B$7:$R$2843,3,0)</f>
        <v>44400</v>
      </c>
      <c r="C16" s="65">
        <f>VLOOKUP($A16,'Return Data'!$B$7:$R$2843,4,0)</f>
        <v>15.334099999999999</v>
      </c>
      <c r="D16" s="65">
        <f>VLOOKUP($A16,'Return Data'!$B$7:$R$2843,9,0)</f>
        <v>6.8460000000000001</v>
      </c>
      <c r="E16" s="66">
        <f t="shared" si="0"/>
        <v>3</v>
      </c>
      <c r="F16" s="65">
        <f>VLOOKUP($A16,'Return Data'!$B$7:$R$2843,10,0)</f>
        <v>5.8895</v>
      </c>
      <c r="G16" s="66">
        <f t="shared" si="1"/>
        <v>5</v>
      </c>
      <c r="H16" s="65">
        <f>VLOOKUP($A16,'Return Data'!$B$7:$R$2843,11,0)</f>
        <v>4.7995999999999999</v>
      </c>
      <c r="I16" s="66">
        <f t="shared" si="2"/>
        <v>5</v>
      </c>
      <c r="J16" s="65">
        <f>VLOOKUP($A16,'Return Data'!$B$7:$R$2843,12,0)</f>
        <v>4.5335000000000001</v>
      </c>
      <c r="K16" s="66">
        <f t="shared" si="3"/>
        <v>6</v>
      </c>
      <c r="L16" s="65">
        <f>VLOOKUP($A16,'Return Data'!$B$7:$R$2843,13,0)</f>
        <v>4.7884000000000002</v>
      </c>
      <c r="M16" s="66">
        <f t="shared" si="4"/>
        <v>9</v>
      </c>
      <c r="N16" s="65">
        <f>VLOOKUP($A16,'Return Data'!$B$7:$R$2843,17,0)</f>
        <v>8.3721999999999994</v>
      </c>
      <c r="O16" s="66">
        <f t="shared" si="5"/>
        <v>6</v>
      </c>
      <c r="P16" s="65">
        <f>VLOOKUP($A16,'Return Data'!$B$7:$R$2843,14,0)</f>
        <v>8.4588000000000001</v>
      </c>
      <c r="Q16" s="66">
        <f t="shared" si="7"/>
        <v>7</v>
      </c>
      <c r="R16" s="65">
        <f>VLOOKUP($A16,'Return Data'!$B$7:$R$2843,16,0)</f>
        <v>8.0348000000000006</v>
      </c>
      <c r="S16" s="67">
        <f t="shared" si="6"/>
        <v>8</v>
      </c>
    </row>
    <row r="17" spans="1:19" x14ac:dyDescent="0.3">
      <c r="A17" s="82" t="s">
        <v>632</v>
      </c>
      <c r="B17" s="64">
        <f>VLOOKUP($A17,'Return Data'!$B$7:$R$2843,3,0)</f>
        <v>44400</v>
      </c>
      <c r="C17" s="65">
        <f>VLOOKUP($A17,'Return Data'!$B$7:$R$2843,4,0)</f>
        <v>2522.6597999999999</v>
      </c>
      <c r="D17" s="65">
        <f>VLOOKUP($A17,'Return Data'!$B$7:$R$2843,9,0)</f>
        <v>5.6211000000000002</v>
      </c>
      <c r="E17" s="66">
        <f t="shared" si="0"/>
        <v>6</v>
      </c>
      <c r="F17" s="65">
        <f>VLOOKUP($A17,'Return Data'!$B$7:$R$2843,10,0)</f>
        <v>5.1567999999999996</v>
      </c>
      <c r="G17" s="66">
        <f t="shared" si="1"/>
        <v>10</v>
      </c>
      <c r="H17" s="65">
        <f>VLOOKUP($A17,'Return Data'!$B$7:$R$2843,11,0)</f>
        <v>4.5147000000000004</v>
      </c>
      <c r="I17" s="66">
        <f t="shared" si="2"/>
        <v>6</v>
      </c>
      <c r="J17" s="65">
        <f>VLOOKUP($A17,'Return Data'!$B$7:$R$2843,12,0)</f>
        <v>4.0263</v>
      </c>
      <c r="K17" s="66">
        <f t="shared" si="3"/>
        <v>11</v>
      </c>
      <c r="L17" s="65">
        <f>VLOOKUP($A17,'Return Data'!$B$7:$R$2843,13,0)</f>
        <v>4.7202000000000002</v>
      </c>
      <c r="M17" s="66">
        <f t="shared" si="4"/>
        <v>10</v>
      </c>
      <c r="N17" s="65">
        <f>VLOOKUP($A17,'Return Data'!$B$7:$R$2843,17,0)</f>
        <v>8.1349999999999998</v>
      </c>
      <c r="O17" s="66">
        <f t="shared" si="5"/>
        <v>9</v>
      </c>
      <c r="P17" s="65">
        <f>VLOOKUP($A17,'Return Data'!$B$7:$R$2843,14,0)</f>
        <v>8.6494999999999997</v>
      </c>
      <c r="Q17" s="66">
        <f t="shared" si="7"/>
        <v>5</v>
      </c>
      <c r="R17" s="65">
        <f>VLOOKUP($A17,'Return Data'!$B$7:$R$2843,16,0)</f>
        <v>6.8410000000000002</v>
      </c>
      <c r="S17" s="67">
        <f t="shared" si="6"/>
        <v>16</v>
      </c>
    </row>
    <row r="18" spans="1:19" x14ac:dyDescent="0.3">
      <c r="A18" s="82" t="s">
        <v>634</v>
      </c>
      <c r="B18" s="64">
        <f>VLOOKUP($A18,'Return Data'!$B$7:$R$2843,3,0)</f>
        <v>44400</v>
      </c>
      <c r="C18" s="65">
        <f>VLOOKUP($A18,'Return Data'!$B$7:$R$2843,4,0)</f>
        <v>2951.2321999999999</v>
      </c>
      <c r="D18" s="65">
        <f>VLOOKUP($A18,'Return Data'!$B$7:$R$2843,9,0)</f>
        <v>4.9343000000000004</v>
      </c>
      <c r="E18" s="66">
        <f t="shared" si="0"/>
        <v>12</v>
      </c>
      <c r="F18" s="65">
        <f>VLOOKUP($A18,'Return Data'!$B$7:$R$2843,10,0)</f>
        <v>5.8190999999999997</v>
      </c>
      <c r="G18" s="66">
        <f t="shared" si="1"/>
        <v>6</v>
      </c>
      <c r="H18" s="65">
        <f>VLOOKUP($A18,'Return Data'!$B$7:$R$2843,11,0)</f>
        <v>4.2320000000000002</v>
      </c>
      <c r="I18" s="66">
        <f t="shared" si="2"/>
        <v>9</v>
      </c>
      <c r="J18" s="65">
        <f>VLOOKUP($A18,'Return Data'!$B$7:$R$2843,12,0)</f>
        <v>4.1980000000000004</v>
      </c>
      <c r="K18" s="66">
        <f t="shared" si="3"/>
        <v>10</v>
      </c>
      <c r="L18" s="65">
        <f>VLOOKUP($A18,'Return Data'!$B$7:$R$2843,13,0)</f>
        <v>4.8685999999999998</v>
      </c>
      <c r="M18" s="66">
        <f t="shared" si="4"/>
        <v>8</v>
      </c>
      <c r="N18" s="65">
        <f>VLOOKUP($A18,'Return Data'!$B$7:$R$2843,17,0)</f>
        <v>7.6986999999999997</v>
      </c>
      <c r="O18" s="66">
        <f t="shared" si="5"/>
        <v>14</v>
      </c>
      <c r="P18" s="65">
        <f>VLOOKUP($A18,'Return Data'!$B$7:$R$2843,14,0)</f>
        <v>8.1992999999999991</v>
      </c>
      <c r="Q18" s="66">
        <f t="shared" si="7"/>
        <v>8</v>
      </c>
      <c r="R18" s="65">
        <f>VLOOKUP($A18,'Return Data'!$B$7:$R$2843,16,0)</f>
        <v>8.1294000000000004</v>
      </c>
      <c r="S18" s="67">
        <f t="shared" si="6"/>
        <v>7</v>
      </c>
    </row>
    <row r="19" spans="1:19" x14ac:dyDescent="0.3">
      <c r="A19" s="82" t="s">
        <v>637</v>
      </c>
      <c r="B19" s="64">
        <f>VLOOKUP($A19,'Return Data'!$B$7:$R$2843,3,0)</f>
        <v>44400</v>
      </c>
      <c r="C19" s="65">
        <f>VLOOKUP($A19,'Return Data'!$B$7:$R$2843,4,0)</f>
        <v>57.878500000000003</v>
      </c>
      <c r="D19" s="65">
        <f>VLOOKUP($A19,'Return Data'!$B$7:$R$2843,9,0)</f>
        <v>1.9455</v>
      </c>
      <c r="E19" s="66">
        <f t="shared" si="0"/>
        <v>18</v>
      </c>
      <c r="F19" s="65">
        <f>VLOOKUP($A19,'Return Data'!$B$7:$R$2843,10,0)</f>
        <v>5.6943999999999999</v>
      </c>
      <c r="G19" s="66">
        <f t="shared" si="1"/>
        <v>8</v>
      </c>
      <c r="H19" s="65">
        <f>VLOOKUP($A19,'Return Data'!$B$7:$R$2843,11,0)</f>
        <v>2.8357999999999999</v>
      </c>
      <c r="I19" s="66">
        <f t="shared" si="2"/>
        <v>17</v>
      </c>
      <c r="J19" s="65">
        <f>VLOOKUP($A19,'Return Data'!$B$7:$R$2843,12,0)</f>
        <v>2.9142999999999999</v>
      </c>
      <c r="K19" s="66">
        <f t="shared" si="3"/>
        <v>18</v>
      </c>
      <c r="L19" s="65">
        <f>VLOOKUP($A19,'Return Data'!$B$7:$R$2843,13,0)</f>
        <v>3.3149999999999999</v>
      </c>
      <c r="M19" s="66">
        <f t="shared" si="4"/>
        <v>18</v>
      </c>
      <c r="N19" s="65">
        <f>VLOOKUP($A19,'Return Data'!$B$7:$R$2843,17,0)</f>
        <v>8.1912000000000003</v>
      </c>
      <c r="O19" s="66">
        <f t="shared" si="5"/>
        <v>8</v>
      </c>
      <c r="P19" s="65">
        <f>VLOOKUP($A19,'Return Data'!$B$7:$R$2843,14,0)</f>
        <v>10.029199999999999</v>
      </c>
      <c r="Q19" s="66">
        <f t="shared" si="7"/>
        <v>1</v>
      </c>
      <c r="R19" s="65">
        <f>VLOOKUP($A19,'Return Data'!$B$7:$R$2843,16,0)</f>
        <v>7.4836</v>
      </c>
      <c r="S19" s="67">
        <f t="shared" si="6"/>
        <v>12</v>
      </c>
    </row>
    <row r="20" spans="1:19" x14ac:dyDescent="0.3">
      <c r="A20" s="116" t="s">
        <v>1771</v>
      </c>
      <c r="B20" s="64">
        <f>VLOOKUP($A20,'Return Data'!$B$7:$R$2843,3,0)</f>
        <v>44400</v>
      </c>
      <c r="C20" s="65">
        <f>VLOOKUP($A20,'Return Data'!$B$7:$R$2843,4,0)</f>
        <v>46.347099999999998</v>
      </c>
      <c r="D20" s="65">
        <f>VLOOKUP($A20,'Return Data'!$B$7:$R$2843,9,0)</f>
        <v>7.1665000000000001</v>
      </c>
      <c r="E20" s="66">
        <f t="shared" si="0"/>
        <v>1</v>
      </c>
      <c r="F20" s="65">
        <f>VLOOKUP($A20,'Return Data'!$B$7:$R$2843,10,0)</f>
        <v>6.6538000000000004</v>
      </c>
      <c r="G20" s="66">
        <f t="shared" si="1"/>
        <v>1</v>
      </c>
      <c r="H20" s="65">
        <f>VLOOKUP($A20,'Return Data'!$B$7:$R$2843,11,0)</f>
        <v>5.7298999999999998</v>
      </c>
      <c r="I20" s="66">
        <f t="shared" si="2"/>
        <v>1</v>
      </c>
      <c r="J20" s="65">
        <f>VLOOKUP($A20,'Return Data'!$B$7:$R$2843,12,0)</f>
        <v>5.6805000000000003</v>
      </c>
      <c r="K20" s="66">
        <f t="shared" si="3"/>
        <v>1</v>
      </c>
      <c r="L20" s="65">
        <f>VLOOKUP($A20,'Return Data'!$B$7:$R$2843,13,0)</f>
        <v>6.2792000000000003</v>
      </c>
      <c r="M20" s="66">
        <f t="shared" si="4"/>
        <v>1</v>
      </c>
      <c r="N20" s="65">
        <f>VLOOKUP($A20,'Return Data'!$B$7:$R$2843,17,0)</f>
        <v>7.7670000000000003</v>
      </c>
      <c r="O20" s="66">
        <f t="shared" si="5"/>
        <v>13</v>
      </c>
      <c r="P20" s="65">
        <f>VLOOKUP($A20,'Return Data'!$B$7:$R$2843,14,0)</f>
        <v>7.7630999999999997</v>
      </c>
      <c r="Q20" s="66">
        <f t="shared" si="7"/>
        <v>12</v>
      </c>
      <c r="R20" s="65">
        <f>VLOOKUP($A20,'Return Data'!$B$7:$R$2843,16,0)</f>
        <v>7.6254999999999997</v>
      </c>
      <c r="S20" s="67">
        <f t="shared" si="6"/>
        <v>10</v>
      </c>
    </row>
    <row r="21" spans="1:19" x14ac:dyDescent="0.3">
      <c r="A21" s="82" t="s">
        <v>638</v>
      </c>
      <c r="B21" s="64">
        <f>VLOOKUP($A21,'Return Data'!$B$7:$R$2843,3,0)</f>
        <v>44400</v>
      </c>
      <c r="C21" s="65">
        <f>VLOOKUP($A21,'Return Data'!$B$7:$R$2843,4,0)</f>
        <v>34.421100000000003</v>
      </c>
      <c r="D21" s="65">
        <f>VLOOKUP($A21,'Return Data'!$B$7:$R$2843,9,0)</f>
        <v>4.4131</v>
      </c>
      <c r="E21" s="66">
        <f t="shared" si="0"/>
        <v>16</v>
      </c>
      <c r="F21" s="65">
        <f>VLOOKUP($A21,'Return Data'!$B$7:$R$2843,10,0)</f>
        <v>6.2713000000000001</v>
      </c>
      <c r="G21" s="66">
        <f t="shared" si="1"/>
        <v>3</v>
      </c>
      <c r="H21" s="65">
        <f>VLOOKUP($A21,'Return Data'!$B$7:$R$2843,11,0)</f>
        <v>5.2039999999999997</v>
      </c>
      <c r="I21" s="66">
        <f t="shared" si="2"/>
        <v>2</v>
      </c>
      <c r="J21" s="65">
        <f>VLOOKUP($A21,'Return Data'!$B$7:$R$2843,12,0)</f>
        <v>4.6566000000000001</v>
      </c>
      <c r="K21" s="66">
        <f t="shared" si="3"/>
        <v>4</v>
      </c>
      <c r="L21" s="65">
        <f>VLOOKUP($A21,'Return Data'!$B$7:$R$2843,13,0)</f>
        <v>5.2729999999999997</v>
      </c>
      <c r="M21" s="66">
        <f t="shared" si="4"/>
        <v>4</v>
      </c>
      <c r="N21" s="65">
        <f>VLOOKUP($A21,'Return Data'!$B$7:$R$2843,17,0)</f>
        <v>7.6677</v>
      </c>
      <c r="O21" s="66">
        <f t="shared" si="5"/>
        <v>15</v>
      </c>
      <c r="P21" s="65">
        <f>VLOOKUP($A21,'Return Data'!$B$7:$R$2843,14,0)</f>
        <v>7.7546999999999997</v>
      </c>
      <c r="Q21" s="66">
        <f t="shared" si="7"/>
        <v>13</v>
      </c>
      <c r="R21" s="65">
        <f>VLOOKUP($A21,'Return Data'!$B$7:$R$2843,16,0)</f>
        <v>6.9135</v>
      </c>
      <c r="S21" s="67">
        <f t="shared" si="6"/>
        <v>15</v>
      </c>
    </row>
    <row r="22" spans="1:19" x14ac:dyDescent="0.3">
      <c r="A22" s="82" t="s">
        <v>641</v>
      </c>
      <c r="B22" s="64">
        <f>VLOOKUP($A22,'Return Data'!$B$7:$R$2843,3,0)</f>
        <v>44400</v>
      </c>
      <c r="C22" s="65">
        <f>VLOOKUP($A22,'Return Data'!$B$7:$R$2843,4,0)</f>
        <v>12.2804</v>
      </c>
      <c r="D22" s="65">
        <f>VLOOKUP($A22,'Return Data'!$B$7:$R$2843,9,0)</f>
        <v>4.7842000000000002</v>
      </c>
      <c r="E22" s="66">
        <f t="shared" si="0"/>
        <v>13</v>
      </c>
      <c r="F22" s="65">
        <f>VLOOKUP($A22,'Return Data'!$B$7:$R$2843,10,0)</f>
        <v>4.9363999999999999</v>
      </c>
      <c r="G22" s="66">
        <f t="shared" si="1"/>
        <v>13</v>
      </c>
      <c r="H22" s="65">
        <f>VLOOKUP($A22,'Return Data'!$B$7:$R$2843,11,0)</f>
        <v>3.4672000000000001</v>
      </c>
      <c r="I22" s="66">
        <f t="shared" si="2"/>
        <v>16</v>
      </c>
      <c r="J22" s="65">
        <f>VLOOKUP($A22,'Return Data'!$B$7:$R$2843,12,0)</f>
        <v>3.4338000000000002</v>
      </c>
      <c r="K22" s="66">
        <f t="shared" si="3"/>
        <v>16</v>
      </c>
      <c r="L22" s="65">
        <f>VLOOKUP($A22,'Return Data'!$B$7:$R$2843,13,0)</f>
        <v>3.8942000000000001</v>
      </c>
      <c r="M22" s="66">
        <f t="shared" si="4"/>
        <v>16</v>
      </c>
      <c r="N22" s="65">
        <f>VLOOKUP($A22,'Return Data'!$B$7:$R$2843,17,0)</f>
        <v>7.8734000000000002</v>
      </c>
      <c r="O22" s="66">
        <f t="shared" si="5"/>
        <v>11</v>
      </c>
      <c r="P22" s="65"/>
      <c r="Q22" s="66"/>
      <c r="R22" s="65">
        <f>VLOOKUP($A22,'Return Data'!$B$7:$R$2843,16,0)</f>
        <v>8.6577000000000002</v>
      </c>
      <c r="S22" s="67">
        <f t="shared" si="6"/>
        <v>6</v>
      </c>
    </row>
    <row r="23" spans="1:19" x14ac:dyDescent="0.3">
      <c r="A23" s="82" t="s">
        <v>642</v>
      </c>
      <c r="B23" s="64">
        <f>VLOOKUP($A23,'Return Data'!$B$7:$R$2843,3,0)</f>
        <v>44400</v>
      </c>
      <c r="C23" s="65">
        <f>VLOOKUP($A23,'Return Data'!$B$7:$R$2843,4,0)</f>
        <v>31.869399999999999</v>
      </c>
      <c r="D23" s="65">
        <f>VLOOKUP($A23,'Return Data'!$B$7:$R$2843,9,0)</f>
        <v>6.9263000000000003</v>
      </c>
      <c r="E23" s="66">
        <f t="shared" si="0"/>
        <v>2</v>
      </c>
      <c r="F23" s="65">
        <f>VLOOKUP($A23,'Return Data'!$B$7:$R$2843,10,0)</f>
        <v>5.7317</v>
      </c>
      <c r="G23" s="66">
        <f t="shared" si="1"/>
        <v>7</v>
      </c>
      <c r="H23" s="65">
        <f>VLOOKUP($A23,'Return Data'!$B$7:$R$2843,11,0)</f>
        <v>5.0937000000000001</v>
      </c>
      <c r="I23" s="66">
        <f t="shared" si="2"/>
        <v>4</v>
      </c>
      <c r="J23" s="65">
        <f>VLOOKUP($A23,'Return Data'!$B$7:$R$2843,12,0)</f>
        <v>4.5631000000000004</v>
      </c>
      <c r="K23" s="66">
        <f t="shared" si="3"/>
        <v>5</v>
      </c>
      <c r="L23" s="65">
        <f>VLOOKUP($A23,'Return Data'!$B$7:$R$2843,13,0)</f>
        <v>5.0370999999999997</v>
      </c>
      <c r="M23" s="66">
        <f t="shared" si="4"/>
        <v>6</v>
      </c>
      <c r="N23" s="65">
        <f>VLOOKUP($A23,'Return Data'!$B$7:$R$2843,17,0)</f>
        <v>8.7835000000000001</v>
      </c>
      <c r="O23" s="66">
        <f t="shared" si="5"/>
        <v>3</v>
      </c>
      <c r="P23" s="65">
        <f>VLOOKUP($A23,'Return Data'!$B$7:$R$2843,14,0)</f>
        <v>9.4006000000000007</v>
      </c>
      <c r="Q23" s="66">
        <f>RANK(P23,P$8:P$26,0)</f>
        <v>2</v>
      </c>
      <c r="R23" s="65">
        <f>VLOOKUP($A23,'Return Data'!$B$7:$R$2843,16,0)</f>
        <v>7.2442000000000002</v>
      </c>
      <c r="S23" s="67">
        <f t="shared" si="6"/>
        <v>13</v>
      </c>
    </row>
    <row r="24" spans="1:19" x14ac:dyDescent="0.3">
      <c r="A24" s="82" t="s">
        <v>645</v>
      </c>
      <c r="B24" s="64">
        <f>VLOOKUP($A24,'Return Data'!$B$7:$R$2843,3,0)</f>
        <v>44400</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-0.51829999999999998</v>
      </c>
      <c r="M24" s="66">
        <f t="shared" si="4"/>
        <v>19</v>
      </c>
      <c r="N24" s="65"/>
      <c r="O24" s="66"/>
      <c r="P24" s="65"/>
      <c r="Q24" s="66"/>
      <c r="R24" s="65">
        <f>VLOOKUP($A24,'Return Data'!$B$7:$R$2843,16,0)</f>
        <v>-10.446899999999999</v>
      </c>
      <c r="S24" s="67">
        <f t="shared" si="6"/>
        <v>19</v>
      </c>
    </row>
    <row r="25" spans="1:19" x14ac:dyDescent="0.3">
      <c r="A25" s="82" t="s">
        <v>647</v>
      </c>
      <c r="B25" s="64">
        <f>VLOOKUP($A25,'Return Data'!$B$7:$R$2843,3,0)</f>
        <v>44400</v>
      </c>
      <c r="C25" s="65">
        <f>VLOOKUP($A25,'Return Data'!$B$7:$R$2843,4,0)</f>
        <v>12.2128</v>
      </c>
      <c r="D25" s="65">
        <f>VLOOKUP($A25,'Return Data'!$B$7:$R$2843,9,0)</f>
        <v>5.0719000000000003</v>
      </c>
      <c r="E25" s="66">
        <f t="shared" si="0"/>
        <v>11</v>
      </c>
      <c r="F25" s="65">
        <f>VLOOKUP($A25,'Return Data'!$B$7:$R$2843,10,0)</f>
        <v>5.1021000000000001</v>
      </c>
      <c r="G25" s="66">
        <f t="shared" si="1"/>
        <v>11</v>
      </c>
      <c r="H25" s="65">
        <f>VLOOKUP($A25,'Return Data'!$B$7:$R$2843,11,0)</f>
        <v>3.6006</v>
      </c>
      <c r="I25" s="66">
        <f t="shared" si="2"/>
        <v>15</v>
      </c>
      <c r="J25" s="65">
        <f>VLOOKUP($A25,'Return Data'!$B$7:$R$2843,12,0)</f>
        <v>3.5905</v>
      </c>
      <c r="K25" s="66">
        <f t="shared" si="3"/>
        <v>14</v>
      </c>
      <c r="L25" s="65">
        <f>VLOOKUP($A25,'Return Data'!$B$7:$R$2843,13,0)</f>
        <v>4.0787000000000004</v>
      </c>
      <c r="M25" s="66">
        <f t="shared" si="4"/>
        <v>14</v>
      </c>
      <c r="N25" s="65">
        <f>VLOOKUP($A25,'Return Data'!$B$7:$R$2843,17,0)</f>
        <v>8.3582999999999998</v>
      </c>
      <c r="O25" s="66">
        <f>RANK(N25,N$8:N$26,0)</f>
        <v>7</v>
      </c>
      <c r="P25" s="65">
        <f>VLOOKUP($A25,'Return Data'!$B$7:$R$2843,14,0)</f>
        <v>6.4188000000000001</v>
      </c>
      <c r="Q25" s="66">
        <f>RANK(P25,P$8:P$26,0)</f>
        <v>14</v>
      </c>
      <c r="R25" s="65">
        <f>VLOOKUP($A25,'Return Data'!$B$7:$R$2843,16,0)</f>
        <v>6.5209999999999999</v>
      </c>
      <c r="S25" s="67">
        <f t="shared" si="6"/>
        <v>17</v>
      </c>
    </row>
    <row r="26" spans="1:19" x14ac:dyDescent="0.3">
      <c r="A26" s="82" t="s">
        <v>649</v>
      </c>
      <c r="B26" s="64">
        <f>VLOOKUP($A26,'Return Data'!$B$7:$R$2843,3,0)</f>
        <v>44400</v>
      </c>
      <c r="C26" s="65">
        <f>VLOOKUP($A26,'Return Data'!$B$7:$R$2843,4,0)</f>
        <v>12.9259</v>
      </c>
      <c r="D26" s="65">
        <f>VLOOKUP($A26,'Return Data'!$B$7:$R$2843,9,0)</f>
        <v>6.0826000000000002</v>
      </c>
      <c r="E26" s="66">
        <f t="shared" si="0"/>
        <v>5</v>
      </c>
      <c r="F26" s="65">
        <f>VLOOKUP($A26,'Return Data'!$B$7:$R$2843,10,0)</f>
        <v>5.3582999999999998</v>
      </c>
      <c r="G26" s="66">
        <f t="shared" si="1"/>
        <v>9</v>
      </c>
      <c r="H26" s="65">
        <f>VLOOKUP($A26,'Return Data'!$B$7:$R$2843,11,0)</f>
        <v>4.2106000000000003</v>
      </c>
      <c r="I26" s="66">
        <f t="shared" si="2"/>
        <v>10</v>
      </c>
      <c r="J26" s="65">
        <f>VLOOKUP($A26,'Return Data'!$B$7:$R$2843,12,0)</f>
        <v>3.9584999999999999</v>
      </c>
      <c r="K26" s="66">
        <f t="shared" si="3"/>
        <v>12</v>
      </c>
      <c r="L26" s="65">
        <f>VLOOKUP($A26,'Return Data'!$B$7:$R$2843,13,0)</f>
        <v>4.6496000000000004</v>
      </c>
      <c r="M26" s="66">
        <f t="shared" si="4"/>
        <v>12</v>
      </c>
      <c r="N26" s="65">
        <f>VLOOKUP($A26,'Return Data'!$B$7:$R$2843,17,0)</f>
        <v>8.3838000000000008</v>
      </c>
      <c r="O26" s="66">
        <f>RANK(N26,N$8:N$26,0)</f>
        <v>5</v>
      </c>
      <c r="P26" s="65"/>
      <c r="Q26" s="66"/>
      <c r="R26" s="65">
        <f>VLOOKUP($A26,'Return Data'!$B$7:$R$2843,16,0)</f>
        <v>9.0609999999999999</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4.8652157894736838</v>
      </c>
      <c r="E28" s="88"/>
      <c r="F28" s="89">
        <f>AVERAGE(F8:F26)</f>
        <v>5.1040894736842111</v>
      </c>
      <c r="G28" s="88"/>
      <c r="H28" s="89">
        <f>AVERAGE(H8:H26)</f>
        <v>4.0160684210526316</v>
      </c>
      <c r="I28" s="88"/>
      <c r="J28" s="89">
        <f>AVERAGE(J8:J26)</f>
        <v>3.9353526315789478</v>
      </c>
      <c r="K28" s="88"/>
      <c r="L28" s="89">
        <f>AVERAGE(L8:L26)</f>
        <v>4.4761421052631576</v>
      </c>
      <c r="M28" s="88"/>
      <c r="N28" s="89">
        <f>AVERAGE(N8:N26)</f>
        <v>8.0517111111111106</v>
      </c>
      <c r="O28" s="88"/>
      <c r="P28" s="89">
        <f>AVERAGE(P8:P26)</f>
        <v>8.1659066666666664</v>
      </c>
      <c r="Q28" s="88"/>
      <c r="R28" s="89">
        <f>AVERAGE(R8:R26)</f>
        <v>6.9123473684210541</v>
      </c>
      <c r="S28" s="90"/>
    </row>
    <row r="29" spans="1:19" x14ac:dyDescent="0.3">
      <c r="A29" s="87" t="s">
        <v>28</v>
      </c>
      <c r="B29" s="88"/>
      <c r="C29" s="88"/>
      <c r="D29" s="89">
        <f>MIN(D8:D26)</f>
        <v>0</v>
      </c>
      <c r="E29" s="88"/>
      <c r="F29" s="89">
        <f>MIN(F8:F26)</f>
        <v>0</v>
      </c>
      <c r="G29" s="88"/>
      <c r="H29" s="89">
        <f>MIN(H8:H26)</f>
        <v>0</v>
      </c>
      <c r="I29" s="88"/>
      <c r="J29" s="89">
        <f>MIN(J8:J26)</f>
        <v>0</v>
      </c>
      <c r="K29" s="88"/>
      <c r="L29" s="89">
        <f>MIN(L8:L26)</f>
        <v>-0.51829999999999998</v>
      </c>
      <c r="M29" s="88"/>
      <c r="N29" s="89">
        <f>MIN(N8:N26)</f>
        <v>7.1249000000000002</v>
      </c>
      <c r="O29" s="88"/>
      <c r="P29" s="89">
        <f>MIN(P8:P26)</f>
        <v>4.9749999999999996</v>
      </c>
      <c r="Q29" s="88"/>
      <c r="R29" s="89">
        <f>MIN(R8:R26)</f>
        <v>-10.446899999999999</v>
      </c>
      <c r="S29" s="90"/>
    </row>
    <row r="30" spans="1:19" ht="15" thickBot="1" x14ac:dyDescent="0.35">
      <c r="A30" s="91" t="s">
        <v>29</v>
      </c>
      <c r="B30" s="92"/>
      <c r="C30" s="92"/>
      <c r="D30" s="93">
        <f>MAX(D8:D26)</f>
        <v>7.1665000000000001</v>
      </c>
      <c r="E30" s="92"/>
      <c r="F30" s="93">
        <f>MAX(F8:F26)</f>
        <v>6.6538000000000004</v>
      </c>
      <c r="G30" s="92"/>
      <c r="H30" s="93">
        <f>MAX(H8:H26)</f>
        <v>5.7298999999999998</v>
      </c>
      <c r="I30" s="92"/>
      <c r="J30" s="93">
        <f>MAX(J8:J26)</f>
        <v>5.6805000000000003</v>
      </c>
      <c r="K30" s="92"/>
      <c r="L30" s="93">
        <f>MAX(L8:L26)</f>
        <v>6.2792000000000003</v>
      </c>
      <c r="M30" s="92"/>
      <c r="N30" s="93">
        <f>MAX(N8:N26)</f>
        <v>8.7980999999999998</v>
      </c>
      <c r="O30" s="92"/>
      <c r="P30" s="93">
        <f>MAX(P8:P26)</f>
        <v>10.029199999999999</v>
      </c>
      <c r="Q30" s="92"/>
      <c r="R30" s="93">
        <f>MAX(R8:R26)</f>
        <v>9.3038000000000007</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44400</v>
      </c>
      <c r="C8" s="65">
        <f>VLOOKUP($A8,'Return Data'!$B$7:$R$2843,4,0)</f>
        <v>311.19</v>
      </c>
      <c r="D8" s="65">
        <f>VLOOKUP($A8,'Return Data'!$B$7:$R$2843,10,0)</f>
        <v>13.2424</v>
      </c>
      <c r="E8" s="66">
        <f t="shared" ref="E8:E36" si="0">RANK(D8,D$8:D$36,0)</f>
        <v>10</v>
      </c>
      <c r="F8" s="65">
        <f>VLOOKUP($A8,'Return Data'!$B$7:$R$2843,11,0)</f>
        <v>14.030799999999999</v>
      </c>
      <c r="G8" s="66">
        <f t="shared" ref="G8:G36" si="1">RANK(F8,F$8:F$36,0)</f>
        <v>9</v>
      </c>
      <c r="H8" s="65">
        <f>VLOOKUP($A8,'Return Data'!$B$7:$R$2843,12,0)</f>
        <v>38.0306</v>
      </c>
      <c r="I8" s="66">
        <f t="shared" ref="I8:I36" si="2">RANK(H8,H$8:H$36,0)</f>
        <v>8</v>
      </c>
      <c r="J8" s="65">
        <f>VLOOKUP($A8,'Return Data'!$B$7:$R$2843,13,0)</f>
        <v>46.587200000000003</v>
      </c>
      <c r="K8" s="66">
        <f t="shared" ref="K8:K36" si="3">RANK(J8,J$8:J$36,0)</f>
        <v>7</v>
      </c>
      <c r="L8" s="65">
        <f>VLOOKUP($A8,'Return Data'!$B$7:$R$2843,17,0)</f>
        <v>19.14</v>
      </c>
      <c r="M8" s="66">
        <f t="shared" ref="M8:M36" si="4">RANK(L8,L$8:L$36,0)</f>
        <v>17</v>
      </c>
      <c r="N8" s="65">
        <f>VLOOKUP($A8,'Return Data'!$B$7:$R$2843,14,0)</f>
        <v>12.552899999999999</v>
      </c>
      <c r="O8" s="66">
        <f t="shared" ref="O8:O26" si="5">RANK(N8,N$8:N$36,0)</f>
        <v>14</v>
      </c>
      <c r="P8" s="65">
        <f>VLOOKUP($A8,'Return Data'!$B$7:$R$2843,15,0)</f>
        <v>12.142300000000001</v>
      </c>
      <c r="Q8" s="66">
        <f t="shared" ref="Q8:Q26" si="6">RANK(P8,P$8:P$36,0)</f>
        <v>18</v>
      </c>
      <c r="R8" s="65">
        <f>VLOOKUP($A8,'Return Data'!$B$7:$R$2843,16,0)</f>
        <v>19.937799999999999</v>
      </c>
      <c r="S8" s="67">
        <f t="shared" ref="S8:S36" si="7">RANK(R8,R$8:R$36,0)</f>
        <v>3</v>
      </c>
    </row>
    <row r="9" spans="1:20" x14ac:dyDescent="0.3">
      <c r="A9" s="63" t="s">
        <v>951</v>
      </c>
      <c r="B9" s="64">
        <f>VLOOKUP($A9,'Return Data'!$B$7:$R$2843,3,0)</f>
        <v>44400</v>
      </c>
      <c r="C9" s="65">
        <f>VLOOKUP($A9,'Return Data'!$B$7:$R$2843,4,0)</f>
        <v>42.5</v>
      </c>
      <c r="D9" s="65">
        <f>VLOOKUP($A9,'Return Data'!$B$7:$R$2843,10,0)</f>
        <v>12.582800000000001</v>
      </c>
      <c r="E9" s="66">
        <f t="shared" si="0"/>
        <v>14</v>
      </c>
      <c r="F9" s="65">
        <f>VLOOKUP($A9,'Return Data'!$B$7:$R$2843,11,0)</f>
        <v>10.0181</v>
      </c>
      <c r="G9" s="66">
        <f t="shared" si="1"/>
        <v>26</v>
      </c>
      <c r="H9" s="65">
        <f>VLOOKUP($A9,'Return Data'!$B$7:$R$2843,12,0)</f>
        <v>32.151699999999998</v>
      </c>
      <c r="I9" s="66">
        <f t="shared" si="2"/>
        <v>23</v>
      </c>
      <c r="J9" s="65">
        <f>VLOOKUP($A9,'Return Data'!$B$7:$R$2843,13,0)</f>
        <v>39.802599999999998</v>
      </c>
      <c r="K9" s="66">
        <f t="shared" si="3"/>
        <v>21</v>
      </c>
      <c r="L9" s="65">
        <f>VLOOKUP($A9,'Return Data'!$B$7:$R$2843,17,0)</f>
        <v>21.593499999999999</v>
      </c>
      <c r="M9" s="66">
        <f t="shared" si="4"/>
        <v>6</v>
      </c>
      <c r="N9" s="65">
        <f>VLOOKUP($A9,'Return Data'!$B$7:$R$2843,14,0)</f>
        <v>14.367800000000001</v>
      </c>
      <c r="O9" s="66">
        <f t="shared" si="5"/>
        <v>6</v>
      </c>
      <c r="P9" s="65">
        <f>VLOOKUP($A9,'Return Data'!$B$7:$R$2843,15,0)</f>
        <v>16.286799999999999</v>
      </c>
      <c r="Q9" s="66">
        <f t="shared" si="6"/>
        <v>1</v>
      </c>
      <c r="R9" s="65">
        <f>VLOOKUP($A9,'Return Data'!$B$7:$R$2843,16,0)</f>
        <v>13.341699999999999</v>
      </c>
      <c r="S9" s="67">
        <f t="shared" si="7"/>
        <v>16</v>
      </c>
    </row>
    <row r="10" spans="1:20" x14ac:dyDescent="0.3">
      <c r="A10" s="63" t="s">
        <v>952</v>
      </c>
      <c r="B10" s="64">
        <f>VLOOKUP($A10,'Return Data'!$B$7:$R$2843,3,0)</f>
        <v>44400</v>
      </c>
      <c r="C10" s="65">
        <f>VLOOKUP($A10,'Return Data'!$B$7:$R$2843,4,0)</f>
        <v>20.27</v>
      </c>
      <c r="D10" s="65">
        <f>VLOOKUP($A10,'Return Data'!$B$7:$R$2843,10,0)</f>
        <v>12.1128</v>
      </c>
      <c r="E10" s="66">
        <f t="shared" si="0"/>
        <v>22</v>
      </c>
      <c r="F10" s="65">
        <f>VLOOKUP($A10,'Return Data'!$B$7:$R$2843,11,0)</f>
        <v>11.803599999999999</v>
      </c>
      <c r="G10" s="66">
        <f t="shared" si="1"/>
        <v>20</v>
      </c>
      <c r="H10" s="65">
        <f>VLOOKUP($A10,'Return Data'!$B$7:$R$2843,12,0)</f>
        <v>34.1496</v>
      </c>
      <c r="I10" s="66">
        <f t="shared" si="2"/>
        <v>19</v>
      </c>
      <c r="J10" s="65">
        <f>VLOOKUP($A10,'Return Data'!$B$7:$R$2843,13,0)</f>
        <v>39.216999999999999</v>
      </c>
      <c r="K10" s="66">
        <f t="shared" si="3"/>
        <v>25</v>
      </c>
      <c r="L10" s="65">
        <f>VLOOKUP($A10,'Return Data'!$B$7:$R$2843,17,0)</f>
        <v>19.4895</v>
      </c>
      <c r="M10" s="66">
        <f t="shared" si="4"/>
        <v>15</v>
      </c>
      <c r="N10" s="65">
        <f>VLOOKUP($A10,'Return Data'!$B$7:$R$2843,14,0)</f>
        <v>12.7689</v>
      </c>
      <c r="O10" s="66">
        <f t="shared" si="5"/>
        <v>12</v>
      </c>
      <c r="P10" s="65">
        <f>VLOOKUP($A10,'Return Data'!$B$7:$R$2843,15,0)</f>
        <v>12.1851</v>
      </c>
      <c r="Q10" s="66">
        <f t="shared" si="6"/>
        <v>16</v>
      </c>
      <c r="R10" s="65">
        <f>VLOOKUP($A10,'Return Data'!$B$7:$R$2843,16,0)</f>
        <v>6.5765000000000002</v>
      </c>
      <c r="S10" s="67">
        <f t="shared" si="7"/>
        <v>29</v>
      </c>
    </row>
    <row r="11" spans="1:20" x14ac:dyDescent="0.3">
      <c r="A11" s="63" t="s">
        <v>954</v>
      </c>
      <c r="B11" s="64">
        <f>VLOOKUP($A11,'Return Data'!$B$7:$R$2843,3,0)</f>
        <v>44400</v>
      </c>
      <c r="C11" s="65">
        <f>VLOOKUP($A11,'Return Data'!$B$7:$R$2843,4,0)</f>
        <v>128.81</v>
      </c>
      <c r="D11" s="65">
        <f>VLOOKUP($A11,'Return Data'!$B$7:$R$2843,10,0)</f>
        <v>11.5914</v>
      </c>
      <c r="E11" s="66">
        <f t="shared" si="0"/>
        <v>26</v>
      </c>
      <c r="F11" s="65">
        <f>VLOOKUP($A11,'Return Data'!$B$7:$R$2843,11,0)</f>
        <v>10.6805</v>
      </c>
      <c r="G11" s="66">
        <f t="shared" si="1"/>
        <v>22</v>
      </c>
      <c r="H11" s="65">
        <f>VLOOKUP($A11,'Return Data'!$B$7:$R$2843,12,0)</f>
        <v>31.438800000000001</v>
      </c>
      <c r="I11" s="66">
        <f t="shared" si="2"/>
        <v>24</v>
      </c>
      <c r="J11" s="65">
        <f>VLOOKUP($A11,'Return Data'!$B$7:$R$2843,13,0)</f>
        <v>37.9861</v>
      </c>
      <c r="K11" s="66">
        <f t="shared" si="3"/>
        <v>27</v>
      </c>
      <c r="L11" s="65">
        <f>VLOOKUP($A11,'Return Data'!$B$7:$R$2843,17,0)</f>
        <v>20.368099999999998</v>
      </c>
      <c r="M11" s="66">
        <f t="shared" si="4"/>
        <v>11</v>
      </c>
      <c r="N11" s="65">
        <f>VLOOKUP($A11,'Return Data'!$B$7:$R$2843,14,0)</f>
        <v>14.744300000000001</v>
      </c>
      <c r="O11" s="66">
        <f t="shared" si="5"/>
        <v>5</v>
      </c>
      <c r="P11" s="65">
        <f>VLOOKUP($A11,'Return Data'!$B$7:$R$2843,15,0)</f>
        <v>12.8347</v>
      </c>
      <c r="Q11" s="66">
        <f t="shared" si="6"/>
        <v>11</v>
      </c>
      <c r="R11" s="65">
        <f>VLOOKUP($A11,'Return Data'!$B$7:$R$2843,16,0)</f>
        <v>16.387699999999999</v>
      </c>
      <c r="S11" s="67">
        <f t="shared" si="7"/>
        <v>10</v>
      </c>
    </row>
    <row r="12" spans="1:20" x14ac:dyDescent="0.3">
      <c r="A12" s="63" t="s">
        <v>957</v>
      </c>
      <c r="B12" s="64">
        <f>VLOOKUP($A12,'Return Data'!$B$7:$R$2843,3,0)</f>
        <v>44400</v>
      </c>
      <c r="C12" s="65">
        <f>VLOOKUP($A12,'Return Data'!$B$7:$R$2843,4,0)</f>
        <v>38.51</v>
      </c>
      <c r="D12" s="65">
        <f>VLOOKUP($A12,'Return Data'!$B$7:$R$2843,10,0)</f>
        <v>12.306800000000001</v>
      </c>
      <c r="E12" s="66">
        <f t="shared" si="0"/>
        <v>20</v>
      </c>
      <c r="F12" s="65">
        <f>VLOOKUP($A12,'Return Data'!$B$7:$R$2843,11,0)</f>
        <v>12.470800000000001</v>
      </c>
      <c r="G12" s="66">
        <f t="shared" si="1"/>
        <v>17</v>
      </c>
      <c r="H12" s="65">
        <f>VLOOKUP($A12,'Return Data'!$B$7:$R$2843,12,0)</f>
        <v>34.509300000000003</v>
      </c>
      <c r="I12" s="66">
        <f t="shared" si="2"/>
        <v>17</v>
      </c>
      <c r="J12" s="65">
        <f>VLOOKUP($A12,'Return Data'!$B$7:$R$2843,13,0)</f>
        <v>43.319699999999997</v>
      </c>
      <c r="K12" s="66">
        <f t="shared" si="3"/>
        <v>14</v>
      </c>
      <c r="L12" s="65">
        <f>VLOOKUP($A12,'Return Data'!$B$7:$R$2843,17,0)</f>
        <v>25.232099999999999</v>
      </c>
      <c r="M12" s="66">
        <f t="shared" si="4"/>
        <v>1</v>
      </c>
      <c r="N12" s="65">
        <f>VLOOKUP($A12,'Return Data'!$B$7:$R$2843,14,0)</f>
        <v>16.796700000000001</v>
      </c>
      <c r="O12" s="66">
        <f t="shared" si="5"/>
        <v>1</v>
      </c>
      <c r="P12" s="65">
        <f>VLOOKUP($A12,'Return Data'!$B$7:$R$2843,15,0)</f>
        <v>16.267800000000001</v>
      </c>
      <c r="Q12" s="66">
        <f t="shared" si="6"/>
        <v>2</v>
      </c>
      <c r="R12" s="65">
        <f>VLOOKUP($A12,'Return Data'!$B$7:$R$2843,16,0)</f>
        <v>13.1273</v>
      </c>
      <c r="S12" s="67">
        <f t="shared" si="7"/>
        <v>17</v>
      </c>
    </row>
    <row r="13" spans="1:20" x14ac:dyDescent="0.3">
      <c r="A13" s="63" t="s">
        <v>959</v>
      </c>
      <c r="B13" s="64">
        <f>VLOOKUP($A13,'Return Data'!$B$7:$R$2843,3,0)</f>
        <v>44400</v>
      </c>
      <c r="C13" s="65">
        <f>VLOOKUP($A13,'Return Data'!$B$7:$R$2843,4,0)</f>
        <v>281.44400000000002</v>
      </c>
      <c r="D13" s="65">
        <f>VLOOKUP($A13,'Return Data'!$B$7:$R$2843,10,0)</f>
        <v>13.573</v>
      </c>
      <c r="E13" s="66">
        <f t="shared" si="0"/>
        <v>7</v>
      </c>
      <c r="F13" s="65">
        <f>VLOOKUP($A13,'Return Data'!$B$7:$R$2843,11,0)</f>
        <v>12.714700000000001</v>
      </c>
      <c r="G13" s="66">
        <f t="shared" si="1"/>
        <v>16</v>
      </c>
      <c r="H13" s="65">
        <f>VLOOKUP($A13,'Return Data'!$B$7:$R$2843,12,0)</f>
        <v>35.152999999999999</v>
      </c>
      <c r="I13" s="66">
        <f t="shared" si="2"/>
        <v>14</v>
      </c>
      <c r="J13" s="65">
        <f>VLOOKUP($A13,'Return Data'!$B$7:$R$2843,13,0)</f>
        <v>42.7425</v>
      </c>
      <c r="K13" s="66">
        <f t="shared" si="3"/>
        <v>15</v>
      </c>
      <c r="L13" s="65">
        <f>VLOOKUP($A13,'Return Data'!$B$7:$R$2843,17,0)</f>
        <v>18.271899999999999</v>
      </c>
      <c r="M13" s="66">
        <f t="shared" si="4"/>
        <v>23</v>
      </c>
      <c r="N13" s="65">
        <f>VLOOKUP($A13,'Return Data'!$B$7:$R$2843,14,0)</f>
        <v>10.9276</v>
      </c>
      <c r="O13" s="66">
        <f t="shared" si="5"/>
        <v>26</v>
      </c>
      <c r="P13" s="65">
        <f>VLOOKUP($A13,'Return Data'!$B$7:$R$2843,15,0)</f>
        <v>11.1174</v>
      </c>
      <c r="Q13" s="66">
        <f t="shared" si="6"/>
        <v>25</v>
      </c>
      <c r="R13" s="65">
        <f>VLOOKUP($A13,'Return Data'!$B$7:$R$2843,16,0)</f>
        <v>19.906199999999998</v>
      </c>
      <c r="S13" s="67">
        <f t="shared" si="7"/>
        <v>4</v>
      </c>
    </row>
    <row r="14" spans="1:20" x14ac:dyDescent="0.3">
      <c r="A14" s="63" t="s">
        <v>960</v>
      </c>
      <c r="B14" s="64">
        <f>VLOOKUP($A14,'Return Data'!$B$7:$R$2843,3,0)</f>
        <v>44400</v>
      </c>
      <c r="C14" s="65">
        <f>VLOOKUP($A14,'Return Data'!$B$7:$R$2843,4,0)</f>
        <v>50.58</v>
      </c>
      <c r="D14" s="65">
        <f>VLOOKUP($A14,'Return Data'!$B$7:$R$2843,10,0)</f>
        <v>12.475</v>
      </c>
      <c r="E14" s="66">
        <f t="shared" si="0"/>
        <v>17</v>
      </c>
      <c r="F14" s="65">
        <f>VLOOKUP($A14,'Return Data'!$B$7:$R$2843,11,0)</f>
        <v>12.325100000000001</v>
      </c>
      <c r="G14" s="66">
        <f t="shared" si="1"/>
        <v>18</v>
      </c>
      <c r="H14" s="65">
        <f>VLOOKUP($A14,'Return Data'!$B$7:$R$2843,12,0)</f>
        <v>33.2806</v>
      </c>
      <c r="I14" s="66">
        <f t="shared" si="2"/>
        <v>22</v>
      </c>
      <c r="J14" s="65">
        <f>VLOOKUP($A14,'Return Data'!$B$7:$R$2843,13,0)</f>
        <v>42.158499999999997</v>
      </c>
      <c r="K14" s="66">
        <f t="shared" si="3"/>
        <v>18</v>
      </c>
      <c r="L14" s="65">
        <f>VLOOKUP($A14,'Return Data'!$B$7:$R$2843,17,0)</f>
        <v>20.805900000000001</v>
      </c>
      <c r="M14" s="66">
        <f t="shared" si="4"/>
        <v>9</v>
      </c>
      <c r="N14" s="65">
        <f>VLOOKUP($A14,'Return Data'!$B$7:$R$2843,14,0)</f>
        <v>12.4815</v>
      </c>
      <c r="O14" s="66">
        <f t="shared" si="5"/>
        <v>16</v>
      </c>
      <c r="P14" s="65">
        <f>VLOOKUP($A14,'Return Data'!$B$7:$R$2843,15,0)</f>
        <v>13.836600000000001</v>
      </c>
      <c r="Q14" s="66">
        <f t="shared" si="6"/>
        <v>4</v>
      </c>
      <c r="R14" s="65">
        <f>VLOOKUP($A14,'Return Data'!$B$7:$R$2843,16,0)</f>
        <v>14.2302</v>
      </c>
      <c r="S14" s="67">
        <f t="shared" si="7"/>
        <v>14</v>
      </c>
    </row>
    <row r="15" spans="1:20" x14ac:dyDescent="0.3">
      <c r="A15" s="63" t="s">
        <v>962</v>
      </c>
      <c r="B15" s="64">
        <f>VLOOKUP($A15,'Return Data'!$B$7:$R$2843,3,0)</f>
        <v>44400</v>
      </c>
      <c r="C15" s="65">
        <f>VLOOKUP($A15,'Return Data'!$B$7:$R$2843,4,0)</f>
        <v>1601.56121635095</v>
      </c>
      <c r="D15" s="65">
        <f>VLOOKUP($A15,'Return Data'!$B$7:$R$2843,10,0)</f>
        <v>14.668799999999999</v>
      </c>
      <c r="E15" s="66">
        <f t="shared" si="0"/>
        <v>3</v>
      </c>
      <c r="F15" s="65">
        <f>VLOOKUP($A15,'Return Data'!$B$7:$R$2843,11,0)</f>
        <v>20.0976</v>
      </c>
      <c r="G15" s="66">
        <f t="shared" si="1"/>
        <v>1</v>
      </c>
      <c r="H15" s="65">
        <f>VLOOKUP($A15,'Return Data'!$B$7:$R$2843,12,0)</f>
        <v>48.239899999999999</v>
      </c>
      <c r="I15" s="66">
        <f t="shared" si="2"/>
        <v>1</v>
      </c>
      <c r="J15" s="65">
        <f>VLOOKUP($A15,'Return Data'!$B$7:$R$2843,13,0)</f>
        <v>56.1233</v>
      </c>
      <c r="K15" s="66">
        <f t="shared" si="3"/>
        <v>1</v>
      </c>
      <c r="L15" s="65">
        <f>VLOOKUP($A15,'Return Data'!$B$7:$R$2843,17,0)</f>
        <v>21.986000000000001</v>
      </c>
      <c r="M15" s="66">
        <f t="shared" si="4"/>
        <v>5</v>
      </c>
      <c r="N15" s="65">
        <f>VLOOKUP($A15,'Return Data'!$B$7:$R$2843,14,0)</f>
        <v>14.096399999999999</v>
      </c>
      <c r="O15" s="66">
        <f t="shared" si="5"/>
        <v>8</v>
      </c>
      <c r="P15" s="65">
        <f>VLOOKUP($A15,'Return Data'!$B$7:$R$2843,15,0)</f>
        <v>11.6648</v>
      </c>
      <c r="Q15" s="66">
        <f t="shared" si="6"/>
        <v>23</v>
      </c>
      <c r="R15" s="65">
        <f>VLOOKUP($A15,'Return Data'!$B$7:$R$2843,16,0)</f>
        <v>20.143599999999999</v>
      </c>
      <c r="S15" s="67">
        <f t="shared" si="7"/>
        <v>1</v>
      </c>
    </row>
    <row r="16" spans="1:20" x14ac:dyDescent="0.3">
      <c r="A16" s="63" t="s">
        <v>964</v>
      </c>
      <c r="B16" s="64">
        <f>VLOOKUP($A16,'Return Data'!$B$7:$R$2843,3,0)</f>
        <v>44400</v>
      </c>
      <c r="C16" s="65">
        <f>VLOOKUP($A16,'Return Data'!$B$7:$R$2843,4,0)</f>
        <v>773.41437540218703</v>
      </c>
      <c r="D16" s="65">
        <f>VLOOKUP($A16,'Return Data'!$B$7:$R$2843,10,0)</f>
        <v>12.5116</v>
      </c>
      <c r="E16" s="66">
        <f t="shared" si="0"/>
        <v>16</v>
      </c>
      <c r="F16" s="65">
        <f>VLOOKUP($A16,'Return Data'!$B$7:$R$2843,11,0)</f>
        <v>14.391500000000001</v>
      </c>
      <c r="G16" s="66">
        <f t="shared" si="1"/>
        <v>8</v>
      </c>
      <c r="H16" s="65">
        <f>VLOOKUP($A16,'Return Data'!$B$7:$R$2843,12,0)</f>
        <v>41.264699999999998</v>
      </c>
      <c r="I16" s="66">
        <f t="shared" si="2"/>
        <v>3</v>
      </c>
      <c r="J16" s="65">
        <f>VLOOKUP($A16,'Return Data'!$B$7:$R$2843,13,0)</f>
        <v>44.961399999999998</v>
      </c>
      <c r="K16" s="66">
        <f t="shared" si="3"/>
        <v>10</v>
      </c>
      <c r="L16" s="65">
        <f>VLOOKUP($A16,'Return Data'!$B$7:$R$2843,17,0)</f>
        <v>13.237</v>
      </c>
      <c r="M16" s="66">
        <f t="shared" si="4"/>
        <v>29</v>
      </c>
      <c r="N16" s="65">
        <f>VLOOKUP($A16,'Return Data'!$B$7:$R$2843,14,0)</f>
        <v>12.3294</v>
      </c>
      <c r="O16" s="66">
        <f t="shared" si="5"/>
        <v>18</v>
      </c>
      <c r="P16" s="65">
        <f>VLOOKUP($A16,'Return Data'!$B$7:$R$2843,15,0)</f>
        <v>12.216900000000001</v>
      </c>
      <c r="Q16" s="66">
        <f t="shared" si="6"/>
        <v>15</v>
      </c>
      <c r="R16" s="65">
        <f>VLOOKUP($A16,'Return Data'!$B$7:$R$2843,16,0)</f>
        <v>19.0791</v>
      </c>
      <c r="S16" s="67">
        <f t="shared" si="7"/>
        <v>7</v>
      </c>
    </row>
    <row r="17" spans="1:19" x14ac:dyDescent="0.3">
      <c r="A17" s="63" t="s">
        <v>966</v>
      </c>
      <c r="B17" s="64">
        <f>VLOOKUP($A17,'Return Data'!$B$7:$R$2843,3,0)</f>
        <v>44400</v>
      </c>
      <c r="C17" s="65">
        <f>VLOOKUP($A17,'Return Data'!$B$7:$R$2843,4,0)</f>
        <v>292.89100000000002</v>
      </c>
      <c r="D17" s="65">
        <f>VLOOKUP($A17,'Return Data'!$B$7:$R$2843,10,0)</f>
        <v>11.876799999999999</v>
      </c>
      <c r="E17" s="66">
        <f t="shared" si="0"/>
        <v>24</v>
      </c>
      <c r="F17" s="65">
        <f>VLOOKUP($A17,'Return Data'!$B$7:$R$2843,11,0)</f>
        <v>8.5792000000000002</v>
      </c>
      <c r="G17" s="66">
        <f t="shared" si="1"/>
        <v>29</v>
      </c>
      <c r="H17" s="65">
        <f>VLOOKUP($A17,'Return Data'!$B$7:$R$2843,12,0)</f>
        <v>31.424499999999998</v>
      </c>
      <c r="I17" s="66">
        <f t="shared" si="2"/>
        <v>25</v>
      </c>
      <c r="J17" s="65">
        <f>VLOOKUP($A17,'Return Data'!$B$7:$R$2843,13,0)</f>
        <v>39.663499999999999</v>
      </c>
      <c r="K17" s="66">
        <f t="shared" si="3"/>
        <v>22</v>
      </c>
      <c r="L17" s="65">
        <f>VLOOKUP($A17,'Return Data'!$B$7:$R$2843,17,0)</f>
        <v>18.3916</v>
      </c>
      <c r="M17" s="66">
        <f t="shared" si="4"/>
        <v>21</v>
      </c>
      <c r="N17" s="65">
        <f>VLOOKUP($A17,'Return Data'!$B$7:$R$2843,14,0)</f>
        <v>12.086600000000001</v>
      </c>
      <c r="O17" s="66">
        <f t="shared" si="5"/>
        <v>21</v>
      </c>
      <c r="P17" s="65">
        <f>VLOOKUP($A17,'Return Data'!$B$7:$R$2843,15,0)</f>
        <v>13.1976</v>
      </c>
      <c r="Q17" s="66">
        <f t="shared" si="6"/>
        <v>8</v>
      </c>
      <c r="R17" s="65">
        <f>VLOOKUP($A17,'Return Data'!$B$7:$R$2843,16,0)</f>
        <v>19.874700000000001</v>
      </c>
      <c r="S17" s="67">
        <f t="shared" si="7"/>
        <v>5</v>
      </c>
    </row>
    <row r="18" spans="1:19" x14ac:dyDescent="0.3">
      <c r="A18" s="63" t="s">
        <v>968</v>
      </c>
      <c r="B18" s="64">
        <f>VLOOKUP($A18,'Return Data'!$B$7:$R$2843,3,0)</f>
        <v>44400</v>
      </c>
      <c r="C18" s="65">
        <f>VLOOKUP($A18,'Return Data'!$B$7:$R$2843,4,0)</f>
        <v>58.81</v>
      </c>
      <c r="D18" s="65">
        <f>VLOOKUP($A18,'Return Data'!$B$7:$R$2843,10,0)</f>
        <v>12.232799999999999</v>
      </c>
      <c r="E18" s="66">
        <f t="shared" si="0"/>
        <v>21</v>
      </c>
      <c r="F18" s="65">
        <f>VLOOKUP($A18,'Return Data'!$B$7:$R$2843,11,0)</f>
        <v>13.2486</v>
      </c>
      <c r="G18" s="66">
        <f t="shared" si="1"/>
        <v>13</v>
      </c>
      <c r="H18" s="65">
        <f>VLOOKUP($A18,'Return Data'!$B$7:$R$2843,12,0)</f>
        <v>36.958500000000001</v>
      </c>
      <c r="I18" s="66">
        <f t="shared" si="2"/>
        <v>9</v>
      </c>
      <c r="J18" s="65">
        <f>VLOOKUP($A18,'Return Data'!$B$7:$R$2843,13,0)</f>
        <v>43.439</v>
      </c>
      <c r="K18" s="66">
        <f t="shared" si="3"/>
        <v>13</v>
      </c>
      <c r="L18" s="65">
        <f>VLOOKUP($A18,'Return Data'!$B$7:$R$2843,17,0)</f>
        <v>18.9282</v>
      </c>
      <c r="M18" s="66">
        <f t="shared" si="4"/>
        <v>18</v>
      </c>
      <c r="N18" s="65">
        <f>VLOOKUP($A18,'Return Data'!$B$7:$R$2843,14,0)</f>
        <v>13.4137</v>
      </c>
      <c r="O18" s="66">
        <f t="shared" si="5"/>
        <v>10</v>
      </c>
      <c r="P18" s="65">
        <f>VLOOKUP($A18,'Return Data'!$B$7:$R$2843,15,0)</f>
        <v>13.4428</v>
      </c>
      <c r="Q18" s="66">
        <f t="shared" si="6"/>
        <v>7</v>
      </c>
      <c r="R18" s="65">
        <f>VLOOKUP($A18,'Return Data'!$B$7:$R$2843,16,0)</f>
        <v>14.3934</v>
      </c>
      <c r="S18" s="67">
        <f t="shared" si="7"/>
        <v>13</v>
      </c>
    </row>
    <row r="19" spans="1:19" x14ac:dyDescent="0.3">
      <c r="A19" s="63" t="s">
        <v>970</v>
      </c>
      <c r="B19" s="64">
        <f>VLOOKUP($A19,'Return Data'!$B$7:$R$2843,3,0)</f>
        <v>44400</v>
      </c>
      <c r="C19" s="65">
        <f>VLOOKUP($A19,'Return Data'!$B$7:$R$2843,4,0)</f>
        <v>35.93</v>
      </c>
      <c r="D19" s="65">
        <f>VLOOKUP($A19,'Return Data'!$B$7:$R$2843,10,0)</f>
        <v>15.604900000000001</v>
      </c>
      <c r="E19" s="66">
        <f t="shared" si="0"/>
        <v>2</v>
      </c>
      <c r="F19" s="65">
        <f>VLOOKUP($A19,'Return Data'!$B$7:$R$2843,11,0)</f>
        <v>16.617999999999999</v>
      </c>
      <c r="G19" s="66">
        <f t="shared" si="1"/>
        <v>4</v>
      </c>
      <c r="H19" s="65">
        <f>VLOOKUP($A19,'Return Data'!$B$7:$R$2843,12,0)</f>
        <v>38.6188</v>
      </c>
      <c r="I19" s="66">
        <f t="shared" si="2"/>
        <v>7</v>
      </c>
      <c r="J19" s="65">
        <f>VLOOKUP($A19,'Return Data'!$B$7:$R$2843,13,0)</f>
        <v>47.374899999999997</v>
      </c>
      <c r="K19" s="66">
        <f t="shared" si="3"/>
        <v>4</v>
      </c>
      <c r="L19" s="65">
        <f>VLOOKUP($A19,'Return Data'!$B$7:$R$2843,17,0)</f>
        <v>23.904199999999999</v>
      </c>
      <c r="M19" s="66">
        <f t="shared" si="4"/>
        <v>2</v>
      </c>
      <c r="N19" s="65">
        <f>VLOOKUP($A19,'Return Data'!$B$7:$R$2843,14,0)</f>
        <v>14.750500000000001</v>
      </c>
      <c r="O19" s="66">
        <f t="shared" si="5"/>
        <v>4</v>
      </c>
      <c r="P19" s="65">
        <f>VLOOKUP($A19,'Return Data'!$B$7:$R$2843,15,0)</f>
        <v>12.1267</v>
      </c>
      <c r="Q19" s="66">
        <f t="shared" si="6"/>
        <v>19</v>
      </c>
      <c r="R19" s="65">
        <f>VLOOKUP($A19,'Return Data'!$B$7:$R$2843,16,0)</f>
        <v>14.924300000000001</v>
      </c>
      <c r="S19" s="67">
        <f t="shared" si="7"/>
        <v>12</v>
      </c>
    </row>
    <row r="20" spans="1:19" x14ac:dyDescent="0.3">
      <c r="A20" s="63" t="s">
        <v>973</v>
      </c>
      <c r="B20" s="64">
        <f>VLOOKUP($A20,'Return Data'!$B$7:$R$2843,3,0)</f>
        <v>44400</v>
      </c>
      <c r="C20" s="65">
        <f>VLOOKUP($A20,'Return Data'!$B$7:$R$2843,4,0)</f>
        <v>45.44</v>
      </c>
      <c r="D20" s="65">
        <f>VLOOKUP($A20,'Return Data'!$B$7:$R$2843,10,0)</f>
        <v>12.364000000000001</v>
      </c>
      <c r="E20" s="66">
        <f t="shared" si="0"/>
        <v>19</v>
      </c>
      <c r="F20" s="65">
        <f>VLOOKUP($A20,'Return Data'!$B$7:$R$2843,11,0)</f>
        <v>10.0509</v>
      </c>
      <c r="G20" s="66">
        <f t="shared" si="1"/>
        <v>25</v>
      </c>
      <c r="H20" s="65">
        <f>VLOOKUP($A20,'Return Data'!$B$7:$R$2843,12,0)</f>
        <v>28.3979</v>
      </c>
      <c r="I20" s="66">
        <f t="shared" si="2"/>
        <v>27</v>
      </c>
      <c r="J20" s="65">
        <f>VLOOKUP($A20,'Return Data'!$B$7:$R$2843,13,0)</f>
        <v>39.258400000000002</v>
      </c>
      <c r="K20" s="66">
        <f t="shared" si="3"/>
        <v>24</v>
      </c>
      <c r="L20" s="65">
        <f>VLOOKUP($A20,'Return Data'!$B$7:$R$2843,17,0)</f>
        <v>19.942699999999999</v>
      </c>
      <c r="M20" s="66">
        <f t="shared" si="4"/>
        <v>13</v>
      </c>
      <c r="N20" s="65">
        <f>VLOOKUP($A20,'Return Data'!$B$7:$R$2843,14,0)</f>
        <v>11.946099999999999</v>
      </c>
      <c r="O20" s="66">
        <f t="shared" si="5"/>
        <v>22</v>
      </c>
      <c r="P20" s="65">
        <f>VLOOKUP($A20,'Return Data'!$B$7:$R$2843,15,0)</f>
        <v>13.112399999999999</v>
      </c>
      <c r="Q20" s="66">
        <f t="shared" si="6"/>
        <v>10</v>
      </c>
      <c r="R20" s="65">
        <f>VLOOKUP($A20,'Return Data'!$B$7:$R$2843,16,0)</f>
        <v>10.5219</v>
      </c>
      <c r="S20" s="67">
        <f t="shared" si="7"/>
        <v>23</v>
      </c>
    </row>
    <row r="21" spans="1:19" x14ac:dyDescent="0.3">
      <c r="A21" s="63" t="s">
        <v>974</v>
      </c>
      <c r="B21" s="64">
        <f>VLOOKUP($A21,'Return Data'!$B$7:$R$2843,3,0)</f>
        <v>44400</v>
      </c>
      <c r="C21" s="65">
        <f>VLOOKUP($A21,'Return Data'!$B$7:$R$2843,4,0)</f>
        <v>26.62</v>
      </c>
      <c r="D21" s="65">
        <f>VLOOKUP($A21,'Return Data'!$B$7:$R$2843,10,0)</f>
        <v>9.9545999999999992</v>
      </c>
      <c r="E21" s="66">
        <f t="shared" si="0"/>
        <v>29</v>
      </c>
      <c r="F21" s="65">
        <f>VLOOKUP($A21,'Return Data'!$B$7:$R$2843,11,0)</f>
        <v>9.0090000000000003</v>
      </c>
      <c r="G21" s="66">
        <f t="shared" si="1"/>
        <v>28</v>
      </c>
      <c r="H21" s="65">
        <f>VLOOKUP($A21,'Return Data'!$B$7:$R$2843,12,0)</f>
        <v>26.4008</v>
      </c>
      <c r="I21" s="66">
        <f t="shared" si="2"/>
        <v>28</v>
      </c>
      <c r="J21" s="65">
        <f>VLOOKUP($A21,'Return Data'!$B$7:$R$2843,13,0)</f>
        <v>34.173400000000001</v>
      </c>
      <c r="K21" s="66">
        <f t="shared" si="3"/>
        <v>28</v>
      </c>
      <c r="L21" s="65">
        <f>VLOOKUP($A21,'Return Data'!$B$7:$R$2843,17,0)</f>
        <v>13.354699999999999</v>
      </c>
      <c r="M21" s="66">
        <f t="shared" si="4"/>
        <v>28</v>
      </c>
      <c r="N21" s="65">
        <f>VLOOKUP($A21,'Return Data'!$B$7:$R$2843,14,0)</f>
        <v>9.1961999999999993</v>
      </c>
      <c r="O21" s="66">
        <f t="shared" si="5"/>
        <v>28</v>
      </c>
      <c r="P21" s="65">
        <f>VLOOKUP($A21,'Return Data'!$B$7:$R$2843,15,0)</f>
        <v>11.139099999999999</v>
      </c>
      <c r="Q21" s="66">
        <f t="shared" si="6"/>
        <v>24</v>
      </c>
      <c r="R21" s="65">
        <f>VLOOKUP($A21,'Return Data'!$B$7:$R$2843,16,0)</f>
        <v>10.910500000000001</v>
      </c>
      <c r="S21" s="67">
        <f t="shared" si="7"/>
        <v>22</v>
      </c>
    </row>
    <row r="22" spans="1:19" x14ac:dyDescent="0.3">
      <c r="A22" s="63" t="s">
        <v>976</v>
      </c>
      <c r="B22" s="64">
        <f>VLOOKUP($A22,'Return Data'!$B$7:$R$2843,3,0)</f>
        <v>44400</v>
      </c>
      <c r="C22" s="65">
        <f>VLOOKUP($A22,'Return Data'!$B$7:$R$2843,4,0)</f>
        <v>40.81</v>
      </c>
      <c r="D22" s="65">
        <f>VLOOKUP($A22,'Return Data'!$B$7:$R$2843,10,0)</f>
        <v>17.709800000000001</v>
      </c>
      <c r="E22" s="66">
        <f t="shared" si="0"/>
        <v>1</v>
      </c>
      <c r="F22" s="65">
        <f>VLOOKUP($A22,'Return Data'!$B$7:$R$2843,11,0)</f>
        <v>17.709800000000001</v>
      </c>
      <c r="G22" s="66">
        <f t="shared" si="1"/>
        <v>3</v>
      </c>
      <c r="H22" s="65">
        <f>VLOOKUP($A22,'Return Data'!$B$7:$R$2843,12,0)</f>
        <v>35.761800000000001</v>
      </c>
      <c r="I22" s="66">
        <f t="shared" si="2"/>
        <v>13</v>
      </c>
      <c r="J22" s="65">
        <f>VLOOKUP($A22,'Return Data'!$B$7:$R$2843,13,0)</f>
        <v>42.742199999999997</v>
      </c>
      <c r="K22" s="66">
        <f t="shared" si="3"/>
        <v>16</v>
      </c>
      <c r="L22" s="65">
        <f>VLOOKUP($A22,'Return Data'!$B$7:$R$2843,17,0)</f>
        <v>20.846800000000002</v>
      </c>
      <c r="M22" s="66">
        <f t="shared" si="4"/>
        <v>7</v>
      </c>
      <c r="N22" s="65">
        <f>VLOOKUP($A22,'Return Data'!$B$7:$R$2843,14,0)</f>
        <v>12.608599999999999</v>
      </c>
      <c r="O22" s="66">
        <f t="shared" si="5"/>
        <v>13</v>
      </c>
      <c r="P22" s="65">
        <f>VLOOKUP($A22,'Return Data'!$B$7:$R$2843,15,0)</f>
        <v>13.1281</v>
      </c>
      <c r="Q22" s="66">
        <f t="shared" si="6"/>
        <v>9</v>
      </c>
      <c r="R22" s="65">
        <f>VLOOKUP($A22,'Return Data'!$B$7:$R$2843,16,0)</f>
        <v>12.512600000000001</v>
      </c>
      <c r="S22" s="67">
        <f t="shared" si="7"/>
        <v>18</v>
      </c>
    </row>
    <row r="23" spans="1:19" x14ac:dyDescent="0.3">
      <c r="A23" s="63" t="s">
        <v>978</v>
      </c>
      <c r="B23" s="64">
        <f>VLOOKUP($A23,'Return Data'!$B$7:$R$2843,3,0)</f>
        <v>44400</v>
      </c>
      <c r="C23" s="65">
        <f>VLOOKUP($A23,'Return Data'!$B$7:$R$2843,4,0)</f>
        <v>89.884200000000007</v>
      </c>
      <c r="D23" s="65">
        <f>VLOOKUP($A23,'Return Data'!$B$7:$R$2843,10,0)</f>
        <v>10.189299999999999</v>
      </c>
      <c r="E23" s="66">
        <f t="shared" si="0"/>
        <v>28</v>
      </c>
      <c r="F23" s="65">
        <f>VLOOKUP($A23,'Return Data'!$B$7:$R$2843,11,0)</f>
        <v>9.6818000000000008</v>
      </c>
      <c r="G23" s="66">
        <f t="shared" si="1"/>
        <v>27</v>
      </c>
      <c r="H23" s="65">
        <f>VLOOKUP($A23,'Return Data'!$B$7:$R$2843,12,0)</f>
        <v>24.079499999999999</v>
      </c>
      <c r="I23" s="66">
        <f t="shared" si="2"/>
        <v>29</v>
      </c>
      <c r="J23" s="65">
        <f>VLOOKUP($A23,'Return Data'!$B$7:$R$2843,13,0)</f>
        <v>29.2102</v>
      </c>
      <c r="K23" s="66">
        <f t="shared" si="3"/>
        <v>29</v>
      </c>
      <c r="L23" s="65">
        <f>VLOOKUP($A23,'Return Data'!$B$7:$R$2843,17,0)</f>
        <v>16.7715</v>
      </c>
      <c r="M23" s="66">
        <f t="shared" si="4"/>
        <v>25</v>
      </c>
      <c r="N23" s="65">
        <f>VLOOKUP($A23,'Return Data'!$B$7:$R$2843,14,0)</f>
        <v>11.183</v>
      </c>
      <c r="O23" s="66">
        <f t="shared" si="5"/>
        <v>25</v>
      </c>
      <c r="P23" s="65">
        <f>VLOOKUP($A23,'Return Data'!$B$7:$R$2843,15,0)</f>
        <v>10.1249</v>
      </c>
      <c r="Q23" s="66">
        <f t="shared" si="6"/>
        <v>26</v>
      </c>
      <c r="R23" s="65">
        <f>VLOOKUP($A23,'Return Data'!$B$7:$R$2843,16,0)</f>
        <v>8.6981000000000002</v>
      </c>
      <c r="S23" s="67">
        <f t="shared" si="7"/>
        <v>28</v>
      </c>
    </row>
    <row r="24" spans="1:19" x14ac:dyDescent="0.3">
      <c r="A24" s="63" t="s">
        <v>1909</v>
      </c>
      <c r="B24" s="64">
        <f>VLOOKUP($A24,'Return Data'!$B$7:$R$2843,3,0)</f>
        <v>44400</v>
      </c>
      <c r="C24" s="65">
        <f>VLOOKUP($A24,'Return Data'!$B$7:$R$2843,4,0)</f>
        <v>347.185</v>
      </c>
      <c r="D24" s="65">
        <f>VLOOKUP($A24,'Return Data'!$B$7:$R$2843,10,0)</f>
        <v>13.6348</v>
      </c>
      <c r="E24" s="66">
        <f t="shared" si="0"/>
        <v>5</v>
      </c>
      <c r="F24" s="65">
        <f>VLOOKUP($A24,'Return Data'!$B$7:$R$2843,11,0)</f>
        <v>14.459</v>
      </c>
      <c r="G24" s="66">
        <f t="shared" si="1"/>
        <v>7</v>
      </c>
      <c r="H24" s="65">
        <f>VLOOKUP($A24,'Return Data'!$B$7:$R$2843,12,0)</f>
        <v>36.8217</v>
      </c>
      <c r="I24" s="66">
        <f t="shared" si="2"/>
        <v>10</v>
      </c>
      <c r="J24" s="65">
        <f>VLOOKUP($A24,'Return Data'!$B$7:$R$2843,13,0)</f>
        <v>46.514400000000002</v>
      </c>
      <c r="K24" s="66">
        <f t="shared" si="3"/>
        <v>8</v>
      </c>
      <c r="L24" s="65">
        <f>VLOOKUP($A24,'Return Data'!$B$7:$R$2843,17,0)</f>
        <v>23.303699999999999</v>
      </c>
      <c r="M24" s="66">
        <f t="shared" si="4"/>
        <v>3</v>
      </c>
      <c r="N24" s="65">
        <f>VLOOKUP($A24,'Return Data'!$B$7:$R$2843,14,0)</f>
        <v>15.1738</v>
      </c>
      <c r="O24" s="66">
        <f t="shared" si="5"/>
        <v>3</v>
      </c>
      <c r="P24" s="65">
        <f>VLOOKUP($A24,'Return Data'!$B$7:$R$2843,15,0)</f>
        <v>13.6073</v>
      </c>
      <c r="Q24" s="66">
        <f t="shared" si="6"/>
        <v>6</v>
      </c>
      <c r="R24" s="65">
        <f>VLOOKUP($A24,'Return Data'!$B$7:$R$2843,16,0)</f>
        <v>19.957799999999999</v>
      </c>
      <c r="S24" s="67">
        <f t="shared" si="7"/>
        <v>2</v>
      </c>
    </row>
    <row r="25" spans="1:19" x14ac:dyDescent="0.3">
      <c r="A25" s="63" t="s">
        <v>981</v>
      </c>
      <c r="B25" s="64">
        <f>VLOOKUP($A25,'Return Data'!$B$7:$R$2843,3,0)</f>
        <v>44400</v>
      </c>
      <c r="C25" s="65">
        <f>VLOOKUP($A25,'Return Data'!$B$7:$R$2843,4,0)</f>
        <v>37.668999999999997</v>
      </c>
      <c r="D25" s="65">
        <f>VLOOKUP($A25,'Return Data'!$B$7:$R$2843,10,0)</f>
        <v>12.0768</v>
      </c>
      <c r="E25" s="66">
        <f t="shared" si="0"/>
        <v>23</v>
      </c>
      <c r="F25" s="65">
        <f>VLOOKUP($A25,'Return Data'!$B$7:$R$2843,11,0)</f>
        <v>12.899699999999999</v>
      </c>
      <c r="G25" s="66">
        <f t="shared" si="1"/>
        <v>15</v>
      </c>
      <c r="H25" s="65">
        <f>VLOOKUP($A25,'Return Data'!$B$7:$R$2843,12,0)</f>
        <v>33.294400000000003</v>
      </c>
      <c r="I25" s="66">
        <f t="shared" si="2"/>
        <v>21</v>
      </c>
      <c r="J25" s="65">
        <f>VLOOKUP($A25,'Return Data'!$B$7:$R$2843,13,0)</f>
        <v>42.340499999999999</v>
      </c>
      <c r="K25" s="66">
        <f t="shared" si="3"/>
        <v>17</v>
      </c>
      <c r="L25" s="65">
        <f>VLOOKUP($A25,'Return Data'!$B$7:$R$2843,17,0)</f>
        <v>18.414000000000001</v>
      </c>
      <c r="M25" s="66">
        <f t="shared" si="4"/>
        <v>19</v>
      </c>
      <c r="N25" s="65">
        <f>VLOOKUP($A25,'Return Data'!$B$7:$R$2843,14,0)</f>
        <v>12.380699999999999</v>
      </c>
      <c r="O25" s="66">
        <f t="shared" si="5"/>
        <v>17</v>
      </c>
      <c r="P25" s="65">
        <f>VLOOKUP($A25,'Return Data'!$B$7:$R$2843,15,0)</f>
        <v>12.1526</v>
      </c>
      <c r="Q25" s="66">
        <f t="shared" si="6"/>
        <v>17</v>
      </c>
      <c r="R25" s="65">
        <f>VLOOKUP($A25,'Return Data'!$B$7:$R$2843,16,0)</f>
        <v>10.1191</v>
      </c>
      <c r="S25" s="67">
        <f t="shared" si="7"/>
        <v>27</v>
      </c>
    </row>
    <row r="26" spans="1:19" x14ac:dyDescent="0.3">
      <c r="A26" s="63" t="s">
        <v>982</v>
      </c>
      <c r="B26" s="64">
        <f>VLOOKUP($A26,'Return Data'!$B$7:$R$2843,3,0)</f>
        <v>44400</v>
      </c>
      <c r="C26" s="65">
        <f>VLOOKUP($A26,'Return Data'!$B$7:$R$2843,4,0)</f>
        <v>41.364672653245897</v>
      </c>
      <c r="D26" s="65">
        <f>VLOOKUP($A26,'Return Data'!$B$7:$R$2843,10,0)</f>
        <v>12.7324</v>
      </c>
      <c r="E26" s="66">
        <f t="shared" si="0"/>
        <v>13</v>
      </c>
      <c r="F26" s="65">
        <f>VLOOKUP($A26,'Return Data'!$B$7:$R$2843,11,0)</f>
        <v>10.257</v>
      </c>
      <c r="G26" s="66">
        <f t="shared" si="1"/>
        <v>24</v>
      </c>
      <c r="H26" s="65">
        <f>VLOOKUP($A26,'Return Data'!$B$7:$R$2843,12,0)</f>
        <v>33.3264</v>
      </c>
      <c r="I26" s="66">
        <f t="shared" si="2"/>
        <v>20</v>
      </c>
      <c r="J26" s="65">
        <f>VLOOKUP($A26,'Return Data'!$B$7:$R$2843,13,0)</f>
        <v>39.621499999999997</v>
      </c>
      <c r="K26" s="66">
        <f t="shared" si="3"/>
        <v>23</v>
      </c>
      <c r="L26" s="65">
        <f>VLOOKUP($A26,'Return Data'!$B$7:$R$2843,17,0)</f>
        <v>19.506499999999999</v>
      </c>
      <c r="M26" s="66">
        <f t="shared" si="4"/>
        <v>14</v>
      </c>
      <c r="N26" s="65">
        <f>VLOOKUP($A26,'Return Data'!$B$7:$R$2843,14,0)</f>
        <v>12.493499999999999</v>
      </c>
      <c r="O26" s="66">
        <f t="shared" si="5"/>
        <v>15</v>
      </c>
      <c r="P26" s="65">
        <f>VLOOKUP($A26,'Return Data'!$B$7:$R$2843,15,0)</f>
        <v>12.221</v>
      </c>
      <c r="Q26" s="66">
        <f t="shared" si="6"/>
        <v>14</v>
      </c>
      <c r="R26" s="65">
        <f>VLOOKUP($A26,'Return Data'!$B$7:$R$2843,16,0)</f>
        <v>10.324199999999999</v>
      </c>
      <c r="S26" s="67">
        <f t="shared" si="7"/>
        <v>24</v>
      </c>
    </row>
    <row r="27" spans="1:19" x14ac:dyDescent="0.3">
      <c r="A27" s="63" t="s">
        <v>985</v>
      </c>
      <c r="B27" s="64">
        <f>VLOOKUP($A27,'Return Data'!$B$7:$R$2843,3,0)</f>
        <v>44400</v>
      </c>
      <c r="C27" s="65">
        <f>VLOOKUP($A27,'Return Data'!$B$7:$R$2843,4,0)</f>
        <v>14.4374</v>
      </c>
      <c r="D27" s="65">
        <f>VLOOKUP($A27,'Return Data'!$B$7:$R$2843,10,0)</f>
        <v>13.4793</v>
      </c>
      <c r="E27" s="66">
        <f t="shared" si="0"/>
        <v>8</v>
      </c>
      <c r="F27" s="65">
        <f>VLOOKUP($A27,'Return Data'!$B$7:$R$2843,11,0)</f>
        <v>15.649100000000001</v>
      </c>
      <c r="G27" s="66">
        <f t="shared" si="1"/>
        <v>5</v>
      </c>
      <c r="H27" s="65">
        <f>VLOOKUP($A27,'Return Data'!$B$7:$R$2843,12,0)</f>
        <v>40.241100000000003</v>
      </c>
      <c r="I27" s="66">
        <f t="shared" si="2"/>
        <v>5</v>
      </c>
      <c r="J27" s="65">
        <f>VLOOKUP($A27,'Return Data'!$B$7:$R$2843,13,0)</f>
        <v>46.429900000000004</v>
      </c>
      <c r="K27" s="66">
        <f t="shared" si="3"/>
        <v>9</v>
      </c>
      <c r="L27" s="65">
        <f>VLOOKUP($A27,'Return Data'!$B$7:$R$2843,17,0)</f>
        <v>20.818899999999999</v>
      </c>
      <c r="M27" s="66">
        <f t="shared" si="4"/>
        <v>8</v>
      </c>
      <c r="N27" s="65"/>
      <c r="O27" s="66"/>
      <c r="P27" s="65"/>
      <c r="Q27" s="66"/>
      <c r="R27" s="65">
        <f>VLOOKUP($A27,'Return Data'!$B$7:$R$2843,16,0)</f>
        <v>16.845400000000001</v>
      </c>
      <c r="S27" s="67">
        <f t="shared" si="7"/>
        <v>9</v>
      </c>
    </row>
    <row r="28" spans="1:19" x14ac:dyDescent="0.3">
      <c r="A28" s="63" t="s">
        <v>987</v>
      </c>
      <c r="B28" s="64">
        <f>VLOOKUP($A28,'Return Data'!$B$7:$R$2843,3,0)</f>
        <v>44400</v>
      </c>
      <c r="C28" s="65">
        <f>VLOOKUP($A28,'Return Data'!$B$7:$R$2843,4,0)</f>
        <v>72.536000000000001</v>
      </c>
      <c r="D28" s="65">
        <f>VLOOKUP($A28,'Return Data'!$B$7:$R$2843,10,0)</f>
        <v>13.374700000000001</v>
      </c>
      <c r="E28" s="66">
        <f t="shared" si="0"/>
        <v>9</v>
      </c>
      <c r="F28" s="65">
        <f>VLOOKUP($A28,'Return Data'!$B$7:$R$2843,11,0)</f>
        <v>13.443899999999999</v>
      </c>
      <c r="G28" s="66">
        <f t="shared" si="1"/>
        <v>12</v>
      </c>
      <c r="H28" s="65">
        <f>VLOOKUP($A28,'Return Data'!$B$7:$R$2843,12,0)</f>
        <v>34.512700000000002</v>
      </c>
      <c r="I28" s="66">
        <f t="shared" si="2"/>
        <v>16</v>
      </c>
      <c r="J28" s="65">
        <f>VLOOKUP($A28,'Return Data'!$B$7:$R$2843,13,0)</f>
        <v>43.769399999999997</v>
      </c>
      <c r="K28" s="66">
        <f t="shared" si="3"/>
        <v>12</v>
      </c>
      <c r="L28" s="65">
        <f>VLOOKUP($A28,'Return Data'!$B$7:$R$2843,17,0)</f>
        <v>20.0656</v>
      </c>
      <c r="M28" s="66">
        <f t="shared" si="4"/>
        <v>12</v>
      </c>
      <c r="N28" s="65">
        <f>VLOOKUP($A28,'Return Data'!$B$7:$R$2843,14,0)</f>
        <v>15.2148</v>
      </c>
      <c r="O28" s="66">
        <f t="shared" ref="O28:O36" si="8">RANK(N28,N$8:N$36,0)</f>
        <v>2</v>
      </c>
      <c r="P28" s="65">
        <f>VLOOKUP($A28,'Return Data'!$B$7:$R$2843,15,0)</f>
        <v>15.5298</v>
      </c>
      <c r="Q28" s="66">
        <f t="shared" ref="Q28:Q36" si="9">RANK(P28,P$8:P$36,0)</f>
        <v>3</v>
      </c>
      <c r="R28" s="65">
        <f>VLOOKUP($A28,'Return Data'!$B$7:$R$2843,16,0)</f>
        <v>16.053100000000001</v>
      </c>
      <c r="S28" s="67">
        <f t="shared" si="7"/>
        <v>11</v>
      </c>
    </row>
    <row r="29" spans="1:19" x14ac:dyDescent="0.3">
      <c r="A29" s="63" t="s">
        <v>2019</v>
      </c>
      <c r="B29" s="64">
        <f>VLOOKUP($A29,'Return Data'!$B$7:$R$2843,3,0)</f>
        <v>44400</v>
      </c>
      <c r="C29" s="65">
        <f>VLOOKUP($A29,'Return Data'!$B$7:$R$2843,4,0)</f>
        <v>31.634399999999999</v>
      </c>
      <c r="D29" s="65">
        <f>VLOOKUP($A29,'Return Data'!$B$7:$R$2843,10,0)</f>
        <v>12.9199</v>
      </c>
      <c r="E29" s="66">
        <f t="shared" si="0"/>
        <v>12</v>
      </c>
      <c r="F29" s="65">
        <f>VLOOKUP($A29,'Return Data'!$B$7:$R$2843,11,0)</f>
        <v>13.8583</v>
      </c>
      <c r="G29" s="66">
        <f t="shared" si="1"/>
        <v>10</v>
      </c>
      <c r="H29" s="65">
        <f>VLOOKUP($A29,'Return Data'!$B$7:$R$2843,12,0)</f>
        <v>36.2941</v>
      </c>
      <c r="I29" s="66">
        <f t="shared" si="2"/>
        <v>12</v>
      </c>
      <c r="J29" s="65">
        <f>VLOOKUP($A29,'Return Data'!$B$7:$R$2843,13,0)</f>
        <v>40.840800000000002</v>
      </c>
      <c r="K29" s="66">
        <f t="shared" si="3"/>
        <v>20</v>
      </c>
      <c r="L29" s="65">
        <f>VLOOKUP($A29,'Return Data'!$B$7:$R$2843,17,0)</f>
        <v>18.3797</v>
      </c>
      <c r="M29" s="66">
        <f t="shared" si="4"/>
        <v>22</v>
      </c>
      <c r="N29" s="65">
        <f>VLOOKUP($A29,'Return Data'!$B$7:$R$2843,14,0)</f>
        <v>11.7239</v>
      </c>
      <c r="O29" s="66">
        <f t="shared" si="8"/>
        <v>24</v>
      </c>
      <c r="P29" s="65">
        <f>VLOOKUP($A29,'Return Data'!$B$7:$R$2843,15,0)</f>
        <v>11.8286</v>
      </c>
      <c r="Q29" s="66">
        <f t="shared" si="9"/>
        <v>22</v>
      </c>
      <c r="R29" s="65">
        <f>VLOOKUP($A29,'Return Data'!$B$7:$R$2843,16,0)</f>
        <v>12.4368</v>
      </c>
      <c r="S29" s="67">
        <f t="shared" si="7"/>
        <v>19</v>
      </c>
    </row>
    <row r="30" spans="1:19" x14ac:dyDescent="0.3">
      <c r="A30" s="63" t="s">
        <v>988</v>
      </c>
      <c r="B30" s="64">
        <f>VLOOKUP($A30,'Return Data'!$B$7:$R$2843,3,0)</f>
        <v>44400</v>
      </c>
      <c r="C30" s="65">
        <f>VLOOKUP($A30,'Return Data'!$B$7:$R$2843,4,0)</f>
        <v>44.758000000000003</v>
      </c>
      <c r="D30" s="65">
        <f>VLOOKUP($A30,'Return Data'!$B$7:$R$2843,10,0)</f>
        <v>13.6861</v>
      </c>
      <c r="E30" s="66">
        <f t="shared" si="0"/>
        <v>4</v>
      </c>
      <c r="F30" s="65">
        <f>VLOOKUP($A30,'Return Data'!$B$7:$R$2843,11,0)</f>
        <v>15.0647</v>
      </c>
      <c r="G30" s="66">
        <f t="shared" si="1"/>
        <v>6</v>
      </c>
      <c r="H30" s="65">
        <f>VLOOKUP($A30,'Return Data'!$B$7:$R$2843,12,0)</f>
        <v>42.846200000000003</v>
      </c>
      <c r="I30" s="66">
        <f t="shared" si="2"/>
        <v>2</v>
      </c>
      <c r="J30" s="65">
        <f>VLOOKUP($A30,'Return Data'!$B$7:$R$2843,13,0)</f>
        <v>48.655200000000001</v>
      </c>
      <c r="K30" s="66">
        <f t="shared" si="3"/>
        <v>2</v>
      </c>
      <c r="L30" s="65">
        <f>VLOOKUP($A30,'Return Data'!$B$7:$R$2843,17,0)</f>
        <v>14.468400000000001</v>
      </c>
      <c r="M30" s="66">
        <f t="shared" si="4"/>
        <v>27</v>
      </c>
      <c r="N30" s="65">
        <f>VLOOKUP($A30,'Return Data'!$B$7:$R$2843,14,0)</f>
        <v>11.7979</v>
      </c>
      <c r="O30" s="66">
        <f t="shared" si="8"/>
        <v>23</v>
      </c>
      <c r="P30" s="65">
        <f>VLOOKUP($A30,'Return Data'!$B$7:$R$2843,15,0)</f>
        <v>12.7471</v>
      </c>
      <c r="Q30" s="66">
        <f t="shared" si="9"/>
        <v>12</v>
      </c>
      <c r="R30" s="65">
        <f>VLOOKUP($A30,'Return Data'!$B$7:$R$2843,16,0)</f>
        <v>11.3269</v>
      </c>
      <c r="S30" s="67">
        <f t="shared" si="7"/>
        <v>21</v>
      </c>
    </row>
    <row r="31" spans="1:19" x14ac:dyDescent="0.3">
      <c r="A31" s="63" t="s">
        <v>990</v>
      </c>
      <c r="B31" s="64">
        <f>VLOOKUP($A31,'Return Data'!$B$7:$R$2843,3,0)</f>
        <v>44400</v>
      </c>
      <c r="C31" s="65">
        <f>VLOOKUP($A31,'Return Data'!$B$7:$R$2843,4,0)</f>
        <v>233.92</v>
      </c>
      <c r="D31" s="65">
        <f>VLOOKUP($A31,'Return Data'!$B$7:$R$2843,10,0)</f>
        <v>11.6244</v>
      </c>
      <c r="E31" s="66">
        <f t="shared" si="0"/>
        <v>25</v>
      </c>
      <c r="F31" s="65">
        <f>VLOOKUP($A31,'Return Data'!$B$7:$R$2843,11,0)</f>
        <v>11.7844</v>
      </c>
      <c r="G31" s="66">
        <f t="shared" si="1"/>
        <v>21</v>
      </c>
      <c r="H31" s="65">
        <f>VLOOKUP($A31,'Return Data'!$B$7:$R$2843,12,0)</f>
        <v>34.668999999999997</v>
      </c>
      <c r="I31" s="66">
        <f t="shared" si="2"/>
        <v>15</v>
      </c>
      <c r="J31" s="65">
        <f>VLOOKUP($A31,'Return Data'!$B$7:$R$2843,13,0)</f>
        <v>44.012799999999999</v>
      </c>
      <c r="K31" s="66">
        <f t="shared" si="3"/>
        <v>11</v>
      </c>
      <c r="L31" s="65">
        <f>VLOOKUP($A31,'Return Data'!$B$7:$R$2843,17,0)</f>
        <v>18.4026</v>
      </c>
      <c r="M31" s="66">
        <f t="shared" si="4"/>
        <v>20</v>
      </c>
      <c r="N31" s="65">
        <f>VLOOKUP($A31,'Return Data'!$B$7:$R$2843,14,0)</f>
        <v>12.242599999999999</v>
      </c>
      <c r="O31" s="66">
        <f t="shared" si="8"/>
        <v>20</v>
      </c>
      <c r="P31" s="65">
        <f>VLOOKUP($A31,'Return Data'!$B$7:$R$2843,15,0)</f>
        <v>12.020300000000001</v>
      </c>
      <c r="Q31" s="66">
        <f t="shared" si="9"/>
        <v>21</v>
      </c>
      <c r="R31" s="65">
        <f>VLOOKUP($A31,'Return Data'!$B$7:$R$2843,16,0)</f>
        <v>18.5883</v>
      </c>
      <c r="S31" s="67">
        <f t="shared" si="7"/>
        <v>8</v>
      </c>
    </row>
    <row r="32" spans="1:19" x14ac:dyDescent="0.3">
      <c r="A32" s="63" t="s">
        <v>993</v>
      </c>
      <c r="B32" s="64">
        <f>VLOOKUP($A32,'Return Data'!$B$7:$R$2843,3,0)</f>
        <v>44400</v>
      </c>
      <c r="C32" s="65">
        <f>VLOOKUP($A32,'Return Data'!$B$7:$R$2843,4,0)</f>
        <v>56.210099999999997</v>
      </c>
      <c r="D32" s="65">
        <f>VLOOKUP($A32,'Return Data'!$B$7:$R$2843,10,0)</f>
        <v>11.204499999999999</v>
      </c>
      <c r="E32" s="66">
        <f t="shared" si="0"/>
        <v>27</v>
      </c>
      <c r="F32" s="65">
        <f>VLOOKUP($A32,'Return Data'!$B$7:$R$2843,11,0)</f>
        <v>13.5739</v>
      </c>
      <c r="G32" s="66">
        <f t="shared" si="1"/>
        <v>11</v>
      </c>
      <c r="H32" s="65">
        <f>VLOOKUP($A32,'Return Data'!$B$7:$R$2843,12,0)</f>
        <v>39.255899999999997</v>
      </c>
      <c r="I32" s="66">
        <f t="shared" si="2"/>
        <v>6</v>
      </c>
      <c r="J32" s="65">
        <f>VLOOKUP($A32,'Return Data'!$B$7:$R$2843,13,0)</f>
        <v>46.823999999999998</v>
      </c>
      <c r="K32" s="66">
        <f t="shared" si="3"/>
        <v>6</v>
      </c>
      <c r="L32" s="65">
        <f>VLOOKUP($A32,'Return Data'!$B$7:$R$2843,17,0)</f>
        <v>20.436699999999998</v>
      </c>
      <c r="M32" s="66">
        <f t="shared" si="4"/>
        <v>10</v>
      </c>
      <c r="N32" s="65">
        <f>VLOOKUP($A32,'Return Data'!$B$7:$R$2843,14,0)</f>
        <v>13.7821</v>
      </c>
      <c r="O32" s="66">
        <f t="shared" si="8"/>
        <v>9</v>
      </c>
      <c r="P32" s="65">
        <f>VLOOKUP($A32,'Return Data'!$B$7:$R$2843,15,0)</f>
        <v>12.4819</v>
      </c>
      <c r="Q32" s="66">
        <f t="shared" si="9"/>
        <v>13</v>
      </c>
      <c r="R32" s="65">
        <f>VLOOKUP($A32,'Return Data'!$B$7:$R$2843,16,0)</f>
        <v>11.7707</v>
      </c>
      <c r="S32" s="67">
        <f t="shared" si="7"/>
        <v>20</v>
      </c>
    </row>
    <row r="33" spans="1:19" x14ac:dyDescent="0.3">
      <c r="A33" s="63" t="s">
        <v>994</v>
      </c>
      <c r="B33" s="64">
        <f>VLOOKUP($A33,'Return Data'!$B$7:$R$2843,3,0)</f>
        <v>44400</v>
      </c>
      <c r="C33" s="65">
        <f>VLOOKUP($A33,'Return Data'!$B$7:$R$2843,4,0)</f>
        <v>668.08178566254401</v>
      </c>
      <c r="D33" s="65">
        <f>VLOOKUP($A33,'Return Data'!$B$7:$R$2843,10,0)</f>
        <v>13.5777</v>
      </c>
      <c r="E33" s="66">
        <f t="shared" si="0"/>
        <v>6</v>
      </c>
      <c r="F33" s="65">
        <f>VLOOKUP($A33,'Return Data'!$B$7:$R$2843,11,0)</f>
        <v>17.907</v>
      </c>
      <c r="G33" s="66">
        <f t="shared" si="1"/>
        <v>2</v>
      </c>
      <c r="H33" s="65">
        <f>VLOOKUP($A33,'Return Data'!$B$7:$R$2843,12,0)</f>
        <v>40.9084</v>
      </c>
      <c r="I33" s="66">
        <f t="shared" si="2"/>
        <v>4</v>
      </c>
      <c r="J33" s="65">
        <f>VLOOKUP($A33,'Return Data'!$B$7:$R$2843,13,0)</f>
        <v>47.0261</v>
      </c>
      <c r="K33" s="66">
        <f t="shared" si="3"/>
        <v>5</v>
      </c>
      <c r="L33" s="65">
        <f>VLOOKUP($A33,'Return Data'!$B$7:$R$2843,17,0)</f>
        <v>17.912400000000002</v>
      </c>
      <c r="M33" s="66">
        <f t="shared" si="4"/>
        <v>24</v>
      </c>
      <c r="N33" s="65">
        <f>VLOOKUP($A33,'Return Data'!$B$7:$R$2843,14,0)</f>
        <v>13.23</v>
      </c>
      <c r="O33" s="66">
        <f t="shared" si="8"/>
        <v>11</v>
      </c>
      <c r="P33" s="65">
        <f>VLOOKUP($A33,'Return Data'!$B$7:$R$2843,15,0)</f>
        <v>12.098699999999999</v>
      </c>
      <c r="Q33" s="66">
        <f t="shared" si="9"/>
        <v>20</v>
      </c>
      <c r="R33" s="65">
        <f>VLOOKUP($A33,'Return Data'!$B$7:$R$2843,16,0)</f>
        <v>19.829499999999999</v>
      </c>
      <c r="S33" s="67">
        <f t="shared" si="7"/>
        <v>6</v>
      </c>
    </row>
    <row r="34" spans="1:19" x14ac:dyDescent="0.3">
      <c r="A34" s="63" t="s">
        <v>997</v>
      </c>
      <c r="B34" s="64">
        <f>VLOOKUP($A34,'Return Data'!$B$7:$R$2843,3,0)</f>
        <v>44400</v>
      </c>
      <c r="C34" s="65">
        <f>VLOOKUP($A34,'Return Data'!$B$7:$R$2843,4,0)</f>
        <v>128.773333333333</v>
      </c>
      <c r="D34" s="65">
        <f>VLOOKUP($A34,'Return Data'!$B$7:$R$2843,10,0)</f>
        <v>12.42</v>
      </c>
      <c r="E34" s="66">
        <f t="shared" si="0"/>
        <v>18</v>
      </c>
      <c r="F34" s="65">
        <f>VLOOKUP($A34,'Return Data'!$B$7:$R$2843,11,0)</f>
        <v>10.541399999999999</v>
      </c>
      <c r="G34" s="66">
        <f t="shared" si="1"/>
        <v>23</v>
      </c>
      <c r="H34" s="65">
        <f>VLOOKUP($A34,'Return Data'!$B$7:$R$2843,12,0)</f>
        <v>29.152200000000001</v>
      </c>
      <c r="I34" s="66">
        <f t="shared" si="2"/>
        <v>26</v>
      </c>
      <c r="J34" s="65">
        <f>VLOOKUP($A34,'Return Data'!$B$7:$R$2843,13,0)</f>
        <v>38.307299999999998</v>
      </c>
      <c r="K34" s="66">
        <f t="shared" si="3"/>
        <v>26</v>
      </c>
      <c r="L34" s="65">
        <f>VLOOKUP($A34,'Return Data'!$B$7:$R$2843,17,0)</f>
        <v>15.610799999999999</v>
      </c>
      <c r="M34" s="66">
        <f t="shared" si="4"/>
        <v>26</v>
      </c>
      <c r="N34" s="65">
        <f>VLOOKUP($A34,'Return Data'!$B$7:$R$2843,14,0)</f>
        <v>9.7652000000000001</v>
      </c>
      <c r="O34" s="66">
        <f t="shared" si="8"/>
        <v>27</v>
      </c>
      <c r="P34" s="65">
        <f>VLOOKUP($A34,'Return Data'!$B$7:$R$2843,15,0)</f>
        <v>8.8001000000000005</v>
      </c>
      <c r="Q34" s="66">
        <f t="shared" si="9"/>
        <v>27</v>
      </c>
      <c r="R34" s="65">
        <f>VLOOKUP($A34,'Return Data'!$B$7:$R$2843,16,0)</f>
        <v>10.1572</v>
      </c>
      <c r="S34" s="67">
        <f t="shared" si="7"/>
        <v>26</v>
      </c>
    </row>
    <row r="35" spans="1:19" x14ac:dyDescent="0.3">
      <c r="A35" s="63" t="s">
        <v>999</v>
      </c>
      <c r="B35" s="64">
        <f>VLOOKUP($A35,'Return Data'!$B$7:$R$2843,3,0)</f>
        <v>44400</v>
      </c>
      <c r="C35" s="65">
        <f>VLOOKUP($A35,'Return Data'!$B$7:$R$2843,4,0)</f>
        <v>15.04</v>
      </c>
      <c r="D35" s="65">
        <f>VLOOKUP($A35,'Return Data'!$B$7:$R$2843,10,0)</f>
        <v>12.9977</v>
      </c>
      <c r="E35" s="66">
        <f t="shared" si="0"/>
        <v>11</v>
      </c>
      <c r="F35" s="65">
        <f>VLOOKUP($A35,'Return Data'!$B$7:$R$2843,11,0)</f>
        <v>12.155099999999999</v>
      </c>
      <c r="G35" s="66">
        <f t="shared" si="1"/>
        <v>19</v>
      </c>
      <c r="H35" s="65">
        <f>VLOOKUP($A35,'Return Data'!$B$7:$R$2843,12,0)</f>
        <v>34.285699999999999</v>
      </c>
      <c r="I35" s="66">
        <f t="shared" si="2"/>
        <v>18</v>
      </c>
      <c r="J35" s="65">
        <f>VLOOKUP($A35,'Return Data'!$B$7:$R$2843,13,0)</f>
        <v>41.486400000000003</v>
      </c>
      <c r="K35" s="66">
        <f t="shared" si="3"/>
        <v>19</v>
      </c>
      <c r="L35" s="65">
        <f>VLOOKUP($A35,'Return Data'!$B$7:$R$2843,17,0)</f>
        <v>19.312799999999999</v>
      </c>
      <c r="M35" s="66">
        <f t="shared" si="4"/>
        <v>16</v>
      </c>
      <c r="N35" s="65">
        <f>VLOOKUP($A35,'Return Data'!$B$7:$R$2843,14,0)</f>
        <v>12.2516</v>
      </c>
      <c r="O35" s="66">
        <f t="shared" si="8"/>
        <v>19</v>
      </c>
      <c r="P35" s="65">
        <f>VLOOKUP($A35,'Return Data'!$B$7:$R$2843,15,0)</f>
        <v>0</v>
      </c>
      <c r="Q35" s="66">
        <f t="shared" si="9"/>
        <v>28</v>
      </c>
      <c r="R35" s="65">
        <f>VLOOKUP($A35,'Return Data'!$B$7:$R$2843,16,0)</f>
        <v>10.1982</v>
      </c>
      <c r="S35" s="67">
        <f t="shared" si="7"/>
        <v>25</v>
      </c>
    </row>
    <row r="36" spans="1:19" x14ac:dyDescent="0.3">
      <c r="A36" s="63" t="s">
        <v>1916</v>
      </c>
      <c r="B36" s="64">
        <f>VLOOKUP($A36,'Return Data'!$B$7:$R$2843,3,0)</f>
        <v>44400</v>
      </c>
      <c r="C36" s="65">
        <f>VLOOKUP($A36,'Return Data'!$B$7:$R$2843,4,0)</f>
        <v>177.73650000000001</v>
      </c>
      <c r="D36" s="65">
        <f>VLOOKUP($A36,'Return Data'!$B$7:$R$2843,10,0)</f>
        <v>12.5168</v>
      </c>
      <c r="E36" s="66">
        <f t="shared" si="0"/>
        <v>15</v>
      </c>
      <c r="F36" s="65">
        <f>VLOOKUP($A36,'Return Data'!$B$7:$R$2843,11,0)</f>
        <v>13.2265</v>
      </c>
      <c r="G36" s="66">
        <f t="shared" si="1"/>
        <v>14</v>
      </c>
      <c r="H36" s="65">
        <f>VLOOKUP($A36,'Return Data'!$B$7:$R$2843,12,0)</f>
        <v>36.405099999999997</v>
      </c>
      <c r="I36" s="66">
        <f t="shared" si="2"/>
        <v>11</v>
      </c>
      <c r="J36" s="65">
        <f>VLOOKUP($A36,'Return Data'!$B$7:$R$2843,13,0)</f>
        <v>47.404400000000003</v>
      </c>
      <c r="K36" s="66">
        <f t="shared" si="3"/>
        <v>3</v>
      </c>
      <c r="L36" s="65">
        <f>VLOOKUP($A36,'Return Data'!$B$7:$R$2843,17,0)</f>
        <v>22.284400000000002</v>
      </c>
      <c r="M36" s="66">
        <f t="shared" si="4"/>
        <v>4</v>
      </c>
      <c r="N36" s="65">
        <f>VLOOKUP($A36,'Return Data'!$B$7:$R$2843,14,0)</f>
        <v>14.207000000000001</v>
      </c>
      <c r="O36" s="66">
        <f t="shared" si="8"/>
        <v>7</v>
      </c>
      <c r="P36" s="65">
        <f>VLOOKUP($A36,'Return Data'!$B$7:$R$2843,15,0)</f>
        <v>13.7357</v>
      </c>
      <c r="Q36" s="66">
        <f t="shared" si="9"/>
        <v>5</v>
      </c>
      <c r="R36" s="65">
        <f>VLOOKUP($A36,'Return Data'!$B$7:$R$2843,16,0)</f>
        <v>13.631500000000001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12.801444827586208</v>
      </c>
      <c r="E38" s="74"/>
      <c r="F38" s="75">
        <f>AVERAGE(F8:F36)</f>
        <v>13.043103448275861</v>
      </c>
      <c r="G38" s="74"/>
      <c r="H38" s="75">
        <f>AVERAGE(H8:H36)</f>
        <v>35.23699655172414</v>
      </c>
      <c r="I38" s="74"/>
      <c r="J38" s="75">
        <f>AVERAGE(J8:J36)</f>
        <v>42.827331034482761</v>
      </c>
      <c r="K38" s="74"/>
      <c r="L38" s="75">
        <f>AVERAGE(L8:L36)</f>
        <v>19.351041379310345</v>
      </c>
      <c r="M38" s="74"/>
      <c r="N38" s="75">
        <f>AVERAGE(N8:N36)</f>
        <v>12.875475000000003</v>
      </c>
      <c r="O38" s="74"/>
      <c r="P38" s="75">
        <f>AVERAGE(P8:P36)</f>
        <v>12.215967857142859</v>
      </c>
      <c r="Q38" s="74"/>
      <c r="R38" s="75">
        <f>AVERAGE(R8:R36)</f>
        <v>14.338079310344826</v>
      </c>
      <c r="S38" s="76"/>
    </row>
    <row r="39" spans="1:19" x14ac:dyDescent="0.3">
      <c r="A39" s="73" t="s">
        <v>28</v>
      </c>
      <c r="B39" s="74"/>
      <c r="C39" s="74"/>
      <c r="D39" s="75">
        <f>MIN(D8:D36)</f>
        <v>9.9545999999999992</v>
      </c>
      <c r="E39" s="74"/>
      <c r="F39" s="75">
        <f>MIN(F8:F36)</f>
        <v>8.5792000000000002</v>
      </c>
      <c r="G39" s="74"/>
      <c r="H39" s="75">
        <f>MIN(H8:H36)</f>
        <v>24.079499999999999</v>
      </c>
      <c r="I39" s="74"/>
      <c r="J39" s="75">
        <f>MIN(J8:J36)</f>
        <v>29.2102</v>
      </c>
      <c r="K39" s="74"/>
      <c r="L39" s="75">
        <f>MIN(L8:L36)</f>
        <v>13.237</v>
      </c>
      <c r="M39" s="74"/>
      <c r="N39" s="75">
        <f>MIN(N8:N36)</f>
        <v>9.1961999999999993</v>
      </c>
      <c r="O39" s="74"/>
      <c r="P39" s="75">
        <f>MIN(P8:P36)</f>
        <v>0</v>
      </c>
      <c r="Q39" s="74"/>
      <c r="R39" s="75">
        <f>MIN(R8:R36)</f>
        <v>6.5765000000000002</v>
      </c>
      <c r="S39" s="76"/>
    </row>
    <row r="40" spans="1:19" ht="15" thickBot="1" x14ac:dyDescent="0.35">
      <c r="A40" s="77" t="s">
        <v>29</v>
      </c>
      <c r="B40" s="78"/>
      <c r="C40" s="78"/>
      <c r="D40" s="79">
        <f>MAX(D8:D36)</f>
        <v>17.709800000000001</v>
      </c>
      <c r="E40" s="78"/>
      <c r="F40" s="79">
        <f>MAX(F8:F36)</f>
        <v>20.0976</v>
      </c>
      <c r="G40" s="78"/>
      <c r="H40" s="79">
        <f>MAX(H8:H36)</f>
        <v>48.239899999999999</v>
      </c>
      <c r="I40" s="78"/>
      <c r="J40" s="79">
        <f>MAX(J8:J36)</f>
        <v>56.1233</v>
      </c>
      <c r="K40" s="78"/>
      <c r="L40" s="79">
        <f>MAX(L8:L36)</f>
        <v>25.232099999999999</v>
      </c>
      <c r="M40" s="78"/>
      <c r="N40" s="79">
        <f>MAX(N8:N36)</f>
        <v>16.796700000000001</v>
      </c>
      <c r="O40" s="78"/>
      <c r="P40" s="79">
        <f>MAX(P8:P36)</f>
        <v>16.286799999999999</v>
      </c>
      <c r="Q40" s="78"/>
      <c r="R40" s="79">
        <f>MAX(R8:R36)</f>
        <v>20.143599999999999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44400</v>
      </c>
      <c r="C8" s="65">
        <f>VLOOKUP($A8,'Return Data'!$B$7:$R$2843,4,0)</f>
        <v>36.895699999999998</v>
      </c>
      <c r="D8" s="65">
        <f>VLOOKUP($A8,'Return Data'!$B$7:$R$2843,9,0)</f>
        <v>5.3357000000000001</v>
      </c>
      <c r="E8" s="66">
        <f t="shared" ref="E8:E35" si="0">RANK(D8,D$8:D$35,0)</f>
        <v>11</v>
      </c>
      <c r="F8" s="65">
        <f>VLOOKUP($A8,'Return Data'!$B$7:$R$2843,10,0)</f>
        <v>6.6158999999999999</v>
      </c>
      <c r="G8" s="66">
        <f t="shared" ref="G8:G35" si="1">RANK(F8,F$8:F$35,0)</f>
        <v>6</v>
      </c>
      <c r="H8" s="65">
        <f>VLOOKUP($A8,'Return Data'!$B$7:$R$2843,11,0)</f>
        <v>6.0964999999999998</v>
      </c>
      <c r="I8" s="66">
        <f t="shared" ref="I8:I35" si="2">RANK(H8,H$8:H$35,0)</f>
        <v>4</v>
      </c>
      <c r="J8" s="65">
        <f>VLOOKUP($A8,'Return Data'!$B$7:$R$2843,12,0)</f>
        <v>6.4889000000000001</v>
      </c>
      <c r="K8" s="66">
        <f t="shared" ref="K8:K33" si="3">RANK(J8,J$8:J$35,0)</f>
        <v>5</v>
      </c>
      <c r="L8" s="65">
        <f>VLOOKUP($A8,'Return Data'!$B$7:$R$2843,13,0)</f>
        <v>6.4893999999999998</v>
      </c>
      <c r="M8" s="66">
        <f>RANK(L8,L$8:L$35,0)</f>
        <v>4</v>
      </c>
      <c r="N8" s="65">
        <f>VLOOKUP($A8,'Return Data'!$B$7:$R$2843,17,0)</f>
        <v>4.0975000000000001</v>
      </c>
      <c r="O8" s="66">
        <f>RANK(N8,N$8:N$35,0)</f>
        <v>23</v>
      </c>
      <c r="P8" s="65">
        <f>VLOOKUP($A8,'Return Data'!$B$7:$R$2843,14,0)</f>
        <v>5.9218999999999999</v>
      </c>
      <c r="Q8" s="66">
        <f>RANK(P8,P$8:P$35,0)</f>
        <v>21</v>
      </c>
      <c r="R8" s="65">
        <f>VLOOKUP($A8,'Return Data'!$B$7:$R$2843,16,0)</f>
        <v>7.7763</v>
      </c>
      <c r="S8" s="67">
        <f t="shared" ref="S8:S35" si="4">RANK(R8,R$8:R$35,0)</f>
        <v>18</v>
      </c>
    </row>
    <row r="9" spans="1:19" x14ac:dyDescent="0.3">
      <c r="A9" s="82" t="s">
        <v>54</v>
      </c>
      <c r="B9" s="64">
        <f>VLOOKUP($A9,'Return Data'!$B$7:$R$2843,3,0)</f>
        <v>44400</v>
      </c>
      <c r="C9" s="65">
        <f>VLOOKUP($A9,'Return Data'!$B$7:$R$2843,4,0)</f>
        <v>1.4522999999999999</v>
      </c>
      <c r="D9" s="65">
        <f>VLOOKUP($A9,'Return Data'!$B$7:$R$2843,9,0)</f>
        <v>0</v>
      </c>
      <c r="E9" s="66">
        <f t="shared" si="0"/>
        <v>23</v>
      </c>
      <c r="F9" s="65">
        <f>VLOOKUP($A9,'Return Data'!$B$7:$R$2843,10,0)</f>
        <v>0</v>
      </c>
      <c r="G9" s="66">
        <f t="shared" si="1"/>
        <v>26</v>
      </c>
      <c r="H9" s="65">
        <f>VLOOKUP($A9,'Return Data'!$B$7:$R$2843,11,0)</f>
        <v>0</v>
      </c>
      <c r="I9" s="66">
        <f t="shared" si="2"/>
        <v>26</v>
      </c>
      <c r="J9" s="65">
        <f>VLOOKUP($A9,'Return Data'!$B$7:$R$2843,12,0)</f>
        <v>0</v>
      </c>
      <c r="K9" s="66">
        <f t="shared" si="3"/>
        <v>26</v>
      </c>
      <c r="L9" s="65"/>
      <c r="M9" s="66"/>
      <c r="N9" s="65"/>
      <c r="O9" s="66"/>
      <c r="P9" s="65"/>
      <c r="Q9" s="66"/>
      <c r="R9" s="65">
        <f>VLOOKUP($A9,'Return Data'!$B$7:$R$2843,16,0)</f>
        <v>-15.1951</v>
      </c>
      <c r="S9" s="67">
        <f t="shared" si="4"/>
        <v>27</v>
      </c>
    </row>
    <row r="10" spans="1:19" x14ac:dyDescent="0.3">
      <c r="A10" s="82" t="s">
        <v>55</v>
      </c>
      <c r="B10" s="64">
        <f>VLOOKUP($A10,'Return Data'!$B$7:$R$2843,3,0)</f>
        <v>44400</v>
      </c>
      <c r="C10" s="65">
        <f>VLOOKUP($A10,'Return Data'!$B$7:$R$2843,4,0)</f>
        <v>25.299199999999999</v>
      </c>
      <c r="D10" s="65">
        <f>VLOOKUP($A10,'Return Data'!$B$7:$R$2843,9,0)</f>
        <v>-2.3231999999999999</v>
      </c>
      <c r="E10" s="66">
        <f t="shared" si="0"/>
        <v>25</v>
      </c>
      <c r="F10" s="65">
        <f>VLOOKUP($A10,'Return Data'!$B$7:$R$2843,10,0)</f>
        <v>4.8474000000000004</v>
      </c>
      <c r="G10" s="66">
        <f t="shared" si="1"/>
        <v>13</v>
      </c>
      <c r="H10" s="65">
        <f>VLOOKUP($A10,'Return Data'!$B$7:$R$2843,11,0)</f>
        <v>3.4963000000000002</v>
      </c>
      <c r="I10" s="66">
        <f t="shared" si="2"/>
        <v>11</v>
      </c>
      <c r="J10" s="65">
        <f>VLOOKUP($A10,'Return Data'!$B$7:$R$2843,12,0)</f>
        <v>3.3576999999999999</v>
      </c>
      <c r="K10" s="66">
        <f t="shared" si="3"/>
        <v>13</v>
      </c>
      <c r="L10" s="65">
        <f>VLOOKUP($A10,'Return Data'!$B$7:$R$2843,13,0)</f>
        <v>4.0279999999999996</v>
      </c>
      <c r="M10" s="66">
        <f t="shared" ref="M10:M33" si="5">RANK(L10,L$8:L$35,0)</f>
        <v>14</v>
      </c>
      <c r="N10" s="65">
        <f>VLOOKUP($A10,'Return Data'!$B$7:$R$2843,17,0)</f>
        <v>9.0067000000000004</v>
      </c>
      <c r="O10" s="66">
        <f t="shared" ref="O10:O21" si="6">RANK(N10,N$8:N$35,0)</f>
        <v>4</v>
      </c>
      <c r="P10" s="65">
        <f>VLOOKUP($A10,'Return Data'!$B$7:$R$2843,14,0)</f>
        <v>10.299300000000001</v>
      </c>
      <c r="Q10" s="66">
        <f t="shared" ref="Q10:Q21" si="7">RANK(P10,P$8:P$35,0)</f>
        <v>2</v>
      </c>
      <c r="R10" s="65">
        <f>VLOOKUP($A10,'Return Data'!$B$7:$R$2843,16,0)</f>
        <v>9.4758999999999993</v>
      </c>
      <c r="S10" s="67">
        <f t="shared" si="4"/>
        <v>3</v>
      </c>
    </row>
    <row r="11" spans="1:19" x14ac:dyDescent="0.3">
      <c r="A11" s="82" t="s">
        <v>56</v>
      </c>
      <c r="B11" s="64">
        <f>VLOOKUP($A11,'Return Data'!$B$7:$R$2843,3,0)</f>
        <v>44400</v>
      </c>
      <c r="C11" s="65">
        <f>VLOOKUP($A11,'Return Data'!$B$7:$R$2843,4,0)</f>
        <v>19.6279</v>
      </c>
      <c r="D11" s="65">
        <f>VLOOKUP($A11,'Return Data'!$B$7:$R$2843,9,0)</f>
        <v>5.6233000000000004</v>
      </c>
      <c r="E11" s="66">
        <f t="shared" si="0"/>
        <v>10</v>
      </c>
      <c r="F11" s="65">
        <f>VLOOKUP($A11,'Return Data'!$B$7:$R$2843,10,0)</f>
        <v>5.3151999999999999</v>
      </c>
      <c r="G11" s="66">
        <f t="shared" si="1"/>
        <v>11</v>
      </c>
      <c r="H11" s="65">
        <f>VLOOKUP($A11,'Return Data'!$B$7:$R$2843,11,0)</f>
        <v>2.0510000000000002</v>
      </c>
      <c r="I11" s="66">
        <f t="shared" si="2"/>
        <v>17</v>
      </c>
      <c r="J11" s="65">
        <f>VLOOKUP($A11,'Return Data'!$B$7:$R$2843,12,0)</f>
        <v>6.5134999999999996</v>
      </c>
      <c r="K11" s="66">
        <f t="shared" si="3"/>
        <v>4</v>
      </c>
      <c r="L11" s="65">
        <f>VLOOKUP($A11,'Return Data'!$B$7:$R$2843,13,0)</f>
        <v>5.9016000000000002</v>
      </c>
      <c r="M11" s="66">
        <f t="shared" si="5"/>
        <v>6</v>
      </c>
      <c r="N11" s="65">
        <f>VLOOKUP($A11,'Return Data'!$B$7:$R$2843,17,0)</f>
        <v>6.7088000000000001</v>
      </c>
      <c r="O11" s="66">
        <f t="shared" si="6"/>
        <v>17</v>
      </c>
      <c r="P11" s="65">
        <f>VLOOKUP($A11,'Return Data'!$B$7:$R$2843,14,0)</f>
        <v>4.5488</v>
      </c>
      <c r="Q11" s="66">
        <f t="shared" si="7"/>
        <v>23</v>
      </c>
      <c r="R11" s="65">
        <f>VLOOKUP($A11,'Return Data'!$B$7:$R$2843,16,0)</f>
        <v>7.5439999999999996</v>
      </c>
      <c r="S11" s="67">
        <f t="shared" si="4"/>
        <v>22</v>
      </c>
    </row>
    <row r="12" spans="1:19" x14ac:dyDescent="0.3">
      <c r="A12" s="82" t="s">
        <v>57</v>
      </c>
      <c r="B12" s="64">
        <f>VLOOKUP($A12,'Return Data'!$B$7:$R$2843,3,0)</f>
        <v>44400</v>
      </c>
      <c r="C12" s="65">
        <f>VLOOKUP($A12,'Return Data'!$B$7:$R$2843,4,0)</f>
        <v>38.702500000000001</v>
      </c>
      <c r="D12" s="65">
        <f>VLOOKUP($A12,'Return Data'!$B$7:$R$2843,9,0)</f>
        <v>-1.0585</v>
      </c>
      <c r="E12" s="66">
        <f t="shared" si="0"/>
        <v>24</v>
      </c>
      <c r="F12" s="65">
        <f>VLOOKUP($A12,'Return Data'!$B$7:$R$2843,10,0)</f>
        <v>2.3014000000000001</v>
      </c>
      <c r="G12" s="66">
        <f t="shared" si="1"/>
        <v>24</v>
      </c>
      <c r="H12" s="65">
        <f>VLOOKUP($A12,'Return Data'!$B$7:$R$2843,11,0)</f>
        <v>0.96319999999999995</v>
      </c>
      <c r="I12" s="66">
        <f t="shared" si="2"/>
        <v>24</v>
      </c>
      <c r="J12" s="65">
        <f>VLOOKUP($A12,'Return Data'!$B$7:$R$2843,12,0)</f>
        <v>2.0935999999999999</v>
      </c>
      <c r="K12" s="66">
        <f t="shared" si="3"/>
        <v>20</v>
      </c>
      <c r="L12" s="65">
        <f>VLOOKUP($A12,'Return Data'!$B$7:$R$2843,13,0)</f>
        <v>2.8605</v>
      </c>
      <c r="M12" s="66">
        <f t="shared" si="5"/>
        <v>20</v>
      </c>
      <c r="N12" s="65">
        <f>VLOOKUP($A12,'Return Data'!$B$7:$R$2843,17,0)</f>
        <v>6.3300999999999998</v>
      </c>
      <c r="O12" s="66">
        <f t="shared" si="6"/>
        <v>18</v>
      </c>
      <c r="P12" s="65">
        <f>VLOOKUP($A12,'Return Data'!$B$7:$R$2843,14,0)</f>
        <v>7.8147000000000002</v>
      </c>
      <c r="Q12" s="66">
        <f t="shared" si="7"/>
        <v>19</v>
      </c>
      <c r="R12" s="65">
        <f>VLOOKUP($A12,'Return Data'!$B$7:$R$2843,16,0)</f>
        <v>8.5403000000000002</v>
      </c>
      <c r="S12" s="67">
        <f t="shared" si="4"/>
        <v>11</v>
      </c>
    </row>
    <row r="13" spans="1:19" x14ac:dyDescent="0.3">
      <c r="A13" s="82" t="s">
        <v>58</v>
      </c>
      <c r="B13" s="64">
        <f>VLOOKUP($A13,'Return Data'!$B$7:$R$2843,3,0)</f>
        <v>44400</v>
      </c>
      <c r="C13" s="65">
        <f>VLOOKUP($A13,'Return Data'!$B$7:$R$2843,4,0)</f>
        <v>25.405200000000001</v>
      </c>
      <c r="D13" s="65">
        <f>VLOOKUP($A13,'Return Data'!$B$7:$R$2843,9,0)</f>
        <v>3.0487000000000002</v>
      </c>
      <c r="E13" s="66">
        <f t="shared" si="0"/>
        <v>15</v>
      </c>
      <c r="F13" s="65">
        <f>VLOOKUP($A13,'Return Data'!$B$7:$R$2843,10,0)</f>
        <v>3.6032999999999999</v>
      </c>
      <c r="G13" s="66">
        <f t="shared" si="1"/>
        <v>20</v>
      </c>
      <c r="H13" s="65">
        <f>VLOOKUP($A13,'Return Data'!$B$7:$R$2843,11,0)</f>
        <v>1.319</v>
      </c>
      <c r="I13" s="66">
        <f t="shared" si="2"/>
        <v>21</v>
      </c>
      <c r="J13" s="65">
        <f>VLOOKUP($A13,'Return Data'!$B$7:$R$2843,12,0)</f>
        <v>2.0264000000000002</v>
      </c>
      <c r="K13" s="66">
        <f t="shared" si="3"/>
        <v>22</v>
      </c>
      <c r="L13" s="65">
        <f>VLOOKUP($A13,'Return Data'!$B$7:$R$2843,13,0)</f>
        <v>2.5425</v>
      </c>
      <c r="M13" s="66">
        <f t="shared" si="5"/>
        <v>22</v>
      </c>
      <c r="N13" s="65">
        <f>VLOOKUP($A13,'Return Data'!$B$7:$R$2843,17,0)</f>
        <v>6.2866</v>
      </c>
      <c r="O13" s="66">
        <f t="shared" si="6"/>
        <v>19</v>
      </c>
      <c r="P13" s="65">
        <f>VLOOKUP($A13,'Return Data'!$B$7:$R$2843,14,0)</f>
        <v>8.1197999999999997</v>
      </c>
      <c r="Q13" s="66">
        <f t="shared" si="7"/>
        <v>15</v>
      </c>
      <c r="R13" s="65">
        <f>VLOOKUP($A13,'Return Data'!$B$7:$R$2843,16,0)</f>
        <v>8.5709999999999997</v>
      </c>
      <c r="S13" s="67">
        <f t="shared" si="4"/>
        <v>10</v>
      </c>
    </row>
    <row r="14" spans="1:19" x14ac:dyDescent="0.3">
      <c r="A14" s="82" t="s">
        <v>59</v>
      </c>
      <c r="B14" s="64">
        <f>VLOOKUP($A14,'Return Data'!$B$7:$R$2843,3,0)</f>
        <v>44400</v>
      </c>
      <c r="C14" s="65">
        <f>VLOOKUP($A14,'Return Data'!$B$7:$R$2843,4,0)</f>
        <v>2743.4987000000001</v>
      </c>
      <c r="D14" s="65">
        <f>VLOOKUP($A14,'Return Data'!$B$7:$R$2843,9,0)</f>
        <v>4.1295999999999999</v>
      </c>
      <c r="E14" s="66">
        <f t="shared" si="0"/>
        <v>12</v>
      </c>
      <c r="F14" s="65">
        <f>VLOOKUP($A14,'Return Data'!$B$7:$R$2843,10,0)</f>
        <v>4.3308999999999997</v>
      </c>
      <c r="G14" s="66">
        <f t="shared" si="1"/>
        <v>18</v>
      </c>
      <c r="H14" s="65">
        <f>VLOOKUP($A14,'Return Data'!$B$7:$R$2843,11,0)</f>
        <v>1.5274000000000001</v>
      </c>
      <c r="I14" s="66">
        <f t="shared" si="2"/>
        <v>20</v>
      </c>
      <c r="J14" s="65">
        <f>VLOOKUP($A14,'Return Data'!$B$7:$R$2843,12,0)</f>
        <v>2.5392999999999999</v>
      </c>
      <c r="K14" s="66">
        <f t="shared" si="3"/>
        <v>17</v>
      </c>
      <c r="L14" s="65">
        <f>VLOOKUP($A14,'Return Data'!$B$7:$R$2843,13,0)</f>
        <v>2.9094000000000002</v>
      </c>
      <c r="M14" s="66">
        <f t="shared" si="5"/>
        <v>18</v>
      </c>
      <c r="N14" s="65">
        <f>VLOOKUP($A14,'Return Data'!$B$7:$R$2843,17,0)</f>
        <v>9.0625</v>
      </c>
      <c r="O14" s="66">
        <f t="shared" si="6"/>
        <v>3</v>
      </c>
      <c r="P14" s="65">
        <f>VLOOKUP($A14,'Return Data'!$B$7:$R$2843,14,0)</f>
        <v>10.1081</v>
      </c>
      <c r="Q14" s="66">
        <f t="shared" si="7"/>
        <v>4</v>
      </c>
      <c r="R14" s="65">
        <f>VLOOKUP($A14,'Return Data'!$B$7:$R$2843,16,0)</f>
        <v>8.7845999999999993</v>
      </c>
      <c r="S14" s="67">
        <f t="shared" si="4"/>
        <v>9</v>
      </c>
    </row>
    <row r="15" spans="1:19" x14ac:dyDescent="0.3">
      <c r="A15" s="82" t="s">
        <v>61</v>
      </c>
      <c r="B15" s="64">
        <f>VLOOKUP($A15,'Return Data'!$B$7:$R$2843,3,0)</f>
        <v>44400</v>
      </c>
      <c r="C15" s="65">
        <f>VLOOKUP($A15,'Return Data'!$B$7:$R$2843,4,0)</f>
        <v>76.573400000000007</v>
      </c>
      <c r="D15" s="65">
        <f>VLOOKUP($A15,'Return Data'!$B$7:$R$2843,9,0)</f>
        <v>-22.7989</v>
      </c>
      <c r="E15" s="66">
        <f t="shared" si="0"/>
        <v>27</v>
      </c>
      <c r="F15" s="65">
        <f>VLOOKUP($A15,'Return Data'!$B$7:$R$2843,10,0)</f>
        <v>-0.2581</v>
      </c>
      <c r="G15" s="66">
        <f t="shared" si="1"/>
        <v>27</v>
      </c>
      <c r="H15" s="65">
        <f>VLOOKUP($A15,'Return Data'!$B$7:$R$2843,11,0)</f>
        <v>9.0129000000000001</v>
      </c>
      <c r="I15" s="66">
        <f t="shared" si="2"/>
        <v>2</v>
      </c>
      <c r="J15" s="65">
        <f>VLOOKUP($A15,'Return Data'!$B$7:$R$2843,12,0)</f>
        <v>12.202500000000001</v>
      </c>
      <c r="K15" s="66">
        <f t="shared" si="3"/>
        <v>1</v>
      </c>
      <c r="L15" s="65">
        <f>VLOOKUP($A15,'Return Data'!$B$7:$R$2843,13,0)</f>
        <v>8.3942999999999994</v>
      </c>
      <c r="M15" s="66">
        <f t="shared" si="5"/>
        <v>2</v>
      </c>
      <c r="N15" s="65">
        <f>VLOOKUP($A15,'Return Data'!$B$7:$R$2843,17,0)</f>
        <v>3.3837999999999999</v>
      </c>
      <c r="O15" s="66">
        <f t="shared" si="6"/>
        <v>24</v>
      </c>
      <c r="P15" s="65">
        <f>VLOOKUP($A15,'Return Data'!$B$7:$R$2843,14,0)</f>
        <v>5.5911999999999997</v>
      </c>
      <c r="Q15" s="66">
        <f t="shared" si="7"/>
        <v>22</v>
      </c>
      <c r="R15" s="65">
        <f>VLOOKUP($A15,'Return Data'!$B$7:$R$2843,16,0)</f>
        <v>8.2066999999999997</v>
      </c>
      <c r="S15" s="67">
        <f t="shared" si="4"/>
        <v>15</v>
      </c>
    </row>
    <row r="16" spans="1:19" x14ac:dyDescent="0.3">
      <c r="A16" s="82" t="s">
        <v>62</v>
      </c>
      <c r="B16" s="64">
        <f>VLOOKUP($A16,'Return Data'!$B$7:$R$2843,3,0)</f>
        <v>44400</v>
      </c>
      <c r="C16" s="65">
        <f>VLOOKUP($A16,'Return Data'!$B$7:$R$2843,4,0)</f>
        <v>77.030799999999999</v>
      </c>
      <c r="D16" s="65">
        <f>VLOOKUP($A16,'Return Data'!$B$7:$R$2843,9,0)</f>
        <v>71.4148</v>
      </c>
      <c r="E16" s="66">
        <f t="shared" si="0"/>
        <v>1</v>
      </c>
      <c r="F16" s="65">
        <f>VLOOKUP($A16,'Return Data'!$B$7:$R$2843,10,0)</f>
        <v>27.312200000000001</v>
      </c>
      <c r="G16" s="66">
        <f t="shared" si="1"/>
        <v>1</v>
      </c>
      <c r="H16" s="65">
        <f>VLOOKUP($A16,'Return Data'!$B$7:$R$2843,11,0)</f>
        <v>13.210900000000001</v>
      </c>
      <c r="I16" s="66">
        <f t="shared" si="2"/>
        <v>1</v>
      </c>
      <c r="J16" s="65">
        <f>VLOOKUP($A16,'Return Data'!$B$7:$R$2843,12,0)</f>
        <v>10.8009</v>
      </c>
      <c r="K16" s="66">
        <f t="shared" si="3"/>
        <v>2</v>
      </c>
      <c r="L16" s="65">
        <f>VLOOKUP($A16,'Return Data'!$B$7:$R$2843,13,0)</f>
        <v>9.6740999999999993</v>
      </c>
      <c r="M16" s="66">
        <f t="shared" si="5"/>
        <v>1</v>
      </c>
      <c r="N16" s="65">
        <f>VLOOKUP($A16,'Return Data'!$B$7:$R$2843,17,0)</f>
        <v>9.9006000000000007</v>
      </c>
      <c r="O16" s="66">
        <f t="shared" si="6"/>
        <v>1</v>
      </c>
      <c r="P16" s="65">
        <f>VLOOKUP($A16,'Return Data'!$B$7:$R$2843,14,0)</f>
        <v>7.9821999999999997</v>
      </c>
      <c r="Q16" s="66">
        <f t="shared" si="7"/>
        <v>17</v>
      </c>
      <c r="R16" s="65">
        <f>VLOOKUP($A16,'Return Data'!$B$7:$R$2843,16,0)</f>
        <v>8.4472000000000005</v>
      </c>
      <c r="S16" s="67">
        <f t="shared" si="4"/>
        <v>13</v>
      </c>
    </row>
    <row r="17" spans="1:19" x14ac:dyDescent="0.3">
      <c r="A17" s="82" t="s">
        <v>63</v>
      </c>
      <c r="B17" s="64">
        <f>VLOOKUP($A17,'Return Data'!$B$7:$R$2843,3,0)</f>
        <v>44400</v>
      </c>
      <c r="C17" s="65">
        <f>VLOOKUP($A17,'Return Data'!$B$7:$R$2843,4,0)</f>
        <v>30.3718</v>
      </c>
      <c r="D17" s="65">
        <f>VLOOKUP($A17,'Return Data'!$B$7:$R$2843,9,0)</f>
        <v>2.3641000000000001</v>
      </c>
      <c r="E17" s="66">
        <f t="shared" si="0"/>
        <v>18</v>
      </c>
      <c r="F17" s="65">
        <f>VLOOKUP($A17,'Return Data'!$B$7:$R$2843,10,0)</f>
        <v>4.468</v>
      </c>
      <c r="G17" s="66">
        <f t="shared" si="1"/>
        <v>15</v>
      </c>
      <c r="H17" s="65">
        <f>VLOOKUP($A17,'Return Data'!$B$7:$R$2843,11,0)</f>
        <v>1.6229</v>
      </c>
      <c r="I17" s="66">
        <f t="shared" si="2"/>
        <v>19</v>
      </c>
      <c r="J17" s="65">
        <f>VLOOKUP($A17,'Return Data'!$B$7:$R$2843,12,0)</f>
        <v>2.2707000000000002</v>
      </c>
      <c r="K17" s="66">
        <f t="shared" si="3"/>
        <v>19</v>
      </c>
      <c r="L17" s="65">
        <f>VLOOKUP($A17,'Return Data'!$B$7:$R$2843,13,0)</f>
        <v>2.8165</v>
      </c>
      <c r="M17" s="66">
        <f t="shared" si="5"/>
        <v>21</v>
      </c>
      <c r="N17" s="65">
        <f>VLOOKUP($A17,'Return Data'!$B$7:$R$2843,17,0)</f>
        <v>6.2122999999999999</v>
      </c>
      <c r="O17" s="66">
        <f t="shared" si="6"/>
        <v>21</v>
      </c>
      <c r="P17" s="65">
        <f>VLOOKUP($A17,'Return Data'!$B$7:$R$2843,14,0)</f>
        <v>8.6630000000000003</v>
      </c>
      <c r="Q17" s="66">
        <f t="shared" si="7"/>
        <v>10</v>
      </c>
      <c r="R17" s="65">
        <f>VLOOKUP($A17,'Return Data'!$B$7:$R$2843,16,0)</f>
        <v>7.7179000000000002</v>
      </c>
      <c r="S17" s="67">
        <f t="shared" si="4"/>
        <v>20</v>
      </c>
    </row>
    <row r="18" spans="1:19" x14ac:dyDescent="0.3">
      <c r="A18" s="82" t="s">
        <v>64</v>
      </c>
      <c r="B18" s="64">
        <f>VLOOKUP($A18,'Return Data'!$B$7:$R$2843,3,0)</f>
        <v>44400</v>
      </c>
      <c r="C18" s="65">
        <f>VLOOKUP($A18,'Return Data'!$B$7:$R$2843,4,0)</f>
        <v>29.874199999999998</v>
      </c>
      <c r="D18" s="65">
        <f>VLOOKUP($A18,'Return Data'!$B$7:$R$2843,9,0)</f>
        <v>2.9517000000000002</v>
      </c>
      <c r="E18" s="66">
        <f t="shared" si="0"/>
        <v>16</v>
      </c>
      <c r="F18" s="65">
        <f>VLOOKUP($A18,'Return Data'!$B$7:$R$2843,10,0)</f>
        <v>6</v>
      </c>
      <c r="G18" s="66">
        <f t="shared" si="1"/>
        <v>7</v>
      </c>
      <c r="H18" s="65">
        <f>VLOOKUP($A18,'Return Data'!$B$7:$R$2843,11,0)</f>
        <v>5.3285</v>
      </c>
      <c r="I18" s="66">
        <f t="shared" si="2"/>
        <v>6</v>
      </c>
      <c r="J18" s="65">
        <f>VLOOKUP($A18,'Return Data'!$B$7:$R$2843,12,0)</f>
        <v>5.7352999999999996</v>
      </c>
      <c r="K18" s="66">
        <f t="shared" si="3"/>
        <v>7</v>
      </c>
      <c r="L18" s="65">
        <f>VLOOKUP($A18,'Return Data'!$B$7:$R$2843,13,0)</f>
        <v>6.2061999999999999</v>
      </c>
      <c r="M18" s="66">
        <f t="shared" si="5"/>
        <v>5</v>
      </c>
      <c r="N18" s="65">
        <f>VLOOKUP($A18,'Return Data'!$B$7:$R$2843,17,0)</f>
        <v>9.5396000000000001</v>
      </c>
      <c r="O18" s="66">
        <f t="shared" si="6"/>
        <v>2</v>
      </c>
      <c r="P18" s="65">
        <f>VLOOKUP($A18,'Return Data'!$B$7:$R$2843,14,0)</f>
        <v>9.9937000000000005</v>
      </c>
      <c r="Q18" s="66">
        <f t="shared" si="7"/>
        <v>5</v>
      </c>
      <c r="R18" s="65">
        <f>VLOOKUP($A18,'Return Data'!$B$7:$R$2843,16,0)</f>
        <v>10.6876</v>
      </c>
      <c r="S18" s="67">
        <f t="shared" si="4"/>
        <v>1</v>
      </c>
    </row>
    <row r="19" spans="1:19" x14ac:dyDescent="0.3">
      <c r="A19" s="82" t="s">
        <v>65</v>
      </c>
      <c r="B19" s="64">
        <f>VLOOKUP($A19,'Return Data'!$B$7:$R$2843,3,0)</f>
        <v>44400</v>
      </c>
      <c r="C19" s="65">
        <f>VLOOKUP($A19,'Return Data'!$B$7:$R$2843,4,0)</f>
        <v>18.8126</v>
      </c>
      <c r="D19" s="65">
        <f>VLOOKUP($A19,'Return Data'!$B$7:$R$2843,9,0)</f>
        <v>6.1425000000000001</v>
      </c>
      <c r="E19" s="66">
        <f t="shared" si="0"/>
        <v>8</v>
      </c>
      <c r="F19" s="65">
        <f>VLOOKUP($A19,'Return Data'!$B$7:$R$2843,10,0)</f>
        <v>6.8150000000000004</v>
      </c>
      <c r="G19" s="66">
        <f t="shared" si="1"/>
        <v>5</v>
      </c>
      <c r="H19" s="65">
        <f>VLOOKUP($A19,'Return Data'!$B$7:$R$2843,11,0)</f>
        <v>4.3802000000000003</v>
      </c>
      <c r="I19" s="66">
        <f t="shared" si="2"/>
        <v>7</v>
      </c>
      <c r="J19" s="65">
        <f>VLOOKUP($A19,'Return Data'!$B$7:$R$2843,12,0)</f>
        <v>5.7405999999999997</v>
      </c>
      <c r="K19" s="66">
        <f t="shared" si="3"/>
        <v>6</v>
      </c>
      <c r="L19" s="65">
        <f>VLOOKUP($A19,'Return Data'!$B$7:$R$2843,13,0)</f>
        <v>5.8087999999999997</v>
      </c>
      <c r="M19" s="66">
        <f t="shared" si="5"/>
        <v>7</v>
      </c>
      <c r="N19" s="65">
        <f>VLOOKUP($A19,'Return Data'!$B$7:$R$2843,17,0)</f>
        <v>7.7586000000000004</v>
      </c>
      <c r="O19" s="66">
        <f t="shared" si="6"/>
        <v>8</v>
      </c>
      <c r="P19" s="65">
        <f>VLOOKUP($A19,'Return Data'!$B$7:$R$2843,14,0)</f>
        <v>8.0672999999999995</v>
      </c>
      <c r="Q19" s="66">
        <f t="shared" si="7"/>
        <v>16</v>
      </c>
      <c r="R19" s="65">
        <f>VLOOKUP($A19,'Return Data'!$B$7:$R$2843,16,0)</f>
        <v>6.65</v>
      </c>
      <c r="S19" s="67">
        <f t="shared" si="4"/>
        <v>25</v>
      </c>
    </row>
    <row r="20" spans="1:19" x14ac:dyDescent="0.3">
      <c r="A20" s="82" t="s">
        <v>66</v>
      </c>
      <c r="B20" s="64">
        <f>VLOOKUP($A20,'Return Data'!$B$7:$R$2843,3,0)</f>
        <v>44400</v>
      </c>
      <c r="C20" s="65">
        <f>VLOOKUP($A20,'Return Data'!$B$7:$R$2843,4,0)</f>
        <v>29.499199999999998</v>
      </c>
      <c r="D20" s="65">
        <f>VLOOKUP($A20,'Return Data'!$B$7:$R$2843,9,0)</f>
        <v>6.3598999999999997</v>
      </c>
      <c r="E20" s="66">
        <f t="shared" si="0"/>
        <v>6</v>
      </c>
      <c r="F20" s="65">
        <f>VLOOKUP($A20,'Return Data'!$B$7:$R$2843,10,0)</f>
        <v>5.8352000000000004</v>
      </c>
      <c r="G20" s="66">
        <f t="shared" si="1"/>
        <v>9</v>
      </c>
      <c r="H20" s="65">
        <f>VLOOKUP($A20,'Return Data'!$B$7:$R$2843,11,0)</f>
        <v>2.3795000000000002</v>
      </c>
      <c r="I20" s="66">
        <f t="shared" si="2"/>
        <v>15</v>
      </c>
      <c r="J20" s="65">
        <f>VLOOKUP($A20,'Return Data'!$B$7:$R$2843,12,0)</f>
        <v>2.7263000000000002</v>
      </c>
      <c r="K20" s="66">
        <f t="shared" si="3"/>
        <v>16</v>
      </c>
      <c r="L20" s="65">
        <f>VLOOKUP($A20,'Return Data'!$B$7:$R$2843,13,0)</f>
        <v>3.4094000000000002</v>
      </c>
      <c r="M20" s="66">
        <f t="shared" si="5"/>
        <v>15</v>
      </c>
      <c r="N20" s="65">
        <f>VLOOKUP($A20,'Return Data'!$B$7:$R$2843,17,0)</f>
        <v>8.6574000000000009</v>
      </c>
      <c r="O20" s="66">
        <f t="shared" si="6"/>
        <v>5</v>
      </c>
      <c r="P20" s="65">
        <f>VLOOKUP($A20,'Return Data'!$B$7:$R$2843,14,0)</f>
        <v>10.706300000000001</v>
      </c>
      <c r="Q20" s="66">
        <f t="shared" si="7"/>
        <v>1</v>
      </c>
      <c r="R20" s="65">
        <f>VLOOKUP($A20,'Return Data'!$B$7:$R$2843,16,0)</f>
        <v>9.4141999999999992</v>
      </c>
      <c r="S20" s="67">
        <f t="shared" si="4"/>
        <v>4</v>
      </c>
    </row>
    <row r="21" spans="1:19" x14ac:dyDescent="0.3">
      <c r="A21" s="82" t="s">
        <v>67</v>
      </c>
      <c r="B21" s="64">
        <f>VLOOKUP($A21,'Return Data'!$B$7:$R$2843,3,0)</f>
        <v>44400</v>
      </c>
      <c r="C21" s="65">
        <f>VLOOKUP($A21,'Return Data'!$B$7:$R$2843,4,0)</f>
        <v>18.085100000000001</v>
      </c>
      <c r="D21" s="65">
        <f>VLOOKUP($A21,'Return Data'!$B$7:$R$2843,9,0)</f>
        <v>7.4114000000000004</v>
      </c>
      <c r="E21" s="66">
        <f t="shared" si="0"/>
        <v>4</v>
      </c>
      <c r="F21" s="65">
        <f>VLOOKUP($A21,'Return Data'!$B$7:$R$2843,10,0)</f>
        <v>9.1416000000000004</v>
      </c>
      <c r="G21" s="66">
        <f t="shared" si="1"/>
        <v>3</v>
      </c>
      <c r="H21" s="65">
        <f>VLOOKUP($A21,'Return Data'!$B$7:$R$2843,11,0)</f>
        <v>6.9767999999999999</v>
      </c>
      <c r="I21" s="66">
        <f t="shared" si="2"/>
        <v>3</v>
      </c>
      <c r="J21" s="65">
        <f>VLOOKUP($A21,'Return Data'!$B$7:$R$2843,12,0)</f>
        <v>6.8531000000000004</v>
      </c>
      <c r="K21" s="66">
        <f t="shared" si="3"/>
        <v>3</v>
      </c>
      <c r="L21" s="65">
        <f>VLOOKUP($A21,'Return Data'!$B$7:$R$2843,13,0)</f>
        <v>6.9827000000000004</v>
      </c>
      <c r="M21" s="66">
        <f t="shared" si="5"/>
        <v>3</v>
      </c>
      <c r="N21" s="65">
        <f>VLOOKUP($A21,'Return Data'!$B$7:$R$2843,17,0)</f>
        <v>7.7309999999999999</v>
      </c>
      <c r="O21" s="66">
        <f t="shared" si="6"/>
        <v>9</v>
      </c>
      <c r="P21" s="65">
        <f>VLOOKUP($A21,'Return Data'!$B$7:$R$2843,14,0)</f>
        <v>7.8551000000000002</v>
      </c>
      <c r="Q21" s="66">
        <f t="shared" si="7"/>
        <v>18</v>
      </c>
      <c r="R21" s="65">
        <f>VLOOKUP($A21,'Return Data'!$B$7:$R$2843,16,0)</f>
        <v>7.6036999999999999</v>
      </c>
      <c r="S21" s="67">
        <f t="shared" si="4"/>
        <v>21</v>
      </c>
    </row>
    <row r="22" spans="1:19" x14ac:dyDescent="0.3">
      <c r="A22" s="82" t="s">
        <v>68</v>
      </c>
      <c r="B22" s="64">
        <f>VLOOKUP($A22,'Return Data'!$B$7:$R$2843,3,0)</f>
        <v>44400</v>
      </c>
      <c r="C22" s="65">
        <f>VLOOKUP($A22,'Return Data'!$B$7:$R$2843,4,0)</f>
        <v>1218.0030999999999</v>
      </c>
      <c r="D22" s="65">
        <f>VLOOKUP($A22,'Return Data'!$B$7:$R$2843,9,0)</f>
        <v>6.5761000000000003</v>
      </c>
      <c r="E22" s="66">
        <f t="shared" si="0"/>
        <v>5</v>
      </c>
      <c r="F22" s="65">
        <f>VLOOKUP($A22,'Return Data'!$B$7:$R$2843,10,0)</f>
        <v>5.3090000000000002</v>
      </c>
      <c r="G22" s="66">
        <f t="shared" si="1"/>
        <v>12</v>
      </c>
      <c r="H22" s="65">
        <f>VLOOKUP($A22,'Return Data'!$B$7:$R$2843,11,0)</f>
        <v>4.3506999999999998</v>
      </c>
      <c r="I22" s="66">
        <f t="shared" si="2"/>
        <v>8</v>
      </c>
      <c r="J22" s="65">
        <f>VLOOKUP($A22,'Return Data'!$B$7:$R$2843,12,0)</f>
        <v>4.9696999999999996</v>
      </c>
      <c r="K22" s="66">
        <f t="shared" si="3"/>
        <v>9</v>
      </c>
      <c r="L22" s="65">
        <f>VLOOKUP($A22,'Return Data'!$B$7:$R$2843,13,0)</f>
        <v>4.9322999999999997</v>
      </c>
      <c r="M22" s="66">
        <f t="shared" si="5"/>
        <v>9</v>
      </c>
      <c r="N22" s="65"/>
      <c r="O22" s="66"/>
      <c r="P22" s="65"/>
      <c r="Q22" s="66"/>
      <c r="R22" s="65">
        <f>VLOOKUP($A22,'Return Data'!$B$7:$R$2843,16,0)</f>
        <v>7.7697000000000003</v>
      </c>
      <c r="S22" s="67">
        <f t="shared" si="4"/>
        <v>19</v>
      </c>
    </row>
    <row r="23" spans="1:19" x14ac:dyDescent="0.3">
      <c r="A23" s="82" t="s">
        <v>69</v>
      </c>
      <c r="B23" s="64">
        <f>VLOOKUP($A23,'Return Data'!$B$7:$R$2843,3,0)</f>
        <v>44400</v>
      </c>
      <c r="C23" s="65">
        <f>VLOOKUP($A23,'Return Data'!$B$7:$R$2843,4,0)</f>
        <v>34.363900000000001</v>
      </c>
      <c r="D23" s="65">
        <f>VLOOKUP($A23,'Return Data'!$B$7:$R$2843,9,0)</f>
        <v>5.7450000000000001</v>
      </c>
      <c r="E23" s="66">
        <f t="shared" si="0"/>
        <v>9</v>
      </c>
      <c r="F23" s="65">
        <f>VLOOKUP($A23,'Return Data'!$B$7:$R$2843,10,0)</f>
        <v>4.4288999999999996</v>
      </c>
      <c r="G23" s="66">
        <f t="shared" si="1"/>
        <v>16</v>
      </c>
      <c r="H23" s="65">
        <f>VLOOKUP($A23,'Return Data'!$B$7:$R$2843,11,0)</f>
        <v>3.9769999999999999</v>
      </c>
      <c r="I23" s="66">
        <f t="shared" si="2"/>
        <v>9</v>
      </c>
      <c r="J23" s="65">
        <f>VLOOKUP($A23,'Return Data'!$B$7:$R$2843,12,0)</f>
        <v>3.7408000000000001</v>
      </c>
      <c r="K23" s="66">
        <f t="shared" si="3"/>
        <v>10</v>
      </c>
      <c r="L23" s="65">
        <f>VLOOKUP($A23,'Return Data'!$B$7:$R$2843,13,0)</f>
        <v>4.0444000000000004</v>
      </c>
      <c r="M23" s="66">
        <f t="shared" si="5"/>
        <v>13</v>
      </c>
      <c r="N23" s="65">
        <f>VLOOKUP($A23,'Return Data'!$B$7:$R$2843,17,0)</f>
        <v>6.2556000000000003</v>
      </c>
      <c r="O23" s="66">
        <f t="shared" ref="O23:O33" si="8">RANK(N23,N$8:N$35,0)</f>
        <v>20</v>
      </c>
      <c r="P23" s="65">
        <f>VLOOKUP($A23,'Return Data'!$B$7:$R$2843,14,0)</f>
        <v>6.7618</v>
      </c>
      <c r="Q23" s="66">
        <f t="shared" ref="Q23:Q33" si="9">RANK(P23,P$8:P$35,0)</f>
        <v>20</v>
      </c>
      <c r="R23" s="65">
        <f>VLOOKUP($A23,'Return Data'!$B$7:$R$2843,16,0)</f>
        <v>8.1005000000000003</v>
      </c>
      <c r="S23" s="67">
        <f t="shared" si="4"/>
        <v>17</v>
      </c>
    </row>
    <row r="24" spans="1:19" x14ac:dyDescent="0.3">
      <c r="A24" s="82" t="s">
        <v>70</v>
      </c>
      <c r="B24" s="64">
        <f>VLOOKUP($A24,'Return Data'!$B$7:$R$2843,3,0)</f>
        <v>44400</v>
      </c>
      <c r="C24" s="65">
        <f>VLOOKUP($A24,'Return Data'!$B$7:$R$2843,4,0)</f>
        <v>31.072199999999999</v>
      </c>
      <c r="D24" s="65">
        <f>VLOOKUP($A24,'Return Data'!$B$7:$R$2843,9,0)</f>
        <v>1.6625000000000001</v>
      </c>
      <c r="E24" s="66">
        <f t="shared" si="0"/>
        <v>22</v>
      </c>
      <c r="F24" s="65">
        <f>VLOOKUP($A24,'Return Data'!$B$7:$R$2843,10,0)</f>
        <v>5.9433999999999996</v>
      </c>
      <c r="G24" s="66">
        <f t="shared" si="1"/>
        <v>8</v>
      </c>
      <c r="H24" s="65">
        <f>VLOOKUP($A24,'Return Data'!$B$7:$R$2843,11,0)</f>
        <v>2.2715000000000001</v>
      </c>
      <c r="I24" s="66">
        <f t="shared" si="2"/>
        <v>16</v>
      </c>
      <c r="J24" s="65">
        <f>VLOOKUP($A24,'Return Data'!$B$7:$R$2843,12,0)</f>
        <v>3.5672999999999999</v>
      </c>
      <c r="K24" s="66">
        <f t="shared" si="3"/>
        <v>11</v>
      </c>
      <c r="L24" s="65">
        <f>VLOOKUP($A24,'Return Data'!$B$7:$R$2843,13,0)</f>
        <v>4.7083000000000004</v>
      </c>
      <c r="M24" s="66">
        <f t="shared" si="5"/>
        <v>10</v>
      </c>
      <c r="N24" s="65">
        <f>VLOOKUP($A24,'Return Data'!$B$7:$R$2843,17,0)</f>
        <v>8.3023000000000007</v>
      </c>
      <c r="O24" s="66">
        <f t="shared" si="8"/>
        <v>6</v>
      </c>
      <c r="P24" s="65">
        <f>VLOOKUP($A24,'Return Data'!$B$7:$R$2843,14,0)</f>
        <v>10.1585</v>
      </c>
      <c r="Q24" s="66">
        <f t="shared" si="9"/>
        <v>3</v>
      </c>
      <c r="R24" s="65">
        <f>VLOOKUP($A24,'Return Data'!$B$7:$R$2843,16,0)</f>
        <v>9.5825999999999993</v>
      </c>
      <c r="S24" s="67">
        <f t="shared" si="4"/>
        <v>2</v>
      </c>
    </row>
    <row r="25" spans="1:19" x14ac:dyDescent="0.3">
      <c r="A25" s="82" t="s">
        <v>71</v>
      </c>
      <c r="B25" s="64">
        <f>VLOOKUP($A25,'Return Data'!$B$7:$R$2843,3,0)</f>
        <v>44400</v>
      </c>
      <c r="C25" s="65">
        <f>VLOOKUP($A25,'Return Data'!$B$7:$R$2843,4,0)</f>
        <v>24.9635</v>
      </c>
      <c r="D25" s="65">
        <f>VLOOKUP($A25,'Return Data'!$B$7:$R$2843,9,0)</f>
        <v>6.31</v>
      </c>
      <c r="E25" s="66">
        <f t="shared" si="0"/>
        <v>7</v>
      </c>
      <c r="F25" s="65">
        <f>VLOOKUP($A25,'Return Data'!$B$7:$R$2843,10,0)</f>
        <v>5.4062999999999999</v>
      </c>
      <c r="G25" s="66">
        <f t="shared" si="1"/>
        <v>10</v>
      </c>
      <c r="H25" s="65">
        <f>VLOOKUP($A25,'Return Data'!$B$7:$R$2843,11,0)</f>
        <v>1.1993</v>
      </c>
      <c r="I25" s="66">
        <f t="shared" si="2"/>
        <v>23</v>
      </c>
      <c r="J25" s="65">
        <f>VLOOKUP($A25,'Return Data'!$B$7:$R$2843,12,0)</f>
        <v>1.8757999999999999</v>
      </c>
      <c r="K25" s="66">
        <f t="shared" si="3"/>
        <v>24</v>
      </c>
      <c r="L25" s="65">
        <f>VLOOKUP($A25,'Return Data'!$B$7:$R$2843,13,0)</f>
        <v>2.8803000000000001</v>
      </c>
      <c r="M25" s="66">
        <f t="shared" si="5"/>
        <v>19</v>
      </c>
      <c r="N25" s="65">
        <f>VLOOKUP($A25,'Return Data'!$B$7:$R$2843,17,0)</f>
        <v>7.1832000000000003</v>
      </c>
      <c r="O25" s="66">
        <f t="shared" si="8"/>
        <v>13</v>
      </c>
      <c r="P25" s="65">
        <f>VLOOKUP($A25,'Return Data'!$B$7:$R$2843,14,0)</f>
        <v>8.8895999999999997</v>
      </c>
      <c r="Q25" s="66">
        <f t="shared" si="9"/>
        <v>9</v>
      </c>
      <c r="R25" s="65">
        <f>VLOOKUP($A25,'Return Data'!$B$7:$R$2843,16,0)</f>
        <v>8.8611000000000004</v>
      </c>
      <c r="S25" s="67">
        <f t="shared" si="4"/>
        <v>7</v>
      </c>
    </row>
    <row r="26" spans="1:19" x14ac:dyDescent="0.3">
      <c r="A26" s="82" t="s">
        <v>72</v>
      </c>
      <c r="B26" s="64">
        <f>VLOOKUP($A26,'Return Data'!$B$7:$R$2843,3,0)</f>
        <v>44400</v>
      </c>
      <c r="C26" s="65">
        <f>VLOOKUP($A26,'Return Data'!$B$7:$R$2843,4,0)</f>
        <v>14.0512</v>
      </c>
      <c r="D26" s="65">
        <f>VLOOKUP($A26,'Return Data'!$B$7:$R$2843,9,0)</f>
        <v>3.9177</v>
      </c>
      <c r="E26" s="66">
        <f t="shared" si="0"/>
        <v>13</v>
      </c>
      <c r="F26" s="65">
        <f>VLOOKUP($A26,'Return Data'!$B$7:$R$2843,10,0)</f>
        <v>4.3396999999999997</v>
      </c>
      <c r="G26" s="66">
        <f t="shared" si="1"/>
        <v>17</v>
      </c>
      <c r="H26" s="65">
        <f>VLOOKUP($A26,'Return Data'!$B$7:$R$2843,11,0)</f>
        <v>3.7126999999999999</v>
      </c>
      <c r="I26" s="66">
        <f t="shared" si="2"/>
        <v>10</v>
      </c>
      <c r="J26" s="65">
        <f>VLOOKUP($A26,'Return Data'!$B$7:$R$2843,12,0)</f>
        <v>3.2904</v>
      </c>
      <c r="K26" s="66">
        <f t="shared" si="3"/>
        <v>14</v>
      </c>
      <c r="L26" s="65">
        <f>VLOOKUP($A26,'Return Data'!$B$7:$R$2843,13,0)</f>
        <v>3.2357</v>
      </c>
      <c r="M26" s="66">
        <f t="shared" si="5"/>
        <v>16</v>
      </c>
      <c r="N26" s="65">
        <f>VLOOKUP($A26,'Return Data'!$B$7:$R$2843,17,0)</f>
        <v>7.5793999999999997</v>
      </c>
      <c r="O26" s="66">
        <f t="shared" si="8"/>
        <v>11</v>
      </c>
      <c r="P26" s="65">
        <f>VLOOKUP($A26,'Return Data'!$B$7:$R$2843,14,0)</f>
        <v>9.8142999999999994</v>
      </c>
      <c r="Q26" s="66">
        <f t="shared" si="9"/>
        <v>7</v>
      </c>
      <c r="R26" s="65">
        <f>VLOOKUP($A26,'Return Data'!$B$7:$R$2843,16,0)</f>
        <v>8.1633999999999993</v>
      </c>
      <c r="S26" s="67">
        <f t="shared" si="4"/>
        <v>16</v>
      </c>
    </row>
    <row r="27" spans="1:19" x14ac:dyDescent="0.3">
      <c r="A27" s="82" t="s">
        <v>73</v>
      </c>
      <c r="B27" s="64">
        <f>VLOOKUP($A27,'Return Data'!$B$7:$R$2843,3,0)</f>
        <v>44400</v>
      </c>
      <c r="C27" s="65">
        <f>VLOOKUP($A27,'Return Data'!$B$7:$R$2843,4,0)</f>
        <v>30.721699999999998</v>
      </c>
      <c r="D27" s="65">
        <f>VLOOKUP($A27,'Return Data'!$B$7:$R$2843,9,0)</f>
        <v>-9.4427000000000003</v>
      </c>
      <c r="E27" s="66">
        <f t="shared" si="0"/>
        <v>26</v>
      </c>
      <c r="F27" s="65">
        <f>VLOOKUP($A27,'Return Data'!$B$7:$R$2843,10,0)</f>
        <v>1.9851000000000001</v>
      </c>
      <c r="G27" s="66">
        <f t="shared" si="1"/>
        <v>25</v>
      </c>
      <c r="H27" s="65">
        <f>VLOOKUP($A27,'Return Data'!$B$7:$R$2843,11,0)</f>
        <v>0.7621</v>
      </c>
      <c r="I27" s="66">
        <f t="shared" si="2"/>
        <v>25</v>
      </c>
      <c r="J27" s="65">
        <f>VLOOKUP($A27,'Return Data'!$B$7:$R$2843,12,0)</f>
        <v>2.0072000000000001</v>
      </c>
      <c r="K27" s="66">
        <f t="shared" si="3"/>
        <v>23</v>
      </c>
      <c r="L27" s="65">
        <f>VLOOKUP($A27,'Return Data'!$B$7:$R$2843,13,0)</f>
        <v>2.3540999999999999</v>
      </c>
      <c r="M27" s="66">
        <f t="shared" si="5"/>
        <v>24</v>
      </c>
      <c r="N27" s="65">
        <f>VLOOKUP($A27,'Return Data'!$B$7:$R$2843,17,0)</f>
        <v>6.7441000000000004</v>
      </c>
      <c r="O27" s="66">
        <f t="shared" si="8"/>
        <v>16</v>
      </c>
      <c r="P27" s="65">
        <f>VLOOKUP($A27,'Return Data'!$B$7:$R$2843,14,0)</f>
        <v>8.6136999999999997</v>
      </c>
      <c r="Q27" s="66">
        <f t="shared" si="9"/>
        <v>11</v>
      </c>
      <c r="R27" s="65">
        <f>VLOOKUP($A27,'Return Data'!$B$7:$R$2843,16,0)</f>
        <v>8.4076000000000004</v>
      </c>
      <c r="S27" s="67">
        <f t="shared" si="4"/>
        <v>14</v>
      </c>
    </row>
    <row r="28" spans="1:19" x14ac:dyDescent="0.3">
      <c r="A28" s="82" t="s">
        <v>74</v>
      </c>
      <c r="B28" s="64">
        <f>VLOOKUP($A28,'Return Data'!$B$7:$R$2843,3,0)</f>
        <v>44400</v>
      </c>
      <c r="C28" s="65">
        <f>VLOOKUP($A28,'Return Data'!$B$7:$R$2843,4,0)</f>
        <v>2280.2482</v>
      </c>
      <c r="D28" s="65">
        <f>VLOOKUP($A28,'Return Data'!$B$7:$R$2843,9,0)</f>
        <v>2.6812</v>
      </c>
      <c r="E28" s="66">
        <f t="shared" si="0"/>
        <v>17</v>
      </c>
      <c r="F28" s="65">
        <f>VLOOKUP($A28,'Return Data'!$B$7:$R$2843,10,0)</f>
        <v>4.6455000000000002</v>
      </c>
      <c r="G28" s="66">
        <f t="shared" si="1"/>
        <v>14</v>
      </c>
      <c r="H28" s="65">
        <f>VLOOKUP($A28,'Return Data'!$B$7:$R$2843,11,0)</f>
        <v>3.343</v>
      </c>
      <c r="I28" s="66">
        <f t="shared" si="2"/>
        <v>12</v>
      </c>
      <c r="J28" s="65">
        <f>VLOOKUP($A28,'Return Data'!$B$7:$R$2843,12,0)</f>
        <v>3.4390999999999998</v>
      </c>
      <c r="K28" s="66">
        <f t="shared" si="3"/>
        <v>12</v>
      </c>
      <c r="L28" s="65">
        <f>VLOOKUP($A28,'Return Data'!$B$7:$R$2843,13,0)</f>
        <v>4.2127999999999997</v>
      </c>
      <c r="M28" s="66">
        <f t="shared" si="5"/>
        <v>11</v>
      </c>
      <c r="N28" s="65">
        <f>VLOOKUP($A28,'Return Data'!$B$7:$R$2843,17,0)</f>
        <v>7.2106000000000003</v>
      </c>
      <c r="O28" s="66">
        <f t="shared" si="8"/>
        <v>12</v>
      </c>
      <c r="P28" s="65">
        <f>VLOOKUP($A28,'Return Data'!$B$7:$R$2843,14,0)</f>
        <v>9.3818999999999999</v>
      </c>
      <c r="Q28" s="66">
        <f t="shared" si="9"/>
        <v>8</v>
      </c>
      <c r="R28" s="65">
        <f>VLOOKUP($A28,'Return Data'!$B$7:$R$2843,16,0)</f>
        <v>8.9525000000000006</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44400</v>
      </c>
      <c r="C30" s="65">
        <f>VLOOKUP($A30,'Return Data'!$B$7:$R$2843,4,0)</f>
        <v>16.565300000000001</v>
      </c>
      <c r="D30" s="65">
        <f>VLOOKUP($A30,'Return Data'!$B$7:$R$2843,9,0)</f>
        <v>3.1960000000000002</v>
      </c>
      <c r="E30" s="66">
        <f t="shared" si="0"/>
        <v>14</v>
      </c>
      <c r="F30" s="65">
        <f>VLOOKUP($A30,'Return Data'!$B$7:$R$2843,10,0)</f>
        <v>2.8456999999999999</v>
      </c>
      <c r="G30" s="66">
        <f t="shared" si="1"/>
        <v>23</v>
      </c>
      <c r="H30" s="65">
        <f>VLOOKUP($A30,'Return Data'!$B$7:$R$2843,11,0)</f>
        <v>2.7528000000000001</v>
      </c>
      <c r="I30" s="66">
        <f t="shared" si="2"/>
        <v>13</v>
      </c>
      <c r="J30" s="65">
        <f>VLOOKUP($A30,'Return Data'!$B$7:$R$2843,12,0)</f>
        <v>3.1052</v>
      </c>
      <c r="K30" s="66">
        <f t="shared" si="3"/>
        <v>15</v>
      </c>
      <c r="L30" s="65">
        <f>VLOOKUP($A30,'Return Data'!$B$7:$R$2843,13,0)</f>
        <v>4.1757999999999997</v>
      </c>
      <c r="M30" s="66">
        <f t="shared" si="5"/>
        <v>12</v>
      </c>
      <c r="N30" s="65">
        <f>VLOOKUP($A30,'Return Data'!$B$7:$R$2843,17,0)</f>
        <v>6.9574999999999996</v>
      </c>
      <c r="O30" s="66">
        <f t="shared" si="8"/>
        <v>14</v>
      </c>
      <c r="P30" s="65">
        <f>VLOOKUP($A30,'Return Data'!$B$7:$R$2843,14,0)</f>
        <v>8.5165000000000006</v>
      </c>
      <c r="Q30" s="66">
        <f t="shared" si="9"/>
        <v>12</v>
      </c>
      <c r="R30" s="65">
        <f>VLOOKUP($A30,'Return Data'!$B$7:$R$2843,16,0)</f>
        <v>8.5046999999999997</v>
      </c>
      <c r="S30" s="67">
        <f t="shared" si="4"/>
        <v>12</v>
      </c>
    </row>
    <row r="31" spans="1:19" x14ac:dyDescent="0.3">
      <c r="A31" s="82" t="s">
        <v>78</v>
      </c>
      <c r="B31" s="64">
        <f>VLOOKUP($A31,'Return Data'!$B$7:$R$2843,3,0)</f>
        <v>44400</v>
      </c>
      <c r="C31" s="65">
        <f>VLOOKUP($A31,'Return Data'!$B$7:$R$2843,4,0)</f>
        <v>29.568000000000001</v>
      </c>
      <c r="D31" s="65">
        <f>VLOOKUP($A31,'Return Data'!$B$7:$R$2843,9,0)</f>
        <v>2.3624000000000001</v>
      </c>
      <c r="E31" s="66">
        <f t="shared" si="0"/>
        <v>19</v>
      </c>
      <c r="F31" s="65">
        <f>VLOOKUP($A31,'Return Data'!$B$7:$R$2843,10,0)</f>
        <v>3.161</v>
      </c>
      <c r="G31" s="66">
        <f t="shared" si="1"/>
        <v>21</v>
      </c>
      <c r="H31" s="65">
        <f>VLOOKUP($A31,'Return Data'!$B$7:$R$2843,11,0)</f>
        <v>2.3801000000000001</v>
      </c>
      <c r="I31" s="66">
        <f t="shared" si="2"/>
        <v>14</v>
      </c>
      <c r="J31" s="65">
        <f>VLOOKUP($A31,'Return Data'!$B$7:$R$2843,12,0)</f>
        <v>2.5091999999999999</v>
      </c>
      <c r="K31" s="66">
        <f t="shared" si="3"/>
        <v>18</v>
      </c>
      <c r="L31" s="65">
        <f>VLOOKUP($A31,'Return Data'!$B$7:$R$2843,13,0)</f>
        <v>3.0445000000000002</v>
      </c>
      <c r="M31" s="66">
        <f t="shared" si="5"/>
        <v>17</v>
      </c>
      <c r="N31" s="65">
        <f>VLOOKUP($A31,'Return Data'!$B$7:$R$2843,17,0)</f>
        <v>7.5796000000000001</v>
      </c>
      <c r="O31" s="66">
        <f t="shared" si="8"/>
        <v>10</v>
      </c>
      <c r="P31" s="65">
        <f>VLOOKUP($A31,'Return Data'!$B$7:$R$2843,14,0)</f>
        <v>9.9276</v>
      </c>
      <c r="Q31" s="66">
        <f t="shared" si="9"/>
        <v>6</v>
      </c>
      <c r="R31" s="65">
        <f>VLOOKUP($A31,'Return Data'!$B$7:$R$2843,16,0)</f>
        <v>8.7970000000000006</v>
      </c>
      <c r="S31" s="67">
        <f t="shared" si="4"/>
        <v>8</v>
      </c>
    </row>
    <row r="32" spans="1:19" x14ac:dyDescent="0.3">
      <c r="A32" s="82" t="s">
        <v>79</v>
      </c>
      <c r="B32" s="64">
        <f>VLOOKUP($A32,'Return Data'!$B$7:$R$2843,3,0)</f>
        <v>44400</v>
      </c>
      <c r="C32" s="65">
        <f>VLOOKUP($A32,'Return Data'!$B$7:$R$2843,4,0)</f>
        <v>35.766500000000001</v>
      </c>
      <c r="D32" s="65">
        <f>VLOOKUP($A32,'Return Data'!$B$7:$R$2843,9,0)</f>
        <v>8.0020000000000007</v>
      </c>
      <c r="E32" s="66">
        <f t="shared" si="0"/>
        <v>3</v>
      </c>
      <c r="F32" s="65">
        <f>VLOOKUP($A32,'Return Data'!$B$7:$R$2843,10,0)</f>
        <v>6.9768999999999997</v>
      </c>
      <c r="G32" s="66">
        <f t="shared" si="1"/>
        <v>4</v>
      </c>
      <c r="H32" s="65">
        <f>VLOOKUP($A32,'Return Data'!$B$7:$R$2843,11,0)</f>
        <v>5.7927999999999997</v>
      </c>
      <c r="I32" s="66">
        <f t="shared" si="2"/>
        <v>5</v>
      </c>
      <c r="J32" s="65">
        <f>VLOOKUP($A32,'Return Data'!$B$7:$R$2843,12,0)</f>
        <v>5.0999999999999996</v>
      </c>
      <c r="K32" s="66">
        <f t="shared" si="3"/>
        <v>8</v>
      </c>
      <c r="L32" s="65">
        <f>VLOOKUP($A32,'Return Data'!$B$7:$R$2843,13,0)</f>
        <v>5.0945</v>
      </c>
      <c r="M32" s="66">
        <f t="shared" si="5"/>
        <v>8</v>
      </c>
      <c r="N32" s="65">
        <f>VLOOKUP($A32,'Return Data'!$B$7:$R$2843,17,0)</f>
        <v>7.7690000000000001</v>
      </c>
      <c r="O32" s="66">
        <f t="shared" si="8"/>
        <v>7</v>
      </c>
      <c r="P32" s="65">
        <f>VLOOKUP($A32,'Return Data'!$B$7:$R$2843,14,0)</f>
        <v>8.4614999999999991</v>
      </c>
      <c r="Q32" s="66">
        <f t="shared" si="9"/>
        <v>13</v>
      </c>
      <c r="R32" s="65">
        <f>VLOOKUP($A32,'Return Data'!$B$7:$R$2843,16,0)</f>
        <v>9.1664999999999992</v>
      </c>
      <c r="S32" s="67">
        <f t="shared" si="4"/>
        <v>5</v>
      </c>
    </row>
    <row r="33" spans="1:19" x14ac:dyDescent="0.3">
      <c r="A33" s="82" t="s">
        <v>80</v>
      </c>
      <c r="B33" s="64">
        <f>VLOOKUP($A33,'Return Data'!$B$7:$R$2843,3,0)</f>
        <v>44400</v>
      </c>
      <c r="C33" s="65">
        <f>VLOOKUP($A33,'Return Data'!$B$7:$R$2843,4,0)</f>
        <v>19.883600000000001</v>
      </c>
      <c r="D33" s="65">
        <f>VLOOKUP($A33,'Return Data'!$B$7:$R$2843,9,0)</f>
        <v>1.8936999999999999</v>
      </c>
      <c r="E33" s="66">
        <f t="shared" si="0"/>
        <v>20</v>
      </c>
      <c r="F33" s="65">
        <f>VLOOKUP($A33,'Return Data'!$B$7:$R$2843,10,0)</f>
        <v>3.9889999999999999</v>
      </c>
      <c r="G33" s="66">
        <f t="shared" si="1"/>
        <v>19</v>
      </c>
      <c r="H33" s="65">
        <f>VLOOKUP($A33,'Return Data'!$B$7:$R$2843,11,0)</f>
        <v>1.2809999999999999</v>
      </c>
      <c r="I33" s="66">
        <f t="shared" si="2"/>
        <v>22</v>
      </c>
      <c r="J33" s="65">
        <f>VLOOKUP($A33,'Return Data'!$B$7:$R$2843,12,0)</f>
        <v>1.6355999999999999</v>
      </c>
      <c r="K33" s="66">
        <f t="shared" si="3"/>
        <v>25</v>
      </c>
      <c r="L33" s="65">
        <f>VLOOKUP($A33,'Return Data'!$B$7:$R$2843,13,0)</f>
        <v>2.4115000000000002</v>
      </c>
      <c r="M33" s="66">
        <f t="shared" si="5"/>
        <v>23</v>
      </c>
      <c r="N33" s="65">
        <f>VLOOKUP($A33,'Return Data'!$B$7:$R$2843,17,0)</f>
        <v>6.8498000000000001</v>
      </c>
      <c r="O33" s="66">
        <f t="shared" si="8"/>
        <v>15</v>
      </c>
      <c r="P33" s="65">
        <f>VLOOKUP($A33,'Return Data'!$B$7:$R$2843,14,0)</f>
        <v>8.4563000000000006</v>
      </c>
      <c r="Q33" s="66">
        <f t="shared" si="9"/>
        <v>14</v>
      </c>
      <c r="R33" s="65">
        <f>VLOOKUP($A33,'Return Data'!$B$7:$R$2843,16,0)</f>
        <v>7.3555999999999999</v>
      </c>
      <c r="S33" s="67">
        <f t="shared" si="4"/>
        <v>23</v>
      </c>
    </row>
    <row r="34" spans="1:19" x14ac:dyDescent="0.3">
      <c r="A34" s="82" t="s">
        <v>363</v>
      </c>
      <c r="B34" s="64">
        <f>VLOOKUP($A34,'Return Data'!$B$7:$R$2843,3,0)</f>
        <v>44400</v>
      </c>
      <c r="C34" s="65">
        <f>VLOOKUP($A34,'Return Data'!$B$7:$R$2843,4,0)</f>
        <v>0.3241</v>
      </c>
      <c r="D34" s="65">
        <f>VLOOKUP($A34,'Return Data'!$B$7:$R$2843,9,0)</f>
        <v>10.9848</v>
      </c>
      <c r="E34" s="66">
        <f t="shared" si="0"/>
        <v>2</v>
      </c>
      <c r="F34" s="65">
        <f>VLOOKUP($A34,'Return Data'!$B$7:$R$2843,10,0)</f>
        <v>11.194599999999999</v>
      </c>
      <c r="G34" s="66">
        <f t="shared" si="1"/>
        <v>2</v>
      </c>
      <c r="H34" s="65">
        <f>VLOOKUP($A34,'Return Data'!$B$7:$R$2843,11,0)</f>
        <v>-39.862000000000002</v>
      </c>
      <c r="I34" s="66">
        <f t="shared" si="2"/>
        <v>27</v>
      </c>
      <c r="J34" s="65"/>
      <c r="K34" s="66"/>
      <c r="L34" s="65"/>
      <c r="M34" s="66"/>
      <c r="N34" s="65"/>
      <c r="O34" s="66"/>
      <c r="P34" s="65"/>
      <c r="Q34" s="66"/>
      <c r="R34" s="65">
        <f>VLOOKUP($A34,'Return Data'!$B$7:$R$2843,16,0)</f>
        <v>-9.4605999999999995</v>
      </c>
      <c r="S34" s="67">
        <f t="shared" si="4"/>
        <v>26</v>
      </c>
    </row>
    <row r="35" spans="1:19" x14ac:dyDescent="0.3">
      <c r="A35" s="82" t="s">
        <v>81</v>
      </c>
      <c r="B35" s="64">
        <f>VLOOKUP($A35,'Return Data'!$B$7:$R$2843,3,0)</f>
        <v>44400</v>
      </c>
      <c r="C35" s="65">
        <f>VLOOKUP($A35,'Return Data'!$B$7:$R$2843,4,0)</f>
        <v>22.386700000000001</v>
      </c>
      <c r="D35" s="65">
        <f>VLOOKUP($A35,'Return Data'!$B$7:$R$2843,9,0)</f>
        <v>1.8506</v>
      </c>
      <c r="E35" s="66">
        <f t="shared" si="0"/>
        <v>21</v>
      </c>
      <c r="F35" s="65">
        <f>VLOOKUP($A35,'Return Data'!$B$7:$R$2843,10,0)</f>
        <v>2.8618999999999999</v>
      </c>
      <c r="G35" s="66">
        <f t="shared" si="1"/>
        <v>22</v>
      </c>
      <c r="H35" s="65">
        <f>VLOOKUP($A35,'Return Data'!$B$7:$R$2843,11,0)</f>
        <v>1.9374</v>
      </c>
      <c r="I35" s="66">
        <f t="shared" si="2"/>
        <v>18</v>
      </c>
      <c r="J35" s="65">
        <f>VLOOKUP($A35,'Return Data'!$B$7:$R$2843,12,0)</f>
        <v>2.0581999999999998</v>
      </c>
      <c r="K35" s="66">
        <f>RANK(J35,J$8:J$35,0)</f>
        <v>21</v>
      </c>
      <c r="L35" s="65">
        <f>VLOOKUP($A35,'Return Data'!$B$7:$R$2843,13,0)</f>
        <v>2.2031999999999998</v>
      </c>
      <c r="M35" s="66">
        <f>RANK(L35,L$8:L$35,0)</f>
        <v>25</v>
      </c>
      <c r="N35" s="65">
        <f>VLOOKUP($A35,'Return Data'!$B$7:$R$2843,17,0)</f>
        <v>4.1253000000000002</v>
      </c>
      <c r="O35" s="66">
        <f>RANK(N35,N$8:N$35,0)</f>
        <v>22</v>
      </c>
      <c r="P35" s="65">
        <f>VLOOKUP($A35,'Return Data'!$B$7:$R$2843,14,0)</f>
        <v>2.3782000000000001</v>
      </c>
      <c r="Q35" s="66">
        <f>RANK(P35,P$8:P$35,0)</f>
        <v>24</v>
      </c>
      <c r="R35" s="65">
        <f>VLOOKUP($A35,'Return Data'!$B$7:$R$2843,16,0)</f>
        <v>7.0148999999999999</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4.9755703703703702</v>
      </c>
      <c r="E37" s="88"/>
      <c r="F37" s="89">
        <f>AVERAGE(F8:F35)</f>
        <v>5.5338888888888889</v>
      </c>
      <c r="G37" s="88"/>
      <c r="H37" s="89">
        <f>AVERAGE(H8:H35)</f>
        <v>1.9356851851851853</v>
      </c>
      <c r="I37" s="88"/>
      <c r="J37" s="89">
        <f>AVERAGE(J8:J35)</f>
        <v>4.1018192307692303</v>
      </c>
      <c r="K37" s="88"/>
      <c r="L37" s="89">
        <f>AVERAGE(L8:L35)</f>
        <v>4.452831999999999</v>
      </c>
      <c r="M37" s="88"/>
      <c r="N37" s="89">
        <f>AVERAGE(N8:N35)</f>
        <v>7.134662500000001</v>
      </c>
      <c r="O37" s="88"/>
      <c r="P37" s="89">
        <f>AVERAGE(P8:P35)</f>
        <v>8.2096375000000013</v>
      </c>
      <c r="Q37" s="88"/>
      <c r="R37" s="89">
        <f>AVERAGE(R8:R35)</f>
        <v>6.8681407407407411</v>
      </c>
      <c r="S37" s="90"/>
    </row>
    <row r="38" spans="1:19" x14ac:dyDescent="0.3">
      <c r="A38" s="87" t="s">
        <v>28</v>
      </c>
      <c r="B38" s="88"/>
      <c r="C38" s="88"/>
      <c r="D38" s="89">
        <f>MIN(D8:D35)</f>
        <v>-22.7989</v>
      </c>
      <c r="E38" s="88"/>
      <c r="F38" s="89">
        <f>MIN(F8:F35)</f>
        <v>-0.2581</v>
      </c>
      <c r="G38" s="88"/>
      <c r="H38" s="89">
        <f>MIN(H8:H35)</f>
        <v>-39.862000000000002</v>
      </c>
      <c r="I38" s="88"/>
      <c r="J38" s="89">
        <f>MIN(J8:J35)</f>
        <v>0</v>
      </c>
      <c r="K38" s="88"/>
      <c r="L38" s="89">
        <f>MIN(L8:L35)</f>
        <v>2.2031999999999998</v>
      </c>
      <c r="M38" s="88"/>
      <c r="N38" s="89">
        <f>MIN(N8:N35)</f>
        <v>3.3837999999999999</v>
      </c>
      <c r="O38" s="88"/>
      <c r="P38" s="89">
        <f>MIN(P8:P35)</f>
        <v>2.3782000000000001</v>
      </c>
      <c r="Q38" s="88"/>
      <c r="R38" s="89">
        <f>MIN(R8:R35)</f>
        <v>-15.1951</v>
      </c>
      <c r="S38" s="90"/>
    </row>
    <row r="39" spans="1:19" ht="15" thickBot="1" x14ac:dyDescent="0.35">
      <c r="A39" s="91" t="s">
        <v>29</v>
      </c>
      <c r="B39" s="92"/>
      <c r="C39" s="92"/>
      <c r="D39" s="93">
        <f>MAX(D8:D35)</f>
        <v>71.4148</v>
      </c>
      <c r="E39" s="92"/>
      <c r="F39" s="93">
        <f>MAX(F8:F35)</f>
        <v>27.312200000000001</v>
      </c>
      <c r="G39" s="92"/>
      <c r="H39" s="93">
        <f>MAX(H8:H35)</f>
        <v>13.210900000000001</v>
      </c>
      <c r="I39" s="92"/>
      <c r="J39" s="93">
        <f>MAX(J8:J35)</f>
        <v>12.202500000000001</v>
      </c>
      <c r="K39" s="92"/>
      <c r="L39" s="93">
        <f>MAX(L8:L35)</f>
        <v>9.6740999999999993</v>
      </c>
      <c r="M39" s="92"/>
      <c r="N39" s="93">
        <f>MAX(N8:N35)</f>
        <v>9.9006000000000007</v>
      </c>
      <c r="O39" s="92"/>
      <c r="P39" s="93">
        <f>MAX(P8:P35)</f>
        <v>10.706300000000001</v>
      </c>
      <c r="Q39" s="92"/>
      <c r="R39" s="93">
        <f>MAX(R8:R35)</f>
        <v>10.6876</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44400</v>
      </c>
      <c r="C8" s="65">
        <f>VLOOKUP($A8,'Return Data'!$B$7:$R$2843,4,0)</f>
        <v>24.348400000000002</v>
      </c>
      <c r="D8" s="65">
        <f>VLOOKUP($A8,'Return Data'!$B$7:$R$2843,9,0)</f>
        <v>4.7304000000000004</v>
      </c>
      <c r="E8" s="66">
        <f t="shared" ref="E8:E39" si="0">RANK(D8,D$8:D$39,0)</f>
        <v>13</v>
      </c>
      <c r="F8" s="65">
        <f>VLOOKUP($A8,'Return Data'!$B$7:$R$2843,10,0)</f>
        <v>6.0601000000000003</v>
      </c>
      <c r="G8" s="66">
        <f t="shared" ref="G8:G39" si="1">RANK(F8,F$8:F$39,0)</f>
        <v>8</v>
      </c>
      <c r="H8" s="65">
        <f>VLOOKUP($A8,'Return Data'!$B$7:$R$2843,11,0)</f>
        <v>5.5815999999999999</v>
      </c>
      <c r="I8" s="66">
        <f t="shared" ref="I8:I39" si="2">RANK(H8,H$8:H$39,0)</f>
        <v>7</v>
      </c>
      <c r="J8" s="65">
        <f>VLOOKUP($A8,'Return Data'!$B$7:$R$2843,12,0)</f>
        <v>5.9248000000000003</v>
      </c>
      <c r="K8" s="66">
        <f t="shared" ref="K8:K37" si="3">RANK(J8,J$8:J$39,0)</f>
        <v>8</v>
      </c>
      <c r="L8" s="65">
        <f>VLOOKUP($A8,'Return Data'!$B$7:$R$2843,13,0)</f>
        <v>5.8985000000000003</v>
      </c>
      <c r="M8" s="66">
        <f>RANK(L8,L$8:L$39,0)</f>
        <v>7</v>
      </c>
      <c r="N8" s="65">
        <f>VLOOKUP($A8,'Return Data'!$B$7:$R$2843,17,0)</f>
        <v>3.5131000000000001</v>
      </c>
      <c r="O8" s="66">
        <f>RANK(N8,N$8:N$39,0)</f>
        <v>26</v>
      </c>
      <c r="P8" s="65">
        <f>VLOOKUP($A8,'Return Data'!$B$7:$R$2843,14,0)</f>
        <v>5.3253000000000004</v>
      </c>
      <c r="Q8" s="66">
        <f>RANK(P8,P$8:P$39,0)</f>
        <v>24</v>
      </c>
      <c r="R8" s="65">
        <f>VLOOKUP($A8,'Return Data'!$B$7:$R$2843,16,0)</f>
        <v>7.5038</v>
      </c>
      <c r="S8" s="67">
        <f t="shared" ref="S8:S39" si="4">RANK(R8,R$8:R$39,0)</f>
        <v>14</v>
      </c>
    </row>
    <row r="9" spans="1:19" x14ac:dyDescent="0.3">
      <c r="A9" s="82" t="s">
        <v>83</v>
      </c>
      <c r="B9" s="64">
        <f>VLOOKUP($A9,'Return Data'!$B$7:$R$2843,3,0)</f>
        <v>44400</v>
      </c>
      <c r="C9" s="65">
        <f>VLOOKUP($A9,'Return Data'!$B$7:$R$2843,4,0)</f>
        <v>35.203699999999998</v>
      </c>
      <c r="D9" s="65">
        <f>VLOOKUP($A9,'Return Data'!$B$7:$R$2843,9,0)</f>
        <v>4.7289000000000003</v>
      </c>
      <c r="E9" s="66">
        <f t="shared" si="0"/>
        <v>14</v>
      </c>
      <c r="F9" s="65">
        <f>VLOOKUP($A9,'Return Data'!$B$7:$R$2843,10,0)</f>
        <v>6.0628000000000002</v>
      </c>
      <c r="G9" s="66">
        <f t="shared" si="1"/>
        <v>7</v>
      </c>
      <c r="H9" s="65">
        <f>VLOOKUP($A9,'Return Data'!$B$7:$R$2843,11,0)</f>
        <v>5.5880000000000001</v>
      </c>
      <c r="I9" s="66">
        <f t="shared" si="2"/>
        <v>6</v>
      </c>
      <c r="J9" s="65">
        <f>VLOOKUP($A9,'Return Data'!$B$7:$R$2843,12,0)</f>
        <v>5.9349999999999996</v>
      </c>
      <c r="K9" s="66">
        <f t="shared" si="3"/>
        <v>7</v>
      </c>
      <c r="L9" s="65">
        <f>VLOOKUP($A9,'Return Data'!$B$7:$R$2843,13,0)</f>
        <v>5.9082999999999997</v>
      </c>
      <c r="M9" s="66">
        <f>RANK(L9,L$8:L$39,0)</f>
        <v>6</v>
      </c>
      <c r="N9" s="65">
        <f>VLOOKUP($A9,'Return Data'!$B$7:$R$2843,17,0)</f>
        <v>3.5202</v>
      </c>
      <c r="O9" s="66">
        <f>RANK(N9,N$8:N$39,0)</f>
        <v>24</v>
      </c>
      <c r="P9" s="65">
        <f>VLOOKUP($A9,'Return Data'!$B$7:$R$2843,14,0)</f>
        <v>5.3307000000000002</v>
      </c>
      <c r="Q9" s="66">
        <f>RANK(P9,P$8:P$39,0)</f>
        <v>23</v>
      </c>
      <c r="R9" s="65">
        <f>VLOOKUP($A9,'Return Data'!$B$7:$R$2843,16,0)</f>
        <v>7.7648000000000001</v>
      </c>
      <c r="S9" s="67">
        <f t="shared" si="4"/>
        <v>13</v>
      </c>
    </row>
    <row r="10" spans="1:19" x14ac:dyDescent="0.3">
      <c r="A10" s="82" t="s">
        <v>84</v>
      </c>
      <c r="B10" s="64">
        <f>VLOOKUP($A10,'Return Data'!$B$7:$R$2843,3,0)</f>
        <v>44400</v>
      </c>
      <c r="C10" s="65">
        <f>VLOOKUP($A10,'Return Data'!$B$7:$R$2843,4,0)</f>
        <v>0.96740000000000004</v>
      </c>
      <c r="D10" s="65">
        <f>VLOOKUP($A10,'Return Data'!$B$7:$R$2843,9,0)</f>
        <v>0</v>
      </c>
      <c r="E10" s="66">
        <f t="shared" si="0"/>
        <v>26</v>
      </c>
      <c r="F10" s="65">
        <f>VLOOKUP($A10,'Return Data'!$B$7:$R$2843,10,0)</f>
        <v>0</v>
      </c>
      <c r="G10" s="66">
        <f t="shared" si="1"/>
        <v>29</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-15.191800000000001</v>
      </c>
      <c r="S10" s="67">
        <f t="shared" si="4"/>
        <v>30</v>
      </c>
    </row>
    <row r="11" spans="1:19" x14ac:dyDescent="0.3">
      <c r="A11" s="82" t="s">
        <v>85</v>
      </c>
      <c r="B11" s="64">
        <f>VLOOKUP($A11,'Return Data'!$B$7:$R$2843,3,0)</f>
        <v>44400</v>
      </c>
      <c r="C11" s="65">
        <f>VLOOKUP($A11,'Return Data'!$B$7:$R$2843,4,0)</f>
        <v>1.3985000000000001</v>
      </c>
      <c r="D11" s="65">
        <f>VLOOKUP($A11,'Return Data'!$B$7:$R$2843,9,0)</f>
        <v>0</v>
      </c>
      <c r="E11" s="66">
        <f t="shared" si="0"/>
        <v>26</v>
      </c>
      <c r="F11" s="65">
        <f>VLOOKUP($A11,'Return Data'!$B$7:$R$2843,10,0)</f>
        <v>0</v>
      </c>
      <c r="G11" s="66">
        <f t="shared" si="1"/>
        <v>29</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-15.193199999999999</v>
      </c>
      <c r="S11" s="67">
        <f t="shared" si="4"/>
        <v>31</v>
      </c>
    </row>
    <row r="12" spans="1:19" x14ac:dyDescent="0.3">
      <c r="A12" s="82" t="s">
        <v>86</v>
      </c>
      <c r="B12" s="64">
        <f>VLOOKUP($A12,'Return Data'!$B$7:$R$2843,3,0)</f>
        <v>44400</v>
      </c>
      <c r="C12" s="65">
        <f>VLOOKUP($A12,'Return Data'!$B$7:$R$2843,4,0)</f>
        <v>23.355699999999999</v>
      </c>
      <c r="D12" s="65">
        <f>VLOOKUP($A12,'Return Data'!$B$7:$R$2843,9,0)</f>
        <v>-2.7443</v>
      </c>
      <c r="E12" s="66">
        <f t="shared" si="0"/>
        <v>29</v>
      </c>
      <c r="F12" s="65">
        <f>VLOOKUP($A12,'Return Data'!$B$7:$R$2843,10,0)</f>
        <v>4.4222999999999999</v>
      </c>
      <c r="G12" s="66">
        <f t="shared" si="1"/>
        <v>16</v>
      </c>
      <c r="H12" s="65">
        <f>VLOOKUP($A12,'Return Data'!$B$7:$R$2843,11,0)</f>
        <v>3.0811999999999999</v>
      </c>
      <c r="I12" s="66">
        <f t="shared" si="2"/>
        <v>13</v>
      </c>
      <c r="J12" s="65">
        <f>VLOOKUP($A12,'Return Data'!$B$7:$R$2843,12,0)</f>
        <v>2.9356</v>
      </c>
      <c r="K12" s="66">
        <f t="shared" si="3"/>
        <v>15</v>
      </c>
      <c r="L12" s="65">
        <f>VLOOKUP($A12,'Return Data'!$B$7:$R$2843,13,0)</f>
        <v>3.5981999999999998</v>
      </c>
      <c r="M12" s="66">
        <f t="shared" ref="M12:M37" si="5">RANK(L12,L$8:L$39,0)</f>
        <v>15</v>
      </c>
      <c r="N12" s="65">
        <f>VLOOKUP($A12,'Return Data'!$B$7:$R$2843,17,0)</f>
        <v>8.4863</v>
      </c>
      <c r="O12" s="66">
        <f t="shared" ref="O12:O25" si="6">RANK(N12,N$8:N$39,0)</f>
        <v>5</v>
      </c>
      <c r="P12" s="65">
        <f>VLOOKUP($A12,'Return Data'!$B$7:$R$2843,14,0)</f>
        <v>9.6542999999999992</v>
      </c>
      <c r="Q12" s="66">
        <f t="shared" ref="Q12:Q25" si="7">RANK(P12,P$8:P$39,0)</f>
        <v>2</v>
      </c>
      <c r="R12" s="65">
        <f>VLOOKUP($A12,'Return Data'!$B$7:$R$2843,16,0)</f>
        <v>8.6308000000000007</v>
      </c>
      <c r="S12" s="67">
        <f t="shared" si="4"/>
        <v>2</v>
      </c>
    </row>
    <row r="13" spans="1:19" x14ac:dyDescent="0.3">
      <c r="A13" s="82" t="s">
        <v>87</v>
      </c>
      <c r="B13" s="64">
        <f>VLOOKUP($A13,'Return Data'!$B$7:$R$2843,3,0)</f>
        <v>44400</v>
      </c>
      <c r="C13" s="65">
        <f>VLOOKUP($A13,'Return Data'!$B$7:$R$2843,4,0)</f>
        <v>18.559000000000001</v>
      </c>
      <c r="D13" s="65">
        <f>VLOOKUP($A13,'Return Data'!$B$7:$R$2843,9,0)</f>
        <v>5.2606000000000002</v>
      </c>
      <c r="E13" s="66">
        <f t="shared" si="0"/>
        <v>11</v>
      </c>
      <c r="F13" s="65">
        <f>VLOOKUP($A13,'Return Data'!$B$7:$R$2843,10,0)</f>
        <v>4.9756</v>
      </c>
      <c r="G13" s="66">
        <f t="shared" si="1"/>
        <v>12</v>
      </c>
      <c r="H13" s="65">
        <f>VLOOKUP($A13,'Return Data'!$B$7:$R$2843,11,0)</f>
        <v>1.7154</v>
      </c>
      <c r="I13" s="66">
        <f t="shared" si="2"/>
        <v>17</v>
      </c>
      <c r="J13" s="65">
        <f>VLOOKUP($A13,'Return Data'!$B$7:$R$2843,12,0)</f>
        <v>6.1661999999999999</v>
      </c>
      <c r="K13" s="66">
        <f t="shared" si="3"/>
        <v>6</v>
      </c>
      <c r="L13" s="65">
        <f>VLOOKUP($A13,'Return Data'!$B$7:$R$2843,13,0)</f>
        <v>5.5526</v>
      </c>
      <c r="M13" s="66">
        <f t="shared" si="5"/>
        <v>8</v>
      </c>
      <c r="N13" s="65">
        <f>VLOOKUP($A13,'Return Data'!$B$7:$R$2843,17,0)</f>
        <v>6.3258999999999999</v>
      </c>
      <c r="O13" s="66">
        <f t="shared" si="6"/>
        <v>17</v>
      </c>
      <c r="P13" s="65">
        <f>VLOOKUP($A13,'Return Data'!$B$7:$R$2843,14,0)</f>
        <v>4.1352000000000002</v>
      </c>
      <c r="Q13" s="66">
        <f t="shared" si="7"/>
        <v>26</v>
      </c>
      <c r="R13" s="65">
        <f>VLOOKUP($A13,'Return Data'!$B$7:$R$2843,16,0)</f>
        <v>7.0567000000000002</v>
      </c>
      <c r="S13" s="67">
        <f t="shared" si="4"/>
        <v>18</v>
      </c>
    </row>
    <row r="14" spans="1:19" x14ac:dyDescent="0.3">
      <c r="A14" s="82" t="s">
        <v>88</v>
      </c>
      <c r="B14" s="64">
        <f>VLOOKUP($A14,'Return Data'!$B$7:$R$2843,3,0)</f>
        <v>44400</v>
      </c>
      <c r="C14" s="65">
        <f>VLOOKUP($A14,'Return Data'!$B$7:$R$2843,4,0)</f>
        <v>36.178400000000003</v>
      </c>
      <c r="D14" s="65">
        <f>VLOOKUP($A14,'Return Data'!$B$7:$R$2843,9,0)</f>
        <v>-2.3864000000000001</v>
      </c>
      <c r="E14" s="66">
        <f t="shared" si="0"/>
        <v>28</v>
      </c>
      <c r="F14" s="65">
        <f>VLOOKUP($A14,'Return Data'!$B$7:$R$2843,10,0)</f>
        <v>0.96579999999999999</v>
      </c>
      <c r="G14" s="66">
        <f t="shared" si="1"/>
        <v>28</v>
      </c>
      <c r="H14" s="65">
        <f>VLOOKUP($A14,'Return Data'!$B$7:$R$2843,11,0)</f>
        <v>-0.36299999999999999</v>
      </c>
      <c r="I14" s="66">
        <f t="shared" si="2"/>
        <v>30</v>
      </c>
      <c r="J14" s="65">
        <f>VLOOKUP($A14,'Return Data'!$B$7:$R$2843,12,0)</f>
        <v>0.81200000000000006</v>
      </c>
      <c r="K14" s="66">
        <f t="shared" si="3"/>
        <v>28</v>
      </c>
      <c r="L14" s="65">
        <f>VLOOKUP($A14,'Return Data'!$B$7:$R$2843,13,0)</f>
        <v>1.6099000000000001</v>
      </c>
      <c r="M14" s="66">
        <f t="shared" si="5"/>
        <v>27</v>
      </c>
      <c r="N14" s="65">
        <f>VLOOKUP($A14,'Return Data'!$B$7:$R$2843,17,0)</f>
        <v>5.2450000000000001</v>
      </c>
      <c r="O14" s="66">
        <f t="shared" si="6"/>
        <v>23</v>
      </c>
      <c r="P14" s="65">
        <f>VLOOKUP($A14,'Return Data'!$B$7:$R$2843,14,0)</f>
        <v>6.7077999999999998</v>
      </c>
      <c r="Q14" s="66">
        <f t="shared" si="7"/>
        <v>21</v>
      </c>
      <c r="R14" s="65">
        <f>VLOOKUP($A14,'Return Data'!$B$7:$R$2843,16,0)</f>
        <v>7.9344000000000001</v>
      </c>
      <c r="S14" s="67">
        <f t="shared" si="4"/>
        <v>11</v>
      </c>
    </row>
    <row r="15" spans="1:19" x14ac:dyDescent="0.3">
      <c r="A15" s="82" t="s">
        <v>89</v>
      </c>
      <c r="B15" s="64">
        <f>VLOOKUP($A15,'Return Data'!$B$7:$R$2843,3,0)</f>
        <v>44400</v>
      </c>
      <c r="C15" s="65">
        <f>VLOOKUP($A15,'Return Data'!$B$7:$R$2843,4,0)</f>
        <v>24.042200000000001</v>
      </c>
      <c r="D15" s="65">
        <f>VLOOKUP($A15,'Return Data'!$B$7:$R$2843,9,0)</f>
        <v>1.9463999999999999</v>
      </c>
      <c r="E15" s="66">
        <f t="shared" si="0"/>
        <v>19</v>
      </c>
      <c r="F15" s="65">
        <f>VLOOKUP($A15,'Return Data'!$B$7:$R$2843,10,0)</f>
        <v>2.5451999999999999</v>
      </c>
      <c r="G15" s="66">
        <f t="shared" si="1"/>
        <v>24</v>
      </c>
      <c r="H15" s="65">
        <f>VLOOKUP($A15,'Return Data'!$B$7:$R$2843,11,0)</f>
        <v>0.28320000000000001</v>
      </c>
      <c r="I15" s="66">
        <f t="shared" si="2"/>
        <v>27</v>
      </c>
      <c r="J15" s="65">
        <f>VLOOKUP($A15,'Return Data'!$B$7:$R$2843,12,0)</f>
        <v>1.0176000000000001</v>
      </c>
      <c r="K15" s="66">
        <f t="shared" si="3"/>
        <v>27</v>
      </c>
      <c r="L15" s="65">
        <f>VLOOKUP($A15,'Return Data'!$B$7:$R$2843,13,0)</f>
        <v>1.5626</v>
      </c>
      <c r="M15" s="66">
        <f t="shared" si="5"/>
        <v>28</v>
      </c>
      <c r="N15" s="65">
        <f>VLOOKUP($A15,'Return Data'!$B$7:$R$2843,17,0)</f>
        <v>5.3464</v>
      </c>
      <c r="O15" s="66">
        <f t="shared" si="6"/>
        <v>22</v>
      </c>
      <c r="P15" s="65">
        <f>VLOOKUP($A15,'Return Data'!$B$7:$R$2843,14,0)</f>
        <v>7.1725000000000003</v>
      </c>
      <c r="Q15" s="66">
        <f t="shared" si="7"/>
        <v>19</v>
      </c>
      <c r="R15" s="65">
        <f>VLOOKUP($A15,'Return Data'!$B$7:$R$2843,16,0)</f>
        <v>7.4813000000000001</v>
      </c>
      <c r="S15" s="67">
        <f t="shared" si="4"/>
        <v>15</v>
      </c>
    </row>
    <row r="16" spans="1:19" x14ac:dyDescent="0.3">
      <c r="A16" s="82" t="s">
        <v>90</v>
      </c>
      <c r="B16" s="64">
        <f>VLOOKUP($A16,'Return Data'!$B$7:$R$2843,3,0)</f>
        <v>44400</v>
      </c>
      <c r="C16" s="65">
        <f>VLOOKUP($A16,'Return Data'!$B$7:$R$2843,4,0)</f>
        <v>2641.1617000000001</v>
      </c>
      <c r="D16" s="65">
        <f>VLOOKUP($A16,'Return Data'!$B$7:$R$2843,9,0)</f>
        <v>3.5259</v>
      </c>
      <c r="E16" s="66">
        <f t="shared" si="0"/>
        <v>15</v>
      </c>
      <c r="F16" s="65">
        <f>VLOOKUP($A16,'Return Data'!$B$7:$R$2843,10,0)</f>
        <v>3.7204000000000002</v>
      </c>
      <c r="G16" s="66">
        <f t="shared" si="1"/>
        <v>17</v>
      </c>
      <c r="H16" s="65">
        <f>VLOOKUP($A16,'Return Data'!$B$7:$R$2843,11,0)</f>
        <v>0.89290000000000003</v>
      </c>
      <c r="I16" s="66">
        <f t="shared" si="2"/>
        <v>23</v>
      </c>
      <c r="J16" s="65">
        <f>VLOOKUP($A16,'Return Data'!$B$7:$R$2843,12,0)</f>
        <v>1.8826000000000001</v>
      </c>
      <c r="K16" s="66">
        <f t="shared" si="3"/>
        <v>19</v>
      </c>
      <c r="L16" s="65">
        <f>VLOOKUP($A16,'Return Data'!$B$7:$R$2843,13,0)</f>
        <v>2.2534000000000001</v>
      </c>
      <c r="M16" s="66">
        <f t="shared" si="5"/>
        <v>21</v>
      </c>
      <c r="N16" s="65">
        <f>VLOOKUP($A16,'Return Data'!$B$7:$R$2843,17,0)</f>
        <v>8.3693000000000008</v>
      </c>
      <c r="O16" s="66">
        <f t="shared" si="6"/>
        <v>6</v>
      </c>
      <c r="P16" s="65">
        <f>VLOOKUP($A16,'Return Data'!$B$7:$R$2843,14,0)</f>
        <v>9.4420999999999999</v>
      </c>
      <c r="Q16" s="66">
        <f t="shared" si="7"/>
        <v>3</v>
      </c>
      <c r="R16" s="65">
        <f>VLOOKUP($A16,'Return Data'!$B$7:$R$2843,16,0)</f>
        <v>7.0704000000000002</v>
      </c>
      <c r="S16" s="67">
        <f t="shared" si="4"/>
        <v>17</v>
      </c>
    </row>
    <row r="17" spans="1:19" x14ac:dyDescent="0.3">
      <c r="A17" s="82" t="s">
        <v>92</v>
      </c>
      <c r="B17" s="64">
        <f>VLOOKUP($A17,'Return Data'!$B$7:$R$2843,3,0)</f>
        <v>44400</v>
      </c>
      <c r="C17" s="65">
        <f>VLOOKUP($A17,'Return Data'!$B$7:$R$2843,4,0)</f>
        <v>71.632499999999993</v>
      </c>
      <c r="D17" s="65">
        <f>VLOOKUP($A17,'Return Data'!$B$7:$R$2843,9,0)</f>
        <v>-22.798200000000001</v>
      </c>
      <c r="E17" s="66">
        <f t="shared" si="0"/>
        <v>31</v>
      </c>
      <c r="F17" s="65">
        <f>VLOOKUP($A17,'Return Data'!$B$7:$R$2843,10,0)</f>
        <v>-0.25800000000000001</v>
      </c>
      <c r="G17" s="66">
        <f t="shared" si="1"/>
        <v>31</v>
      </c>
      <c r="H17" s="65">
        <f>VLOOKUP($A17,'Return Data'!$B$7:$R$2843,11,0)</f>
        <v>8.7890999999999995</v>
      </c>
      <c r="I17" s="66">
        <f t="shared" si="2"/>
        <v>4</v>
      </c>
      <c r="J17" s="65">
        <f>VLOOKUP($A17,'Return Data'!$B$7:$R$2843,12,0)</f>
        <v>11.7561</v>
      </c>
      <c r="K17" s="66">
        <f t="shared" si="3"/>
        <v>1</v>
      </c>
      <c r="L17" s="65">
        <f>VLOOKUP($A17,'Return Data'!$B$7:$R$2843,13,0)</f>
        <v>7.8449999999999998</v>
      </c>
      <c r="M17" s="66">
        <f t="shared" si="5"/>
        <v>4</v>
      </c>
      <c r="N17" s="65">
        <f>VLOOKUP($A17,'Return Data'!$B$7:$R$2843,17,0)</f>
        <v>2.6833</v>
      </c>
      <c r="O17" s="66">
        <f t="shared" si="6"/>
        <v>27</v>
      </c>
      <c r="P17" s="65">
        <f>VLOOKUP($A17,'Return Data'!$B$7:$R$2843,14,0)</f>
        <v>4.7904999999999998</v>
      </c>
      <c r="Q17" s="66">
        <f t="shared" si="7"/>
        <v>25</v>
      </c>
      <c r="R17" s="65">
        <f>VLOOKUP($A17,'Return Data'!$B$7:$R$2843,16,0)</f>
        <v>8.4039999999999999</v>
      </c>
      <c r="S17" s="67">
        <f t="shared" si="4"/>
        <v>7</v>
      </c>
    </row>
    <row r="18" spans="1:19" x14ac:dyDescent="0.3">
      <c r="A18" s="82" t="s">
        <v>93</v>
      </c>
      <c r="B18" s="64">
        <f>VLOOKUP($A18,'Return Data'!$B$7:$R$2843,3,0)</f>
        <v>44400</v>
      </c>
      <c r="C18" s="65">
        <f>VLOOKUP($A18,'Return Data'!$B$7:$R$2843,4,0)</f>
        <v>72.444400000000002</v>
      </c>
      <c r="D18" s="65">
        <f>VLOOKUP($A18,'Return Data'!$B$7:$R$2843,9,0)</f>
        <v>70.778499999999994</v>
      </c>
      <c r="E18" s="66">
        <f t="shared" si="0"/>
        <v>1</v>
      </c>
      <c r="F18" s="65">
        <f>VLOOKUP($A18,'Return Data'!$B$7:$R$2843,10,0)</f>
        <v>26.714300000000001</v>
      </c>
      <c r="G18" s="66">
        <f t="shared" si="1"/>
        <v>1</v>
      </c>
      <c r="H18" s="65">
        <f>VLOOKUP($A18,'Return Data'!$B$7:$R$2843,11,0)</f>
        <v>12.725</v>
      </c>
      <c r="I18" s="66">
        <f t="shared" si="2"/>
        <v>1</v>
      </c>
      <c r="J18" s="65">
        <f>VLOOKUP($A18,'Return Data'!$B$7:$R$2843,12,0)</f>
        <v>10.2461</v>
      </c>
      <c r="K18" s="66">
        <f t="shared" si="3"/>
        <v>2</v>
      </c>
      <c r="L18" s="65">
        <f>VLOOKUP($A18,'Return Data'!$B$7:$R$2843,13,0)</f>
        <v>9.0840999999999994</v>
      </c>
      <c r="M18" s="66">
        <f t="shared" si="5"/>
        <v>1</v>
      </c>
      <c r="N18" s="65">
        <f>VLOOKUP($A18,'Return Data'!$B$7:$R$2843,17,0)</f>
        <v>9.1834000000000007</v>
      </c>
      <c r="O18" s="66">
        <f t="shared" si="6"/>
        <v>1</v>
      </c>
      <c r="P18" s="65">
        <f>VLOOKUP($A18,'Return Data'!$B$7:$R$2843,14,0)</f>
        <v>7.3041</v>
      </c>
      <c r="Q18" s="66">
        <f t="shared" si="7"/>
        <v>15</v>
      </c>
      <c r="R18" s="65">
        <f>VLOOKUP($A18,'Return Data'!$B$7:$R$2843,16,0)</f>
        <v>8.5077999999999996</v>
      </c>
      <c r="S18" s="67">
        <f t="shared" si="4"/>
        <v>4</v>
      </c>
    </row>
    <row r="19" spans="1:19" x14ac:dyDescent="0.3">
      <c r="A19" s="82" t="s">
        <v>94</v>
      </c>
      <c r="B19" s="64">
        <f>VLOOKUP($A19,'Return Data'!$B$7:$R$2843,3,0)</f>
        <v>44400</v>
      </c>
      <c r="C19" s="65">
        <f>VLOOKUP($A19,'Return Data'!$B$7:$R$2843,4,0)</f>
        <v>72.444400000000002</v>
      </c>
      <c r="D19" s="65">
        <f>VLOOKUP($A19,'Return Data'!$B$7:$R$2843,9,0)</f>
        <v>70.778499999999994</v>
      </c>
      <c r="E19" s="66">
        <f t="shared" si="0"/>
        <v>1</v>
      </c>
      <c r="F19" s="65">
        <f>VLOOKUP($A19,'Return Data'!$B$7:$R$2843,10,0)</f>
        <v>26.714300000000001</v>
      </c>
      <c r="G19" s="66">
        <f t="shared" si="1"/>
        <v>1</v>
      </c>
      <c r="H19" s="65">
        <f>VLOOKUP($A19,'Return Data'!$B$7:$R$2843,11,0)</f>
        <v>12.725</v>
      </c>
      <c r="I19" s="66">
        <f t="shared" si="2"/>
        <v>1</v>
      </c>
      <c r="J19" s="65">
        <f>VLOOKUP($A19,'Return Data'!$B$7:$R$2843,12,0)</f>
        <v>10.2461</v>
      </c>
      <c r="K19" s="66">
        <f t="shared" si="3"/>
        <v>2</v>
      </c>
      <c r="L19" s="65">
        <f>VLOOKUP($A19,'Return Data'!$B$7:$R$2843,13,0)</f>
        <v>9.0840999999999994</v>
      </c>
      <c r="M19" s="66">
        <f t="shared" si="5"/>
        <v>1</v>
      </c>
      <c r="N19" s="65">
        <f>VLOOKUP($A19,'Return Data'!$B$7:$R$2843,17,0)</f>
        <v>9.1834000000000007</v>
      </c>
      <c r="O19" s="66">
        <f t="shared" si="6"/>
        <v>1</v>
      </c>
      <c r="P19" s="65">
        <f>VLOOKUP($A19,'Return Data'!$B$7:$R$2843,14,0)</f>
        <v>7.3041</v>
      </c>
      <c r="Q19" s="66">
        <f t="shared" si="7"/>
        <v>15</v>
      </c>
      <c r="R19" s="65">
        <f>VLOOKUP($A19,'Return Data'!$B$7:$R$2843,16,0)</f>
        <v>8.5077999999999996</v>
      </c>
      <c r="S19" s="67">
        <f t="shared" si="4"/>
        <v>4</v>
      </c>
    </row>
    <row r="20" spans="1:19" x14ac:dyDescent="0.3">
      <c r="A20" s="82" t="s">
        <v>95</v>
      </c>
      <c r="B20" s="64">
        <f>VLOOKUP($A20,'Return Data'!$B$7:$R$2843,3,0)</f>
        <v>44400</v>
      </c>
      <c r="C20" s="65">
        <f>VLOOKUP($A20,'Return Data'!$B$7:$R$2843,4,0)</f>
        <v>72.444400000000002</v>
      </c>
      <c r="D20" s="65">
        <f>VLOOKUP($A20,'Return Data'!$B$7:$R$2843,9,0)</f>
        <v>70.778499999999994</v>
      </c>
      <c r="E20" s="66">
        <f t="shared" si="0"/>
        <v>1</v>
      </c>
      <c r="F20" s="65">
        <f>VLOOKUP($A20,'Return Data'!$B$7:$R$2843,10,0)</f>
        <v>26.714300000000001</v>
      </c>
      <c r="G20" s="66">
        <f t="shared" si="1"/>
        <v>1</v>
      </c>
      <c r="H20" s="65">
        <f>VLOOKUP($A20,'Return Data'!$B$7:$R$2843,11,0)</f>
        <v>12.725</v>
      </c>
      <c r="I20" s="66">
        <f t="shared" si="2"/>
        <v>1</v>
      </c>
      <c r="J20" s="65">
        <f>VLOOKUP($A20,'Return Data'!$B$7:$R$2843,12,0)</f>
        <v>10.2461</v>
      </c>
      <c r="K20" s="66">
        <f t="shared" si="3"/>
        <v>2</v>
      </c>
      <c r="L20" s="65">
        <f>VLOOKUP($A20,'Return Data'!$B$7:$R$2843,13,0)</f>
        <v>9.0840999999999994</v>
      </c>
      <c r="M20" s="66">
        <f t="shared" si="5"/>
        <v>1</v>
      </c>
      <c r="N20" s="65">
        <f>VLOOKUP($A20,'Return Data'!$B$7:$R$2843,17,0)</f>
        <v>9.1834000000000007</v>
      </c>
      <c r="O20" s="66">
        <f t="shared" si="6"/>
        <v>1</v>
      </c>
      <c r="P20" s="65">
        <f>VLOOKUP($A20,'Return Data'!$B$7:$R$2843,14,0)</f>
        <v>7.3041</v>
      </c>
      <c r="Q20" s="66">
        <f t="shared" si="7"/>
        <v>15</v>
      </c>
      <c r="R20" s="65">
        <f>VLOOKUP($A20,'Return Data'!$B$7:$R$2843,16,0)</f>
        <v>8.5077999999999996</v>
      </c>
      <c r="S20" s="67">
        <f t="shared" si="4"/>
        <v>4</v>
      </c>
    </row>
    <row r="21" spans="1:19" x14ac:dyDescent="0.3">
      <c r="A21" s="82" t="s">
        <v>96</v>
      </c>
      <c r="B21" s="64">
        <f>VLOOKUP($A21,'Return Data'!$B$7:$R$2843,3,0)</f>
        <v>44400</v>
      </c>
      <c r="C21" s="65">
        <f>VLOOKUP($A21,'Return Data'!$B$7:$R$2843,4,0)</f>
        <v>28.443899999999999</v>
      </c>
      <c r="D21" s="65">
        <f>VLOOKUP($A21,'Return Data'!$B$7:$R$2843,9,0)</f>
        <v>1.5761000000000001</v>
      </c>
      <c r="E21" s="66">
        <f t="shared" si="0"/>
        <v>21</v>
      </c>
      <c r="F21" s="65">
        <f>VLOOKUP($A21,'Return Data'!$B$7:$R$2843,10,0)</f>
        <v>3.6743000000000001</v>
      </c>
      <c r="G21" s="66">
        <f t="shared" si="1"/>
        <v>19</v>
      </c>
      <c r="H21" s="65">
        <f>VLOOKUP($A21,'Return Data'!$B$7:$R$2843,11,0)</f>
        <v>0.83050000000000002</v>
      </c>
      <c r="I21" s="66">
        <f t="shared" si="2"/>
        <v>24</v>
      </c>
      <c r="J21" s="65">
        <f>VLOOKUP($A21,'Return Data'!$B$7:$R$2843,12,0)</f>
        <v>1.4732000000000001</v>
      </c>
      <c r="K21" s="66">
        <f t="shared" si="3"/>
        <v>24</v>
      </c>
      <c r="L21" s="65">
        <f>VLOOKUP($A21,'Return Data'!$B$7:$R$2843,13,0)</f>
        <v>2.012</v>
      </c>
      <c r="M21" s="66">
        <f t="shared" si="5"/>
        <v>24</v>
      </c>
      <c r="N21" s="65">
        <f>VLOOKUP($A21,'Return Data'!$B$7:$R$2843,17,0)</f>
        <v>5.3853999999999997</v>
      </c>
      <c r="O21" s="66">
        <f t="shared" si="6"/>
        <v>21</v>
      </c>
      <c r="P21" s="65">
        <f>VLOOKUP($A21,'Return Data'!$B$7:$R$2843,14,0)</f>
        <v>7.8285</v>
      </c>
      <c r="Q21" s="66">
        <f t="shared" si="7"/>
        <v>13</v>
      </c>
      <c r="R21" s="65">
        <f>VLOOKUP($A21,'Return Data'!$B$7:$R$2843,16,0)</f>
        <v>7.8643999999999998</v>
      </c>
      <c r="S21" s="67">
        <f t="shared" si="4"/>
        <v>12</v>
      </c>
    </row>
    <row r="22" spans="1:19" x14ac:dyDescent="0.3">
      <c r="A22" s="82" t="s">
        <v>97</v>
      </c>
      <c r="B22" s="64">
        <f>VLOOKUP($A22,'Return Data'!$B$7:$R$2843,3,0)</f>
        <v>44400</v>
      </c>
      <c r="C22" s="65">
        <f>VLOOKUP($A22,'Return Data'!$B$7:$R$2843,4,0)</f>
        <v>28.464300000000001</v>
      </c>
      <c r="D22" s="65">
        <f>VLOOKUP($A22,'Return Data'!$B$7:$R$2843,9,0)</f>
        <v>2.1623999999999999</v>
      </c>
      <c r="E22" s="66">
        <f t="shared" si="0"/>
        <v>18</v>
      </c>
      <c r="F22" s="65">
        <f>VLOOKUP($A22,'Return Data'!$B$7:$R$2843,10,0)</f>
        <v>5.1985999999999999</v>
      </c>
      <c r="G22" s="66">
        <f t="shared" si="1"/>
        <v>10</v>
      </c>
      <c r="H22" s="65">
        <f>VLOOKUP($A22,'Return Data'!$B$7:$R$2843,11,0)</f>
        <v>4.5201000000000002</v>
      </c>
      <c r="I22" s="66">
        <f t="shared" si="2"/>
        <v>9</v>
      </c>
      <c r="J22" s="65">
        <f>VLOOKUP($A22,'Return Data'!$B$7:$R$2843,12,0)</f>
        <v>4.9272</v>
      </c>
      <c r="K22" s="66">
        <f t="shared" si="3"/>
        <v>10</v>
      </c>
      <c r="L22" s="65">
        <f>VLOOKUP($A22,'Return Data'!$B$7:$R$2843,13,0)</f>
        <v>5.3990999999999998</v>
      </c>
      <c r="M22" s="66">
        <f t="shared" si="5"/>
        <v>9</v>
      </c>
      <c r="N22" s="65">
        <f>VLOOKUP($A22,'Return Data'!$B$7:$R$2843,17,0)</f>
        <v>8.7705000000000002</v>
      </c>
      <c r="O22" s="66">
        <f t="shared" si="6"/>
        <v>4</v>
      </c>
      <c r="P22" s="65">
        <f>VLOOKUP($A22,'Return Data'!$B$7:$R$2843,14,0)</f>
        <v>9.2234999999999996</v>
      </c>
      <c r="Q22" s="66">
        <f t="shared" si="7"/>
        <v>5</v>
      </c>
      <c r="R22" s="65">
        <f>VLOOKUP($A22,'Return Data'!$B$7:$R$2843,16,0)</f>
        <v>9.5121000000000002</v>
      </c>
      <c r="S22" s="67">
        <f t="shared" si="4"/>
        <v>1</v>
      </c>
    </row>
    <row r="23" spans="1:19" x14ac:dyDescent="0.3">
      <c r="A23" s="82" t="s">
        <v>98</v>
      </c>
      <c r="B23" s="64">
        <f>VLOOKUP($A23,'Return Data'!$B$7:$R$2843,3,0)</f>
        <v>44400</v>
      </c>
      <c r="C23" s="65">
        <f>VLOOKUP($A23,'Return Data'!$B$7:$R$2843,4,0)</f>
        <v>17.555299999999999</v>
      </c>
      <c r="D23" s="65">
        <f>VLOOKUP($A23,'Return Data'!$B$7:$R$2843,9,0)</f>
        <v>5.3948999999999998</v>
      </c>
      <c r="E23" s="66">
        <f t="shared" si="0"/>
        <v>10</v>
      </c>
      <c r="F23" s="65">
        <f>VLOOKUP($A23,'Return Data'!$B$7:$R$2843,10,0)</f>
        <v>6.0533000000000001</v>
      </c>
      <c r="G23" s="66">
        <f t="shared" si="1"/>
        <v>9</v>
      </c>
      <c r="H23" s="65">
        <f>VLOOKUP($A23,'Return Data'!$B$7:$R$2843,11,0)</f>
        <v>3.6286999999999998</v>
      </c>
      <c r="I23" s="66">
        <f t="shared" si="2"/>
        <v>11</v>
      </c>
      <c r="J23" s="65">
        <f>VLOOKUP($A23,'Return Data'!$B$7:$R$2843,12,0)</f>
        <v>4.9782999999999999</v>
      </c>
      <c r="K23" s="66">
        <f t="shared" si="3"/>
        <v>9</v>
      </c>
      <c r="L23" s="65">
        <f>VLOOKUP($A23,'Return Data'!$B$7:$R$2843,13,0)</f>
        <v>5.0228000000000002</v>
      </c>
      <c r="M23" s="66">
        <f t="shared" si="5"/>
        <v>10</v>
      </c>
      <c r="N23" s="65">
        <f>VLOOKUP($A23,'Return Data'!$B$7:$R$2843,17,0)</f>
        <v>6.9381000000000004</v>
      </c>
      <c r="O23" s="66">
        <f t="shared" si="6"/>
        <v>10</v>
      </c>
      <c r="P23" s="65">
        <f>VLOOKUP($A23,'Return Data'!$B$7:$R$2843,14,0)</f>
        <v>7.1211000000000002</v>
      </c>
      <c r="Q23" s="66">
        <f t="shared" si="7"/>
        <v>20</v>
      </c>
      <c r="R23" s="65">
        <f>VLOOKUP($A23,'Return Data'!$B$7:$R$2843,16,0)</f>
        <v>6.1531000000000002</v>
      </c>
      <c r="S23" s="67">
        <f t="shared" si="4"/>
        <v>26</v>
      </c>
    </row>
    <row r="24" spans="1:19" x14ac:dyDescent="0.3">
      <c r="A24" s="82" t="s">
        <v>99</v>
      </c>
      <c r="B24" s="64">
        <f>VLOOKUP($A24,'Return Data'!$B$7:$R$2843,3,0)</f>
        <v>44400</v>
      </c>
      <c r="C24" s="65">
        <f>VLOOKUP($A24,'Return Data'!$B$7:$R$2843,4,0)</f>
        <v>27.459299999999999</v>
      </c>
      <c r="D24" s="65">
        <f>VLOOKUP($A24,'Return Data'!$B$7:$R$2843,9,0)</f>
        <v>5.4744000000000002</v>
      </c>
      <c r="E24" s="66">
        <f t="shared" si="0"/>
        <v>9</v>
      </c>
      <c r="F24" s="65">
        <f>VLOOKUP($A24,'Return Data'!$B$7:$R$2843,10,0)</f>
        <v>4.9478</v>
      </c>
      <c r="G24" s="66">
        <f t="shared" si="1"/>
        <v>13</v>
      </c>
      <c r="H24" s="65">
        <f>VLOOKUP($A24,'Return Data'!$B$7:$R$2843,11,0)</f>
        <v>1.4477</v>
      </c>
      <c r="I24" s="66">
        <f t="shared" si="2"/>
        <v>20</v>
      </c>
      <c r="J24" s="65">
        <f>VLOOKUP($A24,'Return Data'!$B$7:$R$2843,12,0)</f>
        <v>1.8121</v>
      </c>
      <c r="K24" s="66">
        <f t="shared" si="3"/>
        <v>20</v>
      </c>
      <c r="L24" s="65">
        <f>VLOOKUP($A24,'Return Data'!$B$7:$R$2843,13,0)</f>
        <v>2.5106000000000002</v>
      </c>
      <c r="M24" s="66">
        <f t="shared" si="5"/>
        <v>18</v>
      </c>
      <c r="N24" s="65">
        <f>VLOOKUP($A24,'Return Data'!$B$7:$R$2843,17,0)</f>
        <v>7.7683</v>
      </c>
      <c r="O24" s="66">
        <f t="shared" si="6"/>
        <v>7</v>
      </c>
      <c r="P24" s="65">
        <f>VLOOKUP($A24,'Return Data'!$B$7:$R$2843,14,0)</f>
        <v>9.8477999999999994</v>
      </c>
      <c r="Q24" s="66">
        <f t="shared" si="7"/>
        <v>1</v>
      </c>
      <c r="R24" s="65">
        <f>VLOOKUP($A24,'Return Data'!$B$7:$R$2843,16,0)</f>
        <v>8.3131000000000004</v>
      </c>
      <c r="S24" s="67">
        <f t="shared" si="4"/>
        <v>9</v>
      </c>
    </row>
    <row r="25" spans="1:19" x14ac:dyDescent="0.3">
      <c r="A25" s="82" t="s">
        <v>100</v>
      </c>
      <c r="B25" s="64">
        <f>VLOOKUP($A25,'Return Data'!$B$7:$R$2843,3,0)</f>
        <v>44400</v>
      </c>
      <c r="C25" s="65">
        <f>VLOOKUP($A25,'Return Data'!$B$7:$R$2843,4,0)</f>
        <v>17.312100000000001</v>
      </c>
      <c r="D25" s="65">
        <f>VLOOKUP($A25,'Return Data'!$B$7:$R$2843,9,0)</f>
        <v>7.1681999999999997</v>
      </c>
      <c r="E25" s="66">
        <f t="shared" si="0"/>
        <v>6</v>
      </c>
      <c r="F25" s="65">
        <f>VLOOKUP($A25,'Return Data'!$B$7:$R$2843,10,0)</f>
        <v>8.8855000000000004</v>
      </c>
      <c r="G25" s="66">
        <f t="shared" si="1"/>
        <v>5</v>
      </c>
      <c r="H25" s="65">
        <f>VLOOKUP($A25,'Return Data'!$B$7:$R$2843,11,0)</f>
        <v>6.641</v>
      </c>
      <c r="I25" s="66">
        <f t="shared" si="2"/>
        <v>5</v>
      </c>
      <c r="J25" s="65">
        <f>VLOOKUP($A25,'Return Data'!$B$7:$R$2843,12,0)</f>
        <v>6.4504999999999999</v>
      </c>
      <c r="K25" s="66">
        <f t="shared" si="3"/>
        <v>5</v>
      </c>
      <c r="L25" s="65">
        <f>VLOOKUP($A25,'Return Data'!$B$7:$R$2843,13,0)</f>
        <v>6.5406000000000004</v>
      </c>
      <c r="M25" s="66">
        <f t="shared" si="5"/>
        <v>5</v>
      </c>
      <c r="N25" s="65">
        <f>VLOOKUP($A25,'Return Data'!$B$7:$R$2843,17,0)</f>
        <v>7.1599000000000004</v>
      </c>
      <c r="O25" s="66">
        <f t="shared" si="6"/>
        <v>9</v>
      </c>
      <c r="P25" s="65">
        <f>VLOOKUP($A25,'Return Data'!$B$7:$R$2843,14,0)</f>
        <v>7.2412000000000001</v>
      </c>
      <c r="Q25" s="66">
        <f t="shared" si="7"/>
        <v>18</v>
      </c>
      <c r="R25" s="65">
        <f>VLOOKUP($A25,'Return Data'!$B$7:$R$2843,16,0)</f>
        <v>7.0239000000000003</v>
      </c>
      <c r="S25" s="67">
        <f t="shared" si="4"/>
        <v>20</v>
      </c>
    </row>
    <row r="26" spans="1:19" x14ac:dyDescent="0.3">
      <c r="A26" s="82" t="s">
        <v>101</v>
      </c>
      <c r="B26" s="64">
        <f>VLOOKUP($A26,'Return Data'!$B$7:$R$2843,3,0)</f>
        <v>44400</v>
      </c>
      <c r="C26" s="65">
        <f>VLOOKUP($A26,'Return Data'!$B$7:$R$2843,4,0)</f>
        <v>1201.5188000000001</v>
      </c>
      <c r="D26" s="65">
        <f>VLOOKUP($A26,'Return Data'!$B$7:$R$2843,9,0)</f>
        <v>6.0519999999999996</v>
      </c>
      <c r="E26" s="66">
        <f t="shared" si="0"/>
        <v>7</v>
      </c>
      <c r="F26" s="65">
        <f>VLOOKUP($A26,'Return Data'!$B$7:$R$2843,10,0)</f>
        <v>4.7830000000000004</v>
      </c>
      <c r="G26" s="66">
        <f t="shared" si="1"/>
        <v>14</v>
      </c>
      <c r="H26" s="65">
        <f>VLOOKUP($A26,'Return Data'!$B$7:$R$2843,11,0)</f>
        <v>3.8220999999999998</v>
      </c>
      <c r="I26" s="66">
        <f t="shared" si="2"/>
        <v>10</v>
      </c>
      <c r="J26" s="65">
        <f>VLOOKUP($A26,'Return Data'!$B$7:$R$2843,12,0)</f>
        <v>4.4348999999999998</v>
      </c>
      <c r="K26" s="66">
        <f t="shared" si="3"/>
        <v>11</v>
      </c>
      <c r="L26" s="65">
        <f>VLOOKUP($A26,'Return Data'!$B$7:$R$2843,13,0)</f>
        <v>4.3893000000000004</v>
      </c>
      <c r="M26" s="66">
        <f t="shared" si="5"/>
        <v>11</v>
      </c>
      <c r="N26" s="65"/>
      <c r="O26" s="66"/>
      <c r="P26" s="65"/>
      <c r="Q26" s="66"/>
      <c r="R26" s="65">
        <f>VLOOKUP($A26,'Return Data'!$B$7:$R$2843,16,0)</f>
        <v>7.2138999999999998</v>
      </c>
      <c r="S26" s="67">
        <f t="shared" si="4"/>
        <v>16</v>
      </c>
    </row>
    <row r="27" spans="1:19" x14ac:dyDescent="0.3">
      <c r="A27" s="82" t="s">
        <v>102</v>
      </c>
      <c r="B27" s="64">
        <f>VLOOKUP($A27,'Return Data'!$B$7:$R$2843,3,0)</f>
        <v>44400</v>
      </c>
      <c r="C27" s="65">
        <f>VLOOKUP($A27,'Return Data'!$B$7:$R$2843,4,0)</f>
        <v>32.761499999999998</v>
      </c>
      <c r="D27" s="65">
        <f>VLOOKUP($A27,'Return Data'!$B$7:$R$2843,9,0)</f>
        <v>5.0118</v>
      </c>
      <c r="E27" s="66">
        <f t="shared" si="0"/>
        <v>12</v>
      </c>
      <c r="F27" s="65">
        <f>VLOOKUP($A27,'Return Data'!$B$7:$R$2843,10,0)</f>
        <v>3.6930999999999998</v>
      </c>
      <c r="G27" s="66">
        <f t="shared" si="1"/>
        <v>18</v>
      </c>
      <c r="H27" s="65">
        <f>VLOOKUP($A27,'Return Data'!$B$7:$R$2843,11,0)</f>
        <v>3.2345000000000002</v>
      </c>
      <c r="I27" s="66">
        <f t="shared" si="2"/>
        <v>12</v>
      </c>
      <c r="J27" s="65">
        <f>VLOOKUP($A27,'Return Data'!$B$7:$R$2843,12,0)</f>
        <v>2.9923999999999999</v>
      </c>
      <c r="K27" s="66">
        <f t="shared" si="3"/>
        <v>13</v>
      </c>
      <c r="L27" s="65">
        <f>VLOOKUP($A27,'Return Data'!$B$7:$R$2843,13,0)</f>
        <v>3.2877000000000001</v>
      </c>
      <c r="M27" s="66">
        <f t="shared" si="5"/>
        <v>16</v>
      </c>
      <c r="N27" s="65">
        <f>VLOOKUP($A27,'Return Data'!$B$7:$R$2843,17,0)</f>
        <v>5.5510999999999999</v>
      </c>
      <c r="O27" s="66">
        <f t="shared" ref="O27:O37" si="8">RANK(N27,N$8:N$39,0)</f>
        <v>20</v>
      </c>
      <c r="P27" s="65">
        <f>VLOOKUP($A27,'Return Data'!$B$7:$R$2843,14,0)</f>
        <v>6.1124999999999998</v>
      </c>
      <c r="Q27" s="66">
        <f t="shared" ref="Q27:Q37" si="9">RANK(P27,P$8:P$39,0)</f>
        <v>22</v>
      </c>
      <c r="R27" s="65">
        <f>VLOOKUP($A27,'Return Data'!$B$7:$R$2843,16,0)</f>
        <v>6.7796000000000003</v>
      </c>
      <c r="S27" s="67">
        <f t="shared" si="4"/>
        <v>24</v>
      </c>
    </row>
    <row r="28" spans="1:19" x14ac:dyDescent="0.3">
      <c r="A28" s="82" t="s">
        <v>103</v>
      </c>
      <c r="B28" s="64">
        <f>VLOOKUP($A28,'Return Data'!$B$7:$R$2843,3,0)</f>
        <v>44400</v>
      </c>
      <c r="C28" s="65">
        <f>VLOOKUP($A28,'Return Data'!$B$7:$R$2843,4,0)</f>
        <v>29.4498</v>
      </c>
      <c r="D28" s="65">
        <f>VLOOKUP($A28,'Return Data'!$B$7:$R$2843,9,0)</f>
        <v>0.92610000000000003</v>
      </c>
      <c r="E28" s="66">
        <f t="shared" si="0"/>
        <v>25</v>
      </c>
      <c r="F28" s="65">
        <f>VLOOKUP($A28,'Return Data'!$B$7:$R$2843,10,0)</f>
        <v>5.1942000000000004</v>
      </c>
      <c r="G28" s="66">
        <f t="shared" si="1"/>
        <v>11</v>
      </c>
      <c r="H28" s="65">
        <f>VLOOKUP($A28,'Return Data'!$B$7:$R$2843,11,0)</f>
        <v>1.5274000000000001</v>
      </c>
      <c r="I28" s="66">
        <f t="shared" si="2"/>
        <v>19</v>
      </c>
      <c r="J28" s="65">
        <f>VLOOKUP($A28,'Return Data'!$B$7:$R$2843,12,0)</f>
        <v>2.8222</v>
      </c>
      <c r="K28" s="66">
        <f t="shared" si="3"/>
        <v>16</v>
      </c>
      <c r="L28" s="65">
        <f>VLOOKUP($A28,'Return Data'!$B$7:$R$2843,13,0)</f>
        <v>3.9615</v>
      </c>
      <c r="M28" s="66">
        <f t="shared" si="5"/>
        <v>14</v>
      </c>
      <c r="N28" s="65">
        <f>VLOOKUP($A28,'Return Data'!$B$7:$R$2843,17,0)</f>
        <v>7.5646000000000004</v>
      </c>
      <c r="O28" s="66">
        <f t="shared" si="8"/>
        <v>8</v>
      </c>
      <c r="P28" s="65">
        <f>VLOOKUP($A28,'Return Data'!$B$7:$R$2843,14,0)</f>
        <v>9.4276999999999997</v>
      </c>
      <c r="Q28" s="66">
        <f t="shared" si="9"/>
        <v>4</v>
      </c>
      <c r="R28" s="65">
        <f>VLOOKUP($A28,'Return Data'!$B$7:$R$2843,16,0)</f>
        <v>8.5505999999999993</v>
      </c>
      <c r="S28" s="67">
        <f t="shared" si="4"/>
        <v>3</v>
      </c>
    </row>
    <row r="29" spans="1:19" x14ac:dyDescent="0.3">
      <c r="A29" s="82" t="s">
        <v>104</v>
      </c>
      <c r="B29" s="64">
        <f>VLOOKUP($A29,'Return Data'!$B$7:$R$2843,3,0)</f>
        <v>44400</v>
      </c>
      <c r="C29" s="65">
        <f>VLOOKUP($A29,'Return Data'!$B$7:$R$2843,4,0)</f>
        <v>23.598299999999998</v>
      </c>
      <c r="D29" s="65">
        <f>VLOOKUP($A29,'Return Data'!$B$7:$R$2843,9,0)</f>
        <v>5.5885999999999996</v>
      </c>
      <c r="E29" s="66">
        <f t="shared" si="0"/>
        <v>8</v>
      </c>
      <c r="F29" s="65">
        <f>VLOOKUP($A29,'Return Data'!$B$7:$R$2843,10,0)</f>
        <v>4.6787999999999998</v>
      </c>
      <c r="G29" s="66">
        <f t="shared" si="1"/>
        <v>15</v>
      </c>
      <c r="H29" s="65">
        <f>VLOOKUP($A29,'Return Data'!$B$7:$R$2843,11,0)</f>
        <v>0.47699999999999998</v>
      </c>
      <c r="I29" s="66">
        <f t="shared" si="2"/>
        <v>25</v>
      </c>
      <c r="J29" s="65">
        <f>VLOOKUP($A29,'Return Data'!$B$7:$R$2843,12,0)</f>
        <v>1.1595</v>
      </c>
      <c r="K29" s="66">
        <f t="shared" si="3"/>
        <v>26</v>
      </c>
      <c r="L29" s="65">
        <f>VLOOKUP($A29,'Return Data'!$B$7:$R$2843,13,0)</f>
        <v>2.1669</v>
      </c>
      <c r="M29" s="66">
        <f t="shared" si="5"/>
        <v>22</v>
      </c>
      <c r="N29" s="65">
        <f>VLOOKUP($A29,'Return Data'!$B$7:$R$2843,17,0)</f>
        <v>6.4478</v>
      </c>
      <c r="O29" s="66">
        <f t="shared" si="8"/>
        <v>16</v>
      </c>
      <c r="P29" s="65">
        <f>VLOOKUP($A29,'Return Data'!$B$7:$R$2843,14,0)</f>
        <v>8.1129999999999995</v>
      </c>
      <c r="Q29" s="66">
        <f t="shared" si="9"/>
        <v>11</v>
      </c>
      <c r="R29" s="65">
        <f>VLOOKUP($A29,'Return Data'!$B$7:$R$2843,16,0)</f>
        <v>5.9287999999999998</v>
      </c>
      <c r="S29" s="67">
        <f t="shared" si="4"/>
        <v>28</v>
      </c>
    </row>
    <row r="30" spans="1:19" x14ac:dyDescent="0.3">
      <c r="A30" s="82" t="s">
        <v>105</v>
      </c>
      <c r="B30" s="64">
        <f>VLOOKUP($A30,'Return Data'!$B$7:$R$2843,3,0)</f>
        <v>44400</v>
      </c>
      <c r="C30" s="65">
        <f>VLOOKUP($A30,'Return Data'!$B$7:$R$2843,4,0)</f>
        <v>13.327500000000001</v>
      </c>
      <c r="D30" s="65">
        <f>VLOOKUP($A30,'Return Data'!$B$7:$R$2843,9,0)</f>
        <v>2.9558</v>
      </c>
      <c r="E30" s="66">
        <f t="shared" si="0"/>
        <v>17</v>
      </c>
      <c r="F30" s="65">
        <f>VLOOKUP($A30,'Return Data'!$B$7:$R$2843,10,0)</f>
        <v>3.3778000000000001</v>
      </c>
      <c r="G30" s="66">
        <f t="shared" si="1"/>
        <v>22</v>
      </c>
      <c r="H30" s="65">
        <f>VLOOKUP($A30,'Return Data'!$B$7:$R$2843,11,0)</f>
        <v>2.738</v>
      </c>
      <c r="I30" s="66">
        <f t="shared" si="2"/>
        <v>14</v>
      </c>
      <c r="J30" s="65">
        <f>VLOOKUP($A30,'Return Data'!$B$7:$R$2843,12,0)</f>
        <v>2.3167</v>
      </c>
      <c r="K30" s="66">
        <f t="shared" si="3"/>
        <v>17</v>
      </c>
      <c r="L30" s="65">
        <f>VLOOKUP($A30,'Return Data'!$B$7:$R$2843,13,0)</f>
        <v>2.2683</v>
      </c>
      <c r="M30" s="66">
        <f t="shared" si="5"/>
        <v>19</v>
      </c>
      <c r="N30" s="65">
        <f>VLOOKUP($A30,'Return Data'!$B$7:$R$2843,17,0)</f>
        <v>6.5324999999999998</v>
      </c>
      <c r="O30" s="66">
        <f t="shared" si="8"/>
        <v>15</v>
      </c>
      <c r="P30" s="65">
        <f>VLOOKUP($A30,'Return Data'!$B$7:$R$2843,14,0)</f>
        <v>8.6158999999999999</v>
      </c>
      <c r="Q30" s="66">
        <f t="shared" si="9"/>
        <v>7</v>
      </c>
      <c r="R30" s="65">
        <f>VLOOKUP($A30,'Return Data'!$B$7:$R$2843,16,0)</f>
        <v>6.8518999999999997</v>
      </c>
      <c r="S30" s="67">
        <f t="shared" si="4"/>
        <v>23</v>
      </c>
    </row>
    <row r="31" spans="1:19" x14ac:dyDescent="0.3">
      <c r="A31" s="82" t="s">
        <v>106</v>
      </c>
      <c r="B31" s="64">
        <f>VLOOKUP($A31,'Return Data'!$B$7:$R$2843,3,0)</f>
        <v>44400</v>
      </c>
      <c r="C31" s="65">
        <f>VLOOKUP($A31,'Return Data'!$B$7:$R$2843,4,0)</f>
        <v>29.0928</v>
      </c>
      <c r="D31" s="65">
        <f>VLOOKUP($A31,'Return Data'!$B$7:$R$2843,9,0)</f>
        <v>-9.8477999999999994</v>
      </c>
      <c r="E31" s="66">
        <f t="shared" si="0"/>
        <v>30</v>
      </c>
      <c r="F31" s="65">
        <f>VLOOKUP($A31,'Return Data'!$B$7:$R$2843,10,0)</f>
        <v>1.5723</v>
      </c>
      <c r="G31" s="66">
        <f t="shared" si="1"/>
        <v>27</v>
      </c>
      <c r="H31" s="65">
        <f>VLOOKUP($A31,'Return Data'!$B$7:$R$2843,11,0)</f>
        <v>0.34599999999999997</v>
      </c>
      <c r="I31" s="66">
        <f t="shared" si="2"/>
        <v>26</v>
      </c>
      <c r="J31" s="65">
        <f>VLOOKUP($A31,'Return Data'!$B$7:$R$2843,12,0)</f>
        <v>1.5768</v>
      </c>
      <c r="K31" s="66">
        <f t="shared" si="3"/>
        <v>22</v>
      </c>
      <c r="L31" s="65">
        <f>VLOOKUP($A31,'Return Data'!$B$7:$R$2843,13,0)</f>
        <v>1.9161999999999999</v>
      </c>
      <c r="M31" s="66">
        <f t="shared" si="5"/>
        <v>25</v>
      </c>
      <c r="N31" s="65">
        <f>VLOOKUP($A31,'Return Data'!$B$7:$R$2843,17,0)</f>
        <v>6.1822999999999997</v>
      </c>
      <c r="O31" s="66">
        <f t="shared" si="8"/>
        <v>19</v>
      </c>
      <c r="P31" s="65">
        <f>VLOOKUP($A31,'Return Data'!$B$7:$R$2843,14,0)</f>
        <v>7.9709000000000003</v>
      </c>
      <c r="Q31" s="66">
        <f t="shared" si="9"/>
        <v>12</v>
      </c>
      <c r="R31" s="65">
        <f>VLOOKUP($A31,'Return Data'!$B$7:$R$2843,16,0)</f>
        <v>6.6052</v>
      </c>
      <c r="S31" s="67">
        <f t="shared" si="4"/>
        <v>25</v>
      </c>
    </row>
    <row r="32" spans="1:19" x14ac:dyDescent="0.3">
      <c r="A32" s="82" t="s">
        <v>107</v>
      </c>
      <c r="B32" s="64">
        <f>VLOOKUP($A32,'Return Data'!$B$7:$R$2843,3,0)</f>
        <v>44400</v>
      </c>
      <c r="C32" s="65">
        <f>VLOOKUP($A32,'Return Data'!$B$7:$R$2843,4,0)</f>
        <v>2108.7042000000001</v>
      </c>
      <c r="D32" s="65">
        <f>VLOOKUP($A32,'Return Data'!$B$7:$R$2843,9,0)</f>
        <v>1.4669000000000001</v>
      </c>
      <c r="E32" s="66">
        <f t="shared" si="0"/>
        <v>23</v>
      </c>
      <c r="F32" s="65">
        <f>VLOOKUP($A32,'Return Data'!$B$7:$R$2843,10,0)</f>
        <v>3.4226000000000001</v>
      </c>
      <c r="G32" s="66">
        <f t="shared" si="1"/>
        <v>21</v>
      </c>
      <c r="H32" s="65">
        <f>VLOOKUP($A32,'Return Data'!$B$7:$R$2843,11,0)</f>
        <v>2.1153</v>
      </c>
      <c r="I32" s="66">
        <f t="shared" si="2"/>
        <v>16</v>
      </c>
      <c r="J32" s="65">
        <f>VLOOKUP($A32,'Return Data'!$B$7:$R$2843,12,0)</f>
        <v>2.2513999999999998</v>
      </c>
      <c r="K32" s="66">
        <f t="shared" si="3"/>
        <v>18</v>
      </c>
      <c r="L32" s="65">
        <f>VLOOKUP($A32,'Return Data'!$B$7:$R$2843,13,0)</f>
        <v>3.0796000000000001</v>
      </c>
      <c r="M32" s="66">
        <f t="shared" si="5"/>
        <v>17</v>
      </c>
      <c r="N32" s="65">
        <f>VLOOKUP($A32,'Return Data'!$B$7:$R$2843,17,0)</f>
        <v>6.2119999999999997</v>
      </c>
      <c r="O32" s="66">
        <f t="shared" si="8"/>
        <v>18</v>
      </c>
      <c r="P32" s="65">
        <f>VLOOKUP($A32,'Return Data'!$B$7:$R$2843,14,0)</f>
        <v>8.4175000000000004</v>
      </c>
      <c r="Q32" s="66">
        <f t="shared" si="9"/>
        <v>8</v>
      </c>
      <c r="R32" s="65">
        <f>VLOOKUP($A32,'Return Data'!$B$7:$R$2843,16,0)</f>
        <v>8.1395</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44400</v>
      </c>
      <c r="C34" s="65">
        <f>VLOOKUP($A34,'Return Data'!$B$7:$R$2843,4,0)</f>
        <v>16.485499999999998</v>
      </c>
      <c r="D34" s="65">
        <f>VLOOKUP($A34,'Return Data'!$B$7:$R$2843,9,0)</f>
        <v>3.0779000000000001</v>
      </c>
      <c r="E34" s="66">
        <f t="shared" si="0"/>
        <v>16</v>
      </c>
      <c r="F34" s="65">
        <f>VLOOKUP($A34,'Return Data'!$B$7:$R$2843,10,0)</f>
        <v>2.7263999999999999</v>
      </c>
      <c r="G34" s="66">
        <f t="shared" si="1"/>
        <v>23</v>
      </c>
      <c r="H34" s="65">
        <f>VLOOKUP($A34,'Return Data'!$B$7:$R$2843,11,0)</f>
        <v>2.6313</v>
      </c>
      <c r="I34" s="66">
        <f t="shared" si="2"/>
        <v>15</v>
      </c>
      <c r="J34" s="65">
        <f>VLOOKUP($A34,'Return Data'!$B$7:$R$2843,12,0)</f>
        <v>2.9823</v>
      </c>
      <c r="K34" s="66">
        <f t="shared" si="3"/>
        <v>14</v>
      </c>
      <c r="L34" s="65">
        <f>VLOOKUP($A34,'Return Data'!$B$7:$R$2843,13,0)</f>
        <v>4.0507999999999997</v>
      </c>
      <c r="M34" s="66">
        <f t="shared" si="5"/>
        <v>13</v>
      </c>
      <c r="N34" s="65">
        <f>VLOOKUP($A34,'Return Data'!$B$7:$R$2843,17,0)</f>
        <v>6.8249000000000004</v>
      </c>
      <c r="O34" s="66">
        <f t="shared" si="8"/>
        <v>12</v>
      </c>
      <c r="P34" s="65">
        <f>VLOOKUP($A34,'Return Data'!$B$7:$R$2843,14,0)</f>
        <v>8.3864000000000001</v>
      </c>
      <c r="Q34" s="66">
        <f t="shared" si="9"/>
        <v>9</v>
      </c>
      <c r="R34" s="65">
        <f>VLOOKUP($A34,'Return Data'!$B$7:$R$2843,16,0)</f>
        <v>8.3872999999999998</v>
      </c>
      <c r="S34" s="67">
        <f t="shared" si="4"/>
        <v>8</v>
      </c>
    </row>
    <row r="35" spans="1:19" x14ac:dyDescent="0.3">
      <c r="A35" s="82" t="s">
        <v>111</v>
      </c>
      <c r="B35" s="64">
        <f>VLOOKUP($A35,'Return Data'!$B$7:$R$2843,3,0)</f>
        <v>44400</v>
      </c>
      <c r="C35" s="65">
        <f>VLOOKUP($A35,'Return Data'!$B$7:$R$2843,4,0)</f>
        <v>27.883199999999999</v>
      </c>
      <c r="D35" s="65">
        <f>VLOOKUP($A35,'Return Data'!$B$7:$R$2843,9,0)</f>
        <v>1.5904</v>
      </c>
      <c r="E35" s="66">
        <f t="shared" si="0"/>
        <v>20</v>
      </c>
      <c r="F35" s="65">
        <f>VLOOKUP($A35,'Return Data'!$B$7:$R$2843,10,0)</f>
        <v>2.3862000000000001</v>
      </c>
      <c r="G35" s="66">
        <f t="shared" si="1"/>
        <v>25</v>
      </c>
      <c r="H35" s="65">
        <f>VLOOKUP($A35,'Return Data'!$B$7:$R$2843,11,0)</f>
        <v>1.603</v>
      </c>
      <c r="I35" s="66">
        <f t="shared" si="2"/>
        <v>18</v>
      </c>
      <c r="J35" s="65">
        <f>VLOOKUP($A35,'Return Data'!$B$7:$R$2843,12,0)</f>
        <v>1.7276</v>
      </c>
      <c r="K35" s="66">
        <f t="shared" si="3"/>
        <v>21</v>
      </c>
      <c r="L35" s="65">
        <f>VLOOKUP($A35,'Return Data'!$B$7:$R$2843,13,0)</f>
        <v>2.2542</v>
      </c>
      <c r="M35" s="66">
        <f t="shared" si="5"/>
        <v>20</v>
      </c>
      <c r="N35" s="65">
        <f>VLOOKUP($A35,'Return Data'!$B$7:$R$2843,17,0)</f>
        <v>6.8407</v>
      </c>
      <c r="O35" s="66">
        <f t="shared" si="8"/>
        <v>11</v>
      </c>
      <c r="P35" s="65">
        <f>VLOOKUP($A35,'Return Data'!$B$7:$R$2843,14,0)</f>
        <v>9.1539999999999999</v>
      </c>
      <c r="Q35" s="66">
        <f t="shared" si="9"/>
        <v>6</v>
      </c>
      <c r="R35" s="65">
        <f>VLOOKUP($A35,'Return Data'!$B$7:$R$2843,16,0)</f>
        <v>6.0216000000000003</v>
      </c>
      <c r="S35" s="67">
        <f t="shared" si="4"/>
        <v>27</v>
      </c>
    </row>
    <row r="36" spans="1:19" x14ac:dyDescent="0.3">
      <c r="A36" s="82" t="s">
        <v>112</v>
      </c>
      <c r="B36" s="64">
        <f>VLOOKUP($A36,'Return Data'!$B$7:$R$2843,3,0)</f>
        <v>44400</v>
      </c>
      <c r="C36" s="65">
        <f>VLOOKUP($A36,'Return Data'!$B$7:$R$2843,4,0)</f>
        <v>32.800400000000003</v>
      </c>
      <c r="D36" s="65">
        <f>VLOOKUP($A36,'Return Data'!$B$7:$R$2843,9,0)</f>
        <v>7.5804999999999998</v>
      </c>
      <c r="E36" s="66">
        <f t="shared" si="0"/>
        <v>5</v>
      </c>
      <c r="F36" s="65">
        <f>VLOOKUP($A36,'Return Data'!$B$7:$R$2843,10,0)</f>
        <v>6.5495999999999999</v>
      </c>
      <c r="G36" s="66">
        <f t="shared" si="1"/>
        <v>6</v>
      </c>
      <c r="H36" s="65">
        <f>VLOOKUP($A36,'Return Data'!$B$7:$R$2843,11,0)</f>
        <v>5.2135999999999996</v>
      </c>
      <c r="I36" s="66">
        <f t="shared" si="2"/>
        <v>8</v>
      </c>
      <c r="J36" s="65">
        <f>VLOOKUP($A36,'Return Data'!$B$7:$R$2843,12,0)</f>
        <v>4.2572999999999999</v>
      </c>
      <c r="K36" s="66">
        <f t="shared" si="3"/>
        <v>12</v>
      </c>
      <c r="L36" s="65">
        <f>VLOOKUP($A36,'Return Data'!$B$7:$R$2843,13,0)</f>
        <v>4.1207000000000003</v>
      </c>
      <c r="M36" s="66">
        <f t="shared" si="5"/>
        <v>12</v>
      </c>
      <c r="N36" s="65">
        <f>VLOOKUP($A36,'Return Data'!$B$7:$R$2843,17,0)</f>
        <v>6.6748000000000003</v>
      </c>
      <c r="O36" s="66">
        <f t="shared" si="8"/>
        <v>13</v>
      </c>
      <c r="P36" s="65">
        <f>VLOOKUP($A36,'Return Data'!$B$7:$R$2843,14,0)</f>
        <v>7.3623000000000003</v>
      </c>
      <c r="Q36" s="66">
        <f t="shared" si="9"/>
        <v>14</v>
      </c>
      <c r="R36" s="65">
        <f>VLOOKUP($A36,'Return Data'!$B$7:$R$2843,16,0)</f>
        <v>6.8616999999999999</v>
      </c>
      <c r="S36" s="67">
        <f t="shared" si="4"/>
        <v>22</v>
      </c>
    </row>
    <row r="37" spans="1:19" x14ac:dyDescent="0.3">
      <c r="A37" s="82" t="s">
        <v>113</v>
      </c>
      <c r="B37" s="64">
        <f>VLOOKUP($A37,'Return Data'!$B$7:$R$2843,3,0)</f>
        <v>44400</v>
      </c>
      <c r="C37" s="65">
        <f>VLOOKUP($A37,'Return Data'!$B$7:$R$2843,4,0)</f>
        <v>19.009599999999999</v>
      </c>
      <c r="D37" s="65">
        <f>VLOOKUP($A37,'Return Data'!$B$7:$R$2843,9,0)</f>
        <v>1.5316000000000001</v>
      </c>
      <c r="E37" s="66">
        <f t="shared" si="0"/>
        <v>22</v>
      </c>
      <c r="F37" s="65">
        <f>VLOOKUP($A37,'Return Data'!$B$7:$R$2843,10,0)</f>
        <v>3.6343999999999999</v>
      </c>
      <c r="G37" s="66">
        <f t="shared" si="1"/>
        <v>20</v>
      </c>
      <c r="H37" s="65">
        <f>VLOOKUP($A37,'Return Data'!$B$7:$R$2843,11,0)</f>
        <v>1.0339</v>
      </c>
      <c r="I37" s="66">
        <f t="shared" si="2"/>
        <v>22</v>
      </c>
      <c r="J37" s="65">
        <f>VLOOKUP($A37,'Return Data'!$B$7:$R$2843,12,0)</f>
        <v>1.4116</v>
      </c>
      <c r="K37" s="66">
        <f t="shared" si="3"/>
        <v>25</v>
      </c>
      <c r="L37" s="65">
        <f>VLOOKUP($A37,'Return Data'!$B$7:$R$2843,13,0)</f>
        <v>2.1533000000000002</v>
      </c>
      <c r="M37" s="66">
        <f t="shared" si="5"/>
        <v>23</v>
      </c>
      <c r="N37" s="65">
        <f>VLOOKUP($A37,'Return Data'!$B$7:$R$2843,17,0)</f>
        <v>6.5670000000000002</v>
      </c>
      <c r="O37" s="66">
        <f t="shared" si="8"/>
        <v>14</v>
      </c>
      <c r="P37" s="65">
        <f>VLOOKUP($A37,'Return Data'!$B$7:$R$2843,14,0)</f>
        <v>8.1934000000000005</v>
      </c>
      <c r="Q37" s="66">
        <f t="shared" si="9"/>
        <v>10</v>
      </c>
      <c r="R37" s="65">
        <f>VLOOKUP($A37,'Return Data'!$B$7:$R$2843,16,0)</f>
        <v>7.0364000000000004</v>
      </c>
      <c r="S37" s="67">
        <f t="shared" si="4"/>
        <v>19</v>
      </c>
    </row>
    <row r="38" spans="1:19" x14ac:dyDescent="0.3">
      <c r="A38" s="82" t="s">
        <v>367</v>
      </c>
      <c r="B38" s="64">
        <f>VLOOKUP($A38,'Return Data'!$B$7:$R$2843,3,0)</f>
        <v>44400</v>
      </c>
      <c r="C38" s="65">
        <f>VLOOKUP($A38,'Return Data'!$B$7:$R$2843,4,0)</f>
        <v>0.309</v>
      </c>
      <c r="D38" s="65">
        <f>VLOOKUP($A38,'Return Data'!$B$7:$R$2843,9,0)</f>
        <v>11.1256</v>
      </c>
      <c r="E38" s="66">
        <f t="shared" si="0"/>
        <v>4</v>
      </c>
      <c r="F38" s="65">
        <f>VLOOKUP($A38,'Return Data'!$B$7:$R$2843,10,0)</f>
        <v>11.208399999999999</v>
      </c>
      <c r="G38" s="66">
        <f t="shared" si="1"/>
        <v>4</v>
      </c>
      <c r="H38" s="65">
        <f>VLOOKUP($A38,'Return Data'!$B$7:$R$2843,11,0)</f>
        <v>-40.213700000000003</v>
      </c>
      <c r="I38" s="66">
        <f t="shared" si="2"/>
        <v>31</v>
      </c>
      <c r="J38" s="65"/>
      <c r="K38" s="66"/>
      <c r="L38" s="65"/>
      <c r="M38" s="66"/>
      <c r="N38" s="65"/>
      <c r="O38" s="66"/>
      <c r="P38" s="65"/>
      <c r="Q38" s="66"/>
      <c r="R38" s="65">
        <f>VLOOKUP($A38,'Return Data'!$B$7:$R$2843,16,0)</f>
        <v>-9.6036000000000001</v>
      </c>
      <c r="S38" s="67">
        <f t="shared" si="4"/>
        <v>29</v>
      </c>
    </row>
    <row r="39" spans="1:19" x14ac:dyDescent="0.3">
      <c r="A39" s="82" t="s">
        <v>114</v>
      </c>
      <c r="B39" s="64">
        <f>VLOOKUP($A39,'Return Data'!$B$7:$R$2843,3,0)</f>
        <v>44400</v>
      </c>
      <c r="C39" s="65">
        <f>VLOOKUP($A39,'Return Data'!$B$7:$R$2843,4,0)</f>
        <v>21.215599999999998</v>
      </c>
      <c r="D39" s="65">
        <f>VLOOKUP($A39,'Return Data'!$B$7:$R$2843,9,0)</f>
        <v>1.2917000000000001</v>
      </c>
      <c r="E39" s="66">
        <f t="shared" si="0"/>
        <v>24</v>
      </c>
      <c r="F39" s="65">
        <f>VLOOKUP($A39,'Return Data'!$B$7:$R$2843,10,0)</f>
        <v>2.2988</v>
      </c>
      <c r="G39" s="66">
        <f t="shared" si="1"/>
        <v>26</v>
      </c>
      <c r="H39" s="65">
        <f>VLOOKUP($A39,'Return Data'!$B$7:$R$2843,11,0)</f>
        <v>1.3686</v>
      </c>
      <c r="I39" s="66">
        <f t="shared" si="2"/>
        <v>21</v>
      </c>
      <c r="J39" s="65">
        <f>VLOOKUP($A39,'Return Data'!$B$7:$R$2843,12,0)</f>
        <v>1.4821</v>
      </c>
      <c r="K39" s="66">
        <f>RANK(J39,J$8:J$39,0)</f>
        <v>23</v>
      </c>
      <c r="L39" s="65">
        <f>VLOOKUP($A39,'Return Data'!$B$7:$R$2843,13,0)</f>
        <v>1.6229</v>
      </c>
      <c r="M39" s="66">
        <f>RANK(L39,L$8:L$39,0)</f>
        <v>26</v>
      </c>
      <c r="N39" s="65">
        <f>VLOOKUP($A39,'Return Data'!$B$7:$R$2843,17,0)</f>
        <v>3.5190999999999999</v>
      </c>
      <c r="O39" s="66">
        <f>RANK(N39,N$8:N$39,0)</f>
        <v>25</v>
      </c>
      <c r="P39" s="65">
        <f>VLOOKUP($A39,'Return Data'!$B$7:$R$2843,14,0)</f>
        <v>1.7386999999999999</v>
      </c>
      <c r="Q39" s="66">
        <f>RANK(P39,P$8:P$39,0)</f>
        <v>27</v>
      </c>
      <c r="R39" s="65">
        <f>VLOOKUP($A39,'Return Data'!$B$7:$R$2843,16,0)</f>
        <v>7.0172999999999996</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8.5395451612903219</v>
      </c>
      <c r="E41" s="88"/>
      <c r="F41" s="89">
        <f>AVERAGE(F8:F39)</f>
        <v>6.2232967741935488</v>
      </c>
      <c r="G41" s="88"/>
      <c r="H41" s="89">
        <f>AVERAGE(H8:H39)</f>
        <v>2.1518838709677417</v>
      </c>
      <c r="I41" s="88"/>
      <c r="J41" s="89">
        <f>AVERAGE(J8:J39)</f>
        <v>3.8741433333333335</v>
      </c>
      <c r="K41" s="88"/>
      <c r="L41" s="89">
        <f>AVERAGE(L8:L39)</f>
        <v>4.2227607142857142</v>
      </c>
      <c r="M41" s="88"/>
      <c r="N41" s="89">
        <f>AVERAGE(N8:N39)</f>
        <v>6.5177296296296312</v>
      </c>
      <c r="O41" s="88"/>
      <c r="P41" s="89">
        <f>AVERAGE(P8:P39)</f>
        <v>7.3787074074074077</v>
      </c>
      <c r="Q41" s="88"/>
      <c r="R41" s="89">
        <f>AVERAGE(R8:R39)</f>
        <v>5.5368193548387108</v>
      </c>
      <c r="S41" s="90"/>
    </row>
    <row r="42" spans="1:19" x14ac:dyDescent="0.3">
      <c r="A42" s="87" t="s">
        <v>28</v>
      </c>
      <c r="B42" s="88"/>
      <c r="C42" s="88"/>
      <c r="D42" s="89">
        <f>MIN(D8:D39)</f>
        <v>-22.798200000000001</v>
      </c>
      <c r="E42" s="88"/>
      <c r="F42" s="89">
        <f>MIN(F8:F39)</f>
        <v>-0.25800000000000001</v>
      </c>
      <c r="G42" s="88"/>
      <c r="H42" s="89">
        <f>MIN(H8:H39)</f>
        <v>-40.213700000000003</v>
      </c>
      <c r="I42" s="88"/>
      <c r="J42" s="89">
        <f>MIN(J8:J39)</f>
        <v>0</v>
      </c>
      <c r="K42" s="88"/>
      <c r="L42" s="89">
        <f>MIN(L8:L39)</f>
        <v>1.5626</v>
      </c>
      <c r="M42" s="88"/>
      <c r="N42" s="89">
        <f>MIN(N8:N39)</f>
        <v>2.6833</v>
      </c>
      <c r="O42" s="88"/>
      <c r="P42" s="89">
        <f>MIN(P8:P39)</f>
        <v>1.7386999999999999</v>
      </c>
      <c r="Q42" s="88"/>
      <c r="R42" s="89">
        <f>MIN(R8:R39)</f>
        <v>-15.193199999999999</v>
      </c>
      <c r="S42" s="90"/>
    </row>
    <row r="43" spans="1:19" ht="15" thickBot="1" x14ac:dyDescent="0.35">
      <c r="A43" s="91" t="s">
        <v>29</v>
      </c>
      <c r="B43" s="92"/>
      <c r="C43" s="92"/>
      <c r="D43" s="93">
        <f>MAX(D8:D39)</f>
        <v>70.778499999999994</v>
      </c>
      <c r="E43" s="92"/>
      <c r="F43" s="93">
        <f>MAX(F8:F39)</f>
        <v>26.714300000000001</v>
      </c>
      <c r="G43" s="92"/>
      <c r="H43" s="93">
        <f>MAX(H8:H39)</f>
        <v>12.725</v>
      </c>
      <c r="I43" s="92"/>
      <c r="J43" s="93">
        <f>MAX(J8:J39)</f>
        <v>11.7561</v>
      </c>
      <c r="K43" s="92"/>
      <c r="L43" s="93">
        <f>MAX(L8:L39)</f>
        <v>9.0840999999999994</v>
      </c>
      <c r="M43" s="92"/>
      <c r="N43" s="93">
        <f>MAX(N8:N39)</f>
        <v>9.1834000000000007</v>
      </c>
      <c r="O43" s="92"/>
      <c r="P43" s="93">
        <f>MAX(P8:P39)</f>
        <v>9.8477999999999994</v>
      </c>
      <c r="Q43" s="92"/>
      <c r="R43" s="93">
        <f>MAX(R8:R39)</f>
        <v>9.5121000000000002</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44402</v>
      </c>
      <c r="C8" s="65">
        <f>VLOOKUP($A8,'Return Data'!$B$7:$R$2843,4,0)</f>
        <v>1124.3028999999999</v>
      </c>
      <c r="D8" s="65">
        <f>VLOOKUP($A8,'Return Data'!$B$7:$R$2843,5,0)</f>
        <v>3.1493000000000002</v>
      </c>
      <c r="E8" s="66">
        <f t="shared" ref="E8:E37" si="0">RANK(D8,D$8:D$37,0)</f>
        <v>18</v>
      </c>
      <c r="F8" s="65">
        <f>VLOOKUP($A8,'Return Data'!$B$7:$R$2843,6,0)</f>
        <v>3.1455000000000002</v>
      </c>
      <c r="G8" s="66">
        <f t="shared" ref="G8:G37" si="1">RANK(F8,F$8:F$37,0)</f>
        <v>20</v>
      </c>
      <c r="H8" s="65">
        <f>VLOOKUP($A8,'Return Data'!$B$7:$R$2843,7,0)</f>
        <v>3.15</v>
      </c>
      <c r="I8" s="66">
        <f t="shared" ref="I8:I37" si="2">RANK(H8,H$8:H$37,0)</f>
        <v>16</v>
      </c>
      <c r="J8" s="65">
        <f>VLOOKUP($A8,'Return Data'!$B$7:$R$2843,8,0)</f>
        <v>3.1452</v>
      </c>
      <c r="K8" s="66">
        <f t="shared" ref="K8:K37" si="3">RANK(J8,J$8:J$37,0)</f>
        <v>18</v>
      </c>
      <c r="L8" s="65">
        <f>VLOOKUP($A8,'Return Data'!$B$7:$R$2843,9,0)</f>
        <v>3.1612</v>
      </c>
      <c r="M8" s="66">
        <f t="shared" ref="M8:M37" si="4">RANK(L8,L$8:L$37,0)</f>
        <v>11</v>
      </c>
      <c r="N8" s="65">
        <f>VLOOKUP($A8,'Return Data'!$B$7:$R$2843,10,0)</f>
        <v>3.2187000000000001</v>
      </c>
      <c r="O8" s="66">
        <f t="shared" ref="O8:O37" si="5">RANK(N8,N$8:N$37,0)</f>
        <v>8</v>
      </c>
      <c r="P8" s="65">
        <f>VLOOKUP($A8,'Return Data'!$B$7:$R$2843,11,0)</f>
        <v>3.1753</v>
      </c>
      <c r="Q8" s="66">
        <f>RANK(P8,P$8:P$37,0)</f>
        <v>7</v>
      </c>
      <c r="R8" s="65">
        <f>VLOOKUP($A8,'Return Data'!$B$7:$R$2843,12,0)</f>
        <v>3.1116999999999999</v>
      </c>
      <c r="S8" s="66">
        <f>RANK(R8,R$8:R$37,0)</f>
        <v>10</v>
      </c>
      <c r="T8" s="65">
        <f>VLOOKUP($A8,'Return Data'!$B$7:$R$2843,13,0)</f>
        <v>3.1198999999999999</v>
      </c>
      <c r="U8" s="66">
        <f>RANK(T8,T$8:T$37,0)</f>
        <v>9</v>
      </c>
      <c r="V8" s="65">
        <f>VLOOKUP($A8,'Return Data'!$B$7:$R$2843,17,0)</f>
        <v>3.7065999999999999</v>
      </c>
      <c r="W8" s="66">
        <f t="shared" ref="W8" si="6">RANK(V8,V$8:V$37,0)</f>
        <v>3</v>
      </c>
      <c r="X8" s="65"/>
      <c r="Y8" s="66"/>
      <c r="Z8" s="65">
        <f>VLOOKUP($A8,'Return Data'!$B$7:$R$2843,16,0)</f>
        <v>4.3826000000000001</v>
      </c>
      <c r="AA8" s="67">
        <f t="shared" ref="AA8:AA37" si="7">RANK(Z8,Z$8:Z$37,0)</f>
        <v>5</v>
      </c>
    </row>
    <row r="9" spans="1:27" x14ac:dyDescent="0.3">
      <c r="A9" s="63" t="s">
        <v>1283</v>
      </c>
      <c r="B9" s="64">
        <f>VLOOKUP($A9,'Return Data'!$B$7:$R$2843,3,0)</f>
        <v>44402</v>
      </c>
      <c r="C9" s="65">
        <f>VLOOKUP($A9,'Return Data'!$B$7:$R$2843,4,0)</f>
        <v>1098.9614999999999</v>
      </c>
      <c r="D9" s="65">
        <f>VLOOKUP($A9,'Return Data'!$B$7:$R$2843,5,0)</f>
        <v>3.1787999999999998</v>
      </c>
      <c r="E9" s="66">
        <f t="shared" si="0"/>
        <v>9</v>
      </c>
      <c r="F9" s="65">
        <f>VLOOKUP($A9,'Return Data'!$B$7:$R$2843,6,0)</f>
        <v>3.1793</v>
      </c>
      <c r="G9" s="66">
        <f t="shared" si="1"/>
        <v>9</v>
      </c>
      <c r="H9" s="65">
        <f>VLOOKUP($A9,'Return Data'!$B$7:$R$2843,7,0)</f>
        <v>3.1785000000000001</v>
      </c>
      <c r="I9" s="66">
        <f t="shared" si="2"/>
        <v>6</v>
      </c>
      <c r="J9" s="65">
        <f>VLOOKUP($A9,'Return Data'!$B$7:$R$2843,8,0)</f>
        <v>3.1726000000000001</v>
      </c>
      <c r="K9" s="66">
        <f t="shared" si="3"/>
        <v>9</v>
      </c>
      <c r="L9" s="65">
        <f>VLOOKUP($A9,'Return Data'!$B$7:$R$2843,9,0)</f>
        <v>3.1806999999999999</v>
      </c>
      <c r="M9" s="66">
        <f t="shared" si="4"/>
        <v>7</v>
      </c>
      <c r="N9" s="65">
        <f>VLOOKUP($A9,'Return Data'!$B$7:$R$2843,10,0)</f>
        <v>3.2094</v>
      </c>
      <c r="O9" s="66">
        <f t="shared" si="5"/>
        <v>9</v>
      </c>
      <c r="P9" s="65">
        <f>VLOOKUP($A9,'Return Data'!$B$7:$R$2843,11,0)</f>
        <v>3.1667999999999998</v>
      </c>
      <c r="Q9" s="66">
        <f>RANK(P9,P$8:P$37,0)</f>
        <v>8</v>
      </c>
      <c r="R9" s="65">
        <f>VLOOKUP($A9,'Return Data'!$B$7:$R$2843,12,0)</f>
        <v>3.1128999999999998</v>
      </c>
      <c r="S9" s="66">
        <f>RANK(R9,R$8:R$37,0)</f>
        <v>9</v>
      </c>
      <c r="T9" s="65">
        <f>VLOOKUP($A9,'Return Data'!$B$7:$R$2843,13,0)</f>
        <v>3.1274000000000002</v>
      </c>
      <c r="U9" s="66">
        <f>RANK(T9,T$8:T$37,0)</f>
        <v>8</v>
      </c>
      <c r="V9" s="65"/>
      <c r="W9" s="66"/>
      <c r="X9" s="65"/>
      <c r="Y9" s="66"/>
      <c r="Z9" s="65">
        <f>VLOOKUP($A9,'Return Data'!$B$7:$R$2843,16,0)</f>
        <v>4.0717999999999996</v>
      </c>
      <c r="AA9" s="67">
        <f t="shared" si="7"/>
        <v>12</v>
      </c>
    </row>
    <row r="10" spans="1:27" x14ac:dyDescent="0.3">
      <c r="A10" s="63" t="s">
        <v>1285</v>
      </c>
      <c r="B10" s="64">
        <f>VLOOKUP($A10,'Return Data'!$B$7:$R$2843,3,0)</f>
        <v>44402</v>
      </c>
      <c r="C10" s="65">
        <f>VLOOKUP($A10,'Return Data'!$B$7:$R$2843,4,0)</f>
        <v>1091.8844999999999</v>
      </c>
      <c r="D10" s="65">
        <f>VLOOKUP($A10,'Return Data'!$B$7:$R$2843,5,0)</f>
        <v>3.1692999999999998</v>
      </c>
      <c r="E10" s="66">
        <f t="shared" si="0"/>
        <v>11</v>
      </c>
      <c r="F10" s="65">
        <f>VLOOKUP($A10,'Return Data'!$B$7:$R$2843,6,0)</f>
        <v>3.1631999999999998</v>
      </c>
      <c r="G10" s="66">
        <f t="shared" si="1"/>
        <v>13</v>
      </c>
      <c r="H10" s="65">
        <f>VLOOKUP($A10,'Return Data'!$B$7:$R$2843,7,0)</f>
        <v>3.1509</v>
      </c>
      <c r="I10" s="66">
        <f t="shared" si="2"/>
        <v>15</v>
      </c>
      <c r="J10" s="65">
        <f>VLOOKUP($A10,'Return Data'!$B$7:$R$2843,8,0)</f>
        <v>3.1573000000000002</v>
      </c>
      <c r="K10" s="66">
        <f t="shared" si="3"/>
        <v>16</v>
      </c>
      <c r="L10" s="65">
        <f>VLOOKUP($A10,'Return Data'!$B$7:$R$2843,9,0)</f>
        <v>3.1594000000000002</v>
      </c>
      <c r="M10" s="66">
        <f t="shared" si="4"/>
        <v>12</v>
      </c>
      <c r="N10" s="65">
        <f>VLOOKUP($A10,'Return Data'!$B$7:$R$2843,10,0)</f>
        <v>3.1928000000000001</v>
      </c>
      <c r="O10" s="66">
        <f t="shared" si="5"/>
        <v>11</v>
      </c>
      <c r="P10" s="65">
        <f>VLOOKUP($A10,'Return Data'!$B$7:$R$2843,11,0)</f>
        <v>3.165</v>
      </c>
      <c r="Q10" s="66">
        <f>RANK(P10,P$8:P$37,0)</f>
        <v>10</v>
      </c>
      <c r="R10" s="65">
        <f>VLOOKUP($A10,'Return Data'!$B$7:$R$2843,12,0)</f>
        <v>3.1217000000000001</v>
      </c>
      <c r="S10" s="66">
        <f>RANK(R10,R$8:R$37,0)</f>
        <v>6</v>
      </c>
      <c r="T10" s="65">
        <f>VLOOKUP($A10,'Return Data'!$B$7:$R$2843,13,0)</f>
        <v>3.1385000000000001</v>
      </c>
      <c r="U10" s="66">
        <f>RANK(T10,T$8:T$37,0)</f>
        <v>6</v>
      </c>
      <c r="V10" s="65"/>
      <c r="W10" s="66"/>
      <c r="X10" s="65"/>
      <c r="Y10" s="66"/>
      <c r="Z10" s="65">
        <f>VLOOKUP($A10,'Return Data'!$B$7:$R$2843,16,0)</f>
        <v>3.9725999999999999</v>
      </c>
      <c r="AA10" s="67">
        <f t="shared" si="7"/>
        <v>15</v>
      </c>
    </row>
    <row r="11" spans="1:27" x14ac:dyDescent="0.3">
      <c r="A11" s="63" t="s">
        <v>1287</v>
      </c>
      <c r="B11" s="64">
        <f>VLOOKUP($A11,'Return Data'!$B$7:$R$2843,3,0)</f>
        <v>44402</v>
      </c>
      <c r="C11" s="65">
        <f>VLOOKUP($A11,'Return Data'!$B$7:$R$2843,4,0)</f>
        <v>1094.1491000000001</v>
      </c>
      <c r="D11" s="65">
        <f>VLOOKUP($A11,'Return Data'!$B$7:$R$2843,5,0)</f>
        <v>3.1646999999999998</v>
      </c>
      <c r="E11" s="66">
        <f t="shared" si="0"/>
        <v>15</v>
      </c>
      <c r="F11" s="65">
        <f>VLOOKUP($A11,'Return Data'!$B$7:$R$2843,6,0)</f>
        <v>3.1598999999999999</v>
      </c>
      <c r="G11" s="66">
        <f t="shared" si="1"/>
        <v>14</v>
      </c>
      <c r="H11" s="65">
        <f>VLOOKUP($A11,'Return Data'!$B$7:$R$2843,7,0)</f>
        <v>3.1566999999999998</v>
      </c>
      <c r="I11" s="66">
        <f t="shared" si="2"/>
        <v>13</v>
      </c>
      <c r="J11" s="65">
        <f>VLOOKUP($A11,'Return Data'!$B$7:$R$2843,8,0)</f>
        <v>3.2143000000000002</v>
      </c>
      <c r="K11" s="66">
        <f t="shared" si="3"/>
        <v>3</v>
      </c>
      <c r="L11" s="65">
        <f>VLOOKUP($A11,'Return Data'!$B$7:$R$2843,9,0)</f>
        <v>3.1711</v>
      </c>
      <c r="M11" s="66">
        <f t="shared" si="4"/>
        <v>10</v>
      </c>
      <c r="N11" s="65">
        <f>VLOOKUP($A11,'Return Data'!$B$7:$R$2843,10,0)</f>
        <v>3.173</v>
      </c>
      <c r="O11" s="66">
        <f t="shared" si="5"/>
        <v>18</v>
      </c>
      <c r="P11" s="65">
        <f>VLOOKUP($A11,'Return Data'!$B$7:$R$2843,11,0)</f>
        <v>3.1435</v>
      </c>
      <c r="Q11" s="66">
        <f>RANK(P11,P$8:P$37,0)</f>
        <v>13</v>
      </c>
      <c r="R11" s="65">
        <f>VLOOKUP($A11,'Return Data'!$B$7:$R$2843,12,0)</f>
        <v>3.1111</v>
      </c>
      <c r="S11" s="66">
        <f>RANK(R11,R$8:R$37,0)</f>
        <v>11</v>
      </c>
      <c r="T11" s="65">
        <f>VLOOKUP($A11,'Return Data'!$B$7:$R$2843,13,0)</f>
        <v>3.1193</v>
      </c>
      <c r="U11" s="66">
        <f>RANK(T11,T$8:T$37,0)</f>
        <v>10</v>
      </c>
      <c r="V11" s="65"/>
      <c r="W11" s="66"/>
      <c r="X11" s="65"/>
      <c r="Y11" s="66"/>
      <c r="Z11" s="65">
        <f>VLOOKUP($A11,'Return Data'!$B$7:$R$2843,16,0)</f>
        <v>4.0015000000000001</v>
      </c>
      <c r="AA11" s="67">
        <f t="shared" si="7"/>
        <v>14</v>
      </c>
    </row>
    <row r="12" spans="1:27" x14ac:dyDescent="0.3">
      <c r="A12" s="63" t="s">
        <v>1289</v>
      </c>
      <c r="B12" s="64">
        <f>VLOOKUP($A12,'Return Data'!$B$7:$R$2843,3,0)</f>
        <v>44402</v>
      </c>
      <c r="C12" s="65">
        <f>VLOOKUP($A12,'Return Data'!$B$7:$R$2843,4,0)</f>
        <v>1051.6027999999999</v>
      </c>
      <c r="D12" s="65">
        <f>VLOOKUP($A12,'Return Data'!$B$7:$R$2843,5,0)</f>
        <v>3.1831</v>
      </c>
      <c r="E12" s="66">
        <f t="shared" si="0"/>
        <v>8</v>
      </c>
      <c r="F12" s="65">
        <f>VLOOKUP($A12,'Return Data'!$B$7:$R$2843,6,0)</f>
        <v>3.1848000000000001</v>
      </c>
      <c r="G12" s="66">
        <f t="shared" si="1"/>
        <v>6</v>
      </c>
      <c r="H12" s="65">
        <f>VLOOKUP($A12,'Return Data'!$B$7:$R$2843,7,0)</f>
        <v>3.2121</v>
      </c>
      <c r="I12" s="66">
        <f t="shared" si="2"/>
        <v>1</v>
      </c>
      <c r="J12" s="65">
        <f>VLOOKUP($A12,'Return Data'!$B$7:$R$2843,8,0)</f>
        <v>3.2271999999999998</v>
      </c>
      <c r="K12" s="66">
        <f t="shared" si="3"/>
        <v>2</v>
      </c>
      <c r="L12" s="65">
        <f>VLOOKUP($A12,'Return Data'!$B$7:$R$2843,9,0)</f>
        <v>3.1821000000000002</v>
      </c>
      <c r="M12" s="66">
        <f t="shared" si="4"/>
        <v>6</v>
      </c>
      <c r="N12" s="65">
        <f>VLOOKUP($A12,'Return Data'!$B$7:$R$2843,10,0)</f>
        <v>3.2675999999999998</v>
      </c>
      <c r="O12" s="66">
        <f t="shared" si="5"/>
        <v>1</v>
      </c>
      <c r="P12" s="65">
        <f>VLOOKUP($A12,'Return Data'!$B$7:$R$2843,11,0)</f>
        <v>3.2126999999999999</v>
      </c>
      <c r="Q12" s="66">
        <f t="shared" ref="Q12:Q37" si="8">RANK(P12,P$8:P$37,0)</f>
        <v>1</v>
      </c>
      <c r="R12" s="65">
        <f>VLOOKUP($A12,'Return Data'!$B$7:$R$2843,12,0)</f>
        <v>3.1749000000000001</v>
      </c>
      <c r="S12" s="66">
        <f t="shared" ref="S12" si="9">RANK(R12,R$8:R$37,0)</f>
        <v>1</v>
      </c>
      <c r="T12" s="65"/>
      <c r="U12" s="66"/>
      <c r="V12" s="65"/>
      <c r="W12" s="66"/>
      <c r="X12" s="65"/>
      <c r="Y12" s="66"/>
      <c r="Z12" s="65">
        <f>VLOOKUP($A12,'Return Data'!$B$7:$R$2843,16,0)</f>
        <v>3.4247000000000001</v>
      </c>
      <c r="AA12" s="67">
        <f t="shared" si="7"/>
        <v>28</v>
      </c>
    </row>
    <row r="13" spans="1:27" x14ac:dyDescent="0.3">
      <c r="A13" s="63" t="s">
        <v>1291</v>
      </c>
      <c r="B13" s="64">
        <f>VLOOKUP($A13,'Return Data'!$B$7:$R$2843,3,0)</f>
        <v>44402</v>
      </c>
      <c r="C13" s="65">
        <f>VLOOKUP($A13,'Return Data'!$B$7:$R$2843,4,0)</f>
        <v>1076.4149</v>
      </c>
      <c r="D13" s="65">
        <f>VLOOKUP($A13,'Return Data'!$B$7:$R$2843,5,0)</f>
        <v>3.1301000000000001</v>
      </c>
      <c r="E13" s="66">
        <f t="shared" si="0"/>
        <v>25</v>
      </c>
      <c r="F13" s="65">
        <f>VLOOKUP($A13,'Return Data'!$B$7:$R$2843,6,0)</f>
        <v>3.1328999999999998</v>
      </c>
      <c r="G13" s="66">
        <f t="shared" si="1"/>
        <v>23</v>
      </c>
      <c r="H13" s="65">
        <f>VLOOKUP($A13,'Return Data'!$B$7:$R$2843,7,0)</f>
        <v>3.1312000000000002</v>
      </c>
      <c r="I13" s="66">
        <f t="shared" si="2"/>
        <v>25</v>
      </c>
      <c r="J13" s="65">
        <f>VLOOKUP($A13,'Return Data'!$B$7:$R$2843,8,0)</f>
        <v>3.1265000000000001</v>
      </c>
      <c r="K13" s="66">
        <f t="shared" si="3"/>
        <v>25</v>
      </c>
      <c r="L13" s="65">
        <f>VLOOKUP($A13,'Return Data'!$B$7:$R$2843,9,0)</f>
        <v>3.1518999999999999</v>
      </c>
      <c r="M13" s="66">
        <f t="shared" si="4"/>
        <v>16</v>
      </c>
      <c r="N13" s="65">
        <f>VLOOKUP($A13,'Return Data'!$B$7:$R$2843,10,0)</f>
        <v>3.1556000000000002</v>
      </c>
      <c r="O13" s="66">
        <f t="shared" si="5"/>
        <v>25</v>
      </c>
      <c r="P13" s="65">
        <f>VLOOKUP($A13,'Return Data'!$B$7:$R$2843,11,0)</f>
        <v>3.1173999999999999</v>
      </c>
      <c r="Q13" s="66">
        <f t="shared" si="8"/>
        <v>25</v>
      </c>
      <c r="R13" s="65">
        <f>VLOOKUP($A13,'Return Data'!$B$7:$R$2843,12,0)</f>
        <v>3.0745</v>
      </c>
      <c r="S13" s="66">
        <f t="shared" ref="S13:S37" si="10">RANK(R13,R$8:R$37,0)</f>
        <v>21</v>
      </c>
      <c r="T13" s="65">
        <f>VLOOKUP($A13,'Return Data'!$B$7:$R$2843,13,0)</f>
        <v>3.0928</v>
      </c>
      <c r="U13" s="66">
        <f t="shared" ref="U13:U37" si="11">RANK(T13,T$8:T$37,0)</f>
        <v>18</v>
      </c>
      <c r="V13" s="65"/>
      <c r="W13" s="66"/>
      <c r="X13" s="65"/>
      <c r="Y13" s="66"/>
      <c r="Z13" s="65">
        <f>VLOOKUP($A13,'Return Data'!$B$7:$R$2843,16,0)</f>
        <v>3.7298</v>
      </c>
      <c r="AA13" s="67">
        <f t="shared" si="7"/>
        <v>21</v>
      </c>
    </row>
    <row r="14" spans="1:27" x14ac:dyDescent="0.3">
      <c r="A14" s="63" t="s">
        <v>1293</v>
      </c>
      <c r="B14" s="64">
        <f>VLOOKUP($A14,'Return Data'!$B$7:$R$2843,3,0)</f>
        <v>44402</v>
      </c>
      <c r="C14" s="65">
        <f>VLOOKUP($A14,'Return Data'!$B$7:$R$2843,4,0)</f>
        <v>1113.2660000000001</v>
      </c>
      <c r="D14" s="65">
        <f>VLOOKUP($A14,'Return Data'!$B$7:$R$2843,5,0)</f>
        <v>3.1758999999999999</v>
      </c>
      <c r="E14" s="66">
        <f t="shared" si="0"/>
        <v>10</v>
      </c>
      <c r="F14" s="65">
        <f>VLOOKUP($A14,'Return Data'!$B$7:$R$2843,6,0)</f>
        <v>3.1724000000000001</v>
      </c>
      <c r="G14" s="66">
        <f t="shared" si="1"/>
        <v>10</v>
      </c>
      <c r="H14" s="65">
        <f>VLOOKUP($A14,'Return Data'!$B$7:$R$2843,7,0)</f>
        <v>3.1657999999999999</v>
      </c>
      <c r="I14" s="66">
        <f t="shared" si="2"/>
        <v>11</v>
      </c>
      <c r="J14" s="65">
        <f>VLOOKUP($A14,'Return Data'!$B$7:$R$2843,8,0)</f>
        <v>3.1648999999999998</v>
      </c>
      <c r="K14" s="66">
        <f t="shared" si="3"/>
        <v>11</v>
      </c>
      <c r="L14" s="65">
        <f>VLOOKUP($A14,'Return Data'!$B$7:$R$2843,9,0)</f>
        <v>3.1528</v>
      </c>
      <c r="M14" s="66">
        <f t="shared" si="4"/>
        <v>14</v>
      </c>
      <c r="N14" s="65">
        <f>VLOOKUP($A14,'Return Data'!$B$7:$R$2843,10,0)</f>
        <v>3.1595</v>
      </c>
      <c r="O14" s="66">
        <f t="shared" si="5"/>
        <v>23</v>
      </c>
      <c r="P14" s="65">
        <f>VLOOKUP($A14,'Return Data'!$B$7:$R$2843,11,0)</f>
        <v>3.1212</v>
      </c>
      <c r="Q14" s="66">
        <f t="shared" si="8"/>
        <v>22</v>
      </c>
      <c r="R14" s="65">
        <f>VLOOKUP($A14,'Return Data'!$B$7:$R$2843,12,0)</f>
        <v>3.0893000000000002</v>
      </c>
      <c r="S14" s="66">
        <f t="shared" si="10"/>
        <v>15</v>
      </c>
      <c r="T14" s="65">
        <f>VLOOKUP($A14,'Return Data'!$B$7:$R$2843,13,0)</f>
        <v>3.1158999999999999</v>
      </c>
      <c r="U14" s="66">
        <f t="shared" si="11"/>
        <v>11</v>
      </c>
      <c r="V14" s="65"/>
      <c r="W14" s="66"/>
      <c r="X14" s="65"/>
      <c r="Y14" s="66"/>
      <c r="Z14" s="65">
        <f>VLOOKUP($A14,'Return Data'!$B$7:$R$2843,16,0)</f>
        <v>4.3033000000000001</v>
      </c>
      <c r="AA14" s="67">
        <f t="shared" si="7"/>
        <v>8</v>
      </c>
    </row>
    <row r="15" spans="1:27" x14ac:dyDescent="0.3">
      <c r="A15" s="63" t="s">
        <v>1295</v>
      </c>
      <c r="B15" s="64">
        <f>VLOOKUP($A15,'Return Data'!$B$7:$R$2843,3,0)</f>
        <v>44402</v>
      </c>
      <c r="C15" s="65">
        <f>VLOOKUP($A15,'Return Data'!$B$7:$R$2843,4,0)</f>
        <v>1078.2846</v>
      </c>
      <c r="D15" s="65">
        <f>VLOOKUP($A15,'Return Data'!$B$7:$R$2843,5,0)</f>
        <v>3.1179000000000001</v>
      </c>
      <c r="E15" s="66">
        <f t="shared" si="0"/>
        <v>28</v>
      </c>
      <c r="F15" s="65">
        <f>VLOOKUP($A15,'Return Data'!$B$7:$R$2843,6,0)</f>
        <v>3.1150000000000002</v>
      </c>
      <c r="G15" s="66">
        <f t="shared" si="1"/>
        <v>28</v>
      </c>
      <c r="H15" s="65">
        <f>VLOOKUP($A15,'Return Data'!$B$7:$R$2843,7,0)</f>
        <v>3.1684000000000001</v>
      </c>
      <c r="I15" s="66">
        <f t="shared" si="2"/>
        <v>10</v>
      </c>
      <c r="J15" s="65">
        <f>VLOOKUP($A15,'Return Data'!$B$7:$R$2843,8,0)</f>
        <v>3.1623000000000001</v>
      </c>
      <c r="K15" s="66">
        <f t="shared" si="3"/>
        <v>12</v>
      </c>
      <c r="L15" s="65">
        <f>VLOOKUP($A15,'Return Data'!$B$7:$R$2843,9,0)</f>
        <v>3.1244999999999998</v>
      </c>
      <c r="M15" s="66">
        <f t="shared" si="4"/>
        <v>28</v>
      </c>
      <c r="N15" s="65">
        <f>VLOOKUP($A15,'Return Data'!$B$7:$R$2843,10,0)</f>
        <v>3.1381000000000001</v>
      </c>
      <c r="O15" s="66">
        <f t="shared" si="5"/>
        <v>29</v>
      </c>
      <c r="P15" s="65">
        <f>VLOOKUP($A15,'Return Data'!$B$7:$R$2843,11,0)</f>
        <v>3.1120999999999999</v>
      </c>
      <c r="Q15" s="66">
        <f t="shared" si="8"/>
        <v>26</v>
      </c>
      <c r="R15" s="65">
        <f>VLOOKUP($A15,'Return Data'!$B$7:$R$2843,12,0)</f>
        <v>3.0985</v>
      </c>
      <c r="S15" s="66">
        <f t="shared" si="10"/>
        <v>12</v>
      </c>
      <c r="T15" s="65">
        <f>VLOOKUP($A15,'Return Data'!$B$7:$R$2843,13,0)</f>
        <v>3.1431</v>
      </c>
      <c r="U15" s="66">
        <f t="shared" si="11"/>
        <v>5</v>
      </c>
      <c r="V15" s="65"/>
      <c r="W15" s="66"/>
      <c r="X15" s="65"/>
      <c r="Y15" s="66"/>
      <c r="Z15" s="65">
        <f>VLOOKUP($A15,'Return Data'!$B$7:$R$2843,16,0)</f>
        <v>3.8218000000000001</v>
      </c>
      <c r="AA15" s="67">
        <f t="shared" si="7"/>
        <v>18</v>
      </c>
    </row>
    <row r="16" spans="1:27" x14ac:dyDescent="0.3">
      <c r="A16" s="63" t="s">
        <v>1298</v>
      </c>
      <c r="B16" s="64">
        <f>VLOOKUP($A16,'Return Data'!$B$7:$R$2843,3,0)</f>
        <v>44402</v>
      </c>
      <c r="C16" s="65">
        <f>VLOOKUP($A16,'Return Data'!$B$7:$R$2843,4,0)</f>
        <v>1086.2201</v>
      </c>
      <c r="D16" s="65">
        <f>VLOOKUP($A16,'Return Data'!$B$7:$R$2843,5,0)</f>
        <v>3.1440999999999999</v>
      </c>
      <c r="E16" s="66">
        <f t="shared" si="0"/>
        <v>20</v>
      </c>
      <c r="F16" s="65">
        <f>VLOOKUP($A16,'Return Data'!$B$7:$R$2843,6,0)</f>
        <v>3.1371000000000002</v>
      </c>
      <c r="G16" s="66">
        <f t="shared" si="1"/>
        <v>22</v>
      </c>
      <c r="H16" s="65">
        <f>VLOOKUP($A16,'Return Data'!$B$7:$R$2843,7,0)</f>
        <v>3.1259999999999999</v>
      </c>
      <c r="I16" s="66">
        <f t="shared" si="2"/>
        <v>26</v>
      </c>
      <c r="J16" s="65">
        <f>VLOOKUP($A16,'Return Data'!$B$7:$R$2843,8,0)</f>
        <v>3.1091000000000002</v>
      </c>
      <c r="K16" s="66">
        <f t="shared" si="3"/>
        <v>27</v>
      </c>
      <c r="L16" s="65">
        <f>VLOOKUP($A16,'Return Data'!$B$7:$R$2843,9,0)</f>
        <v>3.1526999999999998</v>
      </c>
      <c r="M16" s="66">
        <f t="shared" si="4"/>
        <v>15</v>
      </c>
      <c r="N16" s="65">
        <f>VLOOKUP($A16,'Return Data'!$B$7:$R$2843,10,0)</f>
        <v>3.1383000000000001</v>
      </c>
      <c r="O16" s="66">
        <f t="shared" si="5"/>
        <v>28</v>
      </c>
      <c r="P16" s="65">
        <f>VLOOKUP($A16,'Return Data'!$B$7:$R$2843,11,0)</f>
        <v>3.0895999999999999</v>
      </c>
      <c r="Q16" s="66">
        <f t="shared" si="8"/>
        <v>28</v>
      </c>
      <c r="R16" s="65">
        <f>VLOOKUP($A16,'Return Data'!$B$7:$R$2843,12,0)</f>
        <v>3.0352000000000001</v>
      </c>
      <c r="S16" s="66">
        <f t="shared" si="10"/>
        <v>28</v>
      </c>
      <c r="T16" s="65">
        <f>VLOOKUP($A16,'Return Data'!$B$7:$R$2843,13,0)</f>
        <v>3.0537999999999998</v>
      </c>
      <c r="U16" s="66">
        <f t="shared" si="11"/>
        <v>24</v>
      </c>
      <c r="V16" s="65"/>
      <c r="W16" s="66"/>
      <c r="X16" s="65"/>
      <c r="Y16" s="66"/>
      <c r="Z16" s="65">
        <f>VLOOKUP($A16,'Return Data'!$B$7:$R$2843,16,0)</f>
        <v>3.8018999999999998</v>
      </c>
      <c r="AA16" s="67">
        <f t="shared" si="7"/>
        <v>19</v>
      </c>
    </row>
    <row r="17" spans="1:27" x14ac:dyDescent="0.3">
      <c r="A17" s="63" t="s">
        <v>1300</v>
      </c>
      <c r="B17" s="64">
        <f>VLOOKUP($A17,'Return Data'!$B$7:$R$2843,3,0)</f>
        <v>44402</v>
      </c>
      <c r="C17" s="65">
        <f>VLOOKUP($A17,'Return Data'!$B$7:$R$2843,4,0)</f>
        <v>3088.6882999999998</v>
      </c>
      <c r="D17" s="65">
        <f>VLOOKUP($A17,'Return Data'!$B$7:$R$2843,5,0)</f>
        <v>3.1438999999999999</v>
      </c>
      <c r="E17" s="66">
        <f t="shared" si="0"/>
        <v>21</v>
      </c>
      <c r="F17" s="65">
        <f>VLOOKUP($A17,'Return Data'!$B$7:$R$2843,6,0)</f>
        <v>3.1240999999999999</v>
      </c>
      <c r="G17" s="66">
        <f t="shared" si="1"/>
        <v>27</v>
      </c>
      <c r="H17" s="65">
        <f>VLOOKUP($A17,'Return Data'!$B$7:$R$2843,7,0)</f>
        <v>3.1318000000000001</v>
      </c>
      <c r="I17" s="66">
        <f t="shared" si="2"/>
        <v>23</v>
      </c>
      <c r="J17" s="65">
        <f>VLOOKUP($A17,'Return Data'!$B$7:$R$2843,8,0)</f>
        <v>3.1257000000000001</v>
      </c>
      <c r="K17" s="66">
        <f t="shared" si="3"/>
        <v>26</v>
      </c>
      <c r="L17" s="65">
        <f>VLOOKUP($A17,'Return Data'!$B$7:$R$2843,9,0)</f>
        <v>3.1225999999999998</v>
      </c>
      <c r="M17" s="66">
        <f t="shared" si="4"/>
        <v>29</v>
      </c>
      <c r="N17" s="65">
        <f>VLOOKUP($A17,'Return Data'!$B$7:$R$2843,10,0)</f>
        <v>3.1631</v>
      </c>
      <c r="O17" s="66">
        <f t="shared" si="5"/>
        <v>22</v>
      </c>
      <c r="P17" s="65">
        <f>VLOOKUP($A17,'Return Data'!$B$7:$R$2843,11,0)</f>
        <v>3.1208999999999998</v>
      </c>
      <c r="Q17" s="66">
        <f t="shared" si="8"/>
        <v>23</v>
      </c>
      <c r="R17" s="65">
        <f>VLOOKUP($A17,'Return Data'!$B$7:$R$2843,12,0)</f>
        <v>3.0649000000000002</v>
      </c>
      <c r="S17" s="66">
        <f t="shared" si="10"/>
        <v>25</v>
      </c>
      <c r="T17" s="65">
        <f>VLOOKUP($A17,'Return Data'!$B$7:$R$2843,13,0)</f>
        <v>3.0808</v>
      </c>
      <c r="U17" s="66">
        <f t="shared" si="11"/>
        <v>22</v>
      </c>
      <c r="V17" s="65">
        <f>VLOOKUP($A17,'Return Data'!$B$7:$R$2843,17,0)</f>
        <v>3.6594000000000002</v>
      </c>
      <c r="W17" s="66">
        <f>RANK(V17,V$8:V$37,0)</f>
        <v>5</v>
      </c>
      <c r="X17" s="65">
        <f>VLOOKUP($A17,'Return Data'!$B$7:$R$2843,14,0)</f>
        <v>4.5064000000000002</v>
      </c>
      <c r="Y17" s="66">
        <f>RANK(X17,X$8:X$37,0)</f>
        <v>4</v>
      </c>
      <c r="Z17" s="65">
        <f>VLOOKUP($A17,'Return Data'!$B$7:$R$2843,16,0)</f>
        <v>6.2005999999999997</v>
      </c>
      <c r="AA17" s="67">
        <f t="shared" si="7"/>
        <v>4</v>
      </c>
    </row>
    <row r="18" spans="1:27" x14ac:dyDescent="0.3">
      <c r="A18" s="63" t="s">
        <v>1301</v>
      </c>
      <c r="B18" s="64">
        <f>VLOOKUP($A18,'Return Data'!$B$7:$R$2843,3,0)</f>
        <v>44402</v>
      </c>
      <c r="C18" s="65">
        <f>VLOOKUP($A18,'Return Data'!$B$7:$R$2843,4,0)</f>
        <v>1087.1542999999999</v>
      </c>
      <c r="D18" s="65">
        <f>VLOOKUP($A18,'Return Data'!$B$7:$R$2843,5,0)</f>
        <v>3.2303999999999999</v>
      </c>
      <c r="E18" s="66">
        <f t="shared" si="0"/>
        <v>2</v>
      </c>
      <c r="F18" s="65">
        <f>VLOOKUP($A18,'Return Data'!$B$7:$R$2843,6,0)</f>
        <v>3.2139000000000002</v>
      </c>
      <c r="G18" s="66">
        <f t="shared" si="1"/>
        <v>2</v>
      </c>
      <c r="H18" s="65">
        <f>VLOOKUP($A18,'Return Data'!$B$7:$R$2843,7,0)</f>
        <v>3.1987000000000001</v>
      </c>
      <c r="I18" s="66">
        <f t="shared" si="2"/>
        <v>5</v>
      </c>
      <c r="J18" s="65">
        <f>VLOOKUP($A18,'Return Data'!$B$7:$R$2843,8,0)</f>
        <v>3.1987000000000001</v>
      </c>
      <c r="K18" s="66">
        <f t="shared" si="3"/>
        <v>7</v>
      </c>
      <c r="L18" s="65">
        <f>VLOOKUP($A18,'Return Data'!$B$7:$R$2843,9,0)</f>
        <v>3.2219000000000002</v>
      </c>
      <c r="M18" s="66">
        <f t="shared" si="4"/>
        <v>2</v>
      </c>
      <c r="N18" s="65">
        <f>VLOOKUP($A18,'Return Data'!$B$7:$R$2843,10,0)</f>
        <v>3.2427000000000001</v>
      </c>
      <c r="O18" s="66">
        <f t="shared" si="5"/>
        <v>4</v>
      </c>
      <c r="P18" s="65">
        <f>VLOOKUP($A18,'Return Data'!$B$7:$R$2843,11,0)</f>
        <v>3.2081</v>
      </c>
      <c r="Q18" s="66">
        <f t="shared" si="8"/>
        <v>2</v>
      </c>
      <c r="R18" s="65">
        <f>VLOOKUP($A18,'Return Data'!$B$7:$R$2843,12,0)</f>
        <v>3.1497000000000002</v>
      </c>
      <c r="S18" s="66">
        <f t="shared" si="10"/>
        <v>4</v>
      </c>
      <c r="T18" s="65">
        <f>VLOOKUP($A18,'Return Data'!$B$7:$R$2843,13,0)</f>
        <v>3.1661000000000001</v>
      </c>
      <c r="U18" s="66">
        <f t="shared" si="11"/>
        <v>2</v>
      </c>
      <c r="V18" s="65"/>
      <c r="W18" s="66"/>
      <c r="X18" s="65"/>
      <c r="Y18" s="66"/>
      <c r="Z18" s="65">
        <f>VLOOKUP($A18,'Return Data'!$B$7:$R$2843,16,0)</f>
        <v>3.9035000000000002</v>
      </c>
      <c r="AA18" s="67">
        <f t="shared" si="7"/>
        <v>17</v>
      </c>
    </row>
    <row r="19" spans="1:27" x14ac:dyDescent="0.3">
      <c r="A19" s="63" t="s">
        <v>1304</v>
      </c>
      <c r="B19" s="64">
        <f>VLOOKUP($A19,'Return Data'!$B$7:$R$2843,3,0)</f>
        <v>44402</v>
      </c>
      <c r="C19" s="65">
        <f>VLOOKUP($A19,'Return Data'!$B$7:$R$2843,4,0)</f>
        <v>112.099</v>
      </c>
      <c r="D19" s="65">
        <f>VLOOKUP($A19,'Return Data'!$B$7:$R$2843,5,0)</f>
        <v>3.1425999999999998</v>
      </c>
      <c r="E19" s="66">
        <f t="shared" si="0"/>
        <v>22</v>
      </c>
      <c r="F19" s="65">
        <f>VLOOKUP($A19,'Return Data'!$B$7:$R$2843,6,0)</f>
        <v>3.1482999999999999</v>
      </c>
      <c r="G19" s="66">
        <f t="shared" si="1"/>
        <v>18</v>
      </c>
      <c r="H19" s="65">
        <f>VLOOKUP($A19,'Return Data'!$B$7:$R$2843,7,0)</f>
        <v>3.137</v>
      </c>
      <c r="I19" s="66">
        <f t="shared" si="2"/>
        <v>20</v>
      </c>
      <c r="J19" s="65">
        <f>VLOOKUP($A19,'Return Data'!$B$7:$R$2843,8,0)</f>
        <v>3.1318999999999999</v>
      </c>
      <c r="K19" s="66">
        <f t="shared" si="3"/>
        <v>24</v>
      </c>
      <c r="L19" s="65">
        <f>VLOOKUP($A19,'Return Data'!$B$7:$R$2843,9,0)</f>
        <v>3.1328</v>
      </c>
      <c r="M19" s="66">
        <f t="shared" si="4"/>
        <v>26</v>
      </c>
      <c r="N19" s="65">
        <f>VLOOKUP($A19,'Return Data'!$B$7:$R$2843,10,0)</f>
        <v>3.1798000000000002</v>
      </c>
      <c r="O19" s="66">
        <f t="shared" si="5"/>
        <v>16</v>
      </c>
      <c r="P19" s="65">
        <f>VLOOKUP($A19,'Return Data'!$B$7:$R$2843,11,0)</f>
        <v>3.137</v>
      </c>
      <c r="Q19" s="66">
        <f t="shared" si="8"/>
        <v>16</v>
      </c>
      <c r="R19" s="65">
        <f>VLOOKUP($A19,'Return Data'!$B$7:$R$2843,12,0)</f>
        <v>3.0809000000000002</v>
      </c>
      <c r="S19" s="66">
        <f t="shared" si="10"/>
        <v>18</v>
      </c>
      <c r="T19" s="65">
        <f>VLOOKUP($A19,'Return Data'!$B$7:$R$2843,13,0)</f>
        <v>3.0950000000000002</v>
      </c>
      <c r="U19" s="66">
        <f t="shared" si="11"/>
        <v>16</v>
      </c>
      <c r="V19" s="65"/>
      <c r="W19" s="66"/>
      <c r="X19" s="65"/>
      <c r="Y19" s="66"/>
      <c r="Z19" s="65">
        <f>VLOOKUP($A19,'Return Data'!$B$7:$R$2843,16,0)</f>
        <v>4.3258999999999999</v>
      </c>
      <c r="AA19" s="67">
        <f t="shared" si="7"/>
        <v>7</v>
      </c>
    </row>
    <row r="20" spans="1:27" x14ac:dyDescent="0.3">
      <c r="A20" s="63" t="s">
        <v>1305</v>
      </c>
      <c r="B20" s="64">
        <f>VLOOKUP($A20,'Return Data'!$B$7:$R$2843,3,0)</f>
        <v>44402</v>
      </c>
      <c r="C20" s="65">
        <f>VLOOKUP($A20,'Return Data'!$B$7:$R$2843,4,0)</f>
        <v>1108.8938000000001</v>
      </c>
      <c r="D20" s="65">
        <f>VLOOKUP($A20,'Return Data'!$B$7:$R$2843,5,0)</f>
        <v>3.1371000000000002</v>
      </c>
      <c r="E20" s="66">
        <f t="shared" si="0"/>
        <v>24</v>
      </c>
      <c r="F20" s="65">
        <f>VLOOKUP($A20,'Return Data'!$B$7:$R$2843,6,0)</f>
        <v>3.1398999999999999</v>
      </c>
      <c r="G20" s="66">
        <f t="shared" si="1"/>
        <v>21</v>
      </c>
      <c r="H20" s="65">
        <f>VLOOKUP($A20,'Return Data'!$B$7:$R$2843,7,0)</f>
        <v>3.1339999999999999</v>
      </c>
      <c r="I20" s="66">
        <f t="shared" si="2"/>
        <v>22</v>
      </c>
      <c r="J20" s="65">
        <f>VLOOKUP($A20,'Return Data'!$B$7:$R$2843,8,0)</f>
        <v>3.1835</v>
      </c>
      <c r="K20" s="66">
        <f t="shared" si="3"/>
        <v>8</v>
      </c>
      <c r="L20" s="65">
        <f>VLOOKUP($A20,'Return Data'!$B$7:$R$2843,9,0)</f>
        <v>3.1503999999999999</v>
      </c>
      <c r="M20" s="66">
        <f t="shared" si="4"/>
        <v>17</v>
      </c>
      <c r="N20" s="65">
        <f>VLOOKUP($A20,'Return Data'!$B$7:$R$2843,10,0)</f>
        <v>3.1635</v>
      </c>
      <c r="O20" s="66">
        <f t="shared" si="5"/>
        <v>21</v>
      </c>
      <c r="P20" s="65">
        <f>VLOOKUP($A20,'Return Data'!$B$7:$R$2843,11,0)</f>
        <v>3.1251000000000002</v>
      </c>
      <c r="Q20" s="66">
        <f t="shared" si="8"/>
        <v>18</v>
      </c>
      <c r="R20" s="65">
        <f>VLOOKUP($A20,'Return Data'!$B$7:$R$2843,12,0)</f>
        <v>3.0716999999999999</v>
      </c>
      <c r="S20" s="66">
        <f t="shared" si="10"/>
        <v>24</v>
      </c>
      <c r="T20" s="65">
        <f>VLOOKUP($A20,'Return Data'!$B$7:$R$2843,13,0)</f>
        <v>3.0949</v>
      </c>
      <c r="U20" s="66">
        <f t="shared" si="11"/>
        <v>17</v>
      </c>
      <c r="V20" s="65"/>
      <c r="W20" s="66"/>
      <c r="X20" s="65"/>
      <c r="Y20" s="66"/>
      <c r="Z20" s="65">
        <f>VLOOKUP($A20,'Return Data'!$B$7:$R$2843,16,0)</f>
        <v>4.1906999999999996</v>
      </c>
      <c r="AA20" s="67">
        <f t="shared" si="7"/>
        <v>10</v>
      </c>
    </row>
    <row r="21" spans="1:27" x14ac:dyDescent="0.3">
      <c r="A21" s="63" t="s">
        <v>1307</v>
      </c>
      <c r="B21" s="64">
        <f>VLOOKUP($A21,'Return Data'!$B$7:$R$2843,3,0)</f>
        <v>44402</v>
      </c>
      <c r="C21" s="65">
        <f>VLOOKUP($A21,'Return Data'!$B$7:$R$2843,4,0)</f>
        <v>1077.7440999999999</v>
      </c>
      <c r="D21" s="65">
        <f>VLOOKUP($A21,'Return Data'!$B$7:$R$2843,5,0)</f>
        <v>3.1126</v>
      </c>
      <c r="E21" s="66">
        <f t="shared" si="0"/>
        <v>29</v>
      </c>
      <c r="F21" s="65">
        <f>VLOOKUP($A21,'Return Data'!$B$7:$R$2843,6,0)</f>
        <v>3.1143000000000001</v>
      </c>
      <c r="G21" s="66">
        <f t="shared" si="1"/>
        <v>29</v>
      </c>
      <c r="H21" s="65">
        <f>VLOOKUP($A21,'Return Data'!$B$7:$R$2843,7,0)</f>
        <v>3.1021000000000001</v>
      </c>
      <c r="I21" s="66">
        <f t="shared" si="2"/>
        <v>28</v>
      </c>
      <c r="J21" s="65">
        <f>VLOOKUP($A21,'Return Data'!$B$7:$R$2843,8,0)</f>
        <v>3.0926</v>
      </c>
      <c r="K21" s="66">
        <f t="shared" si="3"/>
        <v>29</v>
      </c>
      <c r="L21" s="65">
        <f>VLOOKUP($A21,'Return Data'!$B$7:$R$2843,9,0)</f>
        <v>3.0760999999999998</v>
      </c>
      <c r="M21" s="66">
        <f t="shared" si="4"/>
        <v>30</v>
      </c>
      <c r="N21" s="65">
        <f>VLOOKUP($A21,'Return Data'!$B$7:$R$2843,10,0)</f>
        <v>3.1067</v>
      </c>
      <c r="O21" s="66">
        <f t="shared" si="5"/>
        <v>30</v>
      </c>
      <c r="P21" s="65">
        <f>VLOOKUP($A21,'Return Data'!$B$7:$R$2843,11,0)</f>
        <v>3.0739000000000001</v>
      </c>
      <c r="Q21" s="66">
        <f t="shared" si="8"/>
        <v>30</v>
      </c>
      <c r="R21" s="65">
        <f>VLOOKUP($A21,'Return Data'!$B$7:$R$2843,12,0)</f>
        <v>3.0266000000000002</v>
      </c>
      <c r="S21" s="66">
        <f t="shared" si="10"/>
        <v>29</v>
      </c>
      <c r="T21" s="65">
        <f>VLOOKUP($A21,'Return Data'!$B$7:$R$2843,13,0)</f>
        <v>3.0427</v>
      </c>
      <c r="U21" s="66">
        <f t="shared" si="11"/>
        <v>25</v>
      </c>
      <c r="V21" s="65"/>
      <c r="W21" s="66"/>
      <c r="X21" s="65"/>
      <c r="Y21" s="66"/>
      <c r="Z21" s="65">
        <f>VLOOKUP($A21,'Return Data'!$B$7:$R$2843,16,0)</f>
        <v>3.7210000000000001</v>
      </c>
      <c r="AA21" s="67">
        <f t="shared" si="7"/>
        <v>23</v>
      </c>
    </row>
    <row r="22" spans="1:27" x14ac:dyDescent="0.3">
      <c r="A22" s="63" t="s">
        <v>1309</v>
      </c>
      <c r="B22" s="64">
        <f>VLOOKUP($A22,'Return Data'!$B$7:$R$2843,3,0)</f>
        <v>44402</v>
      </c>
      <c r="C22" s="65">
        <f>VLOOKUP($A22,'Return Data'!$B$7:$R$2843,4,0)</f>
        <v>1050.856</v>
      </c>
      <c r="D22" s="65">
        <f>VLOOKUP($A22,'Return Data'!$B$7:$R$2843,5,0)</f>
        <v>3.1471</v>
      </c>
      <c r="E22" s="66">
        <f t="shared" si="0"/>
        <v>19</v>
      </c>
      <c r="F22" s="65">
        <f>VLOOKUP($A22,'Return Data'!$B$7:$R$2843,6,0)</f>
        <v>3.1465000000000001</v>
      </c>
      <c r="G22" s="66">
        <f t="shared" si="1"/>
        <v>19</v>
      </c>
      <c r="H22" s="65">
        <f>VLOOKUP($A22,'Return Data'!$B$7:$R$2843,7,0)</f>
        <v>3.1377999999999999</v>
      </c>
      <c r="I22" s="66">
        <f t="shared" si="2"/>
        <v>19</v>
      </c>
      <c r="J22" s="65">
        <f>VLOOKUP($A22,'Return Data'!$B$7:$R$2843,8,0)</f>
        <v>3.1349999999999998</v>
      </c>
      <c r="K22" s="66">
        <f t="shared" si="3"/>
        <v>21</v>
      </c>
      <c r="L22" s="65">
        <f>VLOOKUP($A22,'Return Data'!$B$7:$R$2843,9,0)</f>
        <v>3.1366000000000001</v>
      </c>
      <c r="M22" s="66">
        <f t="shared" si="4"/>
        <v>24</v>
      </c>
      <c r="N22" s="65">
        <f>VLOOKUP($A22,'Return Data'!$B$7:$R$2843,10,0)</f>
        <v>3.1558999999999999</v>
      </c>
      <c r="O22" s="66">
        <f t="shared" si="5"/>
        <v>24</v>
      </c>
      <c r="P22" s="65">
        <f>VLOOKUP($A22,'Return Data'!$B$7:$R$2843,11,0)</f>
        <v>3.1233</v>
      </c>
      <c r="Q22" s="66">
        <f t="shared" si="8"/>
        <v>20</v>
      </c>
      <c r="R22" s="65">
        <f>VLOOKUP($A22,'Return Data'!$B$7:$R$2843,12,0)</f>
        <v>3.0737999999999999</v>
      </c>
      <c r="S22" s="66">
        <f t="shared" ref="S22" si="12">RANK(R22,R$8:R$37,0)</f>
        <v>22</v>
      </c>
      <c r="T22" s="65"/>
      <c r="U22" s="66"/>
      <c r="V22" s="65"/>
      <c r="W22" s="66"/>
      <c r="X22" s="65"/>
      <c r="Y22" s="66"/>
      <c r="Z22" s="65">
        <f>VLOOKUP($A22,'Return Data'!$B$7:$R$2843,16,0)</f>
        <v>3.2623000000000002</v>
      </c>
      <c r="AA22" s="67">
        <f t="shared" si="7"/>
        <v>30</v>
      </c>
    </row>
    <row r="23" spans="1:27" x14ac:dyDescent="0.3">
      <c r="A23" s="63" t="s">
        <v>1311</v>
      </c>
      <c r="B23" s="64">
        <f>VLOOKUP($A23,'Return Data'!$B$7:$R$2843,3,0)</f>
        <v>44402</v>
      </c>
      <c r="C23" s="65">
        <f>VLOOKUP($A23,'Return Data'!$B$7:$R$2843,4,0)</f>
        <v>1060.9667999999999</v>
      </c>
      <c r="D23" s="65">
        <f>VLOOKUP($A23,'Return Data'!$B$7:$R$2843,5,0)</f>
        <v>3.1240000000000001</v>
      </c>
      <c r="E23" s="66">
        <f t="shared" si="0"/>
        <v>27</v>
      </c>
      <c r="F23" s="65">
        <f>VLOOKUP($A23,'Return Data'!$B$7:$R$2843,6,0)</f>
        <v>3.1246</v>
      </c>
      <c r="G23" s="66">
        <f t="shared" si="1"/>
        <v>26</v>
      </c>
      <c r="H23" s="65">
        <f>VLOOKUP($A23,'Return Data'!$B$7:$R$2843,7,0)</f>
        <v>3.1084000000000001</v>
      </c>
      <c r="I23" s="66">
        <f t="shared" si="2"/>
        <v>27</v>
      </c>
      <c r="J23" s="65">
        <f>VLOOKUP($A23,'Return Data'!$B$7:$R$2843,8,0)</f>
        <v>3.0992000000000002</v>
      </c>
      <c r="K23" s="66">
        <f t="shared" si="3"/>
        <v>28</v>
      </c>
      <c r="L23" s="65">
        <f>VLOOKUP($A23,'Return Data'!$B$7:$R$2843,9,0)</f>
        <v>3.1749999999999998</v>
      </c>
      <c r="M23" s="66">
        <f t="shared" si="4"/>
        <v>9</v>
      </c>
      <c r="N23" s="65">
        <f>VLOOKUP($A23,'Return Data'!$B$7:$R$2843,10,0)</f>
        <v>3.1389</v>
      </c>
      <c r="O23" s="66">
        <f t="shared" si="5"/>
        <v>27</v>
      </c>
      <c r="P23" s="65">
        <f>VLOOKUP($A23,'Return Data'!$B$7:$R$2843,11,0)</f>
        <v>3.0788000000000002</v>
      </c>
      <c r="Q23" s="66">
        <f t="shared" si="8"/>
        <v>29</v>
      </c>
      <c r="R23" s="65">
        <f>VLOOKUP($A23,'Return Data'!$B$7:$R$2843,12,0)</f>
        <v>3.0253999999999999</v>
      </c>
      <c r="S23" s="66">
        <f t="shared" si="10"/>
        <v>30</v>
      </c>
      <c r="T23" s="65">
        <f>VLOOKUP($A23,'Return Data'!$B$7:$R$2843,13,0)</f>
        <v>3.0405000000000002</v>
      </c>
      <c r="U23" s="66">
        <f t="shared" si="11"/>
        <v>26</v>
      </c>
      <c r="V23" s="65"/>
      <c r="W23" s="66"/>
      <c r="X23" s="65"/>
      <c r="Y23" s="66"/>
      <c r="Z23" s="65">
        <f>VLOOKUP($A23,'Return Data'!$B$7:$R$2843,16,0)</f>
        <v>3.4327000000000001</v>
      </c>
      <c r="AA23" s="67">
        <f t="shared" si="7"/>
        <v>27</v>
      </c>
    </row>
    <row r="24" spans="1:27" x14ac:dyDescent="0.3">
      <c r="A24" s="63" t="s">
        <v>1313</v>
      </c>
      <c r="B24" s="64">
        <f>VLOOKUP($A24,'Return Data'!$B$7:$R$2843,3,0)</f>
        <v>44402</v>
      </c>
      <c r="C24" s="65">
        <f>VLOOKUP($A24,'Return Data'!$B$7:$R$2843,4,0)</f>
        <v>1056.6335999999999</v>
      </c>
      <c r="D24" s="65">
        <f>VLOOKUP($A24,'Return Data'!$B$7:$R$2843,5,0)</f>
        <v>3.1852</v>
      </c>
      <c r="E24" s="66">
        <f t="shared" si="0"/>
        <v>6</v>
      </c>
      <c r="F24" s="65">
        <f>VLOOKUP($A24,'Return Data'!$B$7:$R$2843,6,0)</f>
        <v>3.1869000000000001</v>
      </c>
      <c r="G24" s="66">
        <f t="shared" si="1"/>
        <v>5</v>
      </c>
      <c r="H24" s="65">
        <f>VLOOKUP($A24,'Return Data'!$B$7:$R$2843,7,0)</f>
        <v>3.1745000000000001</v>
      </c>
      <c r="I24" s="66">
        <f t="shared" si="2"/>
        <v>7</v>
      </c>
      <c r="J24" s="65">
        <f>VLOOKUP($A24,'Return Data'!$B$7:$R$2843,8,0)</f>
        <v>3.1680000000000001</v>
      </c>
      <c r="K24" s="66">
        <f t="shared" si="3"/>
        <v>10</v>
      </c>
      <c r="L24" s="65">
        <f>VLOOKUP($A24,'Return Data'!$B$7:$R$2843,9,0)</f>
        <v>3.1454</v>
      </c>
      <c r="M24" s="66">
        <f t="shared" si="4"/>
        <v>19</v>
      </c>
      <c r="N24" s="65">
        <f>VLOOKUP($A24,'Return Data'!$B$7:$R$2843,10,0)</f>
        <v>3.1808999999999998</v>
      </c>
      <c r="O24" s="66">
        <f t="shared" si="5"/>
        <v>15</v>
      </c>
      <c r="P24" s="65">
        <f>VLOOKUP($A24,'Return Data'!$B$7:$R$2843,11,0)</f>
        <v>3.1857000000000002</v>
      </c>
      <c r="Q24" s="66">
        <f t="shared" si="8"/>
        <v>5</v>
      </c>
      <c r="R24" s="65">
        <f>VLOOKUP($A24,'Return Data'!$B$7:$R$2843,12,0)</f>
        <v>3.1312000000000002</v>
      </c>
      <c r="S24" s="66">
        <f t="shared" ref="S24" si="13">RANK(R24,R$8:R$37,0)</f>
        <v>5</v>
      </c>
      <c r="T24" s="65"/>
      <c r="U24" s="66"/>
      <c r="V24" s="65"/>
      <c r="W24" s="66"/>
      <c r="X24" s="65"/>
      <c r="Y24" s="66"/>
      <c r="Z24" s="65">
        <f>VLOOKUP($A24,'Return Data'!$B$7:$R$2843,16,0)</f>
        <v>3.4079999999999999</v>
      </c>
      <c r="AA24" s="67">
        <f t="shared" si="7"/>
        <v>29</v>
      </c>
    </row>
    <row r="25" spans="1:27" x14ac:dyDescent="0.3">
      <c r="A25" s="63" t="s">
        <v>1315</v>
      </c>
      <c r="B25" s="64">
        <f>VLOOKUP($A25,'Return Data'!$B$7:$R$2843,3,0)</f>
        <v>44402</v>
      </c>
      <c r="C25" s="65">
        <f>VLOOKUP($A25,'Return Data'!$B$7:$R$2843,4,0)</f>
        <v>1108.9126000000001</v>
      </c>
      <c r="D25" s="65">
        <f>VLOOKUP($A25,'Return Data'!$B$7:$R$2843,5,0)</f>
        <v>3.1669999999999998</v>
      </c>
      <c r="E25" s="66">
        <f t="shared" si="0"/>
        <v>13</v>
      </c>
      <c r="F25" s="65">
        <f>VLOOKUP($A25,'Return Data'!$B$7:$R$2843,6,0)</f>
        <v>3.1596000000000002</v>
      </c>
      <c r="G25" s="66">
        <f t="shared" si="1"/>
        <v>15</v>
      </c>
      <c r="H25" s="65">
        <f>VLOOKUP($A25,'Return Data'!$B$7:$R$2843,7,0)</f>
        <v>3.1442999999999999</v>
      </c>
      <c r="I25" s="66">
        <f t="shared" si="2"/>
        <v>17</v>
      </c>
      <c r="J25" s="65">
        <f>VLOOKUP($A25,'Return Data'!$B$7:$R$2843,8,0)</f>
        <v>3.1404000000000001</v>
      </c>
      <c r="K25" s="66">
        <f t="shared" si="3"/>
        <v>19</v>
      </c>
      <c r="L25" s="65">
        <f>VLOOKUP($A25,'Return Data'!$B$7:$R$2843,9,0)</f>
        <v>3.1368</v>
      </c>
      <c r="M25" s="66">
        <f t="shared" si="4"/>
        <v>22</v>
      </c>
      <c r="N25" s="65">
        <f>VLOOKUP($A25,'Return Data'!$B$7:$R$2843,10,0)</f>
        <v>3.1642999999999999</v>
      </c>
      <c r="O25" s="66">
        <f t="shared" si="5"/>
        <v>20</v>
      </c>
      <c r="P25" s="65">
        <f>VLOOKUP($A25,'Return Data'!$B$7:$R$2843,11,0)</f>
        <v>3.1221000000000001</v>
      </c>
      <c r="Q25" s="66">
        <f t="shared" si="8"/>
        <v>21</v>
      </c>
      <c r="R25" s="65">
        <f>VLOOKUP($A25,'Return Data'!$B$7:$R$2843,12,0)</f>
        <v>3.0767000000000002</v>
      </c>
      <c r="S25" s="66">
        <f t="shared" si="10"/>
        <v>20</v>
      </c>
      <c r="T25" s="65">
        <f>VLOOKUP($A25,'Return Data'!$B$7:$R$2843,13,0)</f>
        <v>3.0926</v>
      </c>
      <c r="U25" s="66">
        <f t="shared" si="11"/>
        <v>19</v>
      </c>
      <c r="V25" s="65"/>
      <c r="W25" s="66"/>
      <c r="X25" s="65"/>
      <c r="Y25" s="66"/>
      <c r="Z25" s="65">
        <f>VLOOKUP($A25,'Return Data'!$B$7:$R$2843,16,0)</f>
        <v>4.1775000000000002</v>
      </c>
      <c r="AA25" s="67">
        <f t="shared" si="7"/>
        <v>11</v>
      </c>
    </row>
    <row r="26" spans="1:27" x14ac:dyDescent="0.3">
      <c r="A26" s="63" t="s">
        <v>1317</v>
      </c>
      <c r="B26" s="64">
        <f>VLOOKUP($A26,'Return Data'!$B$7:$R$2843,3,0)</f>
        <v>44402</v>
      </c>
      <c r="C26" s="65">
        <f>VLOOKUP($A26,'Return Data'!$B$7:$R$2843,4,0)</f>
        <v>2703.203</v>
      </c>
      <c r="D26" s="65">
        <f>VLOOKUP($A26,'Return Data'!$B$7:$R$2843,5,0)</f>
        <v>3.1665999999999999</v>
      </c>
      <c r="E26" s="66">
        <f t="shared" si="0"/>
        <v>14</v>
      </c>
      <c r="F26" s="65">
        <f>VLOOKUP($A26,'Return Data'!$B$7:$R$2843,6,0)</f>
        <v>3.1663999999999999</v>
      </c>
      <c r="G26" s="66">
        <f t="shared" si="1"/>
        <v>11</v>
      </c>
      <c r="H26" s="65">
        <f>VLOOKUP($A26,'Return Data'!$B$7:$R$2843,7,0)</f>
        <v>3.1688999999999998</v>
      </c>
      <c r="I26" s="66">
        <f t="shared" si="2"/>
        <v>9</v>
      </c>
      <c r="J26" s="65">
        <f>VLOOKUP($A26,'Return Data'!$B$7:$R$2843,8,0)</f>
        <v>3.1583000000000001</v>
      </c>
      <c r="K26" s="66">
        <f t="shared" si="3"/>
        <v>15</v>
      </c>
      <c r="L26" s="65">
        <f>VLOOKUP($A26,'Return Data'!$B$7:$R$2843,9,0)</f>
        <v>3.1551</v>
      </c>
      <c r="M26" s="66">
        <f t="shared" si="4"/>
        <v>13</v>
      </c>
      <c r="N26" s="65">
        <f>VLOOKUP($A26,'Return Data'!$B$7:$R$2843,10,0)</f>
        <v>3.2008000000000001</v>
      </c>
      <c r="O26" s="66">
        <f t="shared" si="5"/>
        <v>10</v>
      </c>
      <c r="P26" s="65">
        <f>VLOOKUP($A26,'Return Data'!$B$7:$R$2843,11,0)</f>
        <v>3.1629999999999998</v>
      </c>
      <c r="Q26" s="66">
        <f t="shared" si="8"/>
        <v>12</v>
      </c>
      <c r="R26" s="65">
        <f>VLOOKUP($A26,'Return Data'!$B$7:$R$2843,12,0)</f>
        <v>3.0954000000000002</v>
      </c>
      <c r="S26" s="66">
        <f t="shared" si="10"/>
        <v>14</v>
      </c>
      <c r="T26" s="65">
        <f>VLOOKUP($A26,'Return Data'!$B$7:$R$2843,13,0)</f>
        <v>3.1097000000000001</v>
      </c>
      <c r="U26" s="66">
        <f t="shared" si="11"/>
        <v>12</v>
      </c>
      <c r="V26" s="65">
        <f>VLOOKUP($A26,'Return Data'!$B$7:$R$2843,17,0)</f>
        <v>3.7084000000000001</v>
      </c>
      <c r="W26" s="66">
        <f t="shared" ref="W26:W36" si="14">RANK(V26,V$8:V$37,0)</f>
        <v>2</v>
      </c>
      <c r="X26" s="65">
        <f>VLOOKUP($A26,'Return Data'!$B$7:$R$2843,14,0)</f>
        <v>4.5507</v>
      </c>
      <c r="Y26" s="66">
        <f t="shared" ref="Y26:Y36" si="15">RANK(X26,X$8:X$37,0)</f>
        <v>2</v>
      </c>
      <c r="Z26" s="65">
        <f>VLOOKUP($A26,'Return Data'!$B$7:$R$2843,16,0)</f>
        <v>6.6073000000000004</v>
      </c>
      <c r="AA26" s="67">
        <f t="shared" si="7"/>
        <v>1</v>
      </c>
    </row>
    <row r="27" spans="1:27" x14ac:dyDescent="0.3">
      <c r="A27" s="63" t="s">
        <v>1319</v>
      </c>
      <c r="B27" s="64">
        <f>VLOOKUP($A27,'Return Data'!$B$7:$R$2843,3,0)</f>
        <v>44402</v>
      </c>
      <c r="C27" s="65">
        <f>VLOOKUP($A27,'Return Data'!$B$7:$R$2843,4,0)</f>
        <v>1077.4146000000001</v>
      </c>
      <c r="D27" s="65">
        <f>VLOOKUP($A27,'Return Data'!$B$7:$R$2843,5,0)</f>
        <v>3.1644000000000001</v>
      </c>
      <c r="E27" s="66">
        <f t="shared" si="0"/>
        <v>16</v>
      </c>
      <c r="F27" s="65">
        <f>VLOOKUP($A27,'Return Data'!$B$7:$R$2843,6,0)</f>
        <v>3.165</v>
      </c>
      <c r="G27" s="66">
        <f t="shared" si="1"/>
        <v>12</v>
      </c>
      <c r="H27" s="65">
        <f>VLOOKUP($A27,'Return Data'!$B$7:$R$2843,7,0)</f>
        <v>3.1636000000000002</v>
      </c>
      <c r="I27" s="66">
        <f t="shared" si="2"/>
        <v>12</v>
      </c>
      <c r="J27" s="65">
        <f>VLOOKUP($A27,'Return Data'!$B$7:$R$2843,8,0)</f>
        <v>3.1589999999999998</v>
      </c>
      <c r="K27" s="66">
        <f t="shared" si="3"/>
        <v>14</v>
      </c>
      <c r="L27" s="65">
        <f>VLOOKUP($A27,'Return Data'!$B$7:$R$2843,9,0)</f>
        <v>3.1762999999999999</v>
      </c>
      <c r="M27" s="66">
        <f t="shared" si="4"/>
        <v>8</v>
      </c>
      <c r="N27" s="65">
        <f>VLOOKUP($A27,'Return Data'!$B$7:$R$2843,10,0)</f>
        <v>3.2248000000000001</v>
      </c>
      <c r="O27" s="66">
        <f t="shared" si="5"/>
        <v>7</v>
      </c>
      <c r="P27" s="65">
        <f>VLOOKUP($A27,'Return Data'!$B$7:$R$2843,11,0)</f>
        <v>3.1642999999999999</v>
      </c>
      <c r="Q27" s="66">
        <f t="shared" si="8"/>
        <v>11</v>
      </c>
      <c r="R27" s="65">
        <f>VLOOKUP($A27,'Return Data'!$B$7:$R$2843,12,0)</f>
        <v>3.0975999999999999</v>
      </c>
      <c r="S27" s="66">
        <f t="shared" si="10"/>
        <v>13</v>
      </c>
      <c r="T27" s="65">
        <f>VLOOKUP($A27,'Return Data'!$B$7:$R$2843,13,0)</f>
        <v>3.1076000000000001</v>
      </c>
      <c r="U27" s="66">
        <f t="shared" si="11"/>
        <v>14</v>
      </c>
      <c r="V27" s="65"/>
      <c r="W27" s="66"/>
      <c r="X27" s="65"/>
      <c r="Y27" s="66"/>
      <c r="Z27" s="65">
        <f>VLOOKUP($A27,'Return Data'!$B$7:$R$2843,16,0)</f>
        <v>3.7282999999999999</v>
      </c>
      <c r="AA27" s="67">
        <f t="shared" si="7"/>
        <v>22</v>
      </c>
    </row>
    <row r="28" spans="1:27" x14ac:dyDescent="0.3">
      <c r="A28" s="63" t="s">
        <v>1321</v>
      </c>
      <c r="B28" s="64">
        <f>VLOOKUP($A28,'Return Data'!$B$7:$R$2843,3,0)</f>
        <v>44402</v>
      </c>
      <c r="C28" s="65">
        <f>VLOOKUP($A28,'Return Data'!$B$7:$R$2843,4,0)</f>
        <v>1075.7601999999999</v>
      </c>
      <c r="D28" s="65">
        <f>VLOOKUP($A28,'Return Data'!$B$7:$R$2843,5,0)</f>
        <v>3.2065999999999999</v>
      </c>
      <c r="E28" s="66">
        <f t="shared" si="0"/>
        <v>5</v>
      </c>
      <c r="F28" s="65">
        <f>VLOOKUP($A28,'Return Data'!$B$7:$R$2843,6,0)</f>
        <v>3.2048999999999999</v>
      </c>
      <c r="G28" s="66">
        <f t="shared" si="1"/>
        <v>4</v>
      </c>
      <c r="H28" s="65">
        <f>VLOOKUP($A28,'Return Data'!$B$7:$R$2843,7,0)</f>
        <v>3.2059000000000002</v>
      </c>
      <c r="I28" s="66">
        <f t="shared" si="2"/>
        <v>3</v>
      </c>
      <c r="J28" s="65">
        <f>VLOOKUP($A28,'Return Data'!$B$7:$R$2843,8,0)</f>
        <v>3.2000999999999999</v>
      </c>
      <c r="K28" s="66">
        <f t="shared" si="3"/>
        <v>5</v>
      </c>
      <c r="L28" s="65">
        <f>VLOOKUP($A28,'Return Data'!$B$7:$R$2843,9,0)</f>
        <v>3.1943000000000001</v>
      </c>
      <c r="M28" s="66">
        <f t="shared" si="4"/>
        <v>5</v>
      </c>
      <c r="N28" s="65">
        <f>VLOOKUP($A28,'Return Data'!$B$7:$R$2843,10,0)</f>
        <v>3.2311999999999999</v>
      </c>
      <c r="O28" s="66">
        <f t="shared" si="5"/>
        <v>6</v>
      </c>
      <c r="P28" s="65">
        <f>VLOOKUP($A28,'Return Data'!$B$7:$R$2843,11,0)</f>
        <v>3.1778</v>
      </c>
      <c r="Q28" s="66">
        <f t="shared" si="8"/>
        <v>6</v>
      </c>
      <c r="R28" s="65">
        <f>VLOOKUP($A28,'Return Data'!$B$7:$R$2843,12,0)</f>
        <v>3.121</v>
      </c>
      <c r="S28" s="66">
        <f t="shared" si="10"/>
        <v>7</v>
      </c>
      <c r="T28" s="65">
        <f>VLOOKUP($A28,'Return Data'!$B$7:$R$2843,13,0)</f>
        <v>3.1435</v>
      </c>
      <c r="U28" s="66">
        <f t="shared" si="11"/>
        <v>4</v>
      </c>
      <c r="V28" s="65"/>
      <c r="W28" s="66"/>
      <c r="X28" s="65"/>
      <c r="Y28" s="66"/>
      <c r="Z28" s="65">
        <f>VLOOKUP($A28,'Return Data'!$B$7:$R$2843,16,0)</f>
        <v>3.7033999999999998</v>
      </c>
      <c r="AA28" s="67">
        <f t="shared" si="7"/>
        <v>24</v>
      </c>
    </row>
    <row r="29" spans="1:27" x14ac:dyDescent="0.3">
      <c r="A29" s="63" t="s">
        <v>1323</v>
      </c>
      <c r="B29" s="64">
        <f>VLOOKUP($A29,'Return Data'!$B$7:$R$2843,3,0)</f>
        <v>44402</v>
      </c>
      <c r="C29" s="65">
        <f>VLOOKUP($A29,'Return Data'!$B$7:$R$2843,4,0)</f>
        <v>1065.1108999999999</v>
      </c>
      <c r="D29" s="65">
        <f>VLOOKUP($A29,'Return Data'!$B$7:$R$2843,5,0)</f>
        <v>3.2286999999999999</v>
      </c>
      <c r="E29" s="66">
        <f t="shared" si="0"/>
        <v>3</v>
      </c>
      <c r="F29" s="65">
        <f>VLOOKUP($A29,'Return Data'!$B$7:$R$2843,6,0)</f>
        <v>3.2277999999999998</v>
      </c>
      <c r="G29" s="66">
        <f t="shared" si="1"/>
        <v>1</v>
      </c>
      <c r="H29" s="65">
        <f>VLOOKUP($A29,'Return Data'!$B$7:$R$2843,7,0)</f>
        <v>3.2109999999999999</v>
      </c>
      <c r="I29" s="66">
        <f t="shared" si="2"/>
        <v>2</v>
      </c>
      <c r="J29" s="65">
        <f>VLOOKUP($A29,'Return Data'!$B$7:$R$2843,8,0)</f>
        <v>3.2094999999999998</v>
      </c>
      <c r="K29" s="66">
        <f t="shared" si="3"/>
        <v>4</v>
      </c>
      <c r="L29" s="65">
        <f>VLOOKUP($A29,'Return Data'!$B$7:$R$2843,9,0)</f>
        <v>3.2115999999999998</v>
      </c>
      <c r="M29" s="66">
        <f t="shared" si="4"/>
        <v>4</v>
      </c>
      <c r="N29" s="65">
        <f>VLOOKUP($A29,'Return Data'!$B$7:$R$2843,10,0)</f>
        <v>3.2475999999999998</v>
      </c>
      <c r="O29" s="66">
        <f t="shared" si="5"/>
        <v>3</v>
      </c>
      <c r="P29" s="65">
        <f>VLOOKUP($A29,'Return Data'!$B$7:$R$2843,11,0)</f>
        <v>3.2069999999999999</v>
      </c>
      <c r="Q29" s="66">
        <f t="shared" si="8"/>
        <v>3</v>
      </c>
      <c r="R29" s="65">
        <f>VLOOKUP($A29,'Return Data'!$B$7:$R$2843,12,0)</f>
        <v>3.1606000000000001</v>
      </c>
      <c r="S29" s="66">
        <f t="shared" si="10"/>
        <v>2</v>
      </c>
      <c r="T29" s="65">
        <f>VLOOKUP($A29,'Return Data'!$B$7:$R$2843,13,0)</f>
        <v>3.1817000000000002</v>
      </c>
      <c r="U29" s="66">
        <f t="shared" ref="U29" si="16">RANK(T29,T$8:T$37,0)</f>
        <v>1</v>
      </c>
      <c r="V29" s="65"/>
      <c r="W29" s="66"/>
      <c r="X29" s="65"/>
      <c r="Y29" s="66"/>
      <c r="Z29" s="65">
        <f>VLOOKUP($A29,'Return Data'!$B$7:$R$2843,16,0)</f>
        <v>3.6113</v>
      </c>
      <c r="AA29" s="67">
        <f t="shared" si="7"/>
        <v>25</v>
      </c>
    </row>
    <row r="30" spans="1:27" x14ac:dyDescent="0.3">
      <c r="A30" s="63" t="s">
        <v>1325</v>
      </c>
      <c r="B30" s="64">
        <f>VLOOKUP($A30,'Return Data'!$B$7:$R$2843,3,0)</f>
        <v>44402</v>
      </c>
      <c r="C30" s="65">
        <f>VLOOKUP($A30,'Return Data'!$B$7:$R$2843,4,0)</f>
        <v>111.584</v>
      </c>
      <c r="D30" s="65">
        <f>VLOOKUP($A30,'Return Data'!$B$7:$R$2843,5,0)</f>
        <v>3.1570999999999998</v>
      </c>
      <c r="E30" s="66">
        <f t="shared" si="0"/>
        <v>17</v>
      </c>
      <c r="F30" s="65">
        <f>VLOOKUP($A30,'Return Data'!$B$7:$R$2843,6,0)</f>
        <v>3.1520000000000001</v>
      </c>
      <c r="G30" s="66">
        <f t="shared" si="1"/>
        <v>17</v>
      </c>
      <c r="H30" s="65">
        <f>VLOOKUP($A30,'Return Data'!$B$7:$R$2843,7,0)</f>
        <v>3.1562000000000001</v>
      </c>
      <c r="I30" s="66">
        <f t="shared" si="2"/>
        <v>14</v>
      </c>
      <c r="J30" s="65">
        <f>VLOOKUP($A30,'Return Data'!$B$7:$R$2843,8,0)</f>
        <v>3.1534</v>
      </c>
      <c r="K30" s="66">
        <f t="shared" si="3"/>
        <v>17</v>
      </c>
      <c r="L30" s="65">
        <f>VLOOKUP($A30,'Return Data'!$B$7:$R$2843,9,0)</f>
        <v>3.1461999999999999</v>
      </c>
      <c r="M30" s="66">
        <f t="shared" si="4"/>
        <v>18</v>
      </c>
      <c r="N30" s="65">
        <f>VLOOKUP($A30,'Return Data'!$B$7:$R$2843,10,0)</f>
        <v>3.1734</v>
      </c>
      <c r="O30" s="66">
        <f t="shared" si="5"/>
        <v>17</v>
      </c>
      <c r="P30" s="65">
        <f>VLOOKUP($A30,'Return Data'!$B$7:$R$2843,11,0)</f>
        <v>3.1286</v>
      </c>
      <c r="Q30" s="66">
        <f t="shared" si="8"/>
        <v>17</v>
      </c>
      <c r="R30" s="65">
        <f>VLOOKUP($A30,'Return Data'!$B$7:$R$2843,12,0)</f>
        <v>3.0859999999999999</v>
      </c>
      <c r="S30" s="66">
        <f t="shared" si="10"/>
        <v>17</v>
      </c>
      <c r="T30" s="65">
        <f>VLOOKUP($A30,'Return Data'!$B$7:$R$2843,13,0)</f>
        <v>3.1025</v>
      </c>
      <c r="U30" s="66">
        <f t="shared" si="11"/>
        <v>15</v>
      </c>
      <c r="V30" s="65"/>
      <c r="W30" s="66"/>
      <c r="X30" s="65"/>
      <c r="Y30" s="66"/>
      <c r="Z30" s="65">
        <f>VLOOKUP($A30,'Return Data'!$B$7:$R$2843,16,0)</f>
        <v>4.3011999999999997</v>
      </c>
      <c r="AA30" s="67">
        <f t="shared" si="7"/>
        <v>9</v>
      </c>
    </row>
    <row r="31" spans="1:27" x14ac:dyDescent="0.3">
      <c r="A31" s="63" t="s">
        <v>1327</v>
      </c>
      <c r="B31" s="64">
        <f>VLOOKUP($A31,'Return Data'!$B$7:$R$2843,3,0)</f>
        <v>44402</v>
      </c>
      <c r="C31" s="65">
        <f>VLOOKUP($A31,'Return Data'!$B$7:$R$2843,4,0)</f>
        <v>1072.9223</v>
      </c>
      <c r="D31" s="65">
        <f>VLOOKUP($A31,'Return Data'!$B$7:$R$2843,5,0)</f>
        <v>3.2423000000000002</v>
      </c>
      <c r="E31" s="66">
        <f t="shared" si="0"/>
        <v>1</v>
      </c>
      <c r="F31" s="65">
        <f>VLOOKUP($A31,'Return Data'!$B$7:$R$2843,6,0)</f>
        <v>3.2054999999999998</v>
      </c>
      <c r="G31" s="66">
        <f t="shared" si="1"/>
        <v>3</v>
      </c>
      <c r="H31" s="65">
        <f>VLOOKUP($A31,'Return Data'!$B$7:$R$2843,7,0)</f>
        <v>3.2027000000000001</v>
      </c>
      <c r="I31" s="66">
        <f t="shared" si="2"/>
        <v>4</v>
      </c>
      <c r="J31" s="65">
        <f>VLOOKUP($A31,'Return Data'!$B$7:$R$2843,8,0)</f>
        <v>3.1993</v>
      </c>
      <c r="K31" s="66">
        <f t="shared" si="3"/>
        <v>6</v>
      </c>
      <c r="L31" s="65">
        <f>VLOOKUP($A31,'Return Data'!$B$7:$R$2843,9,0)</f>
        <v>3.2147999999999999</v>
      </c>
      <c r="M31" s="66">
        <f t="shared" si="4"/>
        <v>3</v>
      </c>
      <c r="N31" s="65">
        <f>VLOOKUP($A31,'Return Data'!$B$7:$R$2843,10,0)</f>
        <v>3.2526999999999999</v>
      </c>
      <c r="O31" s="66">
        <f t="shared" si="5"/>
        <v>2</v>
      </c>
      <c r="P31" s="65">
        <f>VLOOKUP($A31,'Return Data'!$B$7:$R$2843,11,0)</f>
        <v>3.2019000000000002</v>
      </c>
      <c r="Q31" s="66">
        <f t="shared" si="8"/>
        <v>4</v>
      </c>
      <c r="R31" s="65">
        <f>VLOOKUP($A31,'Return Data'!$B$7:$R$2843,12,0)</f>
        <v>3.1537999999999999</v>
      </c>
      <c r="S31" s="66">
        <f t="shared" si="10"/>
        <v>3</v>
      </c>
      <c r="T31" s="65">
        <f>VLOOKUP($A31,'Return Data'!$B$7:$R$2843,13,0)</f>
        <v>3.1629</v>
      </c>
      <c r="U31" s="66">
        <f t="shared" si="11"/>
        <v>3</v>
      </c>
      <c r="V31" s="65"/>
      <c r="W31" s="66"/>
      <c r="X31" s="65"/>
      <c r="Y31" s="66"/>
      <c r="Z31" s="65">
        <f>VLOOKUP($A31,'Return Data'!$B$7:$R$2843,16,0)</f>
        <v>3.7492000000000001</v>
      </c>
      <c r="AA31" s="67">
        <f t="shared" si="7"/>
        <v>20</v>
      </c>
    </row>
    <row r="32" spans="1:27" x14ac:dyDescent="0.3">
      <c r="A32" s="63" t="s">
        <v>1329</v>
      </c>
      <c r="B32" s="64">
        <f>VLOOKUP($A32,'Return Data'!$B$7:$R$2843,3,0)</f>
        <v>44402</v>
      </c>
      <c r="C32" s="65">
        <f>VLOOKUP($A32,'Return Data'!$B$7:$R$2843,4,0)</f>
        <v>3385.5607</v>
      </c>
      <c r="D32" s="65">
        <f>VLOOKUP($A32,'Return Data'!$B$7:$R$2843,5,0)</f>
        <v>3.1688000000000001</v>
      </c>
      <c r="E32" s="66">
        <f t="shared" si="0"/>
        <v>12</v>
      </c>
      <c r="F32" s="65">
        <f>VLOOKUP($A32,'Return Data'!$B$7:$R$2843,6,0)</f>
        <v>3.1560999999999999</v>
      </c>
      <c r="G32" s="66">
        <f t="shared" si="1"/>
        <v>16</v>
      </c>
      <c r="H32" s="65">
        <f>VLOOKUP($A32,'Return Data'!$B$7:$R$2843,7,0)</f>
        <v>3.1442999999999999</v>
      </c>
      <c r="I32" s="66">
        <f t="shared" si="2"/>
        <v>17</v>
      </c>
      <c r="J32" s="65">
        <f>VLOOKUP($A32,'Return Data'!$B$7:$R$2843,8,0)</f>
        <v>3.1374</v>
      </c>
      <c r="K32" s="66">
        <f t="shared" si="3"/>
        <v>20</v>
      </c>
      <c r="L32" s="65">
        <f>VLOOKUP($A32,'Return Data'!$B$7:$R$2843,9,0)</f>
        <v>3.1366999999999998</v>
      </c>
      <c r="M32" s="66">
        <f t="shared" si="4"/>
        <v>23</v>
      </c>
      <c r="N32" s="65">
        <f>VLOOKUP($A32,'Return Data'!$B$7:$R$2843,10,0)</f>
        <v>3.1848000000000001</v>
      </c>
      <c r="O32" s="66">
        <f t="shared" si="5"/>
        <v>12</v>
      </c>
      <c r="P32" s="65">
        <f>VLOOKUP($A32,'Return Data'!$B$7:$R$2843,11,0)</f>
        <v>3.1372</v>
      </c>
      <c r="Q32" s="66">
        <f t="shared" si="8"/>
        <v>15</v>
      </c>
      <c r="R32" s="65">
        <f>VLOOKUP($A32,'Return Data'!$B$7:$R$2843,12,0)</f>
        <v>3.0781999999999998</v>
      </c>
      <c r="S32" s="66">
        <f t="shared" si="10"/>
        <v>19</v>
      </c>
      <c r="T32" s="65">
        <f>VLOOKUP($A32,'Return Data'!$B$7:$R$2843,13,0)</f>
        <v>3.0922000000000001</v>
      </c>
      <c r="U32" s="66">
        <f t="shared" si="11"/>
        <v>20</v>
      </c>
      <c r="V32" s="65">
        <f>VLOOKUP($A32,'Return Data'!$B$7:$R$2843,17,0)</f>
        <v>3.6808000000000001</v>
      </c>
      <c r="W32" s="66">
        <f t="shared" si="14"/>
        <v>4</v>
      </c>
      <c r="X32" s="65">
        <f>VLOOKUP($A32,'Return Data'!$B$7:$R$2843,14,0)</f>
        <v>4.5308999999999999</v>
      </c>
      <c r="Y32" s="66">
        <f t="shared" si="15"/>
        <v>3</v>
      </c>
      <c r="Z32" s="65">
        <f>VLOOKUP($A32,'Return Data'!$B$7:$R$2843,16,0)</f>
        <v>6.4976000000000003</v>
      </c>
      <c r="AA32" s="67">
        <f t="shared" si="7"/>
        <v>3</v>
      </c>
    </row>
    <row r="33" spans="1:27" x14ac:dyDescent="0.3">
      <c r="A33" s="63" t="s">
        <v>1331</v>
      </c>
      <c r="B33" s="64">
        <f>VLOOKUP($A33,'Return Data'!$B$7:$R$2843,3,0)</f>
        <v>44402</v>
      </c>
      <c r="C33" s="65">
        <f>VLOOKUP($A33,'Return Data'!$B$7:$R$2843,4,0)</f>
        <v>1105.3205</v>
      </c>
      <c r="D33" s="65">
        <f>VLOOKUP($A33,'Return Data'!$B$7:$R$2843,5,0)</f>
        <v>3.1374</v>
      </c>
      <c r="E33" s="66">
        <f t="shared" si="0"/>
        <v>23</v>
      </c>
      <c r="F33" s="65">
        <f>VLOOKUP($A33,'Return Data'!$B$7:$R$2843,6,0)</f>
        <v>3.1246999999999998</v>
      </c>
      <c r="G33" s="66">
        <f t="shared" si="1"/>
        <v>25</v>
      </c>
      <c r="H33" s="65">
        <f>VLOOKUP($A33,'Return Data'!$B$7:$R$2843,7,0)</f>
        <v>3.0992999999999999</v>
      </c>
      <c r="I33" s="66">
        <f t="shared" si="2"/>
        <v>29</v>
      </c>
      <c r="J33" s="65">
        <f>VLOOKUP($A33,'Return Data'!$B$7:$R$2843,8,0)</f>
        <v>3.0851000000000002</v>
      </c>
      <c r="K33" s="66">
        <f t="shared" si="3"/>
        <v>30</v>
      </c>
      <c r="L33" s="65">
        <f>VLOOKUP($A33,'Return Data'!$B$7:$R$2843,9,0)</f>
        <v>3.1246</v>
      </c>
      <c r="M33" s="66">
        <f t="shared" si="4"/>
        <v>27</v>
      </c>
      <c r="N33" s="65">
        <f>VLOOKUP($A33,'Return Data'!$B$7:$R$2843,10,0)</f>
        <v>3.1528</v>
      </c>
      <c r="O33" s="66">
        <f t="shared" si="5"/>
        <v>26</v>
      </c>
      <c r="P33" s="65">
        <f>VLOOKUP($A33,'Return Data'!$B$7:$R$2843,11,0)</f>
        <v>3.1055000000000001</v>
      </c>
      <c r="Q33" s="66">
        <f t="shared" si="8"/>
        <v>27</v>
      </c>
      <c r="R33" s="65">
        <f>VLOOKUP($A33,'Return Data'!$B$7:$R$2843,12,0)</f>
        <v>3.0533000000000001</v>
      </c>
      <c r="S33" s="66">
        <f t="shared" si="10"/>
        <v>26</v>
      </c>
      <c r="T33" s="65">
        <f>VLOOKUP($A33,'Return Data'!$B$7:$R$2843,13,0)</f>
        <v>3.0670999999999999</v>
      </c>
      <c r="U33" s="66">
        <f t="shared" si="11"/>
        <v>23</v>
      </c>
      <c r="V33" s="65"/>
      <c r="W33" s="66"/>
      <c r="X33" s="65"/>
      <c r="Y33" s="66"/>
      <c r="Z33" s="65">
        <f>VLOOKUP($A33,'Return Data'!$B$7:$R$2843,16,0)</f>
        <v>4.3518999999999997</v>
      </c>
      <c r="AA33" s="67">
        <f t="shared" si="7"/>
        <v>6</v>
      </c>
    </row>
    <row r="34" spans="1:27" x14ac:dyDescent="0.3">
      <c r="A34" s="63" t="s">
        <v>1333</v>
      </c>
      <c r="B34" s="64">
        <f>VLOOKUP($A34,'Return Data'!$B$7:$R$2843,3,0)</f>
        <v>44402</v>
      </c>
      <c r="C34" s="65">
        <f>VLOOKUP($A34,'Return Data'!$B$7:$R$2843,4,0)</f>
        <v>1096.8693000000001</v>
      </c>
      <c r="D34" s="65">
        <f>VLOOKUP($A34,'Return Data'!$B$7:$R$2843,5,0)</f>
        <v>3.1282999999999999</v>
      </c>
      <c r="E34" s="66">
        <f t="shared" si="0"/>
        <v>26</v>
      </c>
      <c r="F34" s="65">
        <f>VLOOKUP($A34,'Return Data'!$B$7:$R$2843,6,0)</f>
        <v>3.1299000000000001</v>
      </c>
      <c r="G34" s="66">
        <f t="shared" si="1"/>
        <v>24</v>
      </c>
      <c r="H34" s="65">
        <f>VLOOKUP($A34,'Return Data'!$B$7:$R$2843,7,0)</f>
        <v>3.1318000000000001</v>
      </c>
      <c r="I34" s="66">
        <f t="shared" si="2"/>
        <v>23</v>
      </c>
      <c r="J34" s="65">
        <f>VLOOKUP($A34,'Return Data'!$B$7:$R$2843,8,0)</f>
        <v>3.1332</v>
      </c>
      <c r="K34" s="66">
        <f t="shared" si="3"/>
        <v>22</v>
      </c>
      <c r="L34" s="65">
        <f>VLOOKUP($A34,'Return Data'!$B$7:$R$2843,9,0)</f>
        <v>3.1429</v>
      </c>
      <c r="M34" s="66">
        <f t="shared" si="4"/>
        <v>21</v>
      </c>
      <c r="N34" s="65">
        <f>VLOOKUP($A34,'Return Data'!$B$7:$R$2843,10,0)</f>
        <v>3.1833</v>
      </c>
      <c r="O34" s="66">
        <f t="shared" si="5"/>
        <v>14</v>
      </c>
      <c r="P34" s="65">
        <f>VLOOKUP($A34,'Return Data'!$B$7:$R$2843,11,0)</f>
        <v>3.1667000000000001</v>
      </c>
      <c r="Q34" s="66">
        <f t="shared" si="8"/>
        <v>9</v>
      </c>
      <c r="R34" s="65">
        <f>VLOOKUP($A34,'Return Data'!$B$7:$R$2843,12,0)</f>
        <v>3.1135999999999999</v>
      </c>
      <c r="S34" s="66">
        <f t="shared" si="10"/>
        <v>8</v>
      </c>
      <c r="T34" s="65">
        <f>VLOOKUP($A34,'Return Data'!$B$7:$R$2843,13,0)</f>
        <v>3.1286</v>
      </c>
      <c r="U34" s="66">
        <f t="shared" si="11"/>
        <v>7</v>
      </c>
      <c r="V34" s="65"/>
      <c r="W34" s="66"/>
      <c r="X34" s="65"/>
      <c r="Y34" s="66"/>
      <c r="Z34" s="65">
        <f>VLOOKUP($A34,'Return Data'!$B$7:$R$2843,16,0)</f>
        <v>4.0304000000000002</v>
      </c>
      <c r="AA34" s="67">
        <f t="shared" si="7"/>
        <v>13</v>
      </c>
    </row>
    <row r="35" spans="1:27" x14ac:dyDescent="0.3">
      <c r="A35" s="63" t="s">
        <v>1335</v>
      </c>
      <c r="B35" s="64">
        <f>VLOOKUP($A35,'Return Data'!$B$7:$R$2843,3,0)</f>
        <v>44402</v>
      </c>
      <c r="C35" s="65">
        <f>VLOOKUP($A35,'Return Data'!$B$7:$R$2843,4,0)</f>
        <v>1094.6138000000001</v>
      </c>
      <c r="D35" s="65">
        <f>VLOOKUP($A35,'Return Data'!$B$7:$R$2843,5,0)</f>
        <v>3.2113999999999998</v>
      </c>
      <c r="E35" s="66">
        <f t="shared" si="0"/>
        <v>4</v>
      </c>
      <c r="F35" s="65">
        <f>VLOOKUP($A35,'Return Data'!$B$7:$R$2843,6,0)</f>
        <v>3.1831</v>
      </c>
      <c r="G35" s="66">
        <f t="shared" si="1"/>
        <v>8</v>
      </c>
      <c r="H35" s="65">
        <f>VLOOKUP($A35,'Return Data'!$B$7:$R$2843,7,0)</f>
        <v>3.1362999999999999</v>
      </c>
      <c r="I35" s="66">
        <f t="shared" si="2"/>
        <v>21</v>
      </c>
      <c r="J35" s="65">
        <f>VLOOKUP($A35,'Return Data'!$B$7:$R$2843,8,0)</f>
        <v>3.1320000000000001</v>
      </c>
      <c r="K35" s="66">
        <f t="shared" si="3"/>
        <v>23</v>
      </c>
      <c r="L35" s="65">
        <f>VLOOKUP($A35,'Return Data'!$B$7:$R$2843,9,0)</f>
        <v>3.1353</v>
      </c>
      <c r="M35" s="66">
        <f t="shared" si="4"/>
        <v>25</v>
      </c>
      <c r="N35" s="65">
        <f>VLOOKUP($A35,'Return Data'!$B$7:$R$2843,10,0)</f>
        <v>3.1671999999999998</v>
      </c>
      <c r="O35" s="66">
        <f t="shared" si="5"/>
        <v>19</v>
      </c>
      <c r="P35" s="65">
        <f>VLOOKUP($A35,'Return Data'!$B$7:$R$2843,11,0)</f>
        <v>3.1244999999999998</v>
      </c>
      <c r="Q35" s="66">
        <f t="shared" si="8"/>
        <v>19</v>
      </c>
      <c r="R35" s="65">
        <f>VLOOKUP($A35,'Return Data'!$B$7:$R$2843,12,0)</f>
        <v>3.0733000000000001</v>
      </c>
      <c r="S35" s="66">
        <f t="shared" si="10"/>
        <v>23</v>
      </c>
      <c r="T35" s="65">
        <f>VLOOKUP($A35,'Return Data'!$B$7:$R$2843,13,0)</f>
        <v>3.0895000000000001</v>
      </c>
      <c r="U35" s="66">
        <f t="shared" si="11"/>
        <v>21</v>
      </c>
      <c r="V35" s="65"/>
      <c r="W35" s="66"/>
      <c r="X35" s="65"/>
      <c r="Y35" s="66"/>
      <c r="Z35" s="65">
        <f>VLOOKUP($A35,'Return Data'!$B$7:$R$2843,16,0)</f>
        <v>3.9462999999999999</v>
      </c>
      <c r="AA35" s="67">
        <f t="shared" si="7"/>
        <v>16</v>
      </c>
    </row>
    <row r="36" spans="1:27" x14ac:dyDescent="0.3">
      <c r="A36" s="63" t="s">
        <v>1337</v>
      </c>
      <c r="B36" s="64">
        <f>VLOOKUP($A36,'Return Data'!$B$7:$R$2843,3,0)</f>
        <v>44402</v>
      </c>
      <c r="C36" s="65">
        <f>VLOOKUP($A36,'Return Data'!$B$7:$R$2843,4,0)</f>
        <v>2846.0029</v>
      </c>
      <c r="D36" s="65">
        <f>VLOOKUP($A36,'Return Data'!$B$7:$R$2843,5,0)</f>
        <v>3.1833999999999998</v>
      </c>
      <c r="E36" s="66">
        <f t="shared" si="0"/>
        <v>7</v>
      </c>
      <c r="F36" s="65">
        <f>VLOOKUP($A36,'Return Data'!$B$7:$R$2843,6,0)</f>
        <v>3.1836000000000002</v>
      </c>
      <c r="G36" s="66">
        <f t="shared" si="1"/>
        <v>7</v>
      </c>
      <c r="H36" s="65">
        <f>VLOOKUP($A36,'Return Data'!$B$7:$R$2843,7,0)</f>
        <v>3.1703999999999999</v>
      </c>
      <c r="I36" s="66">
        <f t="shared" si="2"/>
        <v>8</v>
      </c>
      <c r="J36" s="65">
        <f>VLOOKUP($A36,'Return Data'!$B$7:$R$2843,8,0)</f>
        <v>3.1619999999999999</v>
      </c>
      <c r="K36" s="66">
        <f t="shared" si="3"/>
        <v>13</v>
      </c>
      <c r="L36" s="65">
        <f>VLOOKUP($A36,'Return Data'!$B$7:$R$2843,9,0)</f>
        <v>3.1448999999999998</v>
      </c>
      <c r="M36" s="66">
        <f t="shared" si="4"/>
        <v>20</v>
      </c>
      <c r="N36" s="65">
        <f>VLOOKUP($A36,'Return Data'!$B$7:$R$2843,10,0)</f>
        <v>3.1837</v>
      </c>
      <c r="O36" s="66">
        <f t="shared" si="5"/>
        <v>13</v>
      </c>
      <c r="P36" s="65">
        <f>VLOOKUP($A36,'Return Data'!$B$7:$R$2843,11,0)</f>
        <v>3.1396999999999999</v>
      </c>
      <c r="Q36" s="66">
        <f t="shared" si="8"/>
        <v>14</v>
      </c>
      <c r="R36" s="65">
        <f>VLOOKUP($A36,'Return Data'!$B$7:$R$2843,12,0)</f>
        <v>3.0874000000000001</v>
      </c>
      <c r="S36" s="66">
        <f t="shared" si="10"/>
        <v>16</v>
      </c>
      <c r="T36" s="65">
        <f>VLOOKUP($A36,'Return Data'!$B$7:$R$2843,13,0)</f>
        <v>3.1082999999999998</v>
      </c>
      <c r="U36" s="66">
        <f t="shared" si="11"/>
        <v>13</v>
      </c>
      <c r="V36" s="65">
        <f>VLOOKUP($A36,'Return Data'!$B$7:$R$2843,17,0)</f>
        <v>3.7185999999999999</v>
      </c>
      <c r="W36" s="66">
        <f t="shared" si="14"/>
        <v>1</v>
      </c>
      <c r="X36" s="65">
        <f>VLOOKUP($A36,'Return Data'!$B$7:$R$2843,14,0)</f>
        <v>4.5705</v>
      </c>
      <c r="Y36" s="66">
        <f t="shared" si="15"/>
        <v>1</v>
      </c>
      <c r="Z36" s="65">
        <f>VLOOKUP($A36,'Return Data'!$B$7:$R$2843,16,0)</f>
        <v>6.5994000000000002</v>
      </c>
      <c r="AA36" s="67">
        <f t="shared" si="7"/>
        <v>2</v>
      </c>
    </row>
    <row r="37" spans="1:27" x14ac:dyDescent="0.3">
      <c r="A37" s="63" t="s">
        <v>1339</v>
      </c>
      <c r="B37" s="64">
        <f>VLOOKUP($A37,'Return Data'!$B$7:$R$2843,3,0)</f>
        <v>44402</v>
      </c>
      <c r="C37" s="65">
        <f>VLOOKUP($A37,'Return Data'!$B$7:$R$2843,4,0)</f>
        <v>1069.8583000000001</v>
      </c>
      <c r="D37" s="65">
        <f>VLOOKUP($A37,'Return Data'!$B$7:$R$2843,5,0)</f>
        <v>2.8866999999999998</v>
      </c>
      <c r="E37" s="66">
        <f t="shared" si="0"/>
        <v>30</v>
      </c>
      <c r="F37" s="65">
        <f>VLOOKUP($A37,'Return Data'!$B$7:$R$2843,6,0)</f>
        <v>2.8881000000000001</v>
      </c>
      <c r="G37" s="66">
        <f t="shared" si="1"/>
        <v>30</v>
      </c>
      <c r="H37" s="65">
        <f>VLOOKUP($A37,'Return Data'!$B$7:$R$2843,7,0)</f>
        <v>3.0381999999999998</v>
      </c>
      <c r="I37" s="66">
        <f t="shared" si="2"/>
        <v>30</v>
      </c>
      <c r="J37" s="65">
        <f>VLOOKUP($A37,'Return Data'!$B$7:$R$2843,8,0)</f>
        <v>3.2302</v>
      </c>
      <c r="K37" s="66">
        <f t="shared" si="3"/>
        <v>1</v>
      </c>
      <c r="L37" s="65">
        <f>VLOOKUP($A37,'Return Data'!$B$7:$R$2843,9,0)</f>
        <v>3.2389000000000001</v>
      </c>
      <c r="M37" s="66">
        <f t="shared" si="4"/>
        <v>1</v>
      </c>
      <c r="N37" s="65">
        <f>VLOOKUP($A37,'Return Data'!$B$7:$R$2843,10,0)</f>
        <v>3.2385999999999999</v>
      </c>
      <c r="O37" s="66">
        <f t="shared" si="5"/>
        <v>5</v>
      </c>
      <c r="P37" s="65">
        <f>VLOOKUP($A37,'Return Data'!$B$7:$R$2843,11,0)</f>
        <v>3.1175000000000002</v>
      </c>
      <c r="Q37" s="66">
        <f t="shared" si="8"/>
        <v>24</v>
      </c>
      <c r="R37" s="65">
        <f>VLOOKUP($A37,'Return Data'!$B$7:$R$2843,12,0)</f>
        <v>3.0364</v>
      </c>
      <c r="S37" s="66">
        <f t="shared" si="10"/>
        <v>27</v>
      </c>
      <c r="T37" s="65">
        <f>VLOOKUP($A37,'Return Data'!$B$7:$R$2843,13,0)</f>
        <v>3.0363000000000002</v>
      </c>
      <c r="U37" s="66">
        <f t="shared" si="11"/>
        <v>27</v>
      </c>
      <c r="V37" s="65"/>
      <c r="W37" s="66"/>
      <c r="X37" s="65"/>
      <c r="Y37" s="66"/>
      <c r="Z37" s="65">
        <f>VLOOKUP($A37,'Return Data'!$B$7:$R$2843,16,0)</f>
        <v>3.5733000000000001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3.1561600000000007</v>
      </c>
      <c r="E39" s="74"/>
      <c r="F39" s="75">
        <f>AVERAGE(F8:F37)</f>
        <v>3.1511766666666663</v>
      </c>
      <c r="G39" s="74"/>
      <c r="H39" s="75">
        <f>AVERAGE(H8:H37)</f>
        <v>3.1512266666666675</v>
      </c>
      <c r="I39" s="74"/>
      <c r="J39" s="75">
        <f>AVERAGE(J8:J37)</f>
        <v>3.1571300000000004</v>
      </c>
      <c r="K39" s="74"/>
      <c r="L39" s="75">
        <f>AVERAGE(L8:L37)</f>
        <v>3.1585199999999998</v>
      </c>
      <c r="M39" s="74"/>
      <c r="N39" s="75">
        <f>AVERAGE(N8:N37)</f>
        <v>3.1863233333333341</v>
      </c>
      <c r="O39" s="74"/>
      <c r="P39" s="75">
        <f>AVERAGE(P8:P37)</f>
        <v>3.1437400000000006</v>
      </c>
      <c r="Q39" s="74"/>
      <c r="R39" s="75">
        <f>AVERAGE(R8:R37)</f>
        <v>3.0929100000000003</v>
      </c>
      <c r="S39" s="74"/>
      <c r="T39" s="75">
        <f>AVERAGE(T8:T37)</f>
        <v>3.1056740740740745</v>
      </c>
      <c r="U39" s="74"/>
      <c r="V39" s="75">
        <f>AVERAGE(V8:V37)</f>
        <v>3.69476</v>
      </c>
      <c r="W39" s="74"/>
      <c r="X39" s="75">
        <f>AVERAGE(X8:X37)</f>
        <v>4.539625</v>
      </c>
      <c r="Y39" s="74"/>
      <c r="Z39" s="75">
        <f>AVERAGE(Z8:Z37)</f>
        <v>4.2277266666666673</v>
      </c>
      <c r="AA39" s="76"/>
    </row>
    <row r="40" spans="1:27" x14ac:dyDescent="0.3">
      <c r="A40" s="73" t="s">
        <v>28</v>
      </c>
      <c r="B40" s="74"/>
      <c r="C40" s="74"/>
      <c r="D40" s="75">
        <f>MIN(D8:D37)</f>
        <v>2.8866999999999998</v>
      </c>
      <c r="E40" s="74"/>
      <c r="F40" s="75">
        <f>MIN(F8:F37)</f>
        <v>2.8881000000000001</v>
      </c>
      <c r="G40" s="74"/>
      <c r="H40" s="75">
        <f>MIN(H8:H37)</f>
        <v>3.0381999999999998</v>
      </c>
      <c r="I40" s="74"/>
      <c r="J40" s="75">
        <f>MIN(J8:J37)</f>
        <v>3.0851000000000002</v>
      </c>
      <c r="K40" s="74"/>
      <c r="L40" s="75">
        <f>MIN(L8:L37)</f>
        <v>3.0760999999999998</v>
      </c>
      <c r="M40" s="74"/>
      <c r="N40" s="75">
        <f>MIN(N8:N37)</f>
        <v>3.1067</v>
      </c>
      <c r="O40" s="74"/>
      <c r="P40" s="75">
        <f>MIN(P8:P37)</f>
        <v>3.0739000000000001</v>
      </c>
      <c r="Q40" s="74"/>
      <c r="R40" s="75">
        <f>MIN(R8:R37)</f>
        <v>3.0253999999999999</v>
      </c>
      <c r="S40" s="74"/>
      <c r="T40" s="75">
        <f>MIN(T8:T37)</f>
        <v>3.0363000000000002</v>
      </c>
      <c r="U40" s="74"/>
      <c r="V40" s="75">
        <f>MIN(V8:V37)</f>
        <v>3.6594000000000002</v>
      </c>
      <c r="W40" s="74"/>
      <c r="X40" s="75">
        <f>MIN(X8:X37)</f>
        <v>4.5064000000000002</v>
      </c>
      <c r="Y40" s="74"/>
      <c r="Z40" s="75">
        <f>MIN(Z8:Z37)</f>
        <v>3.2623000000000002</v>
      </c>
      <c r="AA40" s="76"/>
    </row>
    <row r="41" spans="1:27" ht="15" thickBot="1" x14ac:dyDescent="0.35">
      <c r="A41" s="77" t="s">
        <v>29</v>
      </c>
      <c r="B41" s="78"/>
      <c r="C41" s="78"/>
      <c r="D41" s="79">
        <f>MAX(D8:D37)</f>
        <v>3.2423000000000002</v>
      </c>
      <c r="E41" s="78"/>
      <c r="F41" s="79">
        <f>MAX(F8:F37)</f>
        <v>3.2277999999999998</v>
      </c>
      <c r="G41" s="78"/>
      <c r="H41" s="79">
        <f>MAX(H8:H37)</f>
        <v>3.2121</v>
      </c>
      <c r="I41" s="78"/>
      <c r="J41" s="79">
        <f>MAX(J8:J37)</f>
        <v>3.2302</v>
      </c>
      <c r="K41" s="78"/>
      <c r="L41" s="79">
        <f>MAX(L8:L37)</f>
        <v>3.2389000000000001</v>
      </c>
      <c r="M41" s="78"/>
      <c r="N41" s="79">
        <f>MAX(N8:N37)</f>
        <v>3.2675999999999998</v>
      </c>
      <c r="O41" s="78"/>
      <c r="P41" s="79">
        <f>MAX(P8:P37)</f>
        <v>3.2126999999999999</v>
      </c>
      <c r="Q41" s="78"/>
      <c r="R41" s="79">
        <f>MAX(R8:R37)</f>
        <v>3.1749000000000001</v>
      </c>
      <c r="S41" s="78"/>
      <c r="T41" s="79">
        <f>MAX(T8:T37)</f>
        <v>3.1817000000000002</v>
      </c>
      <c r="U41" s="78"/>
      <c r="V41" s="79">
        <f>MAX(V8:V37)</f>
        <v>3.7185999999999999</v>
      </c>
      <c r="W41" s="78"/>
      <c r="X41" s="79">
        <f>MAX(X8:X37)</f>
        <v>4.5705</v>
      </c>
      <c r="Y41" s="78"/>
      <c r="Z41" s="79">
        <f>MAX(Z8:Z37)</f>
        <v>6.6073000000000004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44402</v>
      </c>
      <c r="C8" s="65">
        <f>VLOOKUP($A8,'Return Data'!$B$7:$R$2843,4,0)</f>
        <v>1120.5148999999999</v>
      </c>
      <c r="D8" s="65">
        <f>VLOOKUP($A8,'Return Data'!$B$7:$R$2843,5,0)</f>
        <v>3.0491999999999999</v>
      </c>
      <c r="E8" s="66">
        <f t="shared" ref="E8:E37" si="0">RANK(D8,D$8:D$37,0)</f>
        <v>21</v>
      </c>
      <c r="F8" s="65">
        <f>VLOOKUP($A8,'Return Data'!$B$7:$R$2843,6,0)</f>
        <v>3.0453999999999999</v>
      </c>
      <c r="G8" s="66">
        <f t="shared" ref="G8:G37" si="1">RANK(F8,F$8:F$37,0)</f>
        <v>21</v>
      </c>
      <c r="H8" s="65">
        <f>VLOOKUP($A8,'Return Data'!$B$7:$R$2843,7,0)</f>
        <v>3.0497999999999998</v>
      </c>
      <c r="I8" s="66">
        <f t="shared" ref="I8:I37" si="2">RANK(H8,H$8:H$37,0)</f>
        <v>18</v>
      </c>
      <c r="J8" s="65">
        <f>VLOOKUP($A8,'Return Data'!$B$7:$R$2843,8,0)</f>
        <v>3.0451000000000001</v>
      </c>
      <c r="K8" s="66">
        <f t="shared" ref="K8:K37" si="3">RANK(J8,J$8:J$37,0)</f>
        <v>21</v>
      </c>
      <c r="L8" s="65">
        <f>VLOOKUP($A8,'Return Data'!$B$7:$R$2843,9,0)</f>
        <v>3.0619999999999998</v>
      </c>
      <c r="M8" s="66">
        <f t="shared" ref="M8:M37" si="4">RANK(L8,L$8:L$37,0)</f>
        <v>19</v>
      </c>
      <c r="N8" s="65">
        <f>VLOOKUP($A8,'Return Data'!$B$7:$R$2843,10,0)</f>
        <v>3.1012</v>
      </c>
      <c r="O8" s="66">
        <f t="shared" ref="O8:O37" si="5">RANK(N8,N$8:N$37,0)</f>
        <v>12</v>
      </c>
      <c r="P8" s="65">
        <f>VLOOKUP($A8,'Return Data'!$B$7:$R$2843,11,0)</f>
        <v>3.0651999999999999</v>
      </c>
      <c r="Q8" s="66">
        <f>RANK(P8,P$8:P$37,0)</f>
        <v>11</v>
      </c>
      <c r="R8" s="65">
        <f>VLOOKUP($A8,'Return Data'!$B$7:$R$2843,12,0)</f>
        <v>2.9992999999999999</v>
      </c>
      <c r="S8" s="66">
        <f>RANK(R8,R$8:R$37,0)</f>
        <v>15</v>
      </c>
      <c r="T8" s="65">
        <f>VLOOKUP($A8,'Return Data'!$B$7:$R$2843,13,0)</f>
        <v>3.0041000000000002</v>
      </c>
      <c r="U8" s="66">
        <f>RANK(T8,T$8:T$37,0)</f>
        <v>16</v>
      </c>
      <c r="V8" s="65">
        <f>VLOOKUP($A8,'Return Data'!$B$7:$R$2843,17,0)</f>
        <v>3.5834000000000001</v>
      </c>
      <c r="W8" s="66">
        <f t="shared" ref="W8" si="6">RANK(V8,V$8:V$37,0)</f>
        <v>3</v>
      </c>
      <c r="X8" s="65"/>
      <c r="Y8" s="66"/>
      <c r="Z8" s="65">
        <f>VLOOKUP($A8,'Return Data'!$B$7:$R$2843,16,0)</f>
        <v>4.2538</v>
      </c>
      <c r="AA8" s="67">
        <f t="shared" ref="AA8:AA37" si="7">RANK(Z8,Z$8:Z$37,0)</f>
        <v>5</v>
      </c>
    </row>
    <row r="9" spans="1:27" x14ac:dyDescent="0.3">
      <c r="A9" s="63" t="s">
        <v>1284</v>
      </c>
      <c r="B9" s="64">
        <f>VLOOKUP($A9,'Return Data'!$B$7:$R$2843,3,0)</f>
        <v>44402</v>
      </c>
      <c r="C9" s="65">
        <f>VLOOKUP($A9,'Return Data'!$B$7:$R$2843,4,0)</f>
        <v>1097.4277999999999</v>
      </c>
      <c r="D9" s="65">
        <f>VLOOKUP($A9,'Return Data'!$B$7:$R$2843,5,0)</f>
        <v>3.1166999999999998</v>
      </c>
      <c r="E9" s="66">
        <f t="shared" si="0"/>
        <v>5</v>
      </c>
      <c r="F9" s="65">
        <f>VLOOKUP($A9,'Return Data'!$B$7:$R$2843,6,0)</f>
        <v>3.1194000000000002</v>
      </c>
      <c r="G9" s="66">
        <f t="shared" si="1"/>
        <v>5</v>
      </c>
      <c r="H9" s="65">
        <f>VLOOKUP($A9,'Return Data'!$B$7:$R$2843,7,0)</f>
        <v>3.1177999999999999</v>
      </c>
      <c r="I9" s="66">
        <f t="shared" si="2"/>
        <v>4</v>
      </c>
      <c r="J9" s="65">
        <f>VLOOKUP($A9,'Return Data'!$B$7:$R$2843,8,0)</f>
        <v>3.1124999999999998</v>
      </c>
      <c r="K9" s="66">
        <f t="shared" si="3"/>
        <v>7</v>
      </c>
      <c r="L9" s="65">
        <f>VLOOKUP($A9,'Return Data'!$B$7:$R$2843,9,0)</f>
        <v>3.1204999999999998</v>
      </c>
      <c r="M9" s="66">
        <f t="shared" si="4"/>
        <v>5</v>
      </c>
      <c r="N9" s="65">
        <f>VLOOKUP($A9,'Return Data'!$B$7:$R$2843,10,0)</f>
        <v>3.1488</v>
      </c>
      <c r="O9" s="66">
        <f t="shared" si="5"/>
        <v>5</v>
      </c>
      <c r="P9" s="65">
        <f>VLOOKUP($A9,'Return Data'!$B$7:$R$2843,11,0)</f>
        <v>3.1080000000000001</v>
      </c>
      <c r="Q9" s="66">
        <f>RANK(P9,P$8:P$37,0)</f>
        <v>6</v>
      </c>
      <c r="R9" s="65">
        <f>VLOOKUP($A9,'Return Data'!$B$7:$R$2843,12,0)</f>
        <v>3.0564</v>
      </c>
      <c r="S9" s="66">
        <f>RANK(R9,R$8:R$37,0)</f>
        <v>7</v>
      </c>
      <c r="T9" s="65">
        <f>VLOOKUP($A9,'Return Data'!$B$7:$R$2843,13,0)</f>
        <v>3.0718000000000001</v>
      </c>
      <c r="U9" s="66">
        <f>RANK(T9,T$8:T$37,0)</f>
        <v>6</v>
      </c>
      <c r="V9" s="65"/>
      <c r="W9" s="66"/>
      <c r="X9" s="65"/>
      <c r="Y9" s="66"/>
      <c r="Z9" s="65">
        <f>VLOOKUP($A9,'Return Data'!$B$7:$R$2843,16,0)</f>
        <v>4.0103999999999997</v>
      </c>
      <c r="AA9" s="67">
        <f t="shared" si="7"/>
        <v>12</v>
      </c>
    </row>
    <row r="10" spans="1:27" x14ac:dyDescent="0.3">
      <c r="A10" s="63" t="s">
        <v>1286</v>
      </c>
      <c r="B10" s="64">
        <f>VLOOKUP($A10,'Return Data'!$B$7:$R$2843,3,0)</f>
        <v>44402</v>
      </c>
      <c r="C10" s="65">
        <f>VLOOKUP($A10,'Return Data'!$B$7:$R$2843,4,0)</f>
        <v>1090.5510999999999</v>
      </c>
      <c r="D10" s="65">
        <f>VLOOKUP($A10,'Return Data'!$B$7:$R$2843,5,0)</f>
        <v>3.133</v>
      </c>
      <c r="E10" s="66">
        <f t="shared" si="0"/>
        <v>3</v>
      </c>
      <c r="F10" s="65">
        <f>VLOOKUP($A10,'Return Data'!$B$7:$R$2843,6,0)</f>
        <v>3.1234999999999999</v>
      </c>
      <c r="G10" s="66">
        <f t="shared" si="1"/>
        <v>3</v>
      </c>
      <c r="H10" s="65">
        <f>VLOOKUP($A10,'Return Data'!$B$7:$R$2843,7,0)</f>
        <v>3.1107</v>
      </c>
      <c r="I10" s="66">
        <f t="shared" si="2"/>
        <v>7</v>
      </c>
      <c r="J10" s="65">
        <f>VLOOKUP($A10,'Return Data'!$B$7:$R$2843,8,0)</f>
        <v>3.1175999999999999</v>
      </c>
      <c r="K10" s="66">
        <f t="shared" si="3"/>
        <v>4</v>
      </c>
      <c r="L10" s="65">
        <f>VLOOKUP($A10,'Return Data'!$B$7:$R$2843,9,0)</f>
        <v>3.1193</v>
      </c>
      <c r="M10" s="66">
        <f t="shared" si="4"/>
        <v>6</v>
      </c>
      <c r="N10" s="65">
        <f>VLOOKUP($A10,'Return Data'!$B$7:$R$2843,10,0)</f>
        <v>3.1459999999999999</v>
      </c>
      <c r="O10" s="66">
        <f t="shared" si="5"/>
        <v>6</v>
      </c>
      <c r="P10" s="65">
        <f>VLOOKUP($A10,'Return Data'!$B$7:$R$2843,11,0)</f>
        <v>3.1160999999999999</v>
      </c>
      <c r="Q10" s="66">
        <f>RANK(P10,P$8:P$37,0)</f>
        <v>3</v>
      </c>
      <c r="R10" s="65">
        <f>VLOOKUP($A10,'Return Data'!$B$7:$R$2843,12,0)</f>
        <v>3.0676999999999999</v>
      </c>
      <c r="S10" s="66">
        <f>RANK(R10,R$8:R$37,0)</f>
        <v>3</v>
      </c>
      <c r="T10" s="65">
        <f>VLOOKUP($A10,'Return Data'!$B$7:$R$2843,13,0)</f>
        <v>3.077</v>
      </c>
      <c r="U10" s="66">
        <f>RANK(T10,T$8:T$37,0)</f>
        <v>3</v>
      </c>
      <c r="V10" s="65"/>
      <c r="W10" s="66"/>
      <c r="X10" s="65"/>
      <c r="Y10" s="66"/>
      <c r="Z10" s="65">
        <f>VLOOKUP($A10,'Return Data'!$B$7:$R$2843,16,0)</f>
        <v>3.9163000000000001</v>
      </c>
      <c r="AA10" s="67">
        <f t="shared" si="7"/>
        <v>14</v>
      </c>
    </row>
    <row r="11" spans="1:27" x14ac:dyDescent="0.3">
      <c r="A11" s="63" t="s">
        <v>1288</v>
      </c>
      <c r="B11" s="64">
        <f>VLOOKUP($A11,'Return Data'!$B$7:$R$2843,3,0)</f>
        <v>44402</v>
      </c>
      <c r="C11" s="65">
        <f>VLOOKUP($A11,'Return Data'!$B$7:$R$2843,4,0)</f>
        <v>1091.4443000000001</v>
      </c>
      <c r="D11" s="65">
        <f>VLOOKUP($A11,'Return Data'!$B$7:$R$2843,5,0)</f>
        <v>3.0655000000000001</v>
      </c>
      <c r="E11" s="66">
        <f t="shared" si="0"/>
        <v>19</v>
      </c>
      <c r="F11" s="65">
        <f>VLOOKUP($A11,'Return Data'!$B$7:$R$2843,6,0)</f>
        <v>3.0607000000000002</v>
      </c>
      <c r="G11" s="66">
        <f t="shared" si="1"/>
        <v>19</v>
      </c>
      <c r="H11" s="65">
        <f>VLOOKUP($A11,'Return Data'!$B$7:$R$2843,7,0)</f>
        <v>3.0589</v>
      </c>
      <c r="I11" s="66">
        <f t="shared" si="2"/>
        <v>17</v>
      </c>
      <c r="J11" s="65">
        <f>VLOOKUP($A11,'Return Data'!$B$7:$R$2843,8,0)</f>
        <v>3.1154999999999999</v>
      </c>
      <c r="K11" s="66">
        <f t="shared" si="3"/>
        <v>6</v>
      </c>
      <c r="L11" s="65">
        <f>VLOOKUP($A11,'Return Data'!$B$7:$R$2843,9,0)</f>
        <v>3.0714999999999999</v>
      </c>
      <c r="M11" s="66">
        <f t="shared" si="4"/>
        <v>16</v>
      </c>
      <c r="N11" s="65">
        <f>VLOOKUP($A11,'Return Data'!$B$7:$R$2843,10,0)</f>
        <v>3.0724999999999998</v>
      </c>
      <c r="O11" s="66">
        <f t="shared" si="5"/>
        <v>24</v>
      </c>
      <c r="P11" s="65">
        <f>VLOOKUP($A11,'Return Data'!$B$7:$R$2843,11,0)</f>
        <v>3.0419</v>
      </c>
      <c r="Q11" s="66">
        <f>RANK(P11,P$8:P$37,0)</f>
        <v>18</v>
      </c>
      <c r="R11" s="65">
        <f>VLOOKUP($A11,'Return Data'!$B$7:$R$2843,12,0)</f>
        <v>3.0087000000000002</v>
      </c>
      <c r="S11" s="66">
        <f>RANK(R11,R$8:R$37,0)</f>
        <v>12</v>
      </c>
      <c r="T11" s="65">
        <f>VLOOKUP($A11,'Return Data'!$B$7:$R$2843,13,0)</f>
        <v>3.0160999999999998</v>
      </c>
      <c r="U11" s="66">
        <f>RANK(T11,T$8:T$37,0)</f>
        <v>11</v>
      </c>
      <c r="V11" s="65"/>
      <c r="W11" s="66"/>
      <c r="X11" s="65"/>
      <c r="Y11" s="66"/>
      <c r="Z11" s="65">
        <f>VLOOKUP($A11,'Return Data'!$B$7:$R$2843,16,0)</f>
        <v>3.8892000000000002</v>
      </c>
      <c r="AA11" s="67">
        <f t="shared" si="7"/>
        <v>15</v>
      </c>
    </row>
    <row r="12" spans="1:27" x14ac:dyDescent="0.3">
      <c r="A12" s="63" t="s">
        <v>1290</v>
      </c>
      <c r="B12" s="64">
        <f>VLOOKUP($A12,'Return Data'!$B$7:$R$2843,3,0)</f>
        <v>44402</v>
      </c>
      <c r="C12" s="65">
        <f>VLOOKUP($A12,'Return Data'!$B$7:$R$2843,4,0)</f>
        <v>1050.1621</v>
      </c>
      <c r="D12" s="65">
        <f>VLOOKUP($A12,'Return Data'!$B$7:$R$2843,5,0)</f>
        <v>3.1040000000000001</v>
      </c>
      <c r="E12" s="66">
        <f t="shared" si="0"/>
        <v>11</v>
      </c>
      <c r="F12" s="65">
        <f>VLOOKUP($A12,'Return Data'!$B$7:$R$2843,6,0)</f>
        <v>3.1046</v>
      </c>
      <c r="G12" s="66">
        <f t="shared" si="1"/>
        <v>9</v>
      </c>
      <c r="H12" s="65">
        <f>VLOOKUP($A12,'Return Data'!$B$7:$R$2843,7,0)</f>
        <v>3.1295000000000002</v>
      </c>
      <c r="I12" s="66">
        <f t="shared" si="2"/>
        <v>2</v>
      </c>
      <c r="J12" s="65">
        <f>VLOOKUP($A12,'Return Data'!$B$7:$R$2843,8,0)</f>
        <v>3.1457999999999999</v>
      </c>
      <c r="K12" s="66">
        <f t="shared" si="3"/>
        <v>3</v>
      </c>
      <c r="L12" s="65">
        <f>VLOOKUP($A12,'Return Data'!$B$7:$R$2843,9,0)</f>
        <v>3.1013000000000002</v>
      </c>
      <c r="M12" s="66">
        <f t="shared" si="4"/>
        <v>7</v>
      </c>
      <c r="N12" s="65">
        <f>VLOOKUP($A12,'Return Data'!$B$7:$R$2843,10,0)</f>
        <v>3.1859999999999999</v>
      </c>
      <c r="O12" s="66">
        <f t="shared" si="5"/>
        <v>2</v>
      </c>
      <c r="P12" s="65">
        <f>VLOOKUP($A12,'Return Data'!$B$7:$R$2843,11,0)</f>
        <v>3.1251000000000002</v>
      </c>
      <c r="Q12" s="66">
        <f t="shared" ref="Q12:Q37" si="8">RANK(P12,P$8:P$37,0)</f>
        <v>2</v>
      </c>
      <c r="R12" s="65">
        <f>VLOOKUP($A12,'Return Data'!$B$7:$R$2843,12,0)</f>
        <v>3.0840000000000001</v>
      </c>
      <c r="S12" s="66">
        <f>RANK(R12,R$8:R$37,0)</f>
        <v>1</v>
      </c>
      <c r="T12" s="65"/>
      <c r="U12" s="66"/>
      <c r="V12" s="65"/>
      <c r="W12" s="66"/>
      <c r="X12" s="65"/>
      <c r="Y12" s="66"/>
      <c r="Z12" s="65">
        <f>VLOOKUP($A12,'Return Data'!$B$7:$R$2843,16,0)</f>
        <v>3.3298000000000001</v>
      </c>
      <c r="AA12" s="67">
        <f t="shared" si="7"/>
        <v>28</v>
      </c>
    </row>
    <row r="13" spans="1:27" x14ac:dyDescent="0.3">
      <c r="A13" s="63" t="s">
        <v>1292</v>
      </c>
      <c r="B13" s="64">
        <f>VLOOKUP($A13,'Return Data'!$B$7:$R$2843,3,0)</f>
        <v>44402</v>
      </c>
      <c r="C13" s="65">
        <f>VLOOKUP($A13,'Return Data'!$B$7:$R$2843,4,0)</f>
        <v>1075.8303000000001</v>
      </c>
      <c r="D13" s="65">
        <f>VLOOKUP($A13,'Return Data'!$B$7:$R$2843,5,0)</f>
        <v>3.1114000000000002</v>
      </c>
      <c r="E13" s="66">
        <f t="shared" si="0"/>
        <v>7</v>
      </c>
      <c r="F13" s="65">
        <f>VLOOKUP($A13,'Return Data'!$B$7:$R$2843,6,0)</f>
        <v>3.1118999999999999</v>
      </c>
      <c r="G13" s="66">
        <f t="shared" si="1"/>
        <v>7</v>
      </c>
      <c r="H13" s="65">
        <f>VLOOKUP($A13,'Return Data'!$B$7:$R$2843,7,0)</f>
        <v>3.1110000000000002</v>
      </c>
      <c r="I13" s="66">
        <f t="shared" si="2"/>
        <v>6</v>
      </c>
      <c r="J13" s="65">
        <f>VLOOKUP($A13,'Return Data'!$B$7:$R$2843,8,0)</f>
        <v>3.1065999999999998</v>
      </c>
      <c r="K13" s="66">
        <f t="shared" si="3"/>
        <v>9</v>
      </c>
      <c r="L13" s="65">
        <f>VLOOKUP($A13,'Return Data'!$B$7:$R$2843,9,0)</f>
        <v>3.1318000000000001</v>
      </c>
      <c r="M13" s="66">
        <f t="shared" si="4"/>
        <v>4</v>
      </c>
      <c r="N13" s="65">
        <f>VLOOKUP($A13,'Return Data'!$B$7:$R$2843,10,0)</f>
        <v>3.1354000000000002</v>
      </c>
      <c r="O13" s="66">
        <f t="shared" si="5"/>
        <v>7</v>
      </c>
      <c r="P13" s="65">
        <f>VLOOKUP($A13,'Return Data'!$B$7:$R$2843,11,0)</f>
        <v>3.1015000000000001</v>
      </c>
      <c r="Q13" s="66">
        <f t="shared" si="8"/>
        <v>7</v>
      </c>
      <c r="R13" s="65">
        <f>VLOOKUP($A13,'Return Data'!$B$7:$R$2843,12,0)</f>
        <v>3.0569000000000002</v>
      </c>
      <c r="S13" s="66">
        <f t="shared" ref="S13:S37" si="9">RANK(R13,R$8:R$37,0)</f>
        <v>6</v>
      </c>
      <c r="T13" s="65">
        <f>VLOOKUP($A13,'Return Data'!$B$7:$R$2843,13,0)</f>
        <v>3.0743</v>
      </c>
      <c r="U13" s="66">
        <f t="shared" ref="U13:U37" si="10">RANK(T13,T$8:T$37,0)</f>
        <v>5</v>
      </c>
      <c r="V13" s="65"/>
      <c r="W13" s="66"/>
      <c r="X13" s="65"/>
      <c r="Y13" s="66"/>
      <c r="Z13" s="65">
        <f>VLOOKUP($A13,'Return Data'!$B$7:$R$2843,16,0)</f>
        <v>3.7018</v>
      </c>
      <c r="AA13" s="67">
        <f t="shared" si="7"/>
        <v>20</v>
      </c>
    </row>
    <row r="14" spans="1:27" x14ac:dyDescent="0.3">
      <c r="A14" s="63" t="s">
        <v>1294</v>
      </c>
      <c r="B14" s="64">
        <f>VLOOKUP($A14,'Return Data'!$B$7:$R$2843,3,0)</f>
        <v>44402</v>
      </c>
      <c r="C14" s="65">
        <f>VLOOKUP($A14,'Return Data'!$B$7:$R$2843,4,0)</f>
        <v>1110.8216</v>
      </c>
      <c r="D14" s="65">
        <f>VLOOKUP($A14,'Return Data'!$B$7:$R$2843,5,0)</f>
        <v>3.1073</v>
      </c>
      <c r="E14" s="66">
        <f t="shared" si="0"/>
        <v>9</v>
      </c>
      <c r="F14" s="65">
        <f>VLOOKUP($A14,'Return Data'!$B$7:$R$2843,6,0)</f>
        <v>3.1025999999999998</v>
      </c>
      <c r="G14" s="66">
        <f t="shared" si="1"/>
        <v>10</v>
      </c>
      <c r="H14" s="65">
        <f>VLOOKUP($A14,'Return Data'!$B$7:$R$2843,7,0)</f>
        <v>3.0962000000000001</v>
      </c>
      <c r="I14" s="66">
        <f t="shared" si="2"/>
        <v>11</v>
      </c>
      <c r="J14" s="65">
        <f>VLOOKUP($A14,'Return Data'!$B$7:$R$2843,8,0)</f>
        <v>3.0950000000000002</v>
      </c>
      <c r="K14" s="66">
        <f t="shared" si="3"/>
        <v>12</v>
      </c>
      <c r="L14" s="65">
        <f>VLOOKUP($A14,'Return Data'!$B$7:$R$2843,9,0)</f>
        <v>3.0827</v>
      </c>
      <c r="M14" s="66">
        <f t="shared" si="4"/>
        <v>11</v>
      </c>
      <c r="N14" s="65">
        <f>VLOOKUP($A14,'Return Data'!$B$7:$R$2843,10,0)</f>
        <v>3.0884</v>
      </c>
      <c r="O14" s="66">
        <f t="shared" si="5"/>
        <v>17</v>
      </c>
      <c r="P14" s="65">
        <f>VLOOKUP($A14,'Return Data'!$B$7:$R$2843,11,0)</f>
        <v>3.0417000000000001</v>
      </c>
      <c r="Q14" s="66">
        <f t="shared" si="8"/>
        <v>19</v>
      </c>
      <c r="R14" s="65">
        <f>VLOOKUP($A14,'Return Data'!$B$7:$R$2843,12,0)</f>
        <v>3.0084</v>
      </c>
      <c r="S14" s="66">
        <f t="shared" si="9"/>
        <v>13</v>
      </c>
      <c r="T14" s="65">
        <f>VLOOKUP($A14,'Return Data'!$B$7:$R$2843,13,0)</f>
        <v>3.0381999999999998</v>
      </c>
      <c r="U14" s="66">
        <f t="shared" si="10"/>
        <v>9</v>
      </c>
      <c r="V14" s="65"/>
      <c r="W14" s="66"/>
      <c r="X14" s="65"/>
      <c r="Y14" s="66"/>
      <c r="Z14" s="65">
        <f>VLOOKUP($A14,'Return Data'!$B$7:$R$2843,16,0)</f>
        <v>4.2131999999999996</v>
      </c>
      <c r="AA14" s="67">
        <f t="shared" si="7"/>
        <v>8</v>
      </c>
    </row>
    <row r="15" spans="1:27" x14ac:dyDescent="0.3">
      <c r="A15" s="63" t="s">
        <v>1296</v>
      </c>
      <c r="B15" s="64">
        <f>VLOOKUP($A15,'Return Data'!$B$7:$R$2843,3,0)</f>
        <v>44402</v>
      </c>
      <c r="C15" s="65">
        <f>VLOOKUP($A15,'Return Data'!$B$7:$R$2843,4,0)</f>
        <v>1076.8918000000001</v>
      </c>
      <c r="D15" s="65">
        <f>VLOOKUP($A15,'Return Data'!$B$7:$R$2843,5,0)</f>
        <v>3.0642999999999998</v>
      </c>
      <c r="E15" s="66">
        <f t="shared" si="0"/>
        <v>20</v>
      </c>
      <c r="F15" s="65">
        <f>VLOOKUP($A15,'Return Data'!$B$7:$R$2843,6,0)</f>
        <v>3.0648</v>
      </c>
      <c r="G15" s="66">
        <f t="shared" si="1"/>
        <v>16</v>
      </c>
      <c r="H15" s="65">
        <f>VLOOKUP($A15,'Return Data'!$B$7:$R$2843,7,0)</f>
        <v>3.1181999999999999</v>
      </c>
      <c r="I15" s="66">
        <f t="shared" si="2"/>
        <v>3</v>
      </c>
      <c r="J15" s="65">
        <f>VLOOKUP($A15,'Return Data'!$B$7:$R$2843,8,0)</f>
        <v>3.1120000000000001</v>
      </c>
      <c r="K15" s="66">
        <f t="shared" si="3"/>
        <v>8</v>
      </c>
      <c r="L15" s="65">
        <f>VLOOKUP($A15,'Return Data'!$B$7:$R$2843,9,0)</f>
        <v>3.0743999999999998</v>
      </c>
      <c r="M15" s="66">
        <f t="shared" si="4"/>
        <v>15</v>
      </c>
      <c r="N15" s="65">
        <f>VLOOKUP($A15,'Return Data'!$B$7:$R$2843,10,0)</f>
        <v>3.0876999999999999</v>
      </c>
      <c r="O15" s="66">
        <f t="shared" si="5"/>
        <v>18</v>
      </c>
      <c r="P15" s="65">
        <f>VLOOKUP($A15,'Return Data'!$B$7:$R$2843,11,0)</f>
        <v>3.0613000000000001</v>
      </c>
      <c r="Q15" s="66">
        <f t="shared" si="8"/>
        <v>14</v>
      </c>
      <c r="R15" s="65">
        <f>VLOOKUP($A15,'Return Data'!$B$7:$R$2843,12,0)</f>
        <v>3.0474000000000001</v>
      </c>
      <c r="S15" s="66">
        <f t="shared" si="9"/>
        <v>8</v>
      </c>
      <c r="T15" s="65">
        <f>VLOOKUP($A15,'Return Data'!$B$7:$R$2843,13,0)</f>
        <v>3.0916000000000001</v>
      </c>
      <c r="U15" s="66">
        <f t="shared" si="10"/>
        <v>1</v>
      </c>
      <c r="V15" s="65"/>
      <c r="W15" s="66"/>
      <c r="X15" s="65"/>
      <c r="Y15" s="66"/>
      <c r="Z15" s="65">
        <f>VLOOKUP($A15,'Return Data'!$B$7:$R$2843,16,0)</f>
        <v>3.7551000000000001</v>
      </c>
      <c r="AA15" s="67">
        <f t="shared" si="7"/>
        <v>17</v>
      </c>
    </row>
    <row r="16" spans="1:27" x14ac:dyDescent="0.3">
      <c r="A16" s="63" t="s">
        <v>1297</v>
      </c>
      <c r="B16" s="64">
        <f>VLOOKUP($A16,'Return Data'!$B$7:$R$2843,3,0)</f>
        <v>44402</v>
      </c>
      <c r="C16" s="65">
        <f>VLOOKUP($A16,'Return Data'!$B$7:$R$2843,4,0)</f>
        <v>1084.8488</v>
      </c>
      <c r="D16" s="65">
        <f>VLOOKUP($A16,'Return Data'!$B$7:$R$2843,5,0)</f>
        <v>3.0924999999999998</v>
      </c>
      <c r="E16" s="66">
        <f t="shared" si="0"/>
        <v>13</v>
      </c>
      <c r="F16" s="65">
        <f>VLOOKUP($A16,'Return Data'!$B$7:$R$2843,6,0)</f>
        <v>3.0861000000000001</v>
      </c>
      <c r="G16" s="66">
        <f t="shared" si="1"/>
        <v>12</v>
      </c>
      <c r="H16" s="65">
        <f>VLOOKUP($A16,'Return Data'!$B$7:$R$2843,7,0)</f>
        <v>3.0750999999999999</v>
      </c>
      <c r="I16" s="66">
        <f t="shared" si="2"/>
        <v>13</v>
      </c>
      <c r="J16" s="65">
        <f>VLOOKUP($A16,'Return Data'!$B$7:$R$2843,8,0)</f>
        <v>3.0581</v>
      </c>
      <c r="K16" s="66">
        <f t="shared" si="3"/>
        <v>19</v>
      </c>
      <c r="L16" s="65">
        <f>VLOOKUP($A16,'Return Data'!$B$7:$R$2843,9,0)</f>
        <v>3.1011000000000002</v>
      </c>
      <c r="M16" s="66">
        <f t="shared" si="4"/>
        <v>8</v>
      </c>
      <c r="N16" s="65">
        <f>VLOOKUP($A16,'Return Data'!$B$7:$R$2843,10,0)</f>
        <v>3.0865</v>
      </c>
      <c r="O16" s="66">
        <f t="shared" si="5"/>
        <v>19</v>
      </c>
      <c r="P16" s="65">
        <f>VLOOKUP($A16,'Return Data'!$B$7:$R$2843,11,0)</f>
        <v>3.0377999999999998</v>
      </c>
      <c r="Q16" s="66">
        <f t="shared" si="8"/>
        <v>20</v>
      </c>
      <c r="R16" s="65">
        <f>VLOOKUP($A16,'Return Data'!$B$7:$R$2843,12,0)</f>
        <v>2.9830999999999999</v>
      </c>
      <c r="S16" s="66">
        <f t="shared" si="9"/>
        <v>20</v>
      </c>
      <c r="T16" s="65">
        <f>VLOOKUP($A16,'Return Data'!$B$7:$R$2843,13,0)</f>
        <v>3.0015000000000001</v>
      </c>
      <c r="U16" s="66">
        <f t="shared" si="10"/>
        <v>17</v>
      </c>
      <c r="V16" s="65"/>
      <c r="W16" s="66"/>
      <c r="X16" s="65"/>
      <c r="Y16" s="66"/>
      <c r="Z16" s="65">
        <f>VLOOKUP($A16,'Return Data'!$B$7:$R$2843,16,0)</f>
        <v>3.7427000000000001</v>
      </c>
      <c r="AA16" s="67">
        <f t="shared" si="7"/>
        <v>19</v>
      </c>
    </row>
    <row r="17" spans="1:27" x14ac:dyDescent="0.3">
      <c r="A17" s="63" t="s">
        <v>1299</v>
      </c>
      <c r="B17" s="64">
        <f>VLOOKUP($A17,'Return Data'!$B$7:$R$2843,3,0)</f>
        <v>44402</v>
      </c>
      <c r="C17" s="65">
        <f>VLOOKUP($A17,'Return Data'!$B$7:$R$2843,4,0)</f>
        <v>3069.7820000000002</v>
      </c>
      <c r="D17" s="65">
        <f>VLOOKUP($A17,'Return Data'!$B$7:$R$2843,5,0)</f>
        <v>3.0444</v>
      </c>
      <c r="E17" s="66">
        <f t="shared" si="0"/>
        <v>22</v>
      </c>
      <c r="F17" s="65">
        <f>VLOOKUP($A17,'Return Data'!$B$7:$R$2843,6,0)</f>
        <v>3.0244</v>
      </c>
      <c r="G17" s="66">
        <f t="shared" si="1"/>
        <v>26</v>
      </c>
      <c r="H17" s="65">
        <f>VLOOKUP($A17,'Return Data'!$B$7:$R$2843,7,0)</f>
        <v>3.0331999999999999</v>
      </c>
      <c r="I17" s="66">
        <f t="shared" si="2"/>
        <v>25</v>
      </c>
      <c r="J17" s="65">
        <f>VLOOKUP($A17,'Return Data'!$B$7:$R$2843,8,0)</f>
        <v>3.0261</v>
      </c>
      <c r="K17" s="66">
        <f t="shared" si="3"/>
        <v>27</v>
      </c>
      <c r="L17" s="65">
        <f>VLOOKUP($A17,'Return Data'!$B$7:$R$2843,9,0)</f>
        <v>3.0230999999999999</v>
      </c>
      <c r="M17" s="66">
        <f t="shared" si="4"/>
        <v>28</v>
      </c>
      <c r="N17" s="65">
        <f>VLOOKUP($A17,'Return Data'!$B$7:$R$2843,10,0)</f>
        <v>3.0625</v>
      </c>
      <c r="O17" s="66">
        <f t="shared" si="5"/>
        <v>26</v>
      </c>
      <c r="P17" s="65">
        <f>VLOOKUP($A17,'Return Data'!$B$7:$R$2843,11,0)</f>
        <v>3.0194000000000001</v>
      </c>
      <c r="Q17" s="66">
        <f t="shared" si="8"/>
        <v>27</v>
      </c>
      <c r="R17" s="65">
        <f>VLOOKUP($A17,'Return Data'!$B$7:$R$2843,12,0)</f>
        <v>2.9624999999999999</v>
      </c>
      <c r="S17" s="66">
        <f t="shared" si="9"/>
        <v>26</v>
      </c>
      <c r="T17" s="65">
        <f>VLOOKUP($A17,'Return Data'!$B$7:$R$2843,13,0)</f>
        <v>2.9775999999999998</v>
      </c>
      <c r="U17" s="66">
        <f t="shared" si="10"/>
        <v>21</v>
      </c>
      <c r="V17" s="65">
        <f>VLOOKUP($A17,'Return Data'!$B$7:$R$2843,17,0)</f>
        <v>3.5552000000000001</v>
      </c>
      <c r="W17" s="66">
        <f>RANK(V17,V$8:V$37,0)</f>
        <v>4</v>
      </c>
      <c r="X17" s="65">
        <f>VLOOKUP($A17,'Return Data'!$B$7:$R$2843,14,0)</f>
        <v>4.4028</v>
      </c>
      <c r="Y17" s="66">
        <f>RANK(X17,X$8:X$37,0)</f>
        <v>3</v>
      </c>
      <c r="Z17" s="65">
        <f>VLOOKUP($A17,'Return Data'!$B$7:$R$2843,16,0)</f>
        <v>5.9276999999999997</v>
      </c>
      <c r="AA17" s="67">
        <f t="shared" si="7"/>
        <v>4</v>
      </c>
    </row>
    <row r="18" spans="1:27" x14ac:dyDescent="0.3">
      <c r="A18" s="63" t="s">
        <v>1302</v>
      </c>
      <c r="B18" s="64">
        <f>VLOOKUP($A18,'Return Data'!$B$7:$R$2843,3,0)</f>
        <v>44402</v>
      </c>
      <c r="C18" s="65">
        <f>VLOOKUP($A18,'Return Data'!$B$7:$R$2843,4,0)</f>
        <v>1083.595</v>
      </c>
      <c r="D18" s="65">
        <f>VLOOKUP($A18,'Return Data'!$B$7:$R$2843,5,0)</f>
        <v>3.0792999999999999</v>
      </c>
      <c r="E18" s="66">
        <f t="shared" si="0"/>
        <v>15</v>
      </c>
      <c r="F18" s="65">
        <f>VLOOKUP($A18,'Return Data'!$B$7:$R$2843,6,0)</f>
        <v>3.0638000000000001</v>
      </c>
      <c r="G18" s="66">
        <f t="shared" si="1"/>
        <v>17</v>
      </c>
      <c r="H18" s="65">
        <f>VLOOKUP($A18,'Return Data'!$B$7:$R$2843,7,0)</f>
        <v>3.0482999999999998</v>
      </c>
      <c r="I18" s="66">
        <f t="shared" si="2"/>
        <v>19</v>
      </c>
      <c r="J18" s="65">
        <f>VLOOKUP($A18,'Return Data'!$B$7:$R$2843,8,0)</f>
        <v>3.0484</v>
      </c>
      <c r="K18" s="66">
        <f t="shared" si="3"/>
        <v>20</v>
      </c>
      <c r="L18" s="65">
        <f>VLOOKUP($A18,'Return Data'!$B$7:$R$2843,9,0)</f>
        <v>3.0714000000000001</v>
      </c>
      <c r="M18" s="66">
        <f t="shared" si="4"/>
        <v>17</v>
      </c>
      <c r="N18" s="65">
        <f>VLOOKUP($A18,'Return Data'!$B$7:$R$2843,10,0)</f>
        <v>3.0914999999999999</v>
      </c>
      <c r="O18" s="66">
        <f t="shared" si="5"/>
        <v>16</v>
      </c>
      <c r="P18" s="65">
        <f>VLOOKUP($A18,'Return Data'!$B$7:$R$2843,11,0)</f>
        <v>3.0556000000000001</v>
      </c>
      <c r="Q18" s="66">
        <f t="shared" si="8"/>
        <v>15</v>
      </c>
      <c r="R18" s="65">
        <f>VLOOKUP($A18,'Return Data'!$B$7:$R$2843,12,0)</f>
        <v>2.9962</v>
      </c>
      <c r="S18" s="66">
        <f t="shared" si="9"/>
        <v>17</v>
      </c>
      <c r="T18" s="65">
        <f>VLOOKUP($A18,'Return Data'!$B$7:$R$2843,13,0)</f>
        <v>3.0114000000000001</v>
      </c>
      <c r="U18" s="66">
        <f t="shared" si="10"/>
        <v>13</v>
      </c>
      <c r="V18" s="65"/>
      <c r="W18" s="66"/>
      <c r="X18" s="65"/>
      <c r="Y18" s="66"/>
      <c r="Z18" s="65">
        <f>VLOOKUP($A18,'Return Data'!$B$7:$R$2843,16,0)</f>
        <v>3.7473000000000001</v>
      </c>
      <c r="AA18" s="67">
        <f t="shared" si="7"/>
        <v>18</v>
      </c>
    </row>
    <row r="19" spans="1:27" x14ac:dyDescent="0.3">
      <c r="A19" s="63" t="s">
        <v>1303</v>
      </c>
      <c r="B19" s="64">
        <f>VLOOKUP($A19,'Return Data'!$B$7:$R$2843,3,0)</f>
        <v>44402</v>
      </c>
      <c r="C19" s="65">
        <f>VLOOKUP($A19,'Return Data'!$B$7:$R$2843,4,0)</f>
        <v>111.7972</v>
      </c>
      <c r="D19" s="65">
        <f>VLOOKUP($A19,'Return Data'!$B$7:$R$2843,5,0)</f>
        <v>3.0367999999999999</v>
      </c>
      <c r="E19" s="66">
        <f t="shared" si="0"/>
        <v>24</v>
      </c>
      <c r="F19" s="65">
        <f>VLOOKUP($A19,'Return Data'!$B$7:$R$2843,6,0)</f>
        <v>3.0371000000000001</v>
      </c>
      <c r="G19" s="66">
        <f t="shared" si="1"/>
        <v>23</v>
      </c>
      <c r="H19" s="65">
        <f>VLOOKUP($A19,'Return Data'!$B$7:$R$2843,7,0)</f>
        <v>3.0333999999999999</v>
      </c>
      <c r="I19" s="66">
        <f t="shared" si="2"/>
        <v>24</v>
      </c>
      <c r="J19" s="65">
        <f>VLOOKUP($A19,'Return Data'!$B$7:$R$2843,8,0)</f>
        <v>3.0305</v>
      </c>
      <c r="K19" s="66">
        <f t="shared" si="3"/>
        <v>25</v>
      </c>
      <c r="L19" s="65">
        <f>VLOOKUP($A19,'Return Data'!$B$7:$R$2843,9,0)</f>
        <v>3.0318999999999998</v>
      </c>
      <c r="M19" s="66">
        <f t="shared" si="4"/>
        <v>27</v>
      </c>
      <c r="N19" s="65">
        <f>VLOOKUP($A19,'Return Data'!$B$7:$R$2843,10,0)</f>
        <v>3.0788000000000002</v>
      </c>
      <c r="O19" s="66">
        <f t="shared" si="5"/>
        <v>22</v>
      </c>
      <c r="P19" s="65">
        <f>VLOOKUP($A19,'Return Data'!$B$7:$R$2843,11,0)</f>
        <v>3.0352999999999999</v>
      </c>
      <c r="Q19" s="66">
        <f t="shared" si="8"/>
        <v>22</v>
      </c>
      <c r="R19" s="65">
        <f>VLOOKUP($A19,'Return Data'!$B$7:$R$2843,12,0)</f>
        <v>2.9784999999999999</v>
      </c>
      <c r="S19" s="66">
        <f t="shared" si="9"/>
        <v>21</v>
      </c>
      <c r="T19" s="65">
        <f>VLOOKUP($A19,'Return Data'!$B$7:$R$2843,13,0)</f>
        <v>2.9918999999999998</v>
      </c>
      <c r="U19" s="66">
        <f t="shared" si="10"/>
        <v>18</v>
      </c>
      <c r="V19" s="65"/>
      <c r="W19" s="66"/>
      <c r="X19" s="65"/>
      <c r="Y19" s="66"/>
      <c r="Z19" s="65">
        <f>VLOOKUP($A19,'Return Data'!$B$7:$R$2843,16,0)</f>
        <v>4.2215999999999996</v>
      </c>
      <c r="AA19" s="67">
        <f t="shared" si="7"/>
        <v>7</v>
      </c>
    </row>
    <row r="20" spans="1:27" x14ac:dyDescent="0.3">
      <c r="A20" s="63" t="s">
        <v>1306</v>
      </c>
      <c r="B20" s="64">
        <f>VLOOKUP($A20,'Return Data'!$B$7:$R$2843,3,0)</f>
        <v>44402</v>
      </c>
      <c r="C20" s="65">
        <f>VLOOKUP($A20,'Return Data'!$B$7:$R$2843,4,0)</f>
        <v>1105.5282</v>
      </c>
      <c r="D20" s="65">
        <f>VLOOKUP($A20,'Return Data'!$B$7:$R$2843,5,0)</f>
        <v>3.0409999999999999</v>
      </c>
      <c r="E20" s="66">
        <f t="shared" si="0"/>
        <v>23</v>
      </c>
      <c r="F20" s="65">
        <f>VLOOKUP($A20,'Return Data'!$B$7:$R$2843,6,0)</f>
        <v>3.0404</v>
      </c>
      <c r="G20" s="66">
        <f t="shared" si="1"/>
        <v>22</v>
      </c>
      <c r="H20" s="65">
        <f>VLOOKUP($A20,'Return Data'!$B$7:$R$2843,7,0)</f>
        <v>3.0339999999999998</v>
      </c>
      <c r="I20" s="66">
        <f t="shared" si="2"/>
        <v>22</v>
      </c>
      <c r="J20" s="65">
        <f>VLOOKUP($A20,'Return Data'!$B$7:$R$2843,8,0)</f>
        <v>3.0831</v>
      </c>
      <c r="K20" s="66">
        <f t="shared" si="3"/>
        <v>13</v>
      </c>
      <c r="L20" s="65">
        <f>VLOOKUP($A20,'Return Data'!$B$7:$R$2843,9,0)</f>
        <v>3.0499000000000001</v>
      </c>
      <c r="M20" s="66">
        <f t="shared" si="4"/>
        <v>22</v>
      </c>
      <c r="N20" s="65">
        <f>VLOOKUP($A20,'Return Data'!$B$7:$R$2843,10,0)</f>
        <v>3.0625</v>
      </c>
      <c r="O20" s="66">
        <f t="shared" si="5"/>
        <v>26</v>
      </c>
      <c r="P20" s="65">
        <f>VLOOKUP($A20,'Return Data'!$B$7:$R$2843,11,0)</f>
        <v>3.0228000000000002</v>
      </c>
      <c r="Q20" s="66">
        <f t="shared" si="8"/>
        <v>25</v>
      </c>
      <c r="R20" s="65">
        <f>VLOOKUP($A20,'Return Data'!$B$7:$R$2843,12,0)</f>
        <v>2.96</v>
      </c>
      <c r="S20" s="66">
        <f t="shared" si="9"/>
        <v>27</v>
      </c>
      <c r="T20" s="65">
        <f>VLOOKUP($A20,'Return Data'!$B$7:$R$2843,13,0)</f>
        <v>2.9769000000000001</v>
      </c>
      <c r="U20" s="66">
        <f t="shared" si="10"/>
        <v>22</v>
      </c>
      <c r="V20" s="65"/>
      <c r="W20" s="66"/>
      <c r="X20" s="65"/>
      <c r="Y20" s="66"/>
      <c r="Z20" s="65">
        <f>VLOOKUP($A20,'Return Data'!$B$7:$R$2843,16,0)</f>
        <v>4.0650000000000004</v>
      </c>
      <c r="AA20" s="67">
        <f t="shared" si="7"/>
        <v>11</v>
      </c>
    </row>
    <row r="21" spans="1:27" x14ac:dyDescent="0.3">
      <c r="A21" s="63" t="s">
        <v>1308</v>
      </c>
      <c r="B21" s="64">
        <f>VLOOKUP($A21,'Return Data'!$B$7:$R$2843,3,0)</f>
        <v>44402</v>
      </c>
      <c r="C21" s="65">
        <f>VLOOKUP($A21,'Return Data'!$B$7:$R$2843,4,0)</f>
        <v>1075.5228999999999</v>
      </c>
      <c r="D21" s="65">
        <f>VLOOKUP($A21,'Return Data'!$B$7:$R$2843,5,0)</f>
        <v>3.0139</v>
      </c>
      <c r="E21" s="66">
        <f t="shared" si="0"/>
        <v>29</v>
      </c>
      <c r="F21" s="65">
        <f>VLOOKUP($A21,'Return Data'!$B$7:$R$2843,6,0)</f>
        <v>3.0144000000000002</v>
      </c>
      <c r="G21" s="66">
        <f t="shared" si="1"/>
        <v>28</v>
      </c>
      <c r="H21" s="65">
        <f>VLOOKUP($A21,'Return Data'!$B$7:$R$2843,7,0)</f>
        <v>3.0022000000000002</v>
      </c>
      <c r="I21" s="66">
        <f t="shared" si="2"/>
        <v>28</v>
      </c>
      <c r="J21" s="65">
        <f>VLOOKUP($A21,'Return Data'!$B$7:$R$2843,8,0)</f>
        <v>2.9908999999999999</v>
      </c>
      <c r="K21" s="66">
        <f t="shared" si="3"/>
        <v>29</v>
      </c>
      <c r="L21" s="65">
        <f>VLOOKUP($A21,'Return Data'!$B$7:$R$2843,9,0)</f>
        <v>2.9756</v>
      </c>
      <c r="M21" s="66">
        <f t="shared" si="4"/>
        <v>30</v>
      </c>
      <c r="N21" s="65">
        <f>VLOOKUP($A21,'Return Data'!$B$7:$R$2843,10,0)</f>
        <v>3.0045999999999999</v>
      </c>
      <c r="O21" s="66">
        <f t="shared" si="5"/>
        <v>30</v>
      </c>
      <c r="P21" s="65">
        <f>VLOOKUP($A21,'Return Data'!$B$7:$R$2843,11,0)</f>
        <v>2.9716</v>
      </c>
      <c r="Q21" s="66">
        <f t="shared" si="8"/>
        <v>30</v>
      </c>
      <c r="R21" s="65">
        <f>VLOOKUP($A21,'Return Data'!$B$7:$R$2843,12,0)</f>
        <v>2.9239000000000002</v>
      </c>
      <c r="S21" s="66">
        <f t="shared" si="9"/>
        <v>29</v>
      </c>
      <c r="T21" s="65">
        <f>VLOOKUP($A21,'Return Data'!$B$7:$R$2843,13,0)</f>
        <v>2.9392999999999998</v>
      </c>
      <c r="U21" s="66">
        <f t="shared" si="10"/>
        <v>26</v>
      </c>
      <c r="V21" s="65"/>
      <c r="W21" s="66"/>
      <c r="X21" s="65"/>
      <c r="Y21" s="66"/>
      <c r="Z21" s="65">
        <f>VLOOKUP($A21,'Return Data'!$B$7:$R$2843,16,0)</f>
        <v>3.6166</v>
      </c>
      <c r="AA21" s="67">
        <f t="shared" si="7"/>
        <v>22</v>
      </c>
    </row>
    <row r="22" spans="1:27" x14ac:dyDescent="0.3">
      <c r="A22" s="63" t="s">
        <v>1310</v>
      </c>
      <c r="B22" s="64">
        <f>VLOOKUP($A22,'Return Data'!$B$7:$R$2843,3,0)</f>
        <v>44402</v>
      </c>
      <c r="C22" s="65">
        <f>VLOOKUP($A22,'Return Data'!$B$7:$R$2843,4,0)</f>
        <v>1049.8779999999999</v>
      </c>
      <c r="D22" s="65">
        <f>VLOOKUP($A22,'Return Data'!$B$7:$R$2843,5,0)</f>
        <v>3.0874999999999999</v>
      </c>
      <c r="E22" s="66">
        <f t="shared" si="0"/>
        <v>14</v>
      </c>
      <c r="F22" s="65">
        <f>VLOOKUP($A22,'Return Data'!$B$7:$R$2843,6,0)</f>
        <v>3.0857000000000001</v>
      </c>
      <c r="G22" s="66">
        <f t="shared" si="1"/>
        <v>13</v>
      </c>
      <c r="H22" s="65">
        <f>VLOOKUP($A22,'Return Data'!$B$7:$R$2843,7,0)</f>
        <v>3.0775999999999999</v>
      </c>
      <c r="I22" s="66">
        <f t="shared" si="2"/>
        <v>12</v>
      </c>
      <c r="J22" s="65">
        <f>VLOOKUP($A22,'Return Data'!$B$7:$R$2843,8,0)</f>
        <v>3.0749</v>
      </c>
      <c r="K22" s="66">
        <f t="shared" si="3"/>
        <v>15</v>
      </c>
      <c r="L22" s="65">
        <f>VLOOKUP($A22,'Return Data'!$B$7:$R$2843,9,0)</f>
        <v>3.0764</v>
      </c>
      <c r="M22" s="66">
        <f t="shared" si="4"/>
        <v>12</v>
      </c>
      <c r="N22" s="65">
        <f>VLOOKUP($A22,'Return Data'!$B$7:$R$2843,10,0)</f>
        <v>3.0952000000000002</v>
      </c>
      <c r="O22" s="66">
        <f t="shared" si="5"/>
        <v>14</v>
      </c>
      <c r="P22" s="65">
        <f>VLOOKUP($A22,'Return Data'!$B$7:$R$2843,11,0)</f>
        <v>3.0621999999999998</v>
      </c>
      <c r="Q22" s="66">
        <f t="shared" si="8"/>
        <v>12</v>
      </c>
      <c r="R22" s="65">
        <f>VLOOKUP($A22,'Return Data'!$B$7:$R$2843,12,0)</f>
        <v>3.0123000000000002</v>
      </c>
      <c r="S22" s="66">
        <f>RANK(R22,R$8:R$37,0)</f>
        <v>11</v>
      </c>
      <c r="T22" s="65"/>
      <c r="U22" s="66"/>
      <c r="V22" s="65"/>
      <c r="W22" s="66"/>
      <c r="X22" s="65"/>
      <c r="Y22" s="66"/>
      <c r="Z22" s="65">
        <f>VLOOKUP($A22,'Return Data'!$B$7:$R$2843,16,0)</f>
        <v>3.2000999999999999</v>
      </c>
      <c r="AA22" s="67">
        <f t="shared" si="7"/>
        <v>30</v>
      </c>
    </row>
    <row r="23" spans="1:27" x14ac:dyDescent="0.3">
      <c r="A23" s="63" t="s">
        <v>1312</v>
      </c>
      <c r="B23" s="64">
        <f>VLOOKUP($A23,'Return Data'!$B$7:$R$2843,3,0)</f>
        <v>44402</v>
      </c>
      <c r="C23" s="65">
        <f>VLOOKUP($A23,'Return Data'!$B$7:$R$2843,4,0)</f>
        <v>1059.1095</v>
      </c>
      <c r="D23" s="65">
        <f>VLOOKUP($A23,'Return Data'!$B$7:$R$2843,5,0)</f>
        <v>3.0226000000000002</v>
      </c>
      <c r="E23" s="66">
        <f t="shared" si="0"/>
        <v>28</v>
      </c>
      <c r="F23" s="65">
        <f>VLOOKUP($A23,'Return Data'!$B$7:$R$2843,6,0)</f>
        <v>3.0243000000000002</v>
      </c>
      <c r="G23" s="66">
        <f t="shared" si="1"/>
        <v>27</v>
      </c>
      <c r="H23" s="65">
        <f>VLOOKUP($A23,'Return Data'!$B$7:$R$2843,7,0)</f>
        <v>3.0078999999999998</v>
      </c>
      <c r="I23" s="66">
        <f t="shared" si="2"/>
        <v>27</v>
      </c>
      <c r="J23" s="65">
        <f>VLOOKUP($A23,'Return Data'!$B$7:$R$2843,8,0)</f>
        <v>2.9990000000000001</v>
      </c>
      <c r="K23" s="66">
        <f t="shared" si="3"/>
        <v>28</v>
      </c>
      <c r="L23" s="65">
        <f>VLOOKUP($A23,'Return Data'!$B$7:$R$2843,9,0)</f>
        <v>3.0747</v>
      </c>
      <c r="M23" s="66">
        <f t="shared" si="4"/>
        <v>14</v>
      </c>
      <c r="N23" s="65">
        <f>VLOOKUP($A23,'Return Data'!$B$7:$R$2843,10,0)</f>
        <v>3.0377999999999998</v>
      </c>
      <c r="O23" s="66">
        <f t="shared" si="5"/>
        <v>28</v>
      </c>
      <c r="P23" s="65">
        <f>VLOOKUP($A23,'Return Data'!$B$7:$R$2843,11,0)</f>
        <v>2.9771999999999998</v>
      </c>
      <c r="Q23" s="66">
        <f t="shared" si="8"/>
        <v>29</v>
      </c>
      <c r="R23" s="65">
        <f>VLOOKUP($A23,'Return Data'!$B$7:$R$2843,12,0)</f>
        <v>2.9232</v>
      </c>
      <c r="S23" s="66">
        <f t="shared" si="9"/>
        <v>30</v>
      </c>
      <c r="T23" s="65">
        <f>VLOOKUP($A23,'Return Data'!$B$7:$R$2843,13,0)</f>
        <v>2.9373</v>
      </c>
      <c r="U23" s="66">
        <f t="shared" si="10"/>
        <v>27</v>
      </c>
      <c r="V23" s="65"/>
      <c r="W23" s="66"/>
      <c r="X23" s="65"/>
      <c r="Y23" s="66"/>
      <c r="Z23" s="65">
        <f>VLOOKUP($A23,'Return Data'!$B$7:$R$2843,16,0)</f>
        <v>3.3294000000000001</v>
      </c>
      <c r="AA23" s="67">
        <f t="shared" si="7"/>
        <v>29</v>
      </c>
    </row>
    <row r="24" spans="1:27" x14ac:dyDescent="0.3">
      <c r="A24" s="63" t="s">
        <v>1314</v>
      </c>
      <c r="B24" s="64">
        <f>VLOOKUP($A24,'Return Data'!$B$7:$R$2843,3,0)</f>
        <v>44402</v>
      </c>
      <c r="C24" s="65">
        <f>VLOOKUP($A24,'Return Data'!$B$7:$R$2843,4,0)</f>
        <v>1055.4292</v>
      </c>
      <c r="D24" s="65">
        <f>VLOOKUP($A24,'Return Data'!$B$7:$R$2843,5,0)</f>
        <v>3.1162000000000001</v>
      </c>
      <c r="E24" s="66">
        <f t="shared" si="0"/>
        <v>6</v>
      </c>
      <c r="F24" s="65">
        <f>VLOOKUP($A24,'Return Data'!$B$7:$R$2843,6,0)</f>
        <v>3.1166999999999998</v>
      </c>
      <c r="G24" s="66">
        <f t="shared" si="1"/>
        <v>6</v>
      </c>
      <c r="H24" s="65">
        <f>VLOOKUP($A24,'Return Data'!$B$7:$R$2843,7,0)</f>
        <v>3.1044</v>
      </c>
      <c r="I24" s="66">
        <f t="shared" si="2"/>
        <v>10</v>
      </c>
      <c r="J24" s="65">
        <f>VLOOKUP($A24,'Return Data'!$B$7:$R$2843,8,0)</f>
        <v>3.0981000000000001</v>
      </c>
      <c r="K24" s="66">
        <f t="shared" si="3"/>
        <v>11</v>
      </c>
      <c r="L24" s="65">
        <f>VLOOKUP($A24,'Return Data'!$B$7:$R$2843,9,0)</f>
        <v>3.0752999999999999</v>
      </c>
      <c r="M24" s="66">
        <f t="shared" si="4"/>
        <v>13</v>
      </c>
      <c r="N24" s="65">
        <f>VLOOKUP($A24,'Return Data'!$B$7:$R$2843,10,0)</f>
        <v>3.1103000000000001</v>
      </c>
      <c r="O24" s="66">
        <f t="shared" si="5"/>
        <v>11</v>
      </c>
      <c r="P24" s="65">
        <f>VLOOKUP($A24,'Return Data'!$B$7:$R$2843,11,0)</f>
        <v>3.1147</v>
      </c>
      <c r="Q24" s="66">
        <f t="shared" si="8"/>
        <v>4</v>
      </c>
      <c r="R24" s="65">
        <f>VLOOKUP($A24,'Return Data'!$B$7:$R$2843,12,0)</f>
        <v>3.0596000000000001</v>
      </c>
      <c r="S24" s="66">
        <f>RANK(R24,R$8:R$37,0)</f>
        <v>5</v>
      </c>
      <c r="T24" s="65"/>
      <c r="U24" s="66"/>
      <c r="V24" s="65"/>
      <c r="W24" s="66"/>
      <c r="X24" s="65"/>
      <c r="Y24" s="66"/>
      <c r="Z24" s="65">
        <f>VLOOKUP($A24,'Return Data'!$B$7:$R$2843,16,0)</f>
        <v>3.3363</v>
      </c>
      <c r="AA24" s="67">
        <f t="shared" si="7"/>
        <v>27</v>
      </c>
    </row>
    <row r="25" spans="1:27" x14ac:dyDescent="0.3">
      <c r="A25" s="63" t="s">
        <v>1316</v>
      </c>
      <c r="B25" s="64">
        <f>VLOOKUP($A25,'Return Data'!$B$7:$R$2843,3,0)</f>
        <v>44402</v>
      </c>
      <c r="C25" s="65">
        <f>VLOOKUP($A25,'Return Data'!$B$7:$R$2843,4,0)</f>
        <v>1106.7898</v>
      </c>
      <c r="D25" s="65">
        <f>VLOOKUP($A25,'Return Data'!$B$7:$R$2843,5,0)</f>
        <v>3.0657999999999999</v>
      </c>
      <c r="E25" s="66">
        <f t="shared" si="0"/>
        <v>18</v>
      </c>
      <c r="F25" s="65">
        <f>VLOOKUP($A25,'Return Data'!$B$7:$R$2843,6,0)</f>
        <v>3.0590000000000002</v>
      </c>
      <c r="G25" s="66">
        <f t="shared" si="1"/>
        <v>20</v>
      </c>
      <c r="H25" s="65">
        <f>VLOOKUP($A25,'Return Data'!$B$7:$R$2843,7,0)</f>
        <v>3.0438000000000001</v>
      </c>
      <c r="I25" s="66">
        <f t="shared" si="2"/>
        <v>20</v>
      </c>
      <c r="J25" s="65">
        <f>VLOOKUP($A25,'Return Data'!$B$7:$R$2843,8,0)</f>
        <v>3.0398999999999998</v>
      </c>
      <c r="K25" s="66">
        <f t="shared" si="3"/>
        <v>22</v>
      </c>
      <c r="L25" s="65">
        <f>VLOOKUP($A25,'Return Data'!$B$7:$R$2843,9,0)</f>
        <v>3.0363000000000002</v>
      </c>
      <c r="M25" s="66">
        <f t="shared" si="4"/>
        <v>26</v>
      </c>
      <c r="N25" s="65">
        <f>VLOOKUP($A25,'Return Data'!$B$7:$R$2843,10,0)</f>
        <v>3.0632999999999999</v>
      </c>
      <c r="O25" s="66">
        <f t="shared" si="5"/>
        <v>25</v>
      </c>
      <c r="P25" s="65">
        <f>VLOOKUP($A25,'Return Data'!$B$7:$R$2843,11,0)</f>
        <v>3.0204</v>
      </c>
      <c r="Q25" s="66">
        <f t="shared" si="8"/>
        <v>26</v>
      </c>
      <c r="R25" s="65">
        <f>VLOOKUP($A25,'Return Data'!$B$7:$R$2843,12,0)</f>
        <v>2.9742999999999999</v>
      </c>
      <c r="S25" s="66">
        <f t="shared" si="9"/>
        <v>23</v>
      </c>
      <c r="T25" s="65">
        <f>VLOOKUP($A25,'Return Data'!$B$7:$R$2843,13,0)</f>
        <v>2.9893000000000001</v>
      </c>
      <c r="U25" s="66">
        <f t="shared" si="10"/>
        <v>20</v>
      </c>
      <c r="V25" s="65"/>
      <c r="W25" s="66"/>
      <c r="X25" s="65"/>
      <c r="Y25" s="66"/>
      <c r="Z25" s="65">
        <f>VLOOKUP($A25,'Return Data'!$B$7:$R$2843,16,0)</f>
        <v>4.0984999999999996</v>
      </c>
      <c r="AA25" s="67">
        <f t="shared" si="7"/>
        <v>10</v>
      </c>
    </row>
    <row r="26" spans="1:27" x14ac:dyDescent="0.3">
      <c r="A26" s="63" t="s">
        <v>1318</v>
      </c>
      <c r="B26" s="64">
        <f>VLOOKUP($A26,'Return Data'!$B$7:$R$2843,3,0)</f>
        <v>44402</v>
      </c>
      <c r="C26" s="65">
        <f>VLOOKUP($A26,'Return Data'!$B$7:$R$2843,4,0)</f>
        <v>2573.5836666666701</v>
      </c>
      <c r="D26" s="65">
        <f>VLOOKUP($A26,'Return Data'!$B$7:$R$2843,5,0)</f>
        <v>3.0661</v>
      </c>
      <c r="E26" s="66">
        <f t="shared" si="0"/>
        <v>17</v>
      </c>
      <c r="F26" s="65">
        <f>VLOOKUP($A26,'Return Data'!$B$7:$R$2843,6,0)</f>
        <v>3.0666000000000002</v>
      </c>
      <c r="G26" s="66">
        <f t="shared" si="1"/>
        <v>15</v>
      </c>
      <c r="H26" s="65">
        <f>VLOOKUP($A26,'Return Data'!$B$7:$R$2843,7,0)</f>
        <v>3.069</v>
      </c>
      <c r="I26" s="66">
        <f t="shared" si="2"/>
        <v>15</v>
      </c>
      <c r="J26" s="65">
        <f>VLOOKUP($A26,'Return Data'!$B$7:$R$2843,8,0)</f>
        <v>3.0581999999999998</v>
      </c>
      <c r="K26" s="66">
        <f t="shared" si="3"/>
        <v>18</v>
      </c>
      <c r="L26" s="65">
        <f>VLOOKUP($A26,'Return Data'!$B$7:$R$2843,9,0)</f>
        <v>3.0548999999999999</v>
      </c>
      <c r="M26" s="66">
        <f t="shared" si="4"/>
        <v>21</v>
      </c>
      <c r="N26" s="65">
        <f>VLOOKUP($A26,'Return Data'!$B$7:$R$2843,10,0)</f>
        <v>3.1</v>
      </c>
      <c r="O26" s="66">
        <f t="shared" si="5"/>
        <v>13</v>
      </c>
      <c r="P26" s="65">
        <f>VLOOKUP($A26,'Return Data'!$B$7:$R$2843,11,0)</f>
        <v>3.0613999999999999</v>
      </c>
      <c r="Q26" s="66">
        <f t="shared" si="8"/>
        <v>13</v>
      </c>
      <c r="R26" s="65">
        <f>VLOOKUP($A26,'Return Data'!$B$7:$R$2843,12,0)</f>
        <v>2.9931000000000001</v>
      </c>
      <c r="S26" s="66">
        <f t="shared" si="9"/>
        <v>19</v>
      </c>
      <c r="T26" s="65">
        <f>VLOOKUP($A26,'Return Data'!$B$7:$R$2843,13,0)</f>
        <v>3.0053000000000001</v>
      </c>
      <c r="U26" s="66">
        <f t="shared" si="10"/>
        <v>15</v>
      </c>
      <c r="V26" s="65">
        <f>VLOOKUP($A26,'Return Data'!$B$7:$R$2843,17,0)</f>
        <v>3.3755000000000002</v>
      </c>
      <c r="W26" s="66">
        <f t="shared" ref="W26:W36" si="11">RANK(V26,V$8:V$37,0)</f>
        <v>5</v>
      </c>
      <c r="X26" s="65">
        <f>VLOOKUP($A26,'Return Data'!$B$7:$R$2843,14,0)</f>
        <v>4.0693000000000001</v>
      </c>
      <c r="Y26" s="66">
        <f t="shared" ref="Y26:Y36" si="12">RANK(X26,X$8:X$37,0)</f>
        <v>4</v>
      </c>
      <c r="Z26" s="65">
        <f>VLOOKUP($A26,'Return Data'!$B$7:$R$2843,16,0)</f>
        <v>6.6566000000000001</v>
      </c>
      <c r="AA26" s="67">
        <f t="shared" si="7"/>
        <v>1</v>
      </c>
    </row>
    <row r="27" spans="1:27" x14ac:dyDescent="0.3">
      <c r="A27" s="63" t="s">
        <v>1320</v>
      </c>
      <c r="B27" s="64">
        <f>VLOOKUP($A27,'Return Data'!$B$7:$R$2843,3,0)</f>
        <v>44402</v>
      </c>
      <c r="C27" s="65">
        <f>VLOOKUP($A27,'Return Data'!$B$7:$R$2843,4,0)</f>
        <v>1074.5814</v>
      </c>
      <c r="D27" s="65">
        <f>VLOOKUP($A27,'Return Data'!$B$7:$R$2843,5,0)</f>
        <v>3.0335000000000001</v>
      </c>
      <c r="E27" s="66">
        <f t="shared" si="0"/>
        <v>25</v>
      </c>
      <c r="F27" s="65">
        <f>VLOOKUP($A27,'Return Data'!$B$7:$R$2843,6,0)</f>
        <v>3.0339999999999998</v>
      </c>
      <c r="G27" s="66">
        <f t="shared" si="1"/>
        <v>24</v>
      </c>
      <c r="H27" s="65">
        <f>VLOOKUP($A27,'Return Data'!$B$7:$R$2843,7,0)</f>
        <v>3.0335000000000001</v>
      </c>
      <c r="I27" s="66">
        <f t="shared" si="2"/>
        <v>23</v>
      </c>
      <c r="J27" s="65">
        <f>VLOOKUP($A27,'Return Data'!$B$7:$R$2843,8,0)</f>
        <v>3.0282</v>
      </c>
      <c r="K27" s="66">
        <f t="shared" si="3"/>
        <v>26</v>
      </c>
      <c r="L27" s="65">
        <f>VLOOKUP($A27,'Return Data'!$B$7:$R$2843,9,0)</f>
        <v>3.0457999999999998</v>
      </c>
      <c r="M27" s="66">
        <f t="shared" si="4"/>
        <v>23</v>
      </c>
      <c r="N27" s="65">
        <f>VLOOKUP($A27,'Return Data'!$B$7:$R$2843,10,0)</f>
        <v>3.0933999999999999</v>
      </c>
      <c r="O27" s="66">
        <f t="shared" si="5"/>
        <v>15</v>
      </c>
      <c r="P27" s="65">
        <f>VLOOKUP($A27,'Return Data'!$B$7:$R$2843,11,0)</f>
        <v>3.0320999999999998</v>
      </c>
      <c r="Q27" s="66">
        <f t="shared" si="8"/>
        <v>23</v>
      </c>
      <c r="R27" s="65">
        <f>VLOOKUP($A27,'Return Data'!$B$7:$R$2843,12,0)</f>
        <v>2.9643000000000002</v>
      </c>
      <c r="S27" s="66">
        <f t="shared" si="9"/>
        <v>25</v>
      </c>
      <c r="T27" s="65">
        <f>VLOOKUP($A27,'Return Data'!$B$7:$R$2843,13,0)</f>
        <v>2.9733999999999998</v>
      </c>
      <c r="U27" s="66">
        <f t="shared" si="10"/>
        <v>23</v>
      </c>
      <c r="V27" s="65"/>
      <c r="W27" s="66"/>
      <c r="X27" s="65"/>
      <c r="Y27" s="66"/>
      <c r="Z27" s="65">
        <f>VLOOKUP($A27,'Return Data'!$B$7:$R$2843,16,0)</f>
        <v>3.5935000000000001</v>
      </c>
      <c r="AA27" s="67">
        <f t="shared" si="7"/>
        <v>24</v>
      </c>
    </row>
    <row r="28" spans="1:27" x14ac:dyDescent="0.3">
      <c r="A28" s="63" t="s">
        <v>1322</v>
      </c>
      <c r="B28" s="64">
        <f>VLOOKUP($A28,'Return Data'!$B$7:$R$2843,3,0)</f>
        <v>44402</v>
      </c>
      <c r="C28" s="65">
        <f>VLOOKUP($A28,'Return Data'!$B$7:$R$2843,4,0)</f>
        <v>1073.5667000000001</v>
      </c>
      <c r="D28" s="65">
        <f>VLOOKUP($A28,'Return Data'!$B$7:$R$2843,5,0)</f>
        <v>3.1044</v>
      </c>
      <c r="E28" s="66">
        <f t="shared" si="0"/>
        <v>10</v>
      </c>
      <c r="F28" s="65">
        <f>VLOOKUP($A28,'Return Data'!$B$7:$R$2843,6,0)</f>
        <v>3.1049000000000002</v>
      </c>
      <c r="G28" s="66">
        <f t="shared" si="1"/>
        <v>8</v>
      </c>
      <c r="H28" s="65">
        <f>VLOOKUP($A28,'Return Data'!$B$7:$R$2843,7,0)</f>
        <v>3.1063999999999998</v>
      </c>
      <c r="I28" s="66">
        <f t="shared" si="2"/>
        <v>9</v>
      </c>
      <c r="J28" s="65">
        <f>VLOOKUP($A28,'Return Data'!$B$7:$R$2843,8,0)</f>
        <v>3.0773999999999999</v>
      </c>
      <c r="K28" s="66">
        <f t="shared" si="3"/>
        <v>14</v>
      </c>
      <c r="L28" s="65">
        <f>VLOOKUP($A28,'Return Data'!$B$7:$R$2843,9,0)</f>
        <v>3.0830000000000002</v>
      </c>
      <c r="M28" s="66">
        <f t="shared" si="4"/>
        <v>10</v>
      </c>
      <c r="N28" s="65">
        <f>VLOOKUP($A28,'Return Data'!$B$7:$R$2843,10,0)</f>
        <v>3.1265999999999998</v>
      </c>
      <c r="O28" s="66">
        <f t="shared" si="5"/>
        <v>8</v>
      </c>
      <c r="P28" s="65">
        <f>VLOOKUP($A28,'Return Data'!$B$7:$R$2843,11,0)</f>
        <v>3.0743999999999998</v>
      </c>
      <c r="Q28" s="66">
        <f t="shared" si="8"/>
        <v>9</v>
      </c>
      <c r="R28" s="65">
        <f>VLOOKUP($A28,'Return Data'!$B$7:$R$2843,12,0)</f>
        <v>3.0173999999999999</v>
      </c>
      <c r="S28" s="66">
        <f t="shared" si="9"/>
        <v>10</v>
      </c>
      <c r="T28" s="65">
        <f>VLOOKUP($A28,'Return Data'!$B$7:$R$2843,13,0)</f>
        <v>3.0394000000000001</v>
      </c>
      <c r="U28" s="66">
        <f t="shared" si="10"/>
        <v>8</v>
      </c>
      <c r="V28" s="65"/>
      <c r="W28" s="66"/>
      <c r="X28" s="65"/>
      <c r="Y28" s="66"/>
      <c r="Z28" s="65">
        <f>VLOOKUP($A28,'Return Data'!$B$7:$R$2843,16,0)</f>
        <v>3.5979999999999999</v>
      </c>
      <c r="AA28" s="67">
        <f t="shared" si="7"/>
        <v>23</v>
      </c>
    </row>
    <row r="29" spans="1:27" x14ac:dyDescent="0.3">
      <c r="A29" s="63" t="s">
        <v>1324</v>
      </c>
      <c r="B29" s="64">
        <f>VLOOKUP($A29,'Return Data'!$B$7:$R$2843,3,0)</f>
        <v>44402</v>
      </c>
      <c r="C29" s="65">
        <f>VLOOKUP($A29,'Return Data'!$B$7:$R$2843,4,0)</f>
        <v>1063.2301</v>
      </c>
      <c r="D29" s="65">
        <f>VLOOKUP($A29,'Return Data'!$B$7:$R$2843,5,0)</f>
        <v>3.1347999999999998</v>
      </c>
      <c r="E29" s="66">
        <f t="shared" si="0"/>
        <v>2</v>
      </c>
      <c r="F29" s="65">
        <f>VLOOKUP($A29,'Return Data'!$B$7:$R$2843,6,0)</f>
        <v>3.1351</v>
      </c>
      <c r="G29" s="66">
        <f t="shared" si="1"/>
        <v>2</v>
      </c>
      <c r="H29" s="65">
        <f>VLOOKUP($A29,'Return Data'!$B$7:$R$2843,7,0)</f>
        <v>3.1175000000000002</v>
      </c>
      <c r="I29" s="66">
        <f t="shared" si="2"/>
        <v>5</v>
      </c>
      <c r="J29" s="65">
        <f>VLOOKUP($A29,'Return Data'!$B$7:$R$2843,8,0)</f>
        <v>3.1158999999999999</v>
      </c>
      <c r="K29" s="66">
        <f t="shared" si="3"/>
        <v>5</v>
      </c>
      <c r="L29" s="65">
        <f>VLOOKUP($A29,'Return Data'!$B$7:$R$2843,9,0)</f>
        <v>3.137</v>
      </c>
      <c r="M29" s="66">
        <f t="shared" si="4"/>
        <v>3</v>
      </c>
      <c r="N29" s="65">
        <f>VLOOKUP($A29,'Return Data'!$B$7:$R$2843,10,0)</f>
        <v>3.1581000000000001</v>
      </c>
      <c r="O29" s="66">
        <f t="shared" si="5"/>
        <v>3</v>
      </c>
      <c r="P29" s="65">
        <f>VLOOKUP($A29,'Return Data'!$B$7:$R$2843,11,0)</f>
        <v>3.1126999999999998</v>
      </c>
      <c r="Q29" s="66">
        <f t="shared" si="8"/>
        <v>5</v>
      </c>
      <c r="R29" s="65">
        <f>VLOOKUP($A29,'Return Data'!$B$7:$R$2843,12,0)</f>
        <v>3.0640999999999998</v>
      </c>
      <c r="S29" s="66">
        <f t="shared" si="9"/>
        <v>4</v>
      </c>
      <c r="T29" s="65">
        <f>VLOOKUP($A29,'Return Data'!$B$7:$R$2843,13,0)</f>
        <v>3.0827</v>
      </c>
      <c r="U29" s="66">
        <f t="shared" ref="U29" si="13">RANK(T29,T$8:T$37,0)</f>
        <v>2</v>
      </c>
      <c r="V29" s="65"/>
      <c r="W29" s="66"/>
      <c r="X29" s="65"/>
      <c r="Y29" s="66"/>
      <c r="Z29" s="65">
        <f>VLOOKUP($A29,'Return Data'!$B$7:$R$2843,16,0)</f>
        <v>3.5083000000000002</v>
      </c>
      <c r="AA29" s="67">
        <f t="shared" si="7"/>
        <v>26</v>
      </c>
    </row>
    <row r="30" spans="1:27" x14ac:dyDescent="0.3">
      <c r="A30" s="63" t="s">
        <v>1326</v>
      </c>
      <c r="B30" s="64">
        <f>VLOOKUP($A30,'Return Data'!$B$7:$R$2843,3,0)</f>
        <v>44402</v>
      </c>
      <c r="C30" s="65">
        <f>VLOOKUP($A30,'Return Data'!$B$7:$R$2843,4,0)</f>
        <v>111.3047</v>
      </c>
      <c r="D30" s="65">
        <f>VLOOKUP($A30,'Return Data'!$B$7:$R$2843,5,0)</f>
        <v>3.0666000000000002</v>
      </c>
      <c r="E30" s="66">
        <f t="shared" si="0"/>
        <v>16</v>
      </c>
      <c r="F30" s="65">
        <f>VLOOKUP($A30,'Return Data'!$B$7:$R$2843,6,0)</f>
        <v>3.0613999999999999</v>
      </c>
      <c r="G30" s="66">
        <f t="shared" si="1"/>
        <v>18</v>
      </c>
      <c r="H30" s="65">
        <f>VLOOKUP($A30,'Return Data'!$B$7:$R$2843,7,0)</f>
        <v>3.0655999999999999</v>
      </c>
      <c r="I30" s="66">
        <f t="shared" si="2"/>
        <v>16</v>
      </c>
      <c r="J30" s="65">
        <f>VLOOKUP($A30,'Return Data'!$B$7:$R$2843,8,0)</f>
        <v>3.0627</v>
      </c>
      <c r="K30" s="66">
        <f t="shared" si="3"/>
        <v>17</v>
      </c>
      <c r="L30" s="65">
        <f>VLOOKUP($A30,'Return Data'!$B$7:$R$2843,9,0)</f>
        <v>3.0562999999999998</v>
      </c>
      <c r="M30" s="66">
        <f t="shared" si="4"/>
        <v>20</v>
      </c>
      <c r="N30" s="65">
        <f>VLOOKUP($A30,'Return Data'!$B$7:$R$2843,10,0)</f>
        <v>3.0825999999999998</v>
      </c>
      <c r="O30" s="66">
        <f t="shared" si="5"/>
        <v>20</v>
      </c>
      <c r="P30" s="65">
        <f>VLOOKUP($A30,'Return Data'!$B$7:$R$2843,11,0)</f>
        <v>3.0369999999999999</v>
      </c>
      <c r="Q30" s="66">
        <f t="shared" si="8"/>
        <v>21</v>
      </c>
      <c r="R30" s="65">
        <f>VLOOKUP($A30,'Return Data'!$B$7:$R$2843,12,0)</f>
        <v>2.9940000000000002</v>
      </c>
      <c r="S30" s="66">
        <f t="shared" si="9"/>
        <v>18</v>
      </c>
      <c r="T30" s="65">
        <f>VLOOKUP($A30,'Return Data'!$B$7:$R$2843,13,0)</f>
        <v>3.0095000000000001</v>
      </c>
      <c r="U30" s="66">
        <f t="shared" si="10"/>
        <v>14</v>
      </c>
      <c r="V30" s="65"/>
      <c r="W30" s="66"/>
      <c r="X30" s="65"/>
      <c r="Y30" s="66"/>
      <c r="Z30" s="65">
        <f>VLOOKUP($A30,'Return Data'!$B$7:$R$2843,16,0)</f>
        <v>4.2008000000000001</v>
      </c>
      <c r="AA30" s="67">
        <f t="shared" si="7"/>
        <v>9</v>
      </c>
    </row>
    <row r="31" spans="1:27" x14ac:dyDescent="0.3">
      <c r="A31" s="63" t="s">
        <v>1328</v>
      </c>
      <c r="B31" s="64">
        <f>VLOOKUP($A31,'Return Data'!$B$7:$R$2843,3,0)</f>
        <v>44402</v>
      </c>
      <c r="C31" s="65">
        <f>VLOOKUP($A31,'Return Data'!$B$7:$R$2843,4,0)</f>
        <v>1070.9292</v>
      </c>
      <c r="D31" s="65">
        <f>VLOOKUP($A31,'Return Data'!$B$7:$R$2843,5,0)</f>
        <v>3.1938</v>
      </c>
      <c r="E31" s="66">
        <f t="shared" si="0"/>
        <v>1</v>
      </c>
      <c r="F31" s="65">
        <f>VLOOKUP($A31,'Return Data'!$B$7:$R$2843,6,0)</f>
        <v>3.1545999999999998</v>
      </c>
      <c r="G31" s="66">
        <f t="shared" si="1"/>
        <v>1</v>
      </c>
      <c r="H31" s="65">
        <f>VLOOKUP($A31,'Return Data'!$B$7:$R$2843,7,0)</f>
        <v>3.1520999999999999</v>
      </c>
      <c r="I31" s="66">
        <f t="shared" si="2"/>
        <v>1</v>
      </c>
      <c r="J31" s="65">
        <f>VLOOKUP($A31,'Return Data'!$B$7:$R$2843,8,0)</f>
        <v>3.1490999999999998</v>
      </c>
      <c r="K31" s="66">
        <f t="shared" si="3"/>
        <v>2</v>
      </c>
      <c r="L31" s="65">
        <f>VLOOKUP($A31,'Return Data'!$B$7:$R$2843,9,0)</f>
        <v>3.1644999999999999</v>
      </c>
      <c r="M31" s="66">
        <f t="shared" si="4"/>
        <v>1</v>
      </c>
      <c r="N31" s="65">
        <f>VLOOKUP($A31,'Return Data'!$B$7:$R$2843,10,0)</f>
        <v>3.2021000000000002</v>
      </c>
      <c r="O31" s="66">
        <f t="shared" si="5"/>
        <v>1</v>
      </c>
      <c r="P31" s="65">
        <f>VLOOKUP($A31,'Return Data'!$B$7:$R$2843,11,0)</f>
        <v>3.1328</v>
      </c>
      <c r="Q31" s="66">
        <f t="shared" si="8"/>
        <v>1</v>
      </c>
      <c r="R31" s="65">
        <f>VLOOKUP($A31,'Return Data'!$B$7:$R$2843,12,0)</f>
        <v>3.073</v>
      </c>
      <c r="S31" s="66">
        <f t="shared" si="9"/>
        <v>2</v>
      </c>
      <c r="T31" s="65">
        <f>VLOOKUP($A31,'Return Data'!$B$7:$R$2843,13,0)</f>
        <v>3.0758999999999999</v>
      </c>
      <c r="U31" s="66">
        <f t="shared" si="10"/>
        <v>4</v>
      </c>
      <c r="V31" s="65"/>
      <c r="W31" s="66"/>
      <c r="X31" s="65"/>
      <c r="Y31" s="66"/>
      <c r="Z31" s="65">
        <f>VLOOKUP($A31,'Return Data'!$B$7:$R$2843,16,0)</f>
        <v>3.6484000000000001</v>
      </c>
      <c r="AA31" s="67">
        <f t="shared" si="7"/>
        <v>21</v>
      </c>
    </row>
    <row r="32" spans="1:27" x14ac:dyDescent="0.3">
      <c r="A32" s="63" t="s">
        <v>1330</v>
      </c>
      <c r="B32" s="64">
        <f>VLOOKUP($A32,'Return Data'!$B$7:$R$2843,3,0)</f>
        <v>44402</v>
      </c>
      <c r="C32" s="65">
        <f>VLOOKUP($A32,'Return Data'!$B$7:$R$2843,4,0)</f>
        <v>3352.0808000000002</v>
      </c>
      <c r="D32" s="65">
        <f>VLOOKUP($A32,'Return Data'!$B$7:$R$2843,5,0)</f>
        <v>3.0992000000000002</v>
      </c>
      <c r="E32" s="66">
        <f t="shared" si="0"/>
        <v>12</v>
      </c>
      <c r="F32" s="65">
        <f>VLOOKUP($A32,'Return Data'!$B$7:$R$2843,6,0)</f>
        <v>3.0863</v>
      </c>
      <c r="G32" s="66">
        <f t="shared" si="1"/>
        <v>11</v>
      </c>
      <c r="H32" s="65">
        <f>VLOOKUP($A32,'Return Data'!$B$7:$R$2843,7,0)</f>
        <v>3.0741999999999998</v>
      </c>
      <c r="I32" s="66">
        <f t="shared" si="2"/>
        <v>14</v>
      </c>
      <c r="J32" s="65">
        <f>VLOOKUP($A32,'Return Data'!$B$7:$R$2843,8,0)</f>
        <v>3.0672999999999999</v>
      </c>
      <c r="K32" s="66">
        <f t="shared" si="3"/>
        <v>16</v>
      </c>
      <c r="L32" s="65">
        <f>VLOOKUP($A32,'Return Data'!$B$7:$R$2843,9,0)</f>
        <v>3.0665</v>
      </c>
      <c r="M32" s="66">
        <f t="shared" si="4"/>
        <v>18</v>
      </c>
      <c r="N32" s="65">
        <f>VLOOKUP($A32,'Return Data'!$B$7:$R$2843,10,0)</f>
        <v>3.1141000000000001</v>
      </c>
      <c r="O32" s="66">
        <f t="shared" si="5"/>
        <v>10</v>
      </c>
      <c r="P32" s="65">
        <f>VLOOKUP($A32,'Return Data'!$B$7:$R$2843,11,0)</f>
        <v>3.0659999999999998</v>
      </c>
      <c r="Q32" s="66">
        <f t="shared" si="8"/>
        <v>10</v>
      </c>
      <c r="R32" s="65">
        <f>VLOOKUP($A32,'Return Data'!$B$7:$R$2843,12,0)</f>
        <v>3.0065</v>
      </c>
      <c r="S32" s="66">
        <f t="shared" si="9"/>
        <v>14</v>
      </c>
      <c r="T32" s="65">
        <f>VLOOKUP($A32,'Return Data'!$B$7:$R$2843,13,0)</f>
        <v>3.0198999999999998</v>
      </c>
      <c r="U32" s="66">
        <f t="shared" si="10"/>
        <v>10</v>
      </c>
      <c r="V32" s="65">
        <f>VLOOKUP($A32,'Return Data'!$B$7:$R$2843,17,0)</f>
        <v>3.6080999999999999</v>
      </c>
      <c r="W32" s="66">
        <f t="shared" si="11"/>
        <v>2</v>
      </c>
      <c r="X32" s="65">
        <f>VLOOKUP($A32,'Return Data'!$B$7:$R$2843,14,0)</f>
        <v>4.4607999999999999</v>
      </c>
      <c r="Y32" s="66">
        <f t="shared" si="12"/>
        <v>2</v>
      </c>
      <c r="Z32" s="65">
        <f>VLOOKUP($A32,'Return Data'!$B$7:$R$2843,16,0)</f>
        <v>6.6284999999999998</v>
      </c>
      <c r="AA32" s="67">
        <f t="shared" si="7"/>
        <v>2</v>
      </c>
    </row>
    <row r="33" spans="1:27" x14ac:dyDescent="0.3">
      <c r="A33" s="63" t="s">
        <v>1332</v>
      </c>
      <c r="B33" s="64">
        <f>VLOOKUP($A33,'Return Data'!$B$7:$R$2843,3,0)</f>
        <v>44402</v>
      </c>
      <c r="C33" s="65">
        <f>VLOOKUP($A33,'Return Data'!$B$7:$R$2843,4,0)</f>
        <v>1102.5898999999999</v>
      </c>
      <c r="D33" s="65">
        <f>VLOOKUP($A33,'Return Data'!$B$7:$R$2843,5,0)</f>
        <v>3.0259</v>
      </c>
      <c r="E33" s="66">
        <f t="shared" si="0"/>
        <v>27</v>
      </c>
      <c r="F33" s="65">
        <f>VLOOKUP($A33,'Return Data'!$B$7:$R$2843,6,0)</f>
        <v>3.0110000000000001</v>
      </c>
      <c r="G33" s="66">
        <f t="shared" si="1"/>
        <v>29</v>
      </c>
      <c r="H33" s="65">
        <f>VLOOKUP($A33,'Return Data'!$B$7:$R$2843,7,0)</f>
        <v>2.9857999999999998</v>
      </c>
      <c r="I33" s="66">
        <f t="shared" si="2"/>
        <v>29</v>
      </c>
      <c r="J33" s="65">
        <f>VLOOKUP($A33,'Return Data'!$B$7:$R$2843,8,0)</f>
        <v>2.9721000000000002</v>
      </c>
      <c r="K33" s="66">
        <f t="shared" si="3"/>
        <v>30</v>
      </c>
      <c r="L33" s="65">
        <f>VLOOKUP($A33,'Return Data'!$B$7:$R$2843,9,0)</f>
        <v>3.0114999999999998</v>
      </c>
      <c r="M33" s="66">
        <f t="shared" si="4"/>
        <v>29</v>
      </c>
      <c r="N33" s="65">
        <f>VLOOKUP($A33,'Return Data'!$B$7:$R$2843,10,0)</f>
        <v>3.0257999999999998</v>
      </c>
      <c r="O33" s="66">
        <f t="shared" si="5"/>
        <v>29</v>
      </c>
      <c r="P33" s="65">
        <f>VLOOKUP($A33,'Return Data'!$B$7:$R$2843,11,0)</f>
        <v>2.9883000000000002</v>
      </c>
      <c r="Q33" s="66">
        <f t="shared" si="8"/>
        <v>28</v>
      </c>
      <c r="R33" s="65">
        <f>VLOOKUP($A33,'Return Data'!$B$7:$R$2843,12,0)</f>
        <v>2.9405999999999999</v>
      </c>
      <c r="S33" s="66">
        <f t="shared" si="9"/>
        <v>28</v>
      </c>
      <c r="T33" s="65">
        <f>VLOOKUP($A33,'Return Data'!$B$7:$R$2843,13,0)</f>
        <v>2.9561999999999999</v>
      </c>
      <c r="U33" s="66">
        <f t="shared" si="10"/>
        <v>25</v>
      </c>
      <c r="V33" s="65"/>
      <c r="W33" s="66"/>
      <c r="X33" s="65"/>
      <c r="Y33" s="66"/>
      <c r="Z33" s="65">
        <f>VLOOKUP($A33,'Return Data'!$B$7:$R$2843,16,0)</f>
        <v>4.2420999999999998</v>
      </c>
      <c r="AA33" s="67">
        <f t="shared" si="7"/>
        <v>6</v>
      </c>
    </row>
    <row r="34" spans="1:27" x14ac:dyDescent="0.3">
      <c r="A34" s="63" t="s">
        <v>1334</v>
      </c>
      <c r="B34" s="64">
        <f>VLOOKUP($A34,'Return Data'!$B$7:$R$2843,3,0)</f>
        <v>44402</v>
      </c>
      <c r="C34" s="65">
        <f>VLOOKUP($A34,'Return Data'!$B$7:$R$2843,4,0)</f>
        <v>1094.1615999999999</v>
      </c>
      <c r="D34" s="65">
        <f>VLOOKUP($A34,'Return Data'!$B$7:$R$2843,5,0)</f>
        <v>3.0291999999999999</v>
      </c>
      <c r="E34" s="66">
        <f t="shared" si="0"/>
        <v>26</v>
      </c>
      <c r="F34" s="65">
        <f>VLOOKUP($A34,'Return Data'!$B$7:$R$2843,6,0)</f>
        <v>3.0308999999999999</v>
      </c>
      <c r="G34" s="66">
        <f t="shared" si="1"/>
        <v>25</v>
      </c>
      <c r="H34" s="65">
        <f>VLOOKUP($A34,'Return Data'!$B$7:$R$2843,7,0)</f>
        <v>3.0316999999999998</v>
      </c>
      <c r="I34" s="66">
        <f t="shared" si="2"/>
        <v>26</v>
      </c>
      <c r="J34" s="65">
        <f>VLOOKUP($A34,'Return Data'!$B$7:$R$2843,8,0)</f>
        <v>3.0331999999999999</v>
      </c>
      <c r="K34" s="66">
        <f t="shared" si="3"/>
        <v>23</v>
      </c>
      <c r="L34" s="65">
        <f>VLOOKUP($A34,'Return Data'!$B$7:$R$2843,9,0)</f>
        <v>3.0427</v>
      </c>
      <c r="M34" s="66">
        <f t="shared" si="4"/>
        <v>25</v>
      </c>
      <c r="N34" s="65">
        <f>VLOOKUP($A34,'Return Data'!$B$7:$R$2843,10,0)</f>
        <v>3.0825999999999998</v>
      </c>
      <c r="O34" s="66">
        <f t="shared" si="5"/>
        <v>20</v>
      </c>
      <c r="P34" s="65">
        <f>VLOOKUP($A34,'Return Data'!$B$7:$R$2843,11,0)</f>
        <v>3.044</v>
      </c>
      <c r="Q34" s="66">
        <f t="shared" si="8"/>
        <v>16</v>
      </c>
      <c r="R34" s="65">
        <f>VLOOKUP($A34,'Return Data'!$B$7:$R$2843,12,0)</f>
        <v>2.9971999999999999</v>
      </c>
      <c r="S34" s="66">
        <f t="shared" si="9"/>
        <v>16</v>
      </c>
      <c r="T34" s="65">
        <f>VLOOKUP($A34,'Return Data'!$B$7:$R$2843,13,0)</f>
        <v>3.0146999999999999</v>
      </c>
      <c r="U34" s="66">
        <f t="shared" si="10"/>
        <v>12</v>
      </c>
      <c r="V34" s="65"/>
      <c r="W34" s="66"/>
      <c r="X34" s="65"/>
      <c r="Y34" s="66"/>
      <c r="Z34" s="65">
        <f>VLOOKUP($A34,'Return Data'!$B$7:$R$2843,16,0)</f>
        <v>3.9203000000000001</v>
      </c>
      <c r="AA34" s="67">
        <f t="shared" si="7"/>
        <v>13</v>
      </c>
    </row>
    <row r="35" spans="1:27" x14ac:dyDescent="0.3">
      <c r="A35" s="63" t="s">
        <v>1336</v>
      </c>
      <c r="B35" s="64">
        <f>VLOOKUP($A35,'Return Data'!$B$7:$R$2843,3,0)</f>
        <v>44402</v>
      </c>
      <c r="C35" s="65">
        <f>VLOOKUP($A35,'Return Data'!$B$7:$R$2843,4,0)</f>
        <v>1092.1125999999999</v>
      </c>
      <c r="D35" s="65">
        <f>VLOOKUP($A35,'Return Data'!$B$7:$R$2843,5,0)</f>
        <v>3.1084999999999998</v>
      </c>
      <c r="E35" s="66">
        <f t="shared" si="0"/>
        <v>8</v>
      </c>
      <c r="F35" s="65">
        <f>VLOOKUP($A35,'Return Data'!$B$7:$R$2843,6,0)</f>
        <v>3.0821999999999998</v>
      </c>
      <c r="G35" s="66">
        <f t="shared" si="1"/>
        <v>14</v>
      </c>
      <c r="H35" s="65">
        <f>VLOOKUP($A35,'Return Data'!$B$7:$R$2843,7,0)</f>
        <v>3.0364</v>
      </c>
      <c r="I35" s="66">
        <f t="shared" si="2"/>
        <v>21</v>
      </c>
      <c r="J35" s="65">
        <f>VLOOKUP($A35,'Return Data'!$B$7:$R$2843,8,0)</f>
        <v>3.0316999999999998</v>
      </c>
      <c r="K35" s="66">
        <f t="shared" si="3"/>
        <v>24</v>
      </c>
      <c r="L35" s="65">
        <f>VLOOKUP($A35,'Return Data'!$B$7:$R$2843,9,0)</f>
        <v>3.0438000000000001</v>
      </c>
      <c r="M35" s="66">
        <f t="shared" si="4"/>
        <v>24</v>
      </c>
      <c r="N35" s="65">
        <f>VLOOKUP($A35,'Return Data'!$B$7:$R$2843,10,0)</f>
        <v>3.0743</v>
      </c>
      <c r="O35" s="66">
        <f t="shared" si="5"/>
        <v>23</v>
      </c>
      <c r="P35" s="65">
        <f>VLOOKUP($A35,'Return Data'!$B$7:$R$2843,11,0)</f>
        <v>3.0310000000000001</v>
      </c>
      <c r="Q35" s="66">
        <f t="shared" si="8"/>
        <v>24</v>
      </c>
      <c r="R35" s="65">
        <f>VLOOKUP($A35,'Return Data'!$B$7:$R$2843,12,0)</f>
        <v>2.9771999999999998</v>
      </c>
      <c r="S35" s="66">
        <f t="shared" si="9"/>
        <v>22</v>
      </c>
      <c r="T35" s="65">
        <f>VLOOKUP($A35,'Return Data'!$B$7:$R$2843,13,0)</f>
        <v>2.9910999999999999</v>
      </c>
      <c r="U35" s="66">
        <f t="shared" si="10"/>
        <v>19</v>
      </c>
      <c r="V35" s="65"/>
      <c r="W35" s="66"/>
      <c r="X35" s="65"/>
      <c r="Y35" s="66"/>
      <c r="Z35" s="65">
        <f>VLOOKUP($A35,'Return Data'!$B$7:$R$2843,16,0)</f>
        <v>3.8445</v>
      </c>
      <c r="AA35" s="67">
        <f t="shared" si="7"/>
        <v>16</v>
      </c>
    </row>
    <row r="36" spans="1:27" x14ac:dyDescent="0.3">
      <c r="A36" s="63" t="s">
        <v>1338</v>
      </c>
      <c r="B36" s="64">
        <f>VLOOKUP($A36,'Return Data'!$B$7:$R$2843,3,0)</f>
        <v>44402</v>
      </c>
      <c r="C36" s="65">
        <f>VLOOKUP($A36,'Return Data'!$B$7:$R$2843,4,0)</f>
        <v>2821.2570000000001</v>
      </c>
      <c r="D36" s="65">
        <f>VLOOKUP($A36,'Return Data'!$B$7:$R$2843,5,0)</f>
        <v>3.1234000000000002</v>
      </c>
      <c r="E36" s="66">
        <f t="shared" si="0"/>
        <v>4</v>
      </c>
      <c r="F36" s="65">
        <f>VLOOKUP($A36,'Return Data'!$B$7:$R$2843,6,0)</f>
        <v>3.1234999999999999</v>
      </c>
      <c r="G36" s="66">
        <f t="shared" si="1"/>
        <v>3</v>
      </c>
      <c r="H36" s="65">
        <f>VLOOKUP($A36,'Return Data'!$B$7:$R$2843,7,0)</f>
        <v>3.1103999999999998</v>
      </c>
      <c r="I36" s="66">
        <f t="shared" si="2"/>
        <v>8</v>
      </c>
      <c r="J36" s="65">
        <f>VLOOKUP($A36,'Return Data'!$B$7:$R$2843,8,0)</f>
        <v>3.1019000000000001</v>
      </c>
      <c r="K36" s="66">
        <f t="shared" si="3"/>
        <v>10</v>
      </c>
      <c r="L36" s="65">
        <f>VLOOKUP($A36,'Return Data'!$B$7:$R$2843,9,0)</f>
        <v>3.0848</v>
      </c>
      <c r="M36" s="66">
        <f t="shared" si="4"/>
        <v>9</v>
      </c>
      <c r="N36" s="65">
        <f>VLOOKUP($A36,'Return Data'!$B$7:$R$2843,10,0)</f>
        <v>3.1232000000000002</v>
      </c>
      <c r="O36" s="66">
        <f t="shared" si="5"/>
        <v>9</v>
      </c>
      <c r="P36" s="65">
        <f>VLOOKUP($A36,'Return Data'!$B$7:$R$2843,11,0)</f>
        <v>3.0788000000000002</v>
      </c>
      <c r="Q36" s="66">
        <f t="shared" si="8"/>
        <v>8</v>
      </c>
      <c r="R36" s="65">
        <f>VLOOKUP($A36,'Return Data'!$B$7:$R$2843,12,0)</f>
        <v>3.0261</v>
      </c>
      <c r="S36" s="66">
        <f t="shared" si="9"/>
        <v>9</v>
      </c>
      <c r="T36" s="65">
        <f>VLOOKUP($A36,'Return Data'!$B$7:$R$2843,13,0)</f>
        <v>3.0487000000000002</v>
      </c>
      <c r="U36" s="66">
        <f t="shared" si="10"/>
        <v>7</v>
      </c>
      <c r="V36" s="65">
        <f>VLOOKUP($A36,'Return Data'!$B$7:$R$2843,17,0)</f>
        <v>3.645</v>
      </c>
      <c r="W36" s="66">
        <f t="shared" si="11"/>
        <v>1</v>
      </c>
      <c r="X36" s="65">
        <f>VLOOKUP($A36,'Return Data'!$B$7:$R$2843,14,0)</f>
        <v>4.5011000000000001</v>
      </c>
      <c r="Y36" s="66">
        <f t="shared" si="12"/>
        <v>1</v>
      </c>
      <c r="Z36" s="65">
        <f>VLOOKUP($A36,'Return Data'!$B$7:$R$2843,16,0)</f>
        <v>6.0566000000000004</v>
      </c>
      <c r="AA36" s="67">
        <f t="shared" si="7"/>
        <v>3</v>
      </c>
    </row>
    <row r="37" spans="1:27" x14ac:dyDescent="0.3">
      <c r="A37" s="63" t="s">
        <v>1340</v>
      </c>
      <c r="B37" s="64">
        <f>VLOOKUP($A37,'Return Data'!$B$7:$R$2843,3,0)</f>
        <v>44402</v>
      </c>
      <c r="C37" s="65">
        <f>VLOOKUP($A37,'Return Data'!$B$7:$R$2843,4,0)</f>
        <v>1068.5786000000001</v>
      </c>
      <c r="D37" s="65">
        <f>VLOOKUP($A37,'Return Data'!$B$7:$R$2843,5,0)</f>
        <v>2.8184</v>
      </c>
      <c r="E37" s="66">
        <f t="shared" si="0"/>
        <v>30</v>
      </c>
      <c r="F37" s="65">
        <f>VLOOKUP($A37,'Return Data'!$B$7:$R$2843,6,0)</f>
        <v>2.8197999999999999</v>
      </c>
      <c r="G37" s="66">
        <f t="shared" si="1"/>
        <v>30</v>
      </c>
      <c r="H37" s="65">
        <f>VLOOKUP($A37,'Return Data'!$B$7:$R$2843,7,0)</f>
        <v>2.9782999999999999</v>
      </c>
      <c r="I37" s="66">
        <f t="shared" si="2"/>
        <v>30</v>
      </c>
      <c r="J37" s="65">
        <f>VLOOKUP($A37,'Return Data'!$B$7:$R$2843,8,0)</f>
        <v>3.1627000000000001</v>
      </c>
      <c r="K37" s="66">
        <f t="shared" si="3"/>
        <v>1</v>
      </c>
      <c r="L37" s="65">
        <f>VLOOKUP($A37,'Return Data'!$B$7:$R$2843,9,0)</f>
        <v>3.1514000000000002</v>
      </c>
      <c r="M37" s="66">
        <f t="shared" si="4"/>
        <v>2</v>
      </c>
      <c r="N37" s="65">
        <f>VLOOKUP($A37,'Return Data'!$B$7:$R$2843,10,0)</f>
        <v>3.1568000000000001</v>
      </c>
      <c r="O37" s="66">
        <f t="shared" si="5"/>
        <v>4</v>
      </c>
      <c r="P37" s="65">
        <f>VLOOKUP($A37,'Return Data'!$B$7:$R$2843,11,0)</f>
        <v>3.0438000000000001</v>
      </c>
      <c r="Q37" s="66">
        <f t="shared" si="8"/>
        <v>17</v>
      </c>
      <c r="R37" s="65">
        <f>VLOOKUP($A37,'Return Data'!$B$7:$R$2843,12,0)</f>
        <v>2.9651999999999998</v>
      </c>
      <c r="S37" s="66">
        <f t="shared" si="9"/>
        <v>24</v>
      </c>
      <c r="T37" s="65">
        <f>VLOOKUP($A37,'Return Data'!$B$7:$R$2843,13,0)</f>
        <v>2.9702999999999999</v>
      </c>
      <c r="U37" s="66">
        <f t="shared" si="10"/>
        <v>24</v>
      </c>
      <c r="V37" s="65"/>
      <c r="W37" s="66"/>
      <c r="X37" s="65"/>
      <c r="Y37" s="66"/>
      <c r="Z37" s="65">
        <f>VLOOKUP($A37,'Return Data'!$B$7:$R$2843,16,0)</f>
        <v>3.5089000000000001</v>
      </c>
      <c r="AA37" s="67">
        <f t="shared" si="7"/>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3.0718399999999999</v>
      </c>
      <c r="E39" s="74"/>
      <c r="F39" s="75">
        <f>AVERAGE(F8:F37)</f>
        <v>3.0665033333333329</v>
      </c>
      <c r="G39" s="74"/>
      <c r="H39" s="75">
        <f>AVERAGE(H8:H37)</f>
        <v>3.0670966666666666</v>
      </c>
      <c r="I39" s="74"/>
      <c r="J39" s="75">
        <f>AVERAGE(J8:J37)</f>
        <v>3.0719833333333337</v>
      </c>
      <c r="K39" s="74"/>
      <c r="L39" s="75">
        <f>AVERAGE(L8:L37)</f>
        <v>3.0740466666666664</v>
      </c>
      <c r="M39" s="74"/>
      <c r="N39" s="75">
        <f>AVERAGE(N8:N37)</f>
        <v>3.0999533333333331</v>
      </c>
      <c r="O39" s="74"/>
      <c r="P39" s="75">
        <f>AVERAGE(P8:P37)</f>
        <v>3.0560033333333338</v>
      </c>
      <c r="Q39" s="74"/>
      <c r="R39" s="75">
        <f>AVERAGE(R8:R37)</f>
        <v>3.0040366666666665</v>
      </c>
      <c r="S39" s="74"/>
      <c r="T39" s="75">
        <f>AVERAGE(T8:T37)</f>
        <v>3.0142740740740743</v>
      </c>
      <c r="U39" s="74"/>
      <c r="V39" s="75">
        <f>AVERAGE(V8:V37)</f>
        <v>3.5534400000000006</v>
      </c>
      <c r="W39" s="74"/>
      <c r="X39" s="75">
        <f>AVERAGE(X8:X37)</f>
        <v>4.3585000000000003</v>
      </c>
      <c r="Y39" s="74"/>
      <c r="Z39" s="75">
        <f>AVERAGE(Z8:Z37)</f>
        <v>4.125376666666666</v>
      </c>
      <c r="AA39" s="76"/>
    </row>
    <row r="40" spans="1:27" x14ac:dyDescent="0.3">
      <c r="A40" s="73" t="s">
        <v>28</v>
      </c>
      <c r="B40" s="74"/>
      <c r="C40" s="74"/>
      <c r="D40" s="75">
        <f>MIN(D8:D37)</f>
        <v>2.8184</v>
      </c>
      <c r="E40" s="74"/>
      <c r="F40" s="75">
        <f>MIN(F8:F37)</f>
        <v>2.8197999999999999</v>
      </c>
      <c r="G40" s="74"/>
      <c r="H40" s="75">
        <f>MIN(H8:H37)</f>
        <v>2.9782999999999999</v>
      </c>
      <c r="I40" s="74"/>
      <c r="J40" s="75">
        <f>MIN(J8:J37)</f>
        <v>2.9721000000000002</v>
      </c>
      <c r="K40" s="74"/>
      <c r="L40" s="75">
        <f>MIN(L8:L37)</f>
        <v>2.9756</v>
      </c>
      <c r="M40" s="74"/>
      <c r="N40" s="75">
        <f>MIN(N8:N37)</f>
        <v>3.0045999999999999</v>
      </c>
      <c r="O40" s="74"/>
      <c r="P40" s="75">
        <f>MIN(P8:P37)</f>
        <v>2.9716</v>
      </c>
      <c r="Q40" s="74"/>
      <c r="R40" s="75">
        <f>MIN(R8:R37)</f>
        <v>2.9232</v>
      </c>
      <c r="S40" s="74"/>
      <c r="T40" s="75">
        <f>MIN(T8:T37)</f>
        <v>2.9373</v>
      </c>
      <c r="U40" s="74"/>
      <c r="V40" s="75">
        <f>MIN(V8:V37)</f>
        <v>3.3755000000000002</v>
      </c>
      <c r="W40" s="74"/>
      <c r="X40" s="75">
        <f>MIN(X8:X37)</f>
        <v>4.0693000000000001</v>
      </c>
      <c r="Y40" s="74"/>
      <c r="Z40" s="75">
        <f>MIN(Z8:Z37)</f>
        <v>3.2000999999999999</v>
      </c>
      <c r="AA40" s="76"/>
    </row>
    <row r="41" spans="1:27" ht="15" thickBot="1" x14ac:dyDescent="0.35">
      <c r="A41" s="77" t="s">
        <v>29</v>
      </c>
      <c r="B41" s="78"/>
      <c r="C41" s="78"/>
      <c r="D41" s="79">
        <f>MAX(D8:D37)</f>
        <v>3.1938</v>
      </c>
      <c r="E41" s="78"/>
      <c r="F41" s="79">
        <f>MAX(F8:F37)</f>
        <v>3.1545999999999998</v>
      </c>
      <c r="G41" s="78"/>
      <c r="H41" s="79">
        <f>MAX(H8:H37)</f>
        <v>3.1520999999999999</v>
      </c>
      <c r="I41" s="78"/>
      <c r="J41" s="79">
        <f>MAX(J8:J37)</f>
        <v>3.1627000000000001</v>
      </c>
      <c r="K41" s="78"/>
      <c r="L41" s="79">
        <f>MAX(L8:L37)</f>
        <v>3.1644999999999999</v>
      </c>
      <c r="M41" s="78"/>
      <c r="N41" s="79">
        <f>MAX(N8:N37)</f>
        <v>3.2021000000000002</v>
      </c>
      <c r="O41" s="78"/>
      <c r="P41" s="79">
        <f>MAX(P8:P37)</f>
        <v>3.1328</v>
      </c>
      <c r="Q41" s="78"/>
      <c r="R41" s="79">
        <f>MAX(R8:R37)</f>
        <v>3.0840000000000001</v>
      </c>
      <c r="S41" s="78"/>
      <c r="T41" s="79">
        <f>MAX(T8:T37)</f>
        <v>3.0916000000000001</v>
      </c>
      <c r="U41" s="78"/>
      <c r="V41" s="79">
        <f>MAX(V8:V37)</f>
        <v>3.645</v>
      </c>
      <c r="W41" s="78"/>
      <c r="X41" s="79">
        <f>MAX(X8:X37)</f>
        <v>4.5011000000000001</v>
      </c>
      <c r="Y41" s="78"/>
      <c r="Z41" s="79">
        <f>MAX(Z8:Z37)</f>
        <v>6.6566000000000001</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44400</v>
      </c>
      <c r="C8" s="65">
        <f>VLOOKUP($A8,'Return Data'!$B$7:$R$2843,4,0)</f>
        <v>561.38930000000005</v>
      </c>
      <c r="D8" s="65">
        <f>VLOOKUP($A8,'Return Data'!$B$7:$R$2843,5,0)</f>
        <v>6.1581999999999999</v>
      </c>
      <c r="E8" s="66">
        <f t="shared" ref="E8:E33" si="0">RANK(D8,D$8:D$33,0)</f>
        <v>8</v>
      </c>
      <c r="F8" s="65">
        <f>VLOOKUP($A8,'Return Data'!$B$7:$R$2843,6,0)</f>
        <v>3.8003999999999998</v>
      </c>
      <c r="G8" s="66">
        <f t="shared" ref="G8:G33" si="1">RANK(F8,F$8:F$33,0)</f>
        <v>13</v>
      </c>
      <c r="H8" s="65">
        <f>VLOOKUP($A8,'Return Data'!$B$7:$R$2843,7,0)</f>
        <v>4.6425999999999998</v>
      </c>
      <c r="I8" s="66">
        <f t="shared" ref="I8:I33" si="2">RANK(H8,H$8:H$33,0)</f>
        <v>10</v>
      </c>
      <c r="J8" s="65">
        <f>VLOOKUP($A8,'Return Data'!$B$7:$R$2843,8,0)</f>
        <v>6.3075000000000001</v>
      </c>
      <c r="K8" s="66">
        <f t="shared" ref="K8:K33" si="3">RANK(J8,J$8:J$33,0)</f>
        <v>6</v>
      </c>
      <c r="L8" s="65">
        <f>VLOOKUP($A8,'Return Data'!$B$7:$R$2843,9,0)</f>
        <v>5.4147999999999996</v>
      </c>
      <c r="M8" s="66">
        <f t="shared" ref="M8:M33" si="4">RANK(L8,L$8:L$33,0)</f>
        <v>5</v>
      </c>
      <c r="N8" s="65">
        <f>VLOOKUP($A8,'Return Data'!$B$7:$R$2843,10,0)</f>
        <v>5.3471000000000002</v>
      </c>
      <c r="O8" s="66">
        <f t="shared" ref="O8:O33" si="5">RANK(N8,N$8:N$33,0)</f>
        <v>4</v>
      </c>
      <c r="P8" s="65">
        <f>VLOOKUP($A8,'Return Data'!$B$7:$R$2843,11,0)</f>
        <v>5.0751999999999997</v>
      </c>
      <c r="Q8" s="66">
        <f t="shared" ref="Q8:Q33" si="6">RANK(P8,P$8:P$33,0)</f>
        <v>5</v>
      </c>
      <c r="R8" s="65">
        <f>VLOOKUP($A8,'Return Data'!$B$7:$R$2843,12,0)</f>
        <v>4.8131000000000004</v>
      </c>
      <c r="S8" s="66">
        <f t="shared" ref="S8:S33" si="7">RANK(R8,R$8:R$33,0)</f>
        <v>6</v>
      </c>
      <c r="T8" s="65">
        <f>VLOOKUP($A8,'Return Data'!$B$7:$R$2843,13,0)</f>
        <v>5.4108000000000001</v>
      </c>
      <c r="U8" s="66">
        <f t="shared" ref="U8:U33" si="8">RANK(T8,T$8:T$33,0)</f>
        <v>5</v>
      </c>
      <c r="V8" s="65">
        <f>VLOOKUP($A8,'Return Data'!$B$7:$R$2843,17,0)</f>
        <v>7.4629000000000003</v>
      </c>
      <c r="W8" s="66">
        <f t="shared" ref="W8:W31" si="9">RANK(V8,V$8:V$33,0)</f>
        <v>4</v>
      </c>
      <c r="X8" s="65">
        <f>VLOOKUP($A8,'Return Data'!$B$7:$R$2843,14,0)</f>
        <v>8.0190999999999999</v>
      </c>
      <c r="Y8" s="66">
        <f t="shared" ref="Y8:Y31" si="10">RANK(X8,X$8:X$33,0)</f>
        <v>1</v>
      </c>
      <c r="Z8" s="65">
        <f>VLOOKUP($A8,'Return Data'!$B$7:$R$2843,16,0)</f>
        <v>8.5792999999999999</v>
      </c>
      <c r="AA8" s="67">
        <f t="shared" ref="AA8:AA33" si="11">RANK(Z8,Z$8:Z$33,0)</f>
        <v>1</v>
      </c>
    </row>
    <row r="9" spans="1:27" x14ac:dyDescent="0.3">
      <c r="A9" s="63" t="s">
        <v>1014</v>
      </c>
      <c r="B9" s="64">
        <f>VLOOKUP($A9,'Return Data'!$B$7:$R$2843,3,0)</f>
        <v>44400</v>
      </c>
      <c r="C9" s="65">
        <f>VLOOKUP($A9,'Return Data'!$B$7:$R$2843,4,0)</f>
        <v>2519.4654999999998</v>
      </c>
      <c r="D9" s="65">
        <f>VLOOKUP($A9,'Return Data'!$B$7:$R$2843,5,0)</f>
        <v>5.7031000000000001</v>
      </c>
      <c r="E9" s="66">
        <f t="shared" si="0"/>
        <v>12</v>
      </c>
      <c r="F9" s="65">
        <f>VLOOKUP($A9,'Return Data'!$B$7:$R$2843,6,0)</f>
        <v>3.9457</v>
      </c>
      <c r="G9" s="66">
        <f t="shared" si="1"/>
        <v>11</v>
      </c>
      <c r="H9" s="65">
        <f>VLOOKUP($A9,'Return Data'!$B$7:$R$2843,7,0)</f>
        <v>4.7483000000000004</v>
      </c>
      <c r="I9" s="66">
        <f t="shared" si="2"/>
        <v>9</v>
      </c>
      <c r="J9" s="65">
        <f>VLOOKUP($A9,'Return Data'!$B$7:$R$2843,8,0)</f>
        <v>6.0187999999999997</v>
      </c>
      <c r="K9" s="66">
        <f t="shared" si="3"/>
        <v>12</v>
      </c>
      <c r="L9" s="65">
        <f>VLOOKUP($A9,'Return Data'!$B$7:$R$2843,9,0)</f>
        <v>5.3318000000000003</v>
      </c>
      <c r="M9" s="66">
        <f t="shared" si="4"/>
        <v>7</v>
      </c>
      <c r="N9" s="65">
        <f>VLOOKUP($A9,'Return Data'!$B$7:$R$2843,10,0)</f>
        <v>4.6641000000000004</v>
      </c>
      <c r="O9" s="66">
        <f t="shared" si="5"/>
        <v>8</v>
      </c>
      <c r="P9" s="65">
        <f>VLOOKUP($A9,'Return Data'!$B$7:$R$2843,11,0)</f>
        <v>4.6199000000000003</v>
      </c>
      <c r="Q9" s="66">
        <f t="shared" si="6"/>
        <v>10</v>
      </c>
      <c r="R9" s="65">
        <f>VLOOKUP($A9,'Return Data'!$B$7:$R$2843,12,0)</f>
        <v>4.3893000000000004</v>
      </c>
      <c r="S9" s="66">
        <f t="shared" si="7"/>
        <v>12</v>
      </c>
      <c r="T9" s="65">
        <f>VLOOKUP($A9,'Return Data'!$B$7:$R$2843,13,0)</f>
        <v>4.7164000000000001</v>
      </c>
      <c r="U9" s="66">
        <f t="shared" si="8"/>
        <v>13</v>
      </c>
      <c r="V9" s="65">
        <f>VLOOKUP($A9,'Return Data'!$B$7:$R$2843,17,0)</f>
        <v>6.8577000000000004</v>
      </c>
      <c r="W9" s="66">
        <f t="shared" si="9"/>
        <v>10</v>
      </c>
      <c r="X9" s="65">
        <f>VLOOKUP($A9,'Return Data'!$B$7:$R$2843,14,0)</f>
        <v>7.5860000000000003</v>
      </c>
      <c r="Y9" s="66">
        <f t="shared" si="10"/>
        <v>5</v>
      </c>
      <c r="Z9" s="65">
        <f>VLOOKUP($A9,'Return Data'!$B$7:$R$2843,16,0)</f>
        <v>8.2530000000000001</v>
      </c>
      <c r="AA9" s="67">
        <f t="shared" si="11"/>
        <v>4</v>
      </c>
    </row>
    <row r="10" spans="1:27" x14ac:dyDescent="0.3">
      <c r="A10" s="63" t="s">
        <v>1017</v>
      </c>
      <c r="B10" s="64">
        <f>VLOOKUP($A10,'Return Data'!$B$7:$R$2843,3,0)</f>
        <v>44400</v>
      </c>
      <c r="C10" s="65">
        <f>VLOOKUP($A10,'Return Data'!$B$7:$R$2843,4,0)</f>
        <v>1612.2030999999999</v>
      </c>
      <c r="D10" s="65">
        <f>VLOOKUP($A10,'Return Data'!$B$7:$R$2843,5,0)</f>
        <v>3.8673000000000002</v>
      </c>
      <c r="E10" s="66">
        <f t="shared" si="0"/>
        <v>21</v>
      </c>
      <c r="F10" s="65">
        <f>VLOOKUP($A10,'Return Data'!$B$7:$R$2843,6,0)</f>
        <v>1.9519</v>
      </c>
      <c r="G10" s="66">
        <f t="shared" si="1"/>
        <v>24</v>
      </c>
      <c r="H10" s="65">
        <f>VLOOKUP($A10,'Return Data'!$B$7:$R$2843,7,0)</f>
        <v>0.49230000000000002</v>
      </c>
      <c r="I10" s="66">
        <f t="shared" si="2"/>
        <v>25</v>
      </c>
      <c r="J10" s="65">
        <f>VLOOKUP($A10,'Return Data'!$B$7:$R$2843,8,0)</f>
        <v>2.7665999999999999</v>
      </c>
      <c r="K10" s="66">
        <f t="shared" si="3"/>
        <v>25</v>
      </c>
      <c r="L10" s="65">
        <f>VLOOKUP($A10,'Return Data'!$B$7:$R$2843,9,0)</f>
        <v>2.9384999999999999</v>
      </c>
      <c r="M10" s="66">
        <f t="shared" si="4"/>
        <v>24</v>
      </c>
      <c r="N10" s="65">
        <f>VLOOKUP($A10,'Return Data'!$B$7:$R$2843,10,0)</f>
        <v>3.23</v>
      </c>
      <c r="O10" s="66">
        <f t="shared" si="5"/>
        <v>25</v>
      </c>
      <c r="P10" s="65">
        <f>VLOOKUP($A10,'Return Data'!$B$7:$R$2843,11,0)</f>
        <v>5.0777000000000001</v>
      </c>
      <c r="Q10" s="66">
        <f t="shared" si="6"/>
        <v>4</v>
      </c>
      <c r="R10" s="65">
        <f>VLOOKUP($A10,'Return Data'!$B$7:$R$2843,12,0)</f>
        <v>8.1478999999999999</v>
      </c>
      <c r="S10" s="66">
        <f t="shared" si="7"/>
        <v>2</v>
      </c>
      <c r="T10" s="65">
        <f>VLOOKUP($A10,'Return Data'!$B$7:$R$2843,13,0)</f>
        <v>8.1747999999999994</v>
      </c>
      <c r="U10" s="66">
        <f t="shared" si="8"/>
        <v>2</v>
      </c>
      <c r="V10" s="65">
        <f>VLOOKUP($A10,'Return Data'!$B$7:$R$2843,17,0)</f>
        <v>-6.6444000000000001</v>
      </c>
      <c r="W10" s="66">
        <f t="shared" si="9"/>
        <v>25</v>
      </c>
      <c r="X10" s="65">
        <f>VLOOKUP($A10,'Return Data'!$B$7:$R$2843,14,0)</f>
        <v>-8.5594999999999999</v>
      </c>
      <c r="Y10" s="66">
        <f t="shared" si="10"/>
        <v>25</v>
      </c>
      <c r="Z10" s="65">
        <f>VLOOKUP($A10,'Return Data'!$B$7:$R$2843,16,0)</f>
        <v>2.5112000000000001</v>
      </c>
      <c r="AA10" s="67">
        <f t="shared" si="11"/>
        <v>25</v>
      </c>
    </row>
    <row r="11" spans="1:27" x14ac:dyDescent="0.3">
      <c r="A11" s="63" t="s">
        <v>1021</v>
      </c>
      <c r="B11" s="64">
        <f>VLOOKUP($A11,'Return Data'!$B$7:$R$2843,3,0)</f>
        <v>44400</v>
      </c>
      <c r="C11" s="65">
        <f>VLOOKUP($A11,'Return Data'!$B$7:$R$2843,4,0)</f>
        <v>34.221800000000002</v>
      </c>
      <c r="D11" s="65">
        <f>VLOOKUP($A11,'Return Data'!$B$7:$R$2843,5,0)</f>
        <v>5.9737999999999998</v>
      </c>
      <c r="E11" s="66">
        <f t="shared" si="0"/>
        <v>10</v>
      </c>
      <c r="F11" s="65">
        <f>VLOOKUP($A11,'Return Data'!$B$7:$R$2843,6,0)</f>
        <v>5.0861000000000001</v>
      </c>
      <c r="G11" s="66">
        <f t="shared" si="1"/>
        <v>4</v>
      </c>
      <c r="H11" s="65">
        <f>VLOOKUP($A11,'Return Data'!$B$7:$R$2843,7,0)</f>
        <v>5.2771999999999997</v>
      </c>
      <c r="I11" s="66">
        <f t="shared" si="2"/>
        <v>4</v>
      </c>
      <c r="J11" s="65">
        <f>VLOOKUP($A11,'Return Data'!$B$7:$R$2843,8,0)</f>
        <v>6.4763999999999999</v>
      </c>
      <c r="K11" s="66">
        <f t="shared" si="3"/>
        <v>5</v>
      </c>
      <c r="L11" s="65">
        <f>VLOOKUP($A11,'Return Data'!$B$7:$R$2843,9,0)</f>
        <v>5.7976000000000001</v>
      </c>
      <c r="M11" s="66">
        <f t="shared" si="4"/>
        <v>3</v>
      </c>
      <c r="N11" s="65">
        <f>VLOOKUP($A11,'Return Data'!$B$7:$R$2843,10,0)</f>
        <v>5.0919999999999996</v>
      </c>
      <c r="O11" s="66">
        <f t="shared" si="5"/>
        <v>6</v>
      </c>
      <c r="P11" s="65">
        <f>VLOOKUP($A11,'Return Data'!$B$7:$R$2843,11,0)</f>
        <v>5.1260000000000003</v>
      </c>
      <c r="Q11" s="66">
        <f t="shared" si="6"/>
        <v>3</v>
      </c>
      <c r="R11" s="65">
        <f>VLOOKUP($A11,'Return Data'!$B$7:$R$2843,12,0)</f>
        <v>4.7306999999999997</v>
      </c>
      <c r="S11" s="66">
        <f t="shared" si="7"/>
        <v>8</v>
      </c>
      <c r="T11" s="65">
        <f>VLOOKUP($A11,'Return Data'!$B$7:$R$2843,13,0)</f>
        <v>4.9858000000000002</v>
      </c>
      <c r="U11" s="66">
        <f t="shared" si="8"/>
        <v>9</v>
      </c>
      <c r="V11" s="65">
        <f>VLOOKUP($A11,'Return Data'!$B$7:$R$2843,17,0)</f>
        <v>7.2394999999999996</v>
      </c>
      <c r="W11" s="66">
        <f t="shared" si="9"/>
        <v>6</v>
      </c>
      <c r="X11" s="65">
        <f>VLOOKUP($A11,'Return Data'!$B$7:$R$2843,14,0)</f>
        <v>7.4598000000000004</v>
      </c>
      <c r="Y11" s="66">
        <f t="shared" si="10"/>
        <v>7</v>
      </c>
      <c r="Z11" s="65">
        <f>VLOOKUP($A11,'Return Data'!$B$7:$R$2843,16,0)</f>
        <v>8.1827000000000005</v>
      </c>
      <c r="AA11" s="67">
        <f t="shared" si="11"/>
        <v>6</v>
      </c>
    </row>
    <row r="12" spans="1:27" x14ac:dyDescent="0.3">
      <c r="A12" s="63" t="s">
        <v>1022</v>
      </c>
      <c r="B12" s="64">
        <f>VLOOKUP($A12,'Return Data'!$B$7:$R$2843,3,0)</f>
        <v>44400</v>
      </c>
      <c r="C12" s="65">
        <f>VLOOKUP($A12,'Return Data'!$B$7:$R$2843,4,0)</f>
        <v>34.020299999999999</v>
      </c>
      <c r="D12" s="65">
        <f>VLOOKUP($A12,'Return Data'!$B$7:$R$2843,5,0)</f>
        <v>4.1847000000000003</v>
      </c>
      <c r="E12" s="66">
        <f t="shared" si="0"/>
        <v>17</v>
      </c>
      <c r="F12" s="65">
        <f>VLOOKUP($A12,'Return Data'!$B$7:$R$2843,6,0)</f>
        <v>3.9352</v>
      </c>
      <c r="G12" s="66">
        <f t="shared" si="1"/>
        <v>12</v>
      </c>
      <c r="H12" s="65">
        <f>VLOOKUP($A12,'Return Data'!$B$7:$R$2843,7,0)</f>
        <v>4.1875999999999998</v>
      </c>
      <c r="I12" s="66">
        <f t="shared" si="2"/>
        <v>17</v>
      </c>
      <c r="J12" s="65">
        <f>VLOOKUP($A12,'Return Data'!$B$7:$R$2843,8,0)</f>
        <v>5.0216000000000003</v>
      </c>
      <c r="K12" s="66">
        <f t="shared" si="3"/>
        <v>23</v>
      </c>
      <c r="L12" s="65">
        <f>VLOOKUP($A12,'Return Data'!$B$7:$R$2843,9,0)</f>
        <v>4.6021999999999998</v>
      </c>
      <c r="M12" s="66">
        <f t="shared" si="4"/>
        <v>21</v>
      </c>
      <c r="N12" s="65">
        <f>VLOOKUP($A12,'Return Data'!$B$7:$R$2843,10,0)</f>
        <v>3.8109999999999999</v>
      </c>
      <c r="O12" s="66">
        <f t="shared" si="5"/>
        <v>24</v>
      </c>
      <c r="P12" s="65">
        <f>VLOOKUP($A12,'Return Data'!$B$7:$R$2843,11,0)</f>
        <v>3.8224999999999998</v>
      </c>
      <c r="Q12" s="66">
        <f t="shared" si="6"/>
        <v>25</v>
      </c>
      <c r="R12" s="65">
        <f>VLOOKUP($A12,'Return Data'!$B$7:$R$2843,12,0)</f>
        <v>3.6396999999999999</v>
      </c>
      <c r="S12" s="66">
        <f t="shared" si="7"/>
        <v>24</v>
      </c>
      <c r="T12" s="65">
        <f>VLOOKUP($A12,'Return Data'!$B$7:$R$2843,13,0)</f>
        <v>3.8010999999999999</v>
      </c>
      <c r="U12" s="66">
        <f t="shared" si="8"/>
        <v>24</v>
      </c>
      <c r="V12" s="65">
        <f>VLOOKUP($A12,'Return Data'!$B$7:$R$2843,17,0)</f>
        <v>5.8986000000000001</v>
      </c>
      <c r="W12" s="66">
        <f t="shared" si="9"/>
        <v>19</v>
      </c>
      <c r="X12" s="65">
        <f>VLOOKUP($A12,'Return Data'!$B$7:$R$2843,14,0)</f>
        <v>6.7323000000000004</v>
      </c>
      <c r="Y12" s="66">
        <f t="shared" si="10"/>
        <v>13</v>
      </c>
      <c r="Z12" s="65">
        <f>VLOOKUP($A12,'Return Data'!$B$7:$R$2843,16,0)</f>
        <v>7.7649999999999997</v>
      </c>
      <c r="AA12" s="67">
        <f t="shared" si="11"/>
        <v>13</v>
      </c>
    </row>
    <row r="13" spans="1:27" x14ac:dyDescent="0.3">
      <c r="A13" s="63" t="s">
        <v>1024</v>
      </c>
      <c r="B13" s="64">
        <f>VLOOKUP($A13,'Return Data'!$B$7:$R$2843,3,0)</f>
        <v>44400</v>
      </c>
      <c r="C13" s="65">
        <f>VLOOKUP($A13,'Return Data'!$B$7:$R$2843,4,0)</f>
        <v>16.043199999999999</v>
      </c>
      <c r="D13" s="65">
        <f>VLOOKUP($A13,'Return Data'!$B$7:$R$2843,5,0)</f>
        <v>5.2335000000000003</v>
      </c>
      <c r="E13" s="66">
        <f t="shared" si="0"/>
        <v>13</v>
      </c>
      <c r="F13" s="65">
        <f>VLOOKUP($A13,'Return Data'!$B$7:$R$2843,6,0)</f>
        <v>3.5653999999999999</v>
      </c>
      <c r="G13" s="66">
        <f t="shared" si="1"/>
        <v>16</v>
      </c>
      <c r="H13" s="65">
        <f>VLOOKUP($A13,'Return Data'!$B$7:$R$2843,7,0)</f>
        <v>4.2286000000000001</v>
      </c>
      <c r="I13" s="66">
        <f t="shared" si="2"/>
        <v>15</v>
      </c>
      <c r="J13" s="65">
        <f>VLOOKUP($A13,'Return Data'!$B$7:$R$2843,8,0)</f>
        <v>5.8634000000000004</v>
      </c>
      <c r="K13" s="66">
        <f t="shared" si="3"/>
        <v>14</v>
      </c>
      <c r="L13" s="65">
        <f>VLOOKUP($A13,'Return Data'!$B$7:$R$2843,9,0)</f>
        <v>5.4160000000000004</v>
      </c>
      <c r="M13" s="66">
        <f t="shared" si="4"/>
        <v>4</v>
      </c>
      <c r="N13" s="65">
        <f>VLOOKUP($A13,'Return Data'!$B$7:$R$2843,10,0)</f>
        <v>4.3672000000000004</v>
      </c>
      <c r="O13" s="66">
        <f t="shared" si="5"/>
        <v>14</v>
      </c>
      <c r="P13" s="65">
        <f>VLOOKUP($A13,'Return Data'!$B$7:$R$2843,11,0)</f>
        <v>4.4663000000000004</v>
      </c>
      <c r="Q13" s="66">
        <f t="shared" si="6"/>
        <v>16</v>
      </c>
      <c r="R13" s="65">
        <f>VLOOKUP($A13,'Return Data'!$B$7:$R$2843,12,0)</f>
        <v>4.0880999999999998</v>
      </c>
      <c r="S13" s="66">
        <f t="shared" si="7"/>
        <v>18</v>
      </c>
      <c r="T13" s="65">
        <f>VLOOKUP($A13,'Return Data'!$B$7:$R$2843,13,0)</f>
        <v>4.3167999999999997</v>
      </c>
      <c r="U13" s="66">
        <f t="shared" si="8"/>
        <v>19</v>
      </c>
      <c r="V13" s="65">
        <f>VLOOKUP($A13,'Return Data'!$B$7:$R$2843,17,0)</f>
        <v>7.0006000000000004</v>
      </c>
      <c r="W13" s="66">
        <f t="shared" si="9"/>
        <v>8</v>
      </c>
      <c r="X13" s="65">
        <f>VLOOKUP($A13,'Return Data'!$B$7:$R$2843,14,0)</f>
        <v>7.2713999999999999</v>
      </c>
      <c r="Y13" s="66">
        <f t="shared" si="10"/>
        <v>9</v>
      </c>
      <c r="Z13" s="65">
        <f>VLOOKUP($A13,'Return Data'!$B$7:$R$2843,16,0)</f>
        <v>7.6962999999999999</v>
      </c>
      <c r="AA13" s="67">
        <f t="shared" si="11"/>
        <v>14</v>
      </c>
    </row>
    <row r="14" spans="1:27" x14ac:dyDescent="0.3">
      <c r="A14" s="63" t="s">
        <v>1931</v>
      </c>
      <c r="B14" s="64">
        <f>VLOOKUP($A14,'Return Data'!$B$7:$R$2843,3,0)</f>
        <v>44400</v>
      </c>
      <c r="C14" s="65">
        <f>VLOOKUP($A14,'Return Data'!$B$7:$R$2843,4,0)</f>
        <v>24.322299999999998</v>
      </c>
      <c r="D14" s="65">
        <f>VLOOKUP($A14,'Return Data'!$B$7:$R$2843,5,0)</f>
        <v>16.8154</v>
      </c>
      <c r="E14" s="66">
        <f t="shared" si="0"/>
        <v>1</v>
      </c>
      <c r="F14" s="65">
        <f>VLOOKUP($A14,'Return Data'!$B$7:$R$2843,6,0)</f>
        <v>11.465999999999999</v>
      </c>
      <c r="G14" s="66">
        <f t="shared" si="1"/>
        <v>1</v>
      </c>
      <c r="H14" s="65">
        <f>VLOOKUP($A14,'Return Data'!$B$7:$R$2843,7,0)</f>
        <v>12.0116</v>
      </c>
      <c r="I14" s="66">
        <f t="shared" si="2"/>
        <v>1</v>
      </c>
      <c r="J14" s="65">
        <f>VLOOKUP($A14,'Return Data'!$B$7:$R$2843,8,0)</f>
        <v>13.1541</v>
      </c>
      <c r="K14" s="66">
        <f t="shared" si="3"/>
        <v>1</v>
      </c>
      <c r="L14" s="65">
        <f>VLOOKUP($A14,'Return Data'!$B$7:$R$2843,9,0)</f>
        <v>-3.5562</v>
      </c>
      <c r="M14" s="66">
        <f t="shared" si="4"/>
        <v>26</v>
      </c>
      <c r="N14" s="65">
        <f>VLOOKUP($A14,'Return Data'!$B$7:$R$2843,10,0)</f>
        <v>4.3507999999999996</v>
      </c>
      <c r="O14" s="66">
        <f t="shared" si="5"/>
        <v>17</v>
      </c>
      <c r="P14" s="65">
        <f>VLOOKUP($A14,'Return Data'!$B$7:$R$2843,11,0)</f>
        <v>7.9062999999999999</v>
      </c>
      <c r="Q14" s="66">
        <f t="shared" si="6"/>
        <v>1</v>
      </c>
      <c r="R14" s="65">
        <f>VLOOKUP($A14,'Return Data'!$B$7:$R$2843,12,0)</f>
        <v>11.644299999999999</v>
      </c>
      <c r="S14" s="66">
        <f t="shared" si="7"/>
        <v>1</v>
      </c>
      <c r="T14" s="65">
        <f>VLOOKUP($A14,'Return Data'!$B$7:$R$2843,13,0)</f>
        <v>12.2981</v>
      </c>
      <c r="U14" s="66">
        <f t="shared" si="8"/>
        <v>1</v>
      </c>
      <c r="V14" s="65">
        <f>VLOOKUP($A14,'Return Data'!$B$7:$R$2843,17,0)</f>
        <v>3.8149000000000002</v>
      </c>
      <c r="W14" s="66">
        <f t="shared" si="9"/>
        <v>24</v>
      </c>
      <c r="X14" s="65">
        <f>VLOOKUP($A14,'Return Data'!$B$7:$R$2843,14,0)</f>
        <v>5.4229000000000003</v>
      </c>
      <c r="Y14" s="66">
        <f t="shared" si="10"/>
        <v>18</v>
      </c>
      <c r="Z14" s="65">
        <f>VLOOKUP($A14,'Return Data'!$B$7:$R$2843,16,0)</f>
        <v>8.1486000000000001</v>
      </c>
      <c r="AA14" s="67">
        <f t="shared" si="11"/>
        <v>8</v>
      </c>
    </row>
    <row r="15" spans="1:27" x14ac:dyDescent="0.3">
      <c r="A15" s="63" t="s">
        <v>1031</v>
      </c>
      <c r="B15" s="64">
        <f>VLOOKUP($A15,'Return Data'!$B$7:$R$2843,3,0)</f>
        <v>44400</v>
      </c>
      <c r="C15" s="65">
        <f>VLOOKUP($A15,'Return Data'!$B$7:$R$2843,4,0)</f>
        <v>48.405500000000004</v>
      </c>
      <c r="D15" s="65">
        <f>VLOOKUP($A15,'Return Data'!$B$7:$R$2843,5,0)</f>
        <v>-1.2063999999999999</v>
      </c>
      <c r="E15" s="66">
        <f t="shared" si="0"/>
        <v>26</v>
      </c>
      <c r="F15" s="65">
        <f>VLOOKUP($A15,'Return Data'!$B$7:$R$2843,6,0)</f>
        <v>1.4831000000000001</v>
      </c>
      <c r="G15" s="66">
        <f t="shared" si="1"/>
        <v>25</v>
      </c>
      <c r="H15" s="65">
        <f>VLOOKUP($A15,'Return Data'!$B$7:$R$2843,7,0)</f>
        <v>5.0246000000000004</v>
      </c>
      <c r="I15" s="66">
        <f t="shared" si="2"/>
        <v>7</v>
      </c>
      <c r="J15" s="65">
        <f>VLOOKUP($A15,'Return Data'!$B$7:$R$2843,8,0)</f>
        <v>7.4432</v>
      </c>
      <c r="K15" s="66">
        <f t="shared" si="3"/>
        <v>2</v>
      </c>
      <c r="L15" s="65">
        <f>VLOOKUP($A15,'Return Data'!$B$7:$R$2843,9,0)</f>
        <v>5.1543000000000001</v>
      </c>
      <c r="M15" s="66">
        <f t="shared" si="4"/>
        <v>9</v>
      </c>
      <c r="N15" s="65">
        <f>VLOOKUP($A15,'Return Data'!$B$7:$R$2843,10,0)</f>
        <v>5.7336999999999998</v>
      </c>
      <c r="O15" s="66">
        <f t="shared" si="5"/>
        <v>2</v>
      </c>
      <c r="P15" s="65">
        <f>VLOOKUP($A15,'Return Data'!$B$7:$R$2843,11,0)</f>
        <v>4.6287000000000003</v>
      </c>
      <c r="Q15" s="66">
        <f t="shared" si="6"/>
        <v>9</v>
      </c>
      <c r="R15" s="65">
        <f>VLOOKUP($A15,'Return Data'!$B$7:$R$2843,12,0)</f>
        <v>5.2255000000000003</v>
      </c>
      <c r="S15" s="66">
        <f t="shared" si="7"/>
        <v>4</v>
      </c>
      <c r="T15" s="65">
        <f>VLOOKUP($A15,'Return Data'!$B$7:$R$2843,13,0)</f>
        <v>5.7942</v>
      </c>
      <c r="U15" s="66">
        <f t="shared" si="8"/>
        <v>3</v>
      </c>
      <c r="V15" s="65">
        <f>VLOOKUP($A15,'Return Data'!$B$7:$R$2843,17,0)</f>
        <v>7.3788</v>
      </c>
      <c r="W15" s="66">
        <f t="shared" si="9"/>
        <v>5</v>
      </c>
      <c r="X15" s="65">
        <f>VLOOKUP($A15,'Return Data'!$B$7:$R$2843,14,0)</f>
        <v>7.7788000000000004</v>
      </c>
      <c r="Y15" s="66">
        <f t="shared" si="10"/>
        <v>3</v>
      </c>
      <c r="Z15" s="65">
        <f>VLOOKUP($A15,'Return Data'!$B$7:$R$2843,16,0)</f>
        <v>8.1992999999999991</v>
      </c>
      <c r="AA15" s="67">
        <f t="shared" si="11"/>
        <v>5</v>
      </c>
    </row>
    <row r="16" spans="1:27" x14ac:dyDescent="0.3">
      <c r="A16" s="63" t="s">
        <v>1033</v>
      </c>
      <c r="B16" s="64">
        <f>VLOOKUP($A16,'Return Data'!$B$7:$R$2843,3,0)</f>
        <v>44400</v>
      </c>
      <c r="C16" s="65">
        <f>VLOOKUP($A16,'Return Data'!$B$7:$R$2843,4,0)</f>
        <v>17.473199999999999</v>
      </c>
      <c r="D16" s="65">
        <f>VLOOKUP($A16,'Return Data'!$B$7:$R$2843,5,0)</f>
        <v>3.7604000000000002</v>
      </c>
      <c r="E16" s="66">
        <f t="shared" si="0"/>
        <v>22</v>
      </c>
      <c r="F16" s="65">
        <f>VLOOKUP($A16,'Return Data'!$B$7:$R$2843,6,0)</f>
        <v>4.7366999999999999</v>
      </c>
      <c r="G16" s="66">
        <f t="shared" si="1"/>
        <v>6</v>
      </c>
      <c r="H16" s="65">
        <f>VLOOKUP($A16,'Return Data'!$B$7:$R$2843,7,0)</f>
        <v>4.0616000000000003</v>
      </c>
      <c r="I16" s="66">
        <f t="shared" si="2"/>
        <v>20</v>
      </c>
      <c r="J16" s="65">
        <f>VLOOKUP($A16,'Return Data'!$B$7:$R$2843,8,0)</f>
        <v>6.7016999999999998</v>
      </c>
      <c r="K16" s="66">
        <f t="shared" si="3"/>
        <v>4</v>
      </c>
      <c r="L16" s="65">
        <f>VLOOKUP($A16,'Return Data'!$B$7:$R$2843,9,0)</f>
        <v>5.9335000000000004</v>
      </c>
      <c r="M16" s="66">
        <f t="shared" si="4"/>
        <v>1</v>
      </c>
      <c r="N16" s="65">
        <f>VLOOKUP($A16,'Return Data'!$B$7:$R$2843,10,0)</f>
        <v>4.6089000000000002</v>
      </c>
      <c r="O16" s="66">
        <f t="shared" si="5"/>
        <v>9</v>
      </c>
      <c r="P16" s="65">
        <f>VLOOKUP($A16,'Return Data'!$B$7:$R$2843,11,0)</f>
        <v>4.7792000000000003</v>
      </c>
      <c r="Q16" s="66">
        <f t="shared" si="6"/>
        <v>6</v>
      </c>
      <c r="R16" s="65">
        <f>VLOOKUP($A16,'Return Data'!$B$7:$R$2843,12,0)</f>
        <v>4.2751000000000001</v>
      </c>
      <c r="S16" s="66">
        <f t="shared" si="7"/>
        <v>13</v>
      </c>
      <c r="T16" s="65">
        <f>VLOOKUP($A16,'Return Data'!$B$7:$R$2843,13,0)</f>
        <v>4.7233999999999998</v>
      </c>
      <c r="U16" s="66">
        <f t="shared" si="8"/>
        <v>12</v>
      </c>
      <c r="V16" s="65">
        <f>VLOOKUP($A16,'Return Data'!$B$7:$R$2843,17,0)</f>
        <v>4.8918999999999997</v>
      </c>
      <c r="W16" s="66">
        <f t="shared" si="9"/>
        <v>21</v>
      </c>
      <c r="X16" s="65">
        <f>VLOOKUP($A16,'Return Data'!$B$7:$R$2843,14,0)</f>
        <v>2.6650999999999998</v>
      </c>
      <c r="Y16" s="66">
        <f t="shared" si="10"/>
        <v>22</v>
      </c>
      <c r="Z16" s="65">
        <f>VLOOKUP($A16,'Return Data'!$B$7:$R$2843,16,0)</f>
        <v>6.4471999999999996</v>
      </c>
      <c r="AA16" s="67">
        <f t="shared" si="11"/>
        <v>22</v>
      </c>
    </row>
    <row r="17" spans="1:27" x14ac:dyDescent="0.3">
      <c r="A17" s="63" t="s">
        <v>1035</v>
      </c>
      <c r="B17" s="64">
        <f>VLOOKUP($A17,'Return Data'!$B$7:$R$2843,3,0)</f>
        <v>44400</v>
      </c>
      <c r="C17" s="65">
        <f>VLOOKUP($A17,'Return Data'!$B$7:$R$2843,4,0)</f>
        <v>426.9418</v>
      </c>
      <c r="D17" s="65">
        <f>VLOOKUP($A17,'Return Data'!$B$7:$R$2843,5,0)</f>
        <v>9.0472999999999999</v>
      </c>
      <c r="E17" s="66">
        <f t="shared" si="0"/>
        <v>3</v>
      </c>
      <c r="F17" s="65">
        <f>VLOOKUP($A17,'Return Data'!$B$7:$R$2843,6,0)</f>
        <v>4.3959000000000001</v>
      </c>
      <c r="G17" s="66">
        <f t="shared" si="1"/>
        <v>8</v>
      </c>
      <c r="H17" s="65">
        <f>VLOOKUP($A17,'Return Data'!$B$7:$R$2843,7,0)</f>
        <v>5.6363000000000003</v>
      </c>
      <c r="I17" s="66">
        <f t="shared" si="2"/>
        <v>2</v>
      </c>
      <c r="J17" s="65">
        <f>VLOOKUP($A17,'Return Data'!$B$7:$R$2843,8,0)</f>
        <v>6.2</v>
      </c>
      <c r="K17" s="66">
        <f t="shared" si="3"/>
        <v>7</v>
      </c>
      <c r="L17" s="65">
        <f>VLOOKUP($A17,'Return Data'!$B$7:$R$2843,9,0)</f>
        <v>4.8049999999999997</v>
      </c>
      <c r="M17" s="66">
        <f t="shared" si="4"/>
        <v>14</v>
      </c>
      <c r="N17" s="65">
        <f>VLOOKUP($A17,'Return Data'!$B$7:$R$2843,10,0)</f>
        <v>5.9408000000000003</v>
      </c>
      <c r="O17" s="66">
        <f t="shared" si="5"/>
        <v>1</v>
      </c>
      <c r="P17" s="65">
        <f>VLOOKUP($A17,'Return Data'!$B$7:$R$2843,11,0)</f>
        <v>4.0709999999999997</v>
      </c>
      <c r="Q17" s="66">
        <f t="shared" si="6"/>
        <v>21</v>
      </c>
      <c r="R17" s="65">
        <f>VLOOKUP($A17,'Return Data'!$B$7:$R$2843,12,0)</f>
        <v>4.8505000000000003</v>
      </c>
      <c r="S17" s="66">
        <f t="shared" si="7"/>
        <v>5</v>
      </c>
      <c r="T17" s="65">
        <f>VLOOKUP($A17,'Return Data'!$B$7:$R$2843,13,0)</f>
        <v>5.2628000000000004</v>
      </c>
      <c r="U17" s="66">
        <f t="shared" si="8"/>
        <v>7</v>
      </c>
      <c r="V17" s="65">
        <f>VLOOKUP($A17,'Return Data'!$B$7:$R$2843,17,0)</f>
        <v>7.2259000000000002</v>
      </c>
      <c r="W17" s="66">
        <f t="shared" si="9"/>
        <v>7</v>
      </c>
      <c r="X17" s="65">
        <f>VLOOKUP($A17,'Return Data'!$B$7:$R$2843,14,0)</f>
        <v>7.7355999999999998</v>
      </c>
      <c r="Y17" s="66">
        <f t="shared" si="10"/>
        <v>4</v>
      </c>
      <c r="Z17" s="65">
        <f>VLOOKUP($A17,'Return Data'!$B$7:$R$2843,16,0)</f>
        <v>8.3727</v>
      </c>
      <c r="AA17" s="67">
        <f t="shared" si="11"/>
        <v>3</v>
      </c>
    </row>
    <row r="18" spans="1:27" x14ac:dyDescent="0.3">
      <c r="A18" s="63" t="s">
        <v>1036</v>
      </c>
      <c r="B18" s="64">
        <f>VLOOKUP($A18,'Return Data'!$B$7:$R$2843,3,0)</f>
        <v>44400</v>
      </c>
      <c r="C18" s="65">
        <f>VLOOKUP($A18,'Return Data'!$B$7:$R$2843,4,0)</f>
        <v>31.068100000000001</v>
      </c>
      <c r="D18" s="65">
        <f>VLOOKUP($A18,'Return Data'!$B$7:$R$2843,5,0)</f>
        <v>3.1722999999999999</v>
      </c>
      <c r="E18" s="66">
        <f t="shared" si="0"/>
        <v>23</v>
      </c>
      <c r="F18" s="65">
        <f>VLOOKUP($A18,'Return Data'!$B$7:$R$2843,6,0)</f>
        <v>2.5459999999999998</v>
      </c>
      <c r="G18" s="66">
        <f t="shared" si="1"/>
        <v>23</v>
      </c>
      <c r="H18" s="65">
        <f>VLOOKUP($A18,'Return Data'!$B$7:$R$2843,7,0)</f>
        <v>3.7454000000000001</v>
      </c>
      <c r="I18" s="66">
        <f t="shared" si="2"/>
        <v>24</v>
      </c>
      <c r="J18" s="65">
        <f>VLOOKUP($A18,'Return Data'!$B$7:$R$2843,8,0)</f>
        <v>5.2385000000000002</v>
      </c>
      <c r="K18" s="66">
        <f t="shared" si="3"/>
        <v>22</v>
      </c>
      <c r="L18" s="65">
        <f>VLOOKUP($A18,'Return Data'!$B$7:$R$2843,9,0)</f>
        <v>4.7294</v>
      </c>
      <c r="M18" s="66">
        <f t="shared" si="4"/>
        <v>17</v>
      </c>
      <c r="N18" s="65">
        <f>VLOOKUP($A18,'Return Data'!$B$7:$R$2843,10,0)</f>
        <v>4.2152000000000003</v>
      </c>
      <c r="O18" s="66">
        <f t="shared" si="5"/>
        <v>20</v>
      </c>
      <c r="P18" s="65">
        <f>VLOOKUP($A18,'Return Data'!$B$7:$R$2843,11,0)</f>
        <v>4.3231999999999999</v>
      </c>
      <c r="Q18" s="66">
        <f t="shared" si="6"/>
        <v>17</v>
      </c>
      <c r="R18" s="65">
        <f>VLOOKUP($A18,'Return Data'!$B$7:$R$2843,12,0)</f>
        <v>3.9731000000000001</v>
      </c>
      <c r="S18" s="66">
        <f t="shared" si="7"/>
        <v>21</v>
      </c>
      <c r="T18" s="65">
        <f>VLOOKUP($A18,'Return Data'!$B$7:$R$2843,13,0)</f>
        <v>4.1676000000000002</v>
      </c>
      <c r="U18" s="66">
        <f t="shared" si="8"/>
        <v>21</v>
      </c>
      <c r="V18" s="65">
        <f>VLOOKUP($A18,'Return Data'!$B$7:$R$2843,17,0)</f>
        <v>6.3891999999999998</v>
      </c>
      <c r="W18" s="66">
        <f t="shared" si="9"/>
        <v>17</v>
      </c>
      <c r="X18" s="65">
        <f>VLOOKUP($A18,'Return Data'!$B$7:$R$2843,14,0)</f>
        <v>7.1521999999999997</v>
      </c>
      <c r="Y18" s="66">
        <f t="shared" si="10"/>
        <v>12</v>
      </c>
      <c r="Z18" s="65">
        <f>VLOOKUP($A18,'Return Data'!$B$7:$R$2843,16,0)</f>
        <v>8.0899000000000001</v>
      </c>
      <c r="AA18" s="67">
        <f t="shared" si="11"/>
        <v>10</v>
      </c>
    </row>
    <row r="19" spans="1:27" x14ac:dyDescent="0.3">
      <c r="A19" s="63" t="s">
        <v>1039</v>
      </c>
      <c r="B19" s="64">
        <f>VLOOKUP($A19,'Return Data'!$B$7:$R$2843,3,0)</f>
        <v>44400</v>
      </c>
      <c r="C19" s="65">
        <f>VLOOKUP($A19,'Return Data'!$B$7:$R$2843,4,0)</f>
        <v>3094.8578000000002</v>
      </c>
      <c r="D19" s="65">
        <f>VLOOKUP($A19,'Return Data'!$B$7:$R$2843,5,0)</f>
        <v>4.1059000000000001</v>
      </c>
      <c r="E19" s="66">
        <f t="shared" si="0"/>
        <v>19</v>
      </c>
      <c r="F19" s="65">
        <f>VLOOKUP($A19,'Return Data'!$B$7:$R$2843,6,0)</f>
        <v>3.5506000000000002</v>
      </c>
      <c r="G19" s="66">
        <f t="shared" si="1"/>
        <v>17</v>
      </c>
      <c r="H19" s="65">
        <f>VLOOKUP($A19,'Return Data'!$B$7:$R$2843,7,0)</f>
        <v>3.8069000000000002</v>
      </c>
      <c r="I19" s="66">
        <f t="shared" si="2"/>
        <v>23</v>
      </c>
      <c r="J19" s="65">
        <f>VLOOKUP($A19,'Return Data'!$B$7:$R$2843,8,0)</f>
        <v>5.4170999999999996</v>
      </c>
      <c r="K19" s="66">
        <f t="shared" si="3"/>
        <v>19</v>
      </c>
      <c r="L19" s="65">
        <f>VLOOKUP($A19,'Return Data'!$B$7:$R$2843,9,0)</f>
        <v>5.1218000000000004</v>
      </c>
      <c r="M19" s="66">
        <f t="shared" si="4"/>
        <v>10</v>
      </c>
      <c r="N19" s="65">
        <f>VLOOKUP($A19,'Return Data'!$B$7:$R$2843,10,0)</f>
        <v>4.3540999999999999</v>
      </c>
      <c r="O19" s="66">
        <f t="shared" si="5"/>
        <v>16</v>
      </c>
      <c r="P19" s="65">
        <f>VLOOKUP($A19,'Return Data'!$B$7:$R$2843,11,0)</f>
        <v>4.5753000000000004</v>
      </c>
      <c r="Q19" s="66">
        <f t="shared" si="6"/>
        <v>12</v>
      </c>
      <c r="R19" s="65">
        <f>VLOOKUP($A19,'Return Data'!$B$7:$R$2843,12,0)</f>
        <v>4.1460999999999997</v>
      </c>
      <c r="S19" s="66">
        <f t="shared" si="7"/>
        <v>16</v>
      </c>
      <c r="T19" s="65">
        <f>VLOOKUP($A19,'Return Data'!$B$7:$R$2843,13,0)</f>
        <v>4.4432</v>
      </c>
      <c r="U19" s="66">
        <f t="shared" si="8"/>
        <v>17</v>
      </c>
      <c r="V19" s="65">
        <f>VLOOKUP($A19,'Return Data'!$B$7:$R$2843,17,0)</f>
        <v>6.7394999999999996</v>
      </c>
      <c r="W19" s="66">
        <f t="shared" si="9"/>
        <v>11</v>
      </c>
      <c r="X19" s="65">
        <f>VLOOKUP($A19,'Return Data'!$B$7:$R$2843,14,0)</f>
        <v>7.4965000000000002</v>
      </c>
      <c r="Y19" s="66">
        <f t="shared" si="10"/>
        <v>6</v>
      </c>
      <c r="Z19" s="65">
        <f>VLOOKUP($A19,'Return Data'!$B$7:$R$2843,16,0)</f>
        <v>8.0960000000000001</v>
      </c>
      <c r="AA19" s="67">
        <f t="shared" si="11"/>
        <v>9</v>
      </c>
    </row>
    <row r="20" spans="1:27" x14ac:dyDescent="0.3">
      <c r="A20" s="63" t="s">
        <v>1041</v>
      </c>
      <c r="B20" s="64">
        <f>VLOOKUP($A20,'Return Data'!$B$7:$R$2843,3,0)</f>
        <v>44400</v>
      </c>
      <c r="C20" s="65">
        <f>VLOOKUP($A20,'Return Data'!$B$7:$R$2843,4,0)</f>
        <v>29.839600000000001</v>
      </c>
      <c r="D20" s="65">
        <f>VLOOKUP($A20,'Return Data'!$B$7:$R$2843,5,0)</f>
        <v>4.0369999999999999</v>
      </c>
      <c r="E20" s="66">
        <f t="shared" si="0"/>
        <v>20</v>
      </c>
      <c r="F20" s="65">
        <f>VLOOKUP($A20,'Return Data'!$B$7:$R$2843,6,0)</f>
        <v>4.1195000000000004</v>
      </c>
      <c r="G20" s="66">
        <f t="shared" si="1"/>
        <v>9</v>
      </c>
      <c r="H20" s="65">
        <f>VLOOKUP($A20,'Return Data'!$B$7:$R$2843,7,0)</f>
        <v>4.8799000000000001</v>
      </c>
      <c r="I20" s="66">
        <f t="shared" si="2"/>
        <v>8</v>
      </c>
      <c r="J20" s="65">
        <f>VLOOKUP($A20,'Return Data'!$B$7:$R$2843,8,0)</f>
        <v>6.1391999999999998</v>
      </c>
      <c r="K20" s="66">
        <f t="shared" si="3"/>
        <v>8</v>
      </c>
      <c r="L20" s="65">
        <f>VLOOKUP($A20,'Return Data'!$B$7:$R$2843,9,0)</f>
        <v>4.9947999999999997</v>
      </c>
      <c r="M20" s="66">
        <f t="shared" si="4"/>
        <v>12</v>
      </c>
      <c r="N20" s="65">
        <f>VLOOKUP($A20,'Return Data'!$B$7:$R$2843,10,0)</f>
        <v>4.0103999999999997</v>
      </c>
      <c r="O20" s="66">
        <f t="shared" si="5"/>
        <v>23</v>
      </c>
      <c r="P20" s="65">
        <f>VLOOKUP($A20,'Return Data'!$B$7:$R$2843,11,0)</f>
        <v>3.8357000000000001</v>
      </c>
      <c r="Q20" s="66">
        <f t="shared" si="6"/>
        <v>24</v>
      </c>
      <c r="R20" s="65">
        <f>VLOOKUP($A20,'Return Data'!$B$7:$R$2843,12,0)</f>
        <v>3.5451999999999999</v>
      </c>
      <c r="S20" s="66">
        <f t="shared" si="7"/>
        <v>25</v>
      </c>
      <c r="T20" s="65">
        <f>VLOOKUP($A20,'Return Data'!$B$7:$R$2843,13,0)</f>
        <v>3.7292999999999998</v>
      </c>
      <c r="U20" s="66">
        <f t="shared" si="8"/>
        <v>25</v>
      </c>
      <c r="V20" s="65">
        <f>VLOOKUP($A20,'Return Data'!$B$7:$R$2843,17,0)</f>
        <v>10.795199999999999</v>
      </c>
      <c r="W20" s="66">
        <f t="shared" si="9"/>
        <v>1</v>
      </c>
      <c r="X20" s="65">
        <f>VLOOKUP($A20,'Return Data'!$B$7:$R$2843,14,0)</f>
        <v>5.5738000000000003</v>
      </c>
      <c r="Y20" s="66">
        <f t="shared" si="10"/>
        <v>17</v>
      </c>
      <c r="Z20" s="65">
        <f>VLOOKUP($A20,'Return Data'!$B$7:$R$2843,16,0)</f>
        <v>7.3303000000000003</v>
      </c>
      <c r="AA20" s="67">
        <f t="shared" si="11"/>
        <v>18</v>
      </c>
    </row>
    <row r="21" spans="1:27" x14ac:dyDescent="0.3">
      <c r="A21" s="63" t="s">
        <v>1043</v>
      </c>
      <c r="B21" s="64">
        <f>VLOOKUP($A21,'Return Data'!$B$7:$R$2843,3,0)</f>
        <v>44400</v>
      </c>
      <c r="C21" s="65">
        <f>VLOOKUP($A21,'Return Data'!$B$7:$R$2843,4,0)</f>
        <v>2819.3514</v>
      </c>
      <c r="D21" s="65">
        <f>VLOOKUP($A21,'Return Data'!$B$7:$R$2843,5,0)</f>
        <v>4.4774000000000003</v>
      </c>
      <c r="E21" s="66">
        <f t="shared" si="0"/>
        <v>16</v>
      </c>
      <c r="F21" s="65">
        <f>VLOOKUP($A21,'Return Data'!$B$7:$R$2843,6,0)</f>
        <v>3.5724999999999998</v>
      </c>
      <c r="G21" s="66">
        <f t="shared" si="1"/>
        <v>15</v>
      </c>
      <c r="H21" s="65">
        <f>VLOOKUP($A21,'Return Data'!$B$7:$R$2843,7,0)</f>
        <v>5.1547000000000001</v>
      </c>
      <c r="I21" s="66">
        <f t="shared" si="2"/>
        <v>6</v>
      </c>
      <c r="J21" s="65">
        <f>VLOOKUP($A21,'Return Data'!$B$7:$R$2843,8,0)</f>
        <v>6.0707000000000004</v>
      </c>
      <c r="K21" s="66">
        <f t="shared" si="3"/>
        <v>10</v>
      </c>
      <c r="L21" s="65">
        <f>VLOOKUP($A21,'Return Data'!$B$7:$R$2843,9,0)</f>
        <v>4.944</v>
      </c>
      <c r="M21" s="66">
        <f t="shared" si="4"/>
        <v>13</v>
      </c>
      <c r="N21" s="65">
        <f>VLOOKUP($A21,'Return Data'!$B$7:$R$2843,10,0)</f>
        <v>5.1950000000000003</v>
      </c>
      <c r="O21" s="66">
        <f t="shared" si="5"/>
        <v>5</v>
      </c>
      <c r="P21" s="65">
        <f>VLOOKUP($A21,'Return Data'!$B$7:$R$2843,11,0)</f>
        <v>4.68</v>
      </c>
      <c r="Q21" s="66">
        <f t="shared" si="6"/>
        <v>8</v>
      </c>
      <c r="R21" s="65">
        <f>VLOOKUP($A21,'Return Data'!$B$7:$R$2843,12,0)</f>
        <v>4.5868000000000002</v>
      </c>
      <c r="S21" s="66">
        <f t="shared" si="7"/>
        <v>9</v>
      </c>
      <c r="T21" s="65">
        <f>VLOOKUP($A21,'Return Data'!$B$7:$R$2843,13,0)</f>
        <v>5.2946999999999997</v>
      </c>
      <c r="U21" s="66">
        <f t="shared" si="8"/>
        <v>6</v>
      </c>
      <c r="V21" s="65">
        <f>VLOOKUP($A21,'Return Data'!$B$7:$R$2843,17,0)</f>
        <v>7.6688999999999998</v>
      </c>
      <c r="W21" s="66">
        <f t="shared" si="9"/>
        <v>2</v>
      </c>
      <c r="X21" s="65">
        <f>VLOOKUP($A21,'Return Data'!$B$7:$R$2843,14,0)</f>
        <v>7.9805000000000001</v>
      </c>
      <c r="Y21" s="66">
        <f t="shared" si="10"/>
        <v>2</v>
      </c>
      <c r="Z21" s="65">
        <f>VLOOKUP($A21,'Return Data'!$B$7:$R$2843,16,0)</f>
        <v>8.5640000000000001</v>
      </c>
      <c r="AA21" s="67">
        <f t="shared" si="11"/>
        <v>2</v>
      </c>
    </row>
    <row r="22" spans="1:27" x14ac:dyDescent="0.3">
      <c r="A22" s="63" t="s">
        <v>1044</v>
      </c>
      <c r="B22" s="64">
        <f>VLOOKUP($A22,'Return Data'!$B$7:$R$2843,3,0)</f>
        <v>44400</v>
      </c>
      <c r="C22" s="65">
        <f>VLOOKUP($A22,'Return Data'!$B$7:$R$2843,4,0)</f>
        <v>23.215699999999998</v>
      </c>
      <c r="D22" s="65">
        <f>VLOOKUP($A22,'Return Data'!$B$7:$R$2843,5,0)</f>
        <v>2.9874000000000001</v>
      </c>
      <c r="E22" s="66">
        <f t="shared" si="0"/>
        <v>24</v>
      </c>
      <c r="F22" s="65">
        <f>VLOOKUP($A22,'Return Data'!$B$7:$R$2843,6,0)</f>
        <v>3.355</v>
      </c>
      <c r="G22" s="66">
        <f t="shared" si="1"/>
        <v>18</v>
      </c>
      <c r="H22" s="65">
        <f>VLOOKUP($A22,'Return Data'!$B$7:$R$2843,7,0)</f>
        <v>4.2709000000000001</v>
      </c>
      <c r="I22" s="66">
        <f t="shared" si="2"/>
        <v>13</v>
      </c>
      <c r="J22" s="65">
        <f>VLOOKUP($A22,'Return Data'!$B$7:$R$2843,8,0)</f>
        <v>5.9203999999999999</v>
      </c>
      <c r="K22" s="66">
        <f t="shared" si="3"/>
        <v>13</v>
      </c>
      <c r="L22" s="65">
        <f>VLOOKUP($A22,'Return Data'!$B$7:$R$2843,9,0)</f>
        <v>5.1681999999999997</v>
      </c>
      <c r="M22" s="66">
        <f t="shared" si="4"/>
        <v>8</v>
      </c>
      <c r="N22" s="65">
        <f>VLOOKUP($A22,'Return Data'!$B$7:$R$2843,10,0)</f>
        <v>4.5358000000000001</v>
      </c>
      <c r="O22" s="66">
        <f t="shared" si="5"/>
        <v>12</v>
      </c>
      <c r="P22" s="65">
        <f>VLOOKUP($A22,'Return Data'!$B$7:$R$2843,11,0)</f>
        <v>4.7134</v>
      </c>
      <c r="Q22" s="66">
        <f t="shared" si="6"/>
        <v>7</v>
      </c>
      <c r="R22" s="65">
        <f>VLOOKUP($A22,'Return Data'!$B$7:$R$2843,12,0)</f>
        <v>4.4690000000000003</v>
      </c>
      <c r="S22" s="66">
        <f t="shared" si="7"/>
        <v>11</v>
      </c>
      <c r="T22" s="65">
        <f>VLOOKUP($A22,'Return Data'!$B$7:$R$2843,13,0)</f>
        <v>4.9572000000000003</v>
      </c>
      <c r="U22" s="66">
        <f t="shared" si="8"/>
        <v>10</v>
      </c>
      <c r="V22" s="65">
        <f>VLOOKUP($A22,'Return Data'!$B$7:$R$2843,17,0)</f>
        <v>6.4836</v>
      </c>
      <c r="W22" s="66">
        <f t="shared" si="9"/>
        <v>16</v>
      </c>
      <c r="X22" s="65">
        <f>VLOOKUP($A22,'Return Data'!$B$7:$R$2843,14,0)</f>
        <v>6.3470000000000004</v>
      </c>
      <c r="Y22" s="66">
        <f t="shared" si="10"/>
        <v>15</v>
      </c>
      <c r="Z22" s="65">
        <f>VLOOKUP($A22,'Return Data'!$B$7:$R$2843,16,0)</f>
        <v>8.0469000000000008</v>
      </c>
      <c r="AA22" s="67">
        <f t="shared" si="11"/>
        <v>11</v>
      </c>
    </row>
    <row r="23" spans="1:27" x14ac:dyDescent="0.3">
      <c r="A23" s="63" t="s">
        <v>1047</v>
      </c>
      <c r="B23" s="64">
        <f>VLOOKUP($A23,'Return Data'!$B$7:$R$2843,3,0)</f>
        <v>44400</v>
      </c>
      <c r="C23" s="65">
        <f>VLOOKUP($A23,'Return Data'!$B$7:$R$2843,4,0)</f>
        <v>33.567700000000002</v>
      </c>
      <c r="D23" s="65">
        <f>VLOOKUP($A23,'Return Data'!$B$7:$R$2843,5,0)</f>
        <v>5.8727</v>
      </c>
      <c r="E23" s="66">
        <f t="shared" si="0"/>
        <v>11</v>
      </c>
      <c r="F23" s="65">
        <f>VLOOKUP($A23,'Return Data'!$B$7:$R$2843,6,0)</f>
        <v>3.7343999999999999</v>
      </c>
      <c r="G23" s="66">
        <f t="shared" si="1"/>
        <v>14</v>
      </c>
      <c r="H23" s="65">
        <f>VLOOKUP($A23,'Return Data'!$B$7:$R$2843,7,0)</f>
        <v>3.9329999999999998</v>
      </c>
      <c r="I23" s="66">
        <f t="shared" si="2"/>
        <v>22</v>
      </c>
      <c r="J23" s="65">
        <f>VLOOKUP($A23,'Return Data'!$B$7:$R$2843,8,0)</f>
        <v>5.3935000000000004</v>
      </c>
      <c r="K23" s="66">
        <f t="shared" si="3"/>
        <v>20</v>
      </c>
      <c r="L23" s="65">
        <f>VLOOKUP($A23,'Return Data'!$B$7:$R$2843,9,0)</f>
        <v>4.7156000000000002</v>
      </c>
      <c r="M23" s="66">
        <f t="shared" si="4"/>
        <v>19</v>
      </c>
      <c r="N23" s="65">
        <f>VLOOKUP($A23,'Return Data'!$B$7:$R$2843,10,0)</f>
        <v>4.2689000000000004</v>
      </c>
      <c r="O23" s="66">
        <f t="shared" si="5"/>
        <v>19</v>
      </c>
      <c r="P23" s="65">
        <f>VLOOKUP($A23,'Return Data'!$B$7:$R$2843,11,0)</f>
        <v>4.0240999999999998</v>
      </c>
      <c r="Q23" s="66">
        <f t="shared" si="6"/>
        <v>22</v>
      </c>
      <c r="R23" s="65">
        <f>VLOOKUP($A23,'Return Data'!$B$7:$R$2843,12,0)</f>
        <v>4.7488999999999999</v>
      </c>
      <c r="S23" s="66">
        <f t="shared" si="7"/>
        <v>7</v>
      </c>
      <c r="T23" s="65">
        <f>VLOOKUP($A23,'Return Data'!$B$7:$R$2843,13,0)</f>
        <v>4.7847999999999997</v>
      </c>
      <c r="U23" s="66">
        <f t="shared" si="8"/>
        <v>11</v>
      </c>
      <c r="V23" s="65">
        <f>VLOOKUP($A23,'Return Data'!$B$7:$R$2843,17,0)</f>
        <v>6.8635999999999999</v>
      </c>
      <c r="W23" s="66">
        <f t="shared" si="9"/>
        <v>9</v>
      </c>
      <c r="X23" s="65">
        <f>VLOOKUP($A23,'Return Data'!$B$7:$R$2843,14,0)</f>
        <v>5.9606000000000003</v>
      </c>
      <c r="Y23" s="66">
        <f t="shared" si="10"/>
        <v>16</v>
      </c>
      <c r="Z23" s="65">
        <f>VLOOKUP($A23,'Return Data'!$B$7:$R$2843,16,0)</f>
        <v>7.6307</v>
      </c>
      <c r="AA23" s="67">
        <f t="shared" si="11"/>
        <v>15</v>
      </c>
    </row>
    <row r="24" spans="1:27" x14ac:dyDescent="0.3">
      <c r="A24" s="63" t="s">
        <v>1048</v>
      </c>
      <c r="B24" s="64">
        <f>VLOOKUP($A24,'Return Data'!$B$7:$R$2843,3,0)</f>
        <v>44400</v>
      </c>
      <c r="C24" s="65">
        <f>VLOOKUP($A24,'Return Data'!$B$7:$R$2843,4,0)</f>
        <v>1363.1032</v>
      </c>
      <c r="D24" s="65">
        <f>VLOOKUP($A24,'Return Data'!$B$7:$R$2843,5,0)</f>
        <v>4.8714000000000004</v>
      </c>
      <c r="E24" s="66">
        <f t="shared" si="0"/>
        <v>14</v>
      </c>
      <c r="F24" s="65">
        <f>VLOOKUP($A24,'Return Data'!$B$7:$R$2843,6,0)</f>
        <v>2.6728999999999998</v>
      </c>
      <c r="G24" s="66">
        <f t="shared" si="1"/>
        <v>22</v>
      </c>
      <c r="H24" s="65">
        <f>VLOOKUP($A24,'Return Data'!$B$7:$R$2843,7,0)</f>
        <v>4.2396000000000003</v>
      </c>
      <c r="I24" s="66">
        <f t="shared" si="2"/>
        <v>14</v>
      </c>
      <c r="J24" s="65">
        <f>VLOOKUP($A24,'Return Data'!$B$7:$R$2843,8,0)</f>
        <v>5.4907000000000004</v>
      </c>
      <c r="K24" s="66">
        <f t="shared" si="3"/>
        <v>18</v>
      </c>
      <c r="L24" s="65">
        <f>VLOOKUP($A24,'Return Data'!$B$7:$R$2843,9,0)</f>
        <v>4.6458000000000004</v>
      </c>
      <c r="M24" s="66">
        <f t="shared" si="4"/>
        <v>20</v>
      </c>
      <c r="N24" s="65">
        <f>VLOOKUP($A24,'Return Data'!$B$7:$R$2843,10,0)</f>
        <v>4.6646999999999998</v>
      </c>
      <c r="O24" s="66">
        <f t="shared" si="5"/>
        <v>7</v>
      </c>
      <c r="P24" s="65">
        <f>VLOOKUP($A24,'Return Data'!$B$7:$R$2843,11,0)</f>
        <v>4.4851000000000001</v>
      </c>
      <c r="Q24" s="66">
        <f t="shared" si="6"/>
        <v>15</v>
      </c>
      <c r="R24" s="65">
        <f>VLOOKUP($A24,'Return Data'!$B$7:$R$2843,12,0)</f>
        <v>4.2266000000000004</v>
      </c>
      <c r="S24" s="66">
        <f t="shared" si="7"/>
        <v>14</v>
      </c>
      <c r="T24" s="65">
        <f>VLOOKUP($A24,'Return Data'!$B$7:$R$2843,13,0)</f>
        <v>4.6353</v>
      </c>
      <c r="U24" s="66">
        <f t="shared" si="8"/>
        <v>15</v>
      </c>
      <c r="V24" s="65">
        <f>VLOOKUP($A24,'Return Data'!$B$7:$R$2843,17,0)</f>
        <v>6.5170000000000003</v>
      </c>
      <c r="W24" s="66">
        <f t="shared" si="9"/>
        <v>15</v>
      </c>
      <c r="X24" s="65">
        <f>VLOOKUP($A24,'Return Data'!$B$7:$R$2843,14,0)</f>
        <v>7.2679</v>
      </c>
      <c r="Y24" s="66">
        <f t="shared" si="10"/>
        <v>10</v>
      </c>
      <c r="Z24" s="65">
        <f>VLOOKUP($A24,'Return Data'!$B$7:$R$2843,16,0)</f>
        <v>7.2332000000000001</v>
      </c>
      <c r="AA24" s="67">
        <f t="shared" si="11"/>
        <v>19</v>
      </c>
    </row>
    <row r="25" spans="1:27" x14ac:dyDescent="0.3">
      <c r="A25" s="63" t="s">
        <v>1050</v>
      </c>
      <c r="B25" s="64">
        <f>VLOOKUP($A25,'Return Data'!$B$7:$R$2843,3,0)</f>
        <v>44400</v>
      </c>
      <c r="C25" s="65">
        <f>VLOOKUP($A25,'Return Data'!$B$7:$R$2843,4,0)</f>
        <v>1916.7765999999999</v>
      </c>
      <c r="D25" s="65">
        <f>VLOOKUP($A25,'Return Data'!$B$7:$R$2843,5,0)</f>
        <v>4.7173999999999996</v>
      </c>
      <c r="E25" s="66">
        <f t="shared" si="0"/>
        <v>15</v>
      </c>
      <c r="F25" s="65">
        <f>VLOOKUP($A25,'Return Data'!$B$7:$R$2843,6,0)</f>
        <v>3.1154999999999999</v>
      </c>
      <c r="G25" s="66">
        <f t="shared" si="1"/>
        <v>20</v>
      </c>
      <c r="H25" s="65">
        <f>VLOOKUP($A25,'Return Data'!$B$7:$R$2843,7,0)</f>
        <v>4.3209999999999997</v>
      </c>
      <c r="I25" s="66">
        <f t="shared" si="2"/>
        <v>12</v>
      </c>
      <c r="J25" s="65">
        <f>VLOOKUP($A25,'Return Data'!$B$7:$R$2843,8,0)</f>
        <v>6.0392000000000001</v>
      </c>
      <c r="K25" s="66">
        <f t="shared" si="3"/>
        <v>11</v>
      </c>
      <c r="L25" s="65">
        <f>VLOOKUP($A25,'Return Data'!$B$7:$R$2843,9,0)</f>
        <v>5.0670999999999999</v>
      </c>
      <c r="M25" s="66">
        <f t="shared" si="4"/>
        <v>11</v>
      </c>
      <c r="N25" s="65">
        <f>VLOOKUP($A25,'Return Data'!$B$7:$R$2843,10,0)</f>
        <v>4.3548</v>
      </c>
      <c r="O25" s="66">
        <f t="shared" si="5"/>
        <v>15</v>
      </c>
      <c r="P25" s="65">
        <f>VLOOKUP($A25,'Return Data'!$B$7:$R$2843,11,0)</f>
        <v>4.2774000000000001</v>
      </c>
      <c r="Q25" s="66">
        <f t="shared" si="6"/>
        <v>19</v>
      </c>
      <c r="R25" s="65">
        <f>VLOOKUP($A25,'Return Data'!$B$7:$R$2843,12,0)</f>
        <v>4.0934999999999997</v>
      </c>
      <c r="S25" s="66">
        <f t="shared" si="7"/>
        <v>17</v>
      </c>
      <c r="T25" s="65">
        <f>VLOOKUP($A25,'Return Data'!$B$7:$R$2843,13,0)</f>
        <v>4.4793000000000003</v>
      </c>
      <c r="U25" s="66">
        <f t="shared" si="8"/>
        <v>16</v>
      </c>
      <c r="V25" s="65">
        <f>VLOOKUP($A25,'Return Data'!$B$7:$R$2843,17,0)</f>
        <v>6.0925000000000002</v>
      </c>
      <c r="W25" s="66">
        <f t="shared" si="9"/>
        <v>18</v>
      </c>
      <c r="X25" s="65">
        <f>VLOOKUP($A25,'Return Data'!$B$7:$R$2843,14,0)</f>
        <v>6.4554999999999998</v>
      </c>
      <c r="Y25" s="66">
        <f t="shared" si="10"/>
        <v>14</v>
      </c>
      <c r="Z25" s="65">
        <f>VLOOKUP($A25,'Return Data'!$B$7:$R$2843,16,0)</f>
        <v>7.3456000000000001</v>
      </c>
      <c r="AA25" s="67">
        <f t="shared" si="11"/>
        <v>17</v>
      </c>
    </row>
    <row r="26" spans="1:27" x14ac:dyDescent="0.3">
      <c r="A26" s="63" t="s">
        <v>1053</v>
      </c>
      <c r="B26" s="64">
        <f>VLOOKUP($A26,'Return Data'!$B$7:$R$2843,3,0)</f>
        <v>44400</v>
      </c>
      <c r="C26" s="65">
        <f>VLOOKUP($A26,'Return Data'!$B$7:$R$2843,4,0)</f>
        <v>3074.7514999999999</v>
      </c>
      <c r="D26" s="65">
        <f>VLOOKUP($A26,'Return Data'!$B$7:$R$2843,5,0)</f>
        <v>7.9042000000000003</v>
      </c>
      <c r="E26" s="66">
        <f t="shared" si="0"/>
        <v>5</v>
      </c>
      <c r="F26" s="65">
        <f>VLOOKUP($A26,'Return Data'!$B$7:$R$2843,6,0)</f>
        <v>5.2653999999999996</v>
      </c>
      <c r="G26" s="66">
        <f t="shared" si="1"/>
        <v>3</v>
      </c>
      <c r="H26" s="65">
        <f>VLOOKUP($A26,'Return Data'!$B$7:$R$2843,7,0)</f>
        <v>5.3956</v>
      </c>
      <c r="I26" s="66">
        <f t="shared" si="2"/>
        <v>3</v>
      </c>
      <c r="J26" s="65">
        <f>VLOOKUP($A26,'Return Data'!$B$7:$R$2843,8,0)</f>
        <v>7.2708000000000004</v>
      </c>
      <c r="K26" s="66">
        <f t="shared" si="3"/>
        <v>3</v>
      </c>
      <c r="L26" s="65">
        <f>VLOOKUP($A26,'Return Data'!$B$7:$R$2843,9,0)</f>
        <v>5.8372999999999999</v>
      </c>
      <c r="M26" s="66">
        <f t="shared" si="4"/>
        <v>2</v>
      </c>
      <c r="N26" s="65">
        <f>VLOOKUP($A26,'Return Data'!$B$7:$R$2843,10,0)</f>
        <v>5.6070000000000002</v>
      </c>
      <c r="O26" s="66">
        <f t="shared" si="5"/>
        <v>3</v>
      </c>
      <c r="P26" s="65">
        <f>VLOOKUP($A26,'Return Data'!$B$7:$R$2843,11,0)</f>
        <v>5.6498999999999997</v>
      </c>
      <c r="Q26" s="66">
        <f t="shared" si="6"/>
        <v>2</v>
      </c>
      <c r="R26" s="65">
        <f>VLOOKUP($A26,'Return Data'!$B$7:$R$2843,12,0)</f>
        <v>5.4385000000000003</v>
      </c>
      <c r="S26" s="66">
        <f t="shared" si="7"/>
        <v>3</v>
      </c>
      <c r="T26" s="65">
        <f>VLOOKUP($A26,'Return Data'!$B$7:$R$2843,13,0)</f>
        <v>5.7887000000000004</v>
      </c>
      <c r="U26" s="66">
        <f t="shared" si="8"/>
        <v>4</v>
      </c>
      <c r="V26" s="65">
        <f>VLOOKUP($A26,'Return Data'!$B$7:$R$2843,17,0)</f>
        <v>7.5010000000000003</v>
      </c>
      <c r="W26" s="66">
        <f t="shared" si="9"/>
        <v>3</v>
      </c>
      <c r="X26" s="65">
        <f>VLOOKUP($A26,'Return Data'!$B$7:$R$2843,14,0)</f>
        <v>7.3124000000000002</v>
      </c>
      <c r="Y26" s="66">
        <f t="shared" si="10"/>
        <v>8</v>
      </c>
      <c r="Z26" s="65">
        <f>VLOOKUP($A26,'Return Data'!$B$7:$R$2843,16,0)</f>
        <v>8.1639999999999997</v>
      </c>
      <c r="AA26" s="67">
        <f t="shared" si="11"/>
        <v>7</v>
      </c>
    </row>
    <row r="27" spans="1:27" x14ac:dyDescent="0.3">
      <c r="A27" s="63" t="s">
        <v>1055</v>
      </c>
      <c r="B27" s="64">
        <f>VLOOKUP($A27,'Return Data'!$B$7:$R$2843,3,0)</f>
        <v>44400</v>
      </c>
      <c r="C27" s="65">
        <f>VLOOKUP($A27,'Return Data'!$B$7:$R$2843,4,0)</f>
        <v>24.886099999999999</v>
      </c>
      <c r="D27" s="65">
        <f>VLOOKUP($A27,'Return Data'!$B$7:$R$2843,5,0)</f>
        <v>4.1071999999999997</v>
      </c>
      <c r="E27" s="66">
        <f t="shared" si="0"/>
        <v>18</v>
      </c>
      <c r="F27" s="65">
        <f>VLOOKUP($A27,'Return Data'!$B$7:$R$2843,6,0)</f>
        <v>3.1297000000000001</v>
      </c>
      <c r="G27" s="66">
        <f t="shared" si="1"/>
        <v>19</v>
      </c>
      <c r="H27" s="65">
        <f>VLOOKUP($A27,'Return Data'!$B$7:$R$2843,7,0)</f>
        <v>4.1098999999999997</v>
      </c>
      <c r="I27" s="66">
        <f t="shared" si="2"/>
        <v>19</v>
      </c>
      <c r="J27" s="65">
        <f>VLOOKUP($A27,'Return Data'!$B$7:$R$2843,8,0)</f>
        <v>5.3539000000000003</v>
      </c>
      <c r="K27" s="66">
        <f t="shared" si="3"/>
        <v>21</v>
      </c>
      <c r="L27" s="65">
        <f>VLOOKUP($A27,'Return Data'!$B$7:$R$2843,9,0)</f>
        <v>4.4996999999999998</v>
      </c>
      <c r="M27" s="66">
        <f t="shared" si="4"/>
        <v>23</v>
      </c>
      <c r="N27" s="65">
        <f>VLOOKUP($A27,'Return Data'!$B$7:$R$2843,10,0)</f>
        <v>4.3813000000000004</v>
      </c>
      <c r="O27" s="66">
        <f t="shared" si="5"/>
        <v>13</v>
      </c>
      <c r="P27" s="65">
        <f>VLOOKUP($A27,'Return Data'!$B$7:$R$2843,11,0)</f>
        <v>4.5762999999999998</v>
      </c>
      <c r="Q27" s="66">
        <f t="shared" si="6"/>
        <v>11</v>
      </c>
      <c r="R27" s="65">
        <f>VLOOKUP($A27,'Return Data'!$B$7:$R$2843,12,0)</f>
        <v>4.5468999999999999</v>
      </c>
      <c r="S27" s="66">
        <f t="shared" si="7"/>
        <v>10</v>
      </c>
      <c r="T27" s="65">
        <f>VLOOKUP($A27,'Return Data'!$B$7:$R$2843,13,0)</f>
        <v>5.1234999999999999</v>
      </c>
      <c r="U27" s="66">
        <f t="shared" si="8"/>
        <v>8</v>
      </c>
      <c r="V27" s="65">
        <f>VLOOKUP($A27,'Return Data'!$B$7:$R$2843,17,0)</f>
        <v>4.8659999999999997</v>
      </c>
      <c r="W27" s="66">
        <f t="shared" si="9"/>
        <v>22</v>
      </c>
      <c r="X27" s="65">
        <f>VLOOKUP($A27,'Return Data'!$B$7:$R$2843,14,0)</f>
        <v>-6.6299999999999998E-2</v>
      </c>
      <c r="Y27" s="66">
        <f t="shared" si="10"/>
        <v>23</v>
      </c>
      <c r="Z27" s="65">
        <f>VLOOKUP($A27,'Return Data'!$B$7:$R$2843,16,0)</f>
        <v>5.8354999999999997</v>
      </c>
      <c r="AA27" s="67">
        <f t="shared" si="11"/>
        <v>23</v>
      </c>
    </row>
    <row r="28" spans="1:27" x14ac:dyDescent="0.3">
      <c r="A28" s="63" t="s">
        <v>1057</v>
      </c>
      <c r="B28" s="64">
        <f>VLOOKUP($A28,'Return Data'!$B$7:$R$2843,3,0)</f>
        <v>44400</v>
      </c>
      <c r="C28" s="65">
        <f>VLOOKUP($A28,'Return Data'!$B$7:$R$2843,4,0)</f>
        <v>2884.9072000000001</v>
      </c>
      <c r="D28" s="65">
        <f>VLOOKUP($A28,'Return Data'!$B$7:$R$2843,5,0)</f>
        <v>7.7839</v>
      </c>
      <c r="E28" s="66">
        <f t="shared" si="0"/>
        <v>6</v>
      </c>
      <c r="F28" s="65">
        <f>VLOOKUP($A28,'Return Data'!$B$7:$R$2843,6,0)</f>
        <v>4.8720999999999997</v>
      </c>
      <c r="G28" s="66">
        <f t="shared" si="1"/>
        <v>5</v>
      </c>
      <c r="H28" s="65">
        <f>VLOOKUP($A28,'Return Data'!$B$7:$R$2843,7,0)</f>
        <v>4.2275999999999998</v>
      </c>
      <c r="I28" s="66">
        <f t="shared" si="2"/>
        <v>16</v>
      </c>
      <c r="J28" s="65">
        <f>VLOOKUP($A28,'Return Data'!$B$7:$R$2843,8,0)</f>
        <v>5.4939999999999998</v>
      </c>
      <c r="K28" s="66">
        <f t="shared" si="3"/>
        <v>17</v>
      </c>
      <c r="L28" s="65">
        <f>VLOOKUP($A28,'Return Data'!$B$7:$R$2843,9,0)</f>
        <v>4.7328999999999999</v>
      </c>
      <c r="M28" s="66">
        <f t="shared" si="4"/>
        <v>16</v>
      </c>
      <c r="N28" s="65">
        <f>VLOOKUP($A28,'Return Data'!$B$7:$R$2843,10,0)</f>
        <v>4.1871999999999998</v>
      </c>
      <c r="O28" s="66">
        <f t="shared" si="5"/>
        <v>21</v>
      </c>
      <c r="P28" s="65">
        <f>VLOOKUP($A28,'Return Data'!$B$7:$R$2843,11,0)</f>
        <v>4.2847999999999997</v>
      </c>
      <c r="Q28" s="66">
        <f t="shared" si="6"/>
        <v>18</v>
      </c>
      <c r="R28" s="65">
        <f>VLOOKUP($A28,'Return Data'!$B$7:$R$2843,12,0)</f>
        <v>3.9661</v>
      </c>
      <c r="S28" s="66">
        <f t="shared" si="7"/>
        <v>22</v>
      </c>
      <c r="T28" s="65">
        <f>VLOOKUP($A28,'Return Data'!$B$7:$R$2843,13,0)</f>
        <v>4.0064000000000002</v>
      </c>
      <c r="U28" s="66">
        <f t="shared" si="8"/>
        <v>23</v>
      </c>
      <c r="V28" s="65">
        <f>VLOOKUP($A28,'Return Data'!$B$7:$R$2843,17,0)</f>
        <v>5.2396000000000003</v>
      </c>
      <c r="W28" s="66">
        <f t="shared" si="9"/>
        <v>20</v>
      </c>
      <c r="X28" s="65">
        <f>VLOOKUP($A28,'Return Data'!$B$7:$R$2843,14,0)</f>
        <v>-0.41399999999999998</v>
      </c>
      <c r="Y28" s="66">
        <f t="shared" si="10"/>
        <v>24</v>
      </c>
      <c r="Z28" s="65">
        <f>VLOOKUP($A28,'Return Data'!$B$7:$R$2843,16,0)</f>
        <v>5.4965000000000002</v>
      </c>
      <c r="AA28" s="67">
        <f t="shared" si="11"/>
        <v>24</v>
      </c>
    </row>
    <row r="29" spans="1:27" x14ac:dyDescent="0.3">
      <c r="A29" s="63" t="s">
        <v>1059</v>
      </c>
      <c r="B29" s="64">
        <f>VLOOKUP($A29,'Return Data'!$B$7:$R$2843,3,0)</f>
        <v>44400</v>
      </c>
      <c r="C29" s="65">
        <f>VLOOKUP($A29,'Return Data'!$B$7:$R$2843,4,0)</f>
        <v>2834.0481</v>
      </c>
      <c r="D29" s="65">
        <f>VLOOKUP($A29,'Return Data'!$B$7:$R$2843,5,0)</f>
        <v>6.7319000000000004</v>
      </c>
      <c r="E29" s="66">
        <f t="shared" si="0"/>
        <v>7</v>
      </c>
      <c r="F29" s="65">
        <f>VLOOKUP($A29,'Return Data'!$B$7:$R$2843,6,0)</f>
        <v>4.6704999999999997</v>
      </c>
      <c r="G29" s="66">
        <f t="shared" si="1"/>
        <v>7</v>
      </c>
      <c r="H29" s="65">
        <f>VLOOKUP($A29,'Return Data'!$B$7:$R$2843,7,0)</f>
        <v>4.5853000000000002</v>
      </c>
      <c r="I29" s="66">
        <f t="shared" si="2"/>
        <v>11</v>
      </c>
      <c r="J29" s="65">
        <f>VLOOKUP($A29,'Return Data'!$B$7:$R$2843,8,0)</f>
        <v>5.7807000000000004</v>
      </c>
      <c r="K29" s="66">
        <f t="shared" si="3"/>
        <v>15</v>
      </c>
      <c r="L29" s="65">
        <f>VLOOKUP($A29,'Return Data'!$B$7:$R$2843,9,0)</f>
        <v>4.7568000000000001</v>
      </c>
      <c r="M29" s="66">
        <f t="shared" si="4"/>
        <v>15</v>
      </c>
      <c r="N29" s="65">
        <f>VLOOKUP($A29,'Return Data'!$B$7:$R$2843,10,0)</f>
        <v>4.3181000000000003</v>
      </c>
      <c r="O29" s="66">
        <f t="shared" si="5"/>
        <v>18</v>
      </c>
      <c r="P29" s="65">
        <f>VLOOKUP($A29,'Return Data'!$B$7:$R$2843,11,0)</f>
        <v>4.0044000000000004</v>
      </c>
      <c r="Q29" s="66">
        <f t="shared" si="6"/>
        <v>23</v>
      </c>
      <c r="R29" s="65">
        <f>VLOOKUP($A29,'Return Data'!$B$7:$R$2843,12,0)</f>
        <v>3.9786999999999999</v>
      </c>
      <c r="S29" s="66">
        <f t="shared" si="7"/>
        <v>20</v>
      </c>
      <c r="T29" s="65">
        <f>VLOOKUP($A29,'Return Data'!$B$7:$R$2843,13,0)</f>
        <v>4.3158000000000003</v>
      </c>
      <c r="U29" s="66">
        <f t="shared" si="8"/>
        <v>20</v>
      </c>
      <c r="V29" s="65">
        <f>VLOOKUP($A29,'Return Data'!$B$7:$R$2843,17,0)</f>
        <v>6.5490000000000004</v>
      </c>
      <c r="W29" s="66">
        <f t="shared" si="9"/>
        <v>13</v>
      </c>
      <c r="X29" s="65">
        <f>VLOOKUP($A29,'Return Data'!$B$7:$R$2843,14,0)</f>
        <v>7.2252999999999998</v>
      </c>
      <c r="Y29" s="66">
        <f t="shared" si="10"/>
        <v>11</v>
      </c>
      <c r="Z29" s="65">
        <f>VLOOKUP($A29,'Return Data'!$B$7:$R$2843,16,0)</f>
        <v>7.9240000000000004</v>
      </c>
      <c r="AA29" s="67">
        <f t="shared" si="11"/>
        <v>12</v>
      </c>
    </row>
    <row r="30" spans="1:27" x14ac:dyDescent="0.3">
      <c r="A30" s="63" t="s">
        <v>1060</v>
      </c>
      <c r="B30" s="64">
        <f>VLOOKUP($A30,'Return Data'!$B$7:$R$2843,3,0)</f>
        <v>44400</v>
      </c>
      <c r="C30" s="65">
        <f>VLOOKUP($A30,'Return Data'!$B$7:$R$2843,4,0)</f>
        <v>27.461099999999998</v>
      </c>
      <c r="D30" s="65">
        <f>VLOOKUP($A30,'Return Data'!$B$7:$R$2843,5,0)</f>
        <v>5.9821999999999997</v>
      </c>
      <c r="E30" s="66">
        <f t="shared" si="0"/>
        <v>9</v>
      </c>
      <c r="F30" s="65">
        <f>VLOOKUP($A30,'Return Data'!$B$7:$R$2843,6,0)</f>
        <v>3.9887999999999999</v>
      </c>
      <c r="G30" s="66">
        <f t="shared" si="1"/>
        <v>10</v>
      </c>
      <c r="H30" s="65">
        <f>VLOOKUP($A30,'Return Data'!$B$7:$R$2843,7,0)</f>
        <v>3.9714999999999998</v>
      </c>
      <c r="I30" s="66">
        <f t="shared" si="2"/>
        <v>21</v>
      </c>
      <c r="J30" s="65">
        <f>VLOOKUP($A30,'Return Data'!$B$7:$R$2843,8,0)</f>
        <v>4.8223000000000003</v>
      </c>
      <c r="K30" s="66">
        <f t="shared" si="3"/>
        <v>24</v>
      </c>
      <c r="L30" s="65">
        <f>VLOOKUP($A30,'Return Data'!$B$7:$R$2843,9,0)</f>
        <v>4.5850999999999997</v>
      </c>
      <c r="M30" s="66">
        <f t="shared" si="4"/>
        <v>22</v>
      </c>
      <c r="N30" s="65">
        <f>VLOOKUP($A30,'Return Data'!$B$7:$R$2843,10,0)</f>
        <v>4.0572999999999997</v>
      </c>
      <c r="O30" s="66">
        <f t="shared" si="5"/>
        <v>22</v>
      </c>
      <c r="P30" s="65">
        <f>VLOOKUP($A30,'Return Data'!$B$7:$R$2843,11,0)</f>
        <v>4.1345000000000001</v>
      </c>
      <c r="Q30" s="66">
        <f t="shared" si="6"/>
        <v>20</v>
      </c>
      <c r="R30" s="65">
        <f>VLOOKUP($A30,'Return Data'!$B$7:$R$2843,12,0)</f>
        <v>3.8967000000000001</v>
      </c>
      <c r="S30" s="66">
        <f t="shared" si="7"/>
        <v>23</v>
      </c>
      <c r="T30" s="65">
        <f>VLOOKUP($A30,'Return Data'!$B$7:$R$2843,13,0)</f>
        <v>4.0418000000000003</v>
      </c>
      <c r="U30" s="66">
        <f t="shared" si="8"/>
        <v>22</v>
      </c>
      <c r="V30" s="65">
        <f>VLOOKUP($A30,'Return Data'!$B$7:$R$2843,17,0)</f>
        <v>3.8184</v>
      </c>
      <c r="W30" s="66">
        <f t="shared" si="9"/>
        <v>23</v>
      </c>
      <c r="X30" s="65">
        <f>VLOOKUP($A30,'Return Data'!$B$7:$R$2843,14,0)</f>
        <v>3.3574999999999999</v>
      </c>
      <c r="Y30" s="66">
        <f t="shared" si="10"/>
        <v>20</v>
      </c>
      <c r="Z30" s="65">
        <f>VLOOKUP($A30,'Return Data'!$B$7:$R$2843,16,0)</f>
        <v>6.7922000000000002</v>
      </c>
      <c r="AA30" s="67">
        <f t="shared" si="11"/>
        <v>20</v>
      </c>
    </row>
    <row r="31" spans="1:27" x14ac:dyDescent="0.3">
      <c r="A31" s="63" t="s">
        <v>1064</v>
      </c>
      <c r="B31" s="64">
        <f>VLOOKUP($A31,'Return Data'!$B$7:$R$2843,3,0)</f>
        <v>44400</v>
      </c>
      <c r="C31" s="65">
        <f>VLOOKUP($A31,'Return Data'!$B$7:$R$2843,4,0)</f>
        <v>3164.5113999999999</v>
      </c>
      <c r="D31" s="65">
        <f>VLOOKUP($A31,'Return Data'!$B$7:$R$2843,5,0)</f>
        <v>11.495100000000001</v>
      </c>
      <c r="E31" s="66">
        <f t="shared" si="0"/>
        <v>2</v>
      </c>
      <c r="F31" s="65">
        <f>VLOOKUP($A31,'Return Data'!$B$7:$R$2843,6,0)</f>
        <v>5.8875999999999999</v>
      </c>
      <c r="G31" s="66">
        <f t="shared" si="1"/>
        <v>2</v>
      </c>
      <c r="H31" s="65">
        <f>VLOOKUP($A31,'Return Data'!$B$7:$R$2843,7,0)</f>
        <v>5.1586999999999996</v>
      </c>
      <c r="I31" s="66">
        <f t="shared" si="2"/>
        <v>5</v>
      </c>
      <c r="J31" s="65">
        <f>VLOOKUP($A31,'Return Data'!$B$7:$R$2843,8,0)</f>
        <v>6.1292999999999997</v>
      </c>
      <c r="K31" s="66">
        <f t="shared" si="3"/>
        <v>9</v>
      </c>
      <c r="L31" s="65">
        <f>VLOOKUP($A31,'Return Data'!$B$7:$R$2843,9,0)</f>
        <v>5.3708</v>
      </c>
      <c r="M31" s="66">
        <f t="shared" si="4"/>
        <v>6</v>
      </c>
      <c r="N31" s="65">
        <f>VLOOKUP($A31,'Return Data'!$B$7:$R$2843,10,0)</f>
        <v>4.5686999999999998</v>
      </c>
      <c r="O31" s="66">
        <f t="shared" si="5"/>
        <v>10</v>
      </c>
      <c r="P31" s="65">
        <f>VLOOKUP($A31,'Return Data'!$B$7:$R$2843,11,0)</f>
        <v>4.4930000000000003</v>
      </c>
      <c r="Q31" s="66">
        <f t="shared" si="6"/>
        <v>13</v>
      </c>
      <c r="R31" s="65">
        <f>VLOOKUP($A31,'Return Data'!$B$7:$R$2843,12,0)</f>
        <v>4.2046999999999999</v>
      </c>
      <c r="S31" s="66">
        <f t="shared" si="7"/>
        <v>15</v>
      </c>
      <c r="T31" s="65">
        <f>VLOOKUP($A31,'Return Data'!$B$7:$R$2843,13,0)</f>
        <v>4.6359000000000004</v>
      </c>
      <c r="U31" s="66">
        <f t="shared" si="8"/>
        <v>14</v>
      </c>
      <c r="V31" s="65">
        <f>VLOOKUP($A31,'Return Data'!$B$7:$R$2843,17,0)</f>
        <v>6.6344000000000003</v>
      </c>
      <c r="W31" s="66">
        <f t="shared" si="9"/>
        <v>12</v>
      </c>
      <c r="X31" s="65">
        <f>VLOOKUP($A31,'Return Data'!$B$7:$R$2843,14,0)</f>
        <v>5.2397999999999998</v>
      </c>
      <c r="Y31" s="66">
        <f t="shared" si="10"/>
        <v>19</v>
      </c>
      <c r="Z31" s="65">
        <f>VLOOKUP($A31,'Return Data'!$B$7:$R$2843,16,0)</f>
        <v>7.3735999999999997</v>
      </c>
      <c r="AA31" s="67">
        <f t="shared" si="11"/>
        <v>16</v>
      </c>
    </row>
    <row r="32" spans="1:27" x14ac:dyDescent="0.3">
      <c r="A32" s="63" t="s">
        <v>1065</v>
      </c>
      <c r="B32" s="64">
        <f>VLOOKUP($A32,'Return Data'!$B$7:$R$2843,3,0)</f>
        <v>44400</v>
      </c>
      <c r="C32" s="65">
        <f>VLOOKUP($A32,'Return Data'!$B$7:$R$2843,4,0)</f>
        <v>31.465800000000002</v>
      </c>
      <c r="D32" s="65">
        <f>VLOOKUP($A32,'Return Data'!$B$7:$R$2843,5,0)</f>
        <v>0</v>
      </c>
      <c r="E32" s="66">
        <f t="shared" si="0"/>
        <v>25</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-1.5299999999999999E-2</v>
      </c>
      <c r="O32" s="66">
        <f t="shared" si="5"/>
        <v>26</v>
      </c>
      <c r="P32" s="65">
        <f>VLOOKUP($A32,'Return Data'!$B$7:$R$2843,11,0)</f>
        <v>-7.6E-3</v>
      </c>
      <c r="Q32" s="66">
        <f t="shared" si="6"/>
        <v>26</v>
      </c>
      <c r="R32" s="65">
        <f>VLOOKUP($A32,'Return Data'!$B$7:$R$2843,12,0)</f>
        <v>-5.1000000000000004E-3</v>
      </c>
      <c r="S32" s="66">
        <f t="shared" si="7"/>
        <v>26</v>
      </c>
      <c r="T32" s="65">
        <f>VLOOKUP($A32,'Return Data'!$B$7:$R$2843,13,0)</f>
        <v>-0.1663</v>
      </c>
      <c r="U32" s="66">
        <f t="shared" si="8"/>
        <v>26</v>
      </c>
      <c r="V32" s="65"/>
      <c r="W32" s="66"/>
      <c r="X32" s="65"/>
      <c r="Y32" s="66"/>
      <c r="Z32" s="65">
        <f>VLOOKUP($A32,'Return Data'!$B$7:$R$2843,16,0)</f>
        <v>-17.09</v>
      </c>
      <c r="AA32" s="67">
        <f t="shared" si="11"/>
        <v>26</v>
      </c>
    </row>
    <row r="33" spans="1:27" x14ac:dyDescent="0.3">
      <c r="A33" s="63" t="s">
        <v>1066</v>
      </c>
      <c r="B33" s="64">
        <f>VLOOKUP($A33,'Return Data'!$B$7:$R$2843,3,0)</f>
        <v>44400</v>
      </c>
      <c r="C33" s="65">
        <f>VLOOKUP($A33,'Return Data'!$B$7:$R$2843,4,0)</f>
        <v>2682.8317000000002</v>
      </c>
      <c r="D33" s="65">
        <f>VLOOKUP($A33,'Return Data'!$B$7:$R$2843,5,0)</f>
        <v>8.6085999999999991</v>
      </c>
      <c r="E33" s="66">
        <f t="shared" si="0"/>
        <v>4</v>
      </c>
      <c r="F33" s="65">
        <f>VLOOKUP($A33,'Return Data'!$B$7:$R$2843,6,0)</f>
        <v>2.6821000000000002</v>
      </c>
      <c r="G33" s="66">
        <f t="shared" si="1"/>
        <v>21</v>
      </c>
      <c r="H33" s="65">
        <f>VLOOKUP($A33,'Return Data'!$B$7:$R$2843,7,0)</f>
        <v>4.1669999999999998</v>
      </c>
      <c r="I33" s="66">
        <f t="shared" si="2"/>
        <v>18</v>
      </c>
      <c r="J33" s="65">
        <f>VLOOKUP($A33,'Return Data'!$B$7:$R$2843,8,0)</f>
        <v>5.6029999999999998</v>
      </c>
      <c r="K33" s="66">
        <f t="shared" si="3"/>
        <v>16</v>
      </c>
      <c r="L33" s="65">
        <f>VLOOKUP($A33,'Return Data'!$B$7:$R$2843,9,0)</f>
        <v>4.7260999999999997</v>
      </c>
      <c r="M33" s="66">
        <f t="shared" si="4"/>
        <v>18</v>
      </c>
      <c r="N33" s="65">
        <f>VLOOKUP($A33,'Return Data'!$B$7:$R$2843,10,0)</f>
        <v>4.5457999999999998</v>
      </c>
      <c r="O33" s="66">
        <f t="shared" si="5"/>
        <v>11</v>
      </c>
      <c r="P33" s="65">
        <f>VLOOKUP($A33,'Return Data'!$B$7:$R$2843,11,0)</f>
        <v>4.4865000000000004</v>
      </c>
      <c r="Q33" s="66">
        <f t="shared" si="6"/>
        <v>14</v>
      </c>
      <c r="R33" s="65">
        <f>VLOOKUP($A33,'Return Data'!$B$7:$R$2843,12,0)</f>
        <v>4.0641999999999996</v>
      </c>
      <c r="S33" s="66">
        <f t="shared" si="7"/>
        <v>19</v>
      </c>
      <c r="T33" s="65">
        <f>VLOOKUP($A33,'Return Data'!$B$7:$R$2843,13,0)</f>
        <v>4.3433000000000002</v>
      </c>
      <c r="U33" s="66">
        <f t="shared" si="8"/>
        <v>18</v>
      </c>
      <c r="V33" s="65">
        <f>VLOOKUP($A33,'Return Data'!$B$7:$R$2843,17,0)</f>
        <v>6.5410000000000004</v>
      </c>
      <c r="W33" s="66">
        <f>RANK(V33,V$8:V$33,0)</f>
        <v>14</v>
      </c>
      <c r="X33" s="65">
        <f>VLOOKUP($A33,'Return Data'!$B$7:$R$2843,14,0)</f>
        <v>2.8826999999999998</v>
      </c>
      <c r="Y33" s="66">
        <f>RANK(X33,X$8:X$33,0)</f>
        <v>21</v>
      </c>
      <c r="Z33" s="65">
        <f>VLOOKUP($A33,'Return Data'!$B$7:$R$2843,16,0)</f>
        <v>6.609</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5.6304576923076919</v>
      </c>
      <c r="E35" s="74"/>
      <c r="F35" s="75">
        <f>AVERAGE(F8:F33)</f>
        <v>3.904961538461539</v>
      </c>
      <c r="G35" s="74"/>
      <c r="H35" s="75">
        <f>AVERAGE(H8:H33)</f>
        <v>4.4722192307692303</v>
      </c>
      <c r="I35" s="74"/>
      <c r="J35" s="75">
        <f>AVERAGE(J8:J33)</f>
        <v>5.8506384615384617</v>
      </c>
      <c r="K35" s="74"/>
      <c r="L35" s="75">
        <f>AVERAGE(L8:L33)</f>
        <v>4.4512653846153842</v>
      </c>
      <c r="M35" s="74"/>
      <c r="N35" s="75">
        <f>AVERAGE(N8:N33)</f>
        <v>4.3997923076923069</v>
      </c>
      <c r="O35" s="74"/>
      <c r="P35" s="75">
        <f>AVERAGE(P8:P33)</f>
        <v>4.4657230769230782</v>
      </c>
      <c r="Q35" s="74"/>
      <c r="R35" s="75">
        <f>AVERAGE(R8:R33)</f>
        <v>4.6032346153846158</v>
      </c>
      <c r="S35" s="74"/>
      <c r="T35" s="75">
        <f>AVERAGE(T8:T33)</f>
        <v>4.9255653846153837</v>
      </c>
      <c r="U35" s="74"/>
      <c r="V35" s="75">
        <f>AVERAGE(V8:V33)</f>
        <v>5.9930119999999985</v>
      </c>
      <c r="W35" s="74"/>
      <c r="X35" s="75">
        <f>AVERAGE(X8:X33)</f>
        <v>5.2753160000000001</v>
      </c>
      <c r="Y35" s="74"/>
      <c r="Z35" s="75">
        <f>AVERAGE(Z8:Z33)</f>
        <v>6.4460269230769232</v>
      </c>
      <c r="AA35" s="76"/>
    </row>
    <row r="36" spans="1:27" x14ac:dyDescent="0.3">
      <c r="A36" s="73" t="s">
        <v>28</v>
      </c>
      <c r="B36" s="74"/>
      <c r="C36" s="74"/>
      <c r="D36" s="75">
        <f>MIN(D8:D33)</f>
        <v>-1.2063999999999999</v>
      </c>
      <c r="E36" s="74"/>
      <c r="F36" s="75">
        <f>MIN(F8:F33)</f>
        <v>0</v>
      </c>
      <c r="G36" s="74"/>
      <c r="H36" s="75">
        <f>MIN(H8:H33)</f>
        <v>0</v>
      </c>
      <c r="I36" s="74"/>
      <c r="J36" s="75">
        <f>MIN(J8:J33)</f>
        <v>0</v>
      </c>
      <c r="K36" s="74"/>
      <c r="L36" s="75">
        <f>MIN(L8:L33)</f>
        <v>-3.5562</v>
      </c>
      <c r="M36" s="74"/>
      <c r="N36" s="75">
        <f>MIN(N8:N33)</f>
        <v>-1.5299999999999999E-2</v>
      </c>
      <c r="O36" s="74"/>
      <c r="P36" s="75">
        <f>MIN(P8:P33)</f>
        <v>-7.6E-3</v>
      </c>
      <c r="Q36" s="74"/>
      <c r="R36" s="75">
        <f>MIN(R8:R33)</f>
        <v>-5.1000000000000004E-3</v>
      </c>
      <c r="S36" s="74"/>
      <c r="T36" s="75">
        <f>MIN(T8:T33)</f>
        <v>-0.1663</v>
      </c>
      <c r="U36" s="74"/>
      <c r="V36" s="75">
        <f>MIN(V8:V33)</f>
        <v>-6.6444000000000001</v>
      </c>
      <c r="W36" s="74"/>
      <c r="X36" s="75">
        <f>MIN(X8:X33)</f>
        <v>-8.5594999999999999</v>
      </c>
      <c r="Y36" s="74"/>
      <c r="Z36" s="75">
        <f>MIN(Z8:Z33)</f>
        <v>-17.09</v>
      </c>
      <c r="AA36" s="76"/>
    </row>
    <row r="37" spans="1:27" ht="15" thickBot="1" x14ac:dyDescent="0.35">
      <c r="A37" s="77" t="s">
        <v>29</v>
      </c>
      <c r="B37" s="78"/>
      <c r="C37" s="78"/>
      <c r="D37" s="79">
        <f>MAX(D8:D33)</f>
        <v>16.8154</v>
      </c>
      <c r="E37" s="78"/>
      <c r="F37" s="79">
        <f>MAX(F8:F33)</f>
        <v>11.465999999999999</v>
      </c>
      <c r="G37" s="78"/>
      <c r="H37" s="79">
        <f>MAX(H8:H33)</f>
        <v>12.0116</v>
      </c>
      <c r="I37" s="78"/>
      <c r="J37" s="79">
        <f>MAX(J8:J33)</f>
        <v>13.1541</v>
      </c>
      <c r="K37" s="78"/>
      <c r="L37" s="79">
        <f>MAX(L8:L33)</f>
        <v>5.9335000000000004</v>
      </c>
      <c r="M37" s="78"/>
      <c r="N37" s="79">
        <f>MAX(N8:N33)</f>
        <v>5.9408000000000003</v>
      </c>
      <c r="O37" s="78"/>
      <c r="P37" s="79">
        <f>MAX(P8:P33)</f>
        <v>7.9062999999999999</v>
      </c>
      <c r="Q37" s="78"/>
      <c r="R37" s="79">
        <f>MAX(R8:R33)</f>
        <v>11.644299999999999</v>
      </c>
      <c r="S37" s="78"/>
      <c r="T37" s="79">
        <f>MAX(T8:T33)</f>
        <v>12.2981</v>
      </c>
      <c r="U37" s="78"/>
      <c r="V37" s="79">
        <f>MAX(V8:V33)</f>
        <v>10.795199999999999</v>
      </c>
      <c r="W37" s="78"/>
      <c r="X37" s="79">
        <f>MAX(X8:X33)</f>
        <v>8.0190999999999999</v>
      </c>
      <c r="Y37" s="78"/>
      <c r="Z37" s="79">
        <f>MAX(Z8:Z33)</f>
        <v>8.5792999999999999</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44400</v>
      </c>
      <c r="C8" s="65">
        <f>VLOOKUP($A8,'Return Data'!$B$7:$R$2843,4,0)</f>
        <v>523.19479999999999</v>
      </c>
      <c r="D8" s="65">
        <f>VLOOKUP($A8,'Return Data'!$B$7:$R$2843,5,0)</f>
        <v>5.3236999999999997</v>
      </c>
      <c r="E8" s="66">
        <f t="shared" ref="E8:E33" si="0">RANK(D8,D$8:D$33,0)</f>
        <v>9</v>
      </c>
      <c r="F8" s="65">
        <f>VLOOKUP($A8,'Return Data'!$B$7:$R$2843,6,0)</f>
        <v>2.968</v>
      </c>
      <c r="G8" s="66">
        <f t="shared" ref="G8:G33" si="1">RANK(F8,F$8:F$33,0)</f>
        <v>16</v>
      </c>
      <c r="H8" s="65">
        <f>VLOOKUP($A8,'Return Data'!$B$7:$R$2843,7,0)</f>
        <v>3.8119000000000001</v>
      </c>
      <c r="I8" s="66">
        <f t="shared" ref="I8:I33" si="2">RANK(H8,H$8:H$33,0)</f>
        <v>15</v>
      </c>
      <c r="J8" s="65">
        <f>VLOOKUP($A8,'Return Data'!$B$7:$R$2843,8,0)</f>
        <v>5.4749999999999996</v>
      </c>
      <c r="K8" s="66">
        <f t="shared" ref="K8:K33" si="3">RANK(J8,J$8:J$33,0)</f>
        <v>12</v>
      </c>
      <c r="L8" s="65">
        <f>VLOOKUP($A8,'Return Data'!$B$7:$R$2843,9,0)</f>
        <v>4.5811000000000002</v>
      </c>
      <c r="M8" s="66">
        <f t="shared" ref="M8:M33" si="4">RANK(L8,L$8:L$33,0)</f>
        <v>11</v>
      </c>
      <c r="N8" s="65">
        <f>VLOOKUP($A8,'Return Data'!$B$7:$R$2843,10,0)</f>
        <v>4.5244999999999997</v>
      </c>
      <c r="O8" s="66">
        <f t="shared" ref="O8:O33" si="5">RANK(N8,N$8:N$33,0)</f>
        <v>4</v>
      </c>
      <c r="P8" s="65">
        <f>VLOOKUP($A8,'Return Data'!$B$7:$R$2843,11,0)</f>
        <v>4.2920999999999996</v>
      </c>
      <c r="Q8" s="66">
        <f t="shared" ref="Q8:Q33" si="6">RANK(P8,P$8:P$33,0)</f>
        <v>6</v>
      </c>
      <c r="R8" s="65">
        <f>VLOOKUP($A8,'Return Data'!$B$7:$R$2843,12,0)</f>
        <v>4.0053999999999998</v>
      </c>
      <c r="S8" s="66">
        <f t="shared" ref="S8:S33" si="7">RANK(R8,R$8:R$33,0)</f>
        <v>8</v>
      </c>
      <c r="T8" s="65">
        <f>VLOOKUP($A8,'Return Data'!$B$7:$R$2843,13,0)</f>
        <v>4.5796999999999999</v>
      </c>
      <c r="U8" s="66">
        <f t="shared" ref="U8:U33" si="8">RANK(T8,T$8:T$33,0)</f>
        <v>6</v>
      </c>
      <c r="V8" s="65">
        <f>VLOOKUP($A8,'Return Data'!$B$7:$R$2843,17,0)</f>
        <v>6.5895000000000001</v>
      </c>
      <c r="W8" s="66">
        <f t="shared" ref="W8:W31" si="9">RANK(V8,V$8:V$33,0)</f>
        <v>7</v>
      </c>
      <c r="X8" s="65">
        <f>VLOOKUP($A8,'Return Data'!$B$7:$R$2843,14,0)</f>
        <v>7.1348000000000003</v>
      </c>
      <c r="Y8" s="66">
        <f t="shared" ref="Y8:Y31" si="10">RANK(X8,X$8:X$33,0)</f>
        <v>5</v>
      </c>
      <c r="Z8" s="65">
        <f>VLOOKUP($A8,'Return Data'!$B$7:$R$2843,16,0)</f>
        <v>7.3905000000000003</v>
      </c>
      <c r="AA8" s="67">
        <f t="shared" ref="AA8:AA33" si="11">RANK(Z8,Z$8:Z$33,0)</f>
        <v>14</v>
      </c>
    </row>
    <row r="9" spans="1:27" x14ac:dyDescent="0.3">
      <c r="A9" s="63" t="s">
        <v>1015</v>
      </c>
      <c r="B9" s="64">
        <f>VLOOKUP($A9,'Return Data'!$B$7:$R$2843,3,0)</f>
        <v>44400</v>
      </c>
      <c r="C9" s="65">
        <f>VLOOKUP($A9,'Return Data'!$B$7:$R$2843,4,0)</f>
        <v>2434.2584000000002</v>
      </c>
      <c r="D9" s="65">
        <f>VLOOKUP($A9,'Return Data'!$B$7:$R$2843,5,0)</f>
        <v>5.4062000000000001</v>
      </c>
      <c r="E9" s="66">
        <f t="shared" si="0"/>
        <v>8</v>
      </c>
      <c r="F9" s="65">
        <f>VLOOKUP($A9,'Return Data'!$B$7:$R$2843,6,0)</f>
        <v>3.6476999999999999</v>
      </c>
      <c r="G9" s="66">
        <f t="shared" si="1"/>
        <v>11</v>
      </c>
      <c r="H9" s="65">
        <f>VLOOKUP($A9,'Return Data'!$B$7:$R$2843,7,0)</f>
        <v>4.4501999999999997</v>
      </c>
      <c r="I9" s="66">
        <f t="shared" si="2"/>
        <v>7</v>
      </c>
      <c r="J9" s="65">
        <f>VLOOKUP($A9,'Return Data'!$B$7:$R$2843,8,0)</f>
        <v>5.7199</v>
      </c>
      <c r="K9" s="66">
        <f t="shared" si="3"/>
        <v>8</v>
      </c>
      <c r="L9" s="65">
        <f>VLOOKUP($A9,'Return Data'!$B$7:$R$2843,9,0)</f>
        <v>5.0321999999999996</v>
      </c>
      <c r="M9" s="66">
        <f t="shared" si="4"/>
        <v>5</v>
      </c>
      <c r="N9" s="65">
        <f>VLOOKUP($A9,'Return Data'!$B$7:$R$2843,10,0)</f>
        <v>4.3489000000000004</v>
      </c>
      <c r="O9" s="66">
        <f t="shared" si="5"/>
        <v>9</v>
      </c>
      <c r="P9" s="65">
        <f>VLOOKUP($A9,'Return Data'!$B$7:$R$2843,11,0)</f>
        <v>4.2952000000000004</v>
      </c>
      <c r="Q9" s="66">
        <f t="shared" si="6"/>
        <v>5</v>
      </c>
      <c r="R9" s="65">
        <f>VLOOKUP($A9,'Return Data'!$B$7:$R$2843,12,0)</f>
        <v>4.0640000000000001</v>
      </c>
      <c r="S9" s="66">
        <f t="shared" si="7"/>
        <v>7</v>
      </c>
      <c r="T9" s="65">
        <f>VLOOKUP($A9,'Return Data'!$B$7:$R$2843,13,0)</f>
        <v>4.3882000000000003</v>
      </c>
      <c r="U9" s="66">
        <f t="shared" si="8"/>
        <v>10</v>
      </c>
      <c r="V9" s="65">
        <f>VLOOKUP($A9,'Return Data'!$B$7:$R$2843,17,0)</f>
        <v>6.5301</v>
      </c>
      <c r="W9" s="66">
        <f t="shared" si="9"/>
        <v>8</v>
      </c>
      <c r="X9" s="65">
        <f>VLOOKUP($A9,'Return Data'!$B$7:$R$2843,14,0)</f>
        <v>7.2255000000000003</v>
      </c>
      <c r="Y9" s="66">
        <f t="shared" si="10"/>
        <v>2</v>
      </c>
      <c r="Z9" s="65">
        <f>VLOOKUP($A9,'Return Data'!$B$7:$R$2843,16,0)</f>
        <v>7.8346</v>
      </c>
      <c r="AA9" s="67">
        <f t="shared" si="11"/>
        <v>6</v>
      </c>
    </row>
    <row r="10" spans="1:27" x14ac:dyDescent="0.3">
      <c r="A10" s="63" t="s">
        <v>1016</v>
      </c>
      <c r="B10" s="64">
        <f>VLOOKUP($A10,'Return Data'!$B$7:$R$2843,3,0)</f>
        <v>44400</v>
      </c>
      <c r="C10" s="65">
        <f>VLOOKUP($A10,'Return Data'!$B$7:$R$2843,4,0)</f>
        <v>1571.0962999999999</v>
      </c>
      <c r="D10" s="65">
        <f>VLOOKUP($A10,'Return Data'!$B$7:$R$2843,5,0)</f>
        <v>3.6570999999999998</v>
      </c>
      <c r="E10" s="66">
        <f t="shared" si="0"/>
        <v>20</v>
      </c>
      <c r="F10" s="65">
        <f>VLOOKUP($A10,'Return Data'!$B$7:$R$2843,6,0)</f>
        <v>1.7419</v>
      </c>
      <c r="G10" s="66">
        <f t="shared" si="1"/>
        <v>24</v>
      </c>
      <c r="H10" s="65">
        <f>VLOOKUP($A10,'Return Data'!$B$7:$R$2843,7,0)</f>
        <v>0.27979999999999999</v>
      </c>
      <c r="I10" s="66">
        <f t="shared" si="2"/>
        <v>25</v>
      </c>
      <c r="J10" s="65">
        <f>VLOOKUP($A10,'Return Data'!$B$7:$R$2843,8,0)</f>
        <v>2.5546000000000002</v>
      </c>
      <c r="K10" s="66">
        <f t="shared" si="3"/>
        <v>25</v>
      </c>
      <c r="L10" s="65">
        <f>VLOOKUP($A10,'Return Data'!$B$7:$R$2843,9,0)</f>
        <v>2.7267000000000001</v>
      </c>
      <c r="M10" s="66">
        <f t="shared" si="4"/>
        <v>24</v>
      </c>
      <c r="N10" s="65">
        <f>VLOOKUP($A10,'Return Data'!$B$7:$R$2843,10,0)</f>
        <v>3.0175999999999998</v>
      </c>
      <c r="O10" s="66">
        <f t="shared" si="5"/>
        <v>25</v>
      </c>
      <c r="P10" s="65">
        <f>VLOOKUP($A10,'Return Data'!$B$7:$R$2843,11,0)</f>
        <v>4.8624999999999998</v>
      </c>
      <c r="Q10" s="66">
        <f t="shared" si="6"/>
        <v>3</v>
      </c>
      <c r="R10" s="65">
        <f>VLOOKUP($A10,'Return Data'!$B$7:$R$2843,12,0)</f>
        <v>7.9253</v>
      </c>
      <c r="S10" s="66">
        <f t="shared" si="7"/>
        <v>2</v>
      </c>
      <c r="T10" s="65">
        <f>VLOOKUP($A10,'Return Data'!$B$7:$R$2843,13,0)</f>
        <v>7.9478</v>
      </c>
      <c r="U10" s="66">
        <f t="shared" si="8"/>
        <v>2</v>
      </c>
      <c r="V10" s="65">
        <f>VLOOKUP($A10,'Return Data'!$B$7:$R$2843,17,0)</f>
        <v>-6.8804999999999996</v>
      </c>
      <c r="W10" s="66">
        <f t="shared" si="9"/>
        <v>25</v>
      </c>
      <c r="X10" s="65">
        <f>VLOOKUP($A10,'Return Data'!$B$7:$R$2843,14,0)</f>
        <v>-8.8039000000000005</v>
      </c>
      <c r="Y10" s="66">
        <f t="shared" si="10"/>
        <v>25</v>
      </c>
      <c r="Z10" s="65">
        <f>VLOOKUP($A10,'Return Data'!$B$7:$R$2843,16,0)</f>
        <v>3.8081999999999998</v>
      </c>
      <c r="AA10" s="67">
        <f t="shared" si="11"/>
        <v>24</v>
      </c>
    </row>
    <row r="11" spans="1:27" x14ac:dyDescent="0.3">
      <c r="A11" s="63" t="s">
        <v>1020</v>
      </c>
      <c r="B11" s="64">
        <f>VLOOKUP($A11,'Return Data'!$B$7:$R$2843,3,0)</f>
        <v>44400</v>
      </c>
      <c r="C11" s="65">
        <f>VLOOKUP($A11,'Return Data'!$B$7:$R$2843,4,0)</f>
        <v>32.198599999999999</v>
      </c>
      <c r="D11" s="65">
        <f>VLOOKUP($A11,'Return Data'!$B$7:$R$2843,5,0)</f>
        <v>5.2153</v>
      </c>
      <c r="E11" s="66">
        <f t="shared" si="0"/>
        <v>12</v>
      </c>
      <c r="F11" s="65">
        <f>VLOOKUP($A11,'Return Data'!$B$7:$R$2843,6,0)</f>
        <v>4.3091999999999997</v>
      </c>
      <c r="G11" s="66">
        <f t="shared" si="1"/>
        <v>5</v>
      </c>
      <c r="H11" s="65">
        <f>VLOOKUP($A11,'Return Data'!$B$7:$R$2843,7,0)</f>
        <v>4.5545</v>
      </c>
      <c r="I11" s="66">
        <f t="shared" si="2"/>
        <v>6</v>
      </c>
      <c r="J11" s="65">
        <f>VLOOKUP($A11,'Return Data'!$B$7:$R$2843,8,0)</f>
        <v>5.7127999999999997</v>
      </c>
      <c r="K11" s="66">
        <f t="shared" si="3"/>
        <v>9</v>
      </c>
      <c r="L11" s="65">
        <f>VLOOKUP($A11,'Return Data'!$B$7:$R$2843,9,0)</f>
        <v>5.0198</v>
      </c>
      <c r="M11" s="66">
        <f t="shared" si="4"/>
        <v>6</v>
      </c>
      <c r="N11" s="65">
        <f>VLOOKUP($A11,'Return Data'!$B$7:$R$2843,10,0)</f>
        <v>4.2602000000000002</v>
      </c>
      <c r="O11" s="66">
        <f t="shared" si="5"/>
        <v>10</v>
      </c>
      <c r="P11" s="65">
        <f>VLOOKUP($A11,'Return Data'!$B$7:$R$2843,11,0)</f>
        <v>4.2884000000000002</v>
      </c>
      <c r="Q11" s="66">
        <f t="shared" si="6"/>
        <v>7</v>
      </c>
      <c r="R11" s="65">
        <f>VLOOKUP($A11,'Return Data'!$B$7:$R$2843,12,0)</f>
        <v>3.9056999999999999</v>
      </c>
      <c r="S11" s="66">
        <f t="shared" si="7"/>
        <v>11</v>
      </c>
      <c r="T11" s="65">
        <f>VLOOKUP($A11,'Return Data'!$B$7:$R$2843,13,0)</f>
        <v>4.1470000000000002</v>
      </c>
      <c r="U11" s="66">
        <f t="shared" si="8"/>
        <v>14</v>
      </c>
      <c r="V11" s="65">
        <f>VLOOKUP($A11,'Return Data'!$B$7:$R$2843,17,0)</f>
        <v>6.3665000000000003</v>
      </c>
      <c r="W11" s="66">
        <f t="shared" si="9"/>
        <v>12</v>
      </c>
      <c r="X11" s="65">
        <f>VLOOKUP($A11,'Return Data'!$B$7:$R$2843,14,0)</f>
        <v>6.5932000000000004</v>
      </c>
      <c r="Y11" s="66">
        <f t="shared" si="10"/>
        <v>11</v>
      </c>
      <c r="Z11" s="65">
        <f>VLOOKUP($A11,'Return Data'!$B$7:$R$2843,16,0)</f>
        <v>7.6996000000000002</v>
      </c>
      <c r="AA11" s="67">
        <f t="shared" si="11"/>
        <v>7</v>
      </c>
    </row>
    <row r="12" spans="1:27" x14ac:dyDescent="0.3">
      <c r="A12" s="63" t="s">
        <v>1023</v>
      </c>
      <c r="B12" s="64">
        <f>VLOOKUP($A12,'Return Data'!$B$7:$R$2843,3,0)</f>
        <v>44400</v>
      </c>
      <c r="C12" s="65">
        <f>VLOOKUP($A12,'Return Data'!$B$7:$R$2843,4,0)</f>
        <v>33.465800000000002</v>
      </c>
      <c r="D12" s="65">
        <f>VLOOKUP($A12,'Return Data'!$B$7:$R$2843,5,0)</f>
        <v>3.8176999999999999</v>
      </c>
      <c r="E12" s="66">
        <f t="shared" si="0"/>
        <v>17</v>
      </c>
      <c r="F12" s="65">
        <f>VLOOKUP($A12,'Return Data'!$B$7:$R$2843,6,0)</f>
        <v>3.673</v>
      </c>
      <c r="G12" s="66">
        <f t="shared" si="1"/>
        <v>10</v>
      </c>
      <c r="H12" s="65">
        <f>VLOOKUP($A12,'Return Data'!$B$7:$R$2843,7,0)</f>
        <v>3.9138000000000002</v>
      </c>
      <c r="I12" s="66">
        <f t="shared" si="2"/>
        <v>14</v>
      </c>
      <c r="J12" s="65">
        <f>VLOOKUP($A12,'Return Data'!$B$7:$R$2843,8,0)</f>
        <v>4.7530000000000001</v>
      </c>
      <c r="K12" s="66">
        <f t="shared" si="3"/>
        <v>21</v>
      </c>
      <c r="L12" s="65">
        <f>VLOOKUP($A12,'Return Data'!$B$7:$R$2843,9,0)</f>
        <v>4.3380999999999998</v>
      </c>
      <c r="M12" s="66">
        <f t="shared" si="4"/>
        <v>17</v>
      </c>
      <c r="N12" s="65">
        <f>VLOOKUP($A12,'Return Data'!$B$7:$R$2843,10,0)</f>
        <v>3.5427</v>
      </c>
      <c r="O12" s="66">
        <f t="shared" si="5"/>
        <v>23</v>
      </c>
      <c r="P12" s="65">
        <f>VLOOKUP($A12,'Return Data'!$B$7:$R$2843,11,0)</f>
        <v>3.5451000000000001</v>
      </c>
      <c r="Q12" s="66">
        <f t="shared" si="6"/>
        <v>21</v>
      </c>
      <c r="R12" s="65">
        <f>VLOOKUP($A12,'Return Data'!$B$7:$R$2843,12,0)</f>
        <v>3.3831000000000002</v>
      </c>
      <c r="S12" s="66">
        <f t="shared" si="7"/>
        <v>23</v>
      </c>
      <c r="T12" s="65">
        <f>VLOOKUP($A12,'Return Data'!$B$7:$R$2843,13,0)</f>
        <v>3.5310999999999999</v>
      </c>
      <c r="U12" s="66">
        <f t="shared" si="8"/>
        <v>23</v>
      </c>
      <c r="V12" s="65">
        <f>VLOOKUP($A12,'Return Data'!$B$7:$R$2843,17,0)</f>
        <v>5.6393000000000004</v>
      </c>
      <c r="W12" s="66">
        <f t="shared" si="9"/>
        <v>18</v>
      </c>
      <c r="X12" s="65">
        <f>VLOOKUP($A12,'Return Data'!$B$7:$R$2843,14,0)</f>
        <v>6.4722999999999997</v>
      </c>
      <c r="Y12" s="66">
        <f t="shared" si="10"/>
        <v>12</v>
      </c>
      <c r="Z12" s="65">
        <f>VLOOKUP($A12,'Return Data'!$B$7:$R$2843,16,0)</f>
        <v>7.6448</v>
      </c>
      <c r="AA12" s="67">
        <f t="shared" si="11"/>
        <v>8</v>
      </c>
    </row>
    <row r="13" spans="1:27" x14ac:dyDescent="0.3">
      <c r="A13" s="63" t="s">
        <v>1025</v>
      </c>
      <c r="B13" s="64">
        <f>VLOOKUP($A13,'Return Data'!$B$7:$R$2843,3,0)</f>
        <v>44400</v>
      </c>
      <c r="C13" s="65">
        <f>VLOOKUP($A13,'Return Data'!$B$7:$R$2843,4,0)</f>
        <v>15.7258</v>
      </c>
      <c r="D13" s="65">
        <f>VLOOKUP($A13,'Return Data'!$B$7:$R$2843,5,0)</f>
        <v>4.8747999999999996</v>
      </c>
      <c r="E13" s="66">
        <f t="shared" si="0"/>
        <v>13</v>
      </c>
      <c r="F13" s="65">
        <f>VLOOKUP($A13,'Return Data'!$B$7:$R$2843,6,0)</f>
        <v>3.2503000000000002</v>
      </c>
      <c r="G13" s="66">
        <f t="shared" si="1"/>
        <v>13</v>
      </c>
      <c r="H13" s="65">
        <f>VLOOKUP($A13,'Return Data'!$B$7:$R$2843,7,0)</f>
        <v>3.9155000000000002</v>
      </c>
      <c r="I13" s="66">
        <f t="shared" si="2"/>
        <v>13</v>
      </c>
      <c r="J13" s="65">
        <f>VLOOKUP($A13,'Return Data'!$B$7:$R$2843,8,0)</f>
        <v>5.5656999999999996</v>
      </c>
      <c r="K13" s="66">
        <f t="shared" si="3"/>
        <v>10</v>
      </c>
      <c r="L13" s="65">
        <f>VLOOKUP($A13,'Return Data'!$B$7:$R$2843,9,0)</f>
        <v>5.12</v>
      </c>
      <c r="M13" s="66">
        <f t="shared" si="4"/>
        <v>4</v>
      </c>
      <c r="N13" s="65">
        <f>VLOOKUP($A13,'Return Data'!$B$7:$R$2843,10,0)</f>
        <v>4.0734000000000004</v>
      </c>
      <c r="O13" s="66">
        <f t="shared" si="5"/>
        <v>11</v>
      </c>
      <c r="P13" s="65">
        <f>VLOOKUP($A13,'Return Data'!$B$7:$R$2843,11,0)</f>
        <v>4.1829999999999998</v>
      </c>
      <c r="Q13" s="66">
        <f t="shared" si="6"/>
        <v>10</v>
      </c>
      <c r="R13" s="65">
        <f>VLOOKUP($A13,'Return Data'!$B$7:$R$2843,12,0)</f>
        <v>3.8052999999999999</v>
      </c>
      <c r="S13" s="66">
        <f t="shared" si="7"/>
        <v>14</v>
      </c>
      <c r="T13" s="65">
        <f>VLOOKUP($A13,'Return Data'!$B$7:$R$2843,13,0)</f>
        <v>4.0354999999999999</v>
      </c>
      <c r="U13" s="66">
        <f t="shared" si="8"/>
        <v>16</v>
      </c>
      <c r="V13" s="65">
        <f>VLOOKUP($A13,'Return Data'!$B$7:$R$2843,17,0)</f>
        <v>6.6989000000000001</v>
      </c>
      <c r="W13" s="66">
        <f t="shared" si="9"/>
        <v>6</v>
      </c>
      <c r="X13" s="65">
        <f>VLOOKUP($A13,'Return Data'!$B$7:$R$2843,14,0)</f>
        <v>6.9630000000000001</v>
      </c>
      <c r="Y13" s="66">
        <f t="shared" si="10"/>
        <v>7</v>
      </c>
      <c r="Z13" s="65">
        <f>VLOOKUP($A13,'Return Data'!$B$7:$R$2843,16,0)</f>
        <v>7.3593000000000002</v>
      </c>
      <c r="AA13" s="67">
        <f t="shared" si="11"/>
        <v>15</v>
      </c>
    </row>
    <row r="14" spans="1:27" x14ac:dyDescent="0.3">
      <c r="A14" s="63" t="s">
        <v>1930</v>
      </c>
      <c r="B14" s="64">
        <f>VLOOKUP($A14,'Return Data'!$B$7:$R$2843,3,0)</f>
        <v>44400</v>
      </c>
      <c r="C14" s="65">
        <f>VLOOKUP($A14,'Return Data'!$B$7:$R$2843,4,0)</f>
        <v>23.681799999999999</v>
      </c>
      <c r="D14" s="65">
        <f>VLOOKUP($A14,'Return Data'!$B$7:$R$2843,5,0)</f>
        <v>16.653300000000002</v>
      </c>
      <c r="E14" s="66">
        <f t="shared" si="0"/>
        <v>1</v>
      </c>
      <c r="F14" s="65">
        <f>VLOOKUP($A14,'Return Data'!$B$7:$R$2843,6,0)</f>
        <v>11.467599999999999</v>
      </c>
      <c r="G14" s="66">
        <f t="shared" si="1"/>
        <v>1</v>
      </c>
      <c r="H14" s="65">
        <f>VLOOKUP($A14,'Return Data'!$B$7:$R$2843,7,0)</f>
        <v>12.0054</v>
      </c>
      <c r="I14" s="66">
        <f t="shared" si="2"/>
        <v>1</v>
      </c>
      <c r="J14" s="65">
        <f>VLOOKUP($A14,'Return Data'!$B$7:$R$2843,8,0)</f>
        <v>13.155799999999999</v>
      </c>
      <c r="K14" s="66">
        <f t="shared" si="3"/>
        <v>1</v>
      </c>
      <c r="L14" s="65">
        <f>VLOOKUP($A14,'Return Data'!$B$7:$R$2843,9,0)</f>
        <v>-3.5550000000000002</v>
      </c>
      <c r="M14" s="66">
        <f t="shared" si="4"/>
        <v>26</v>
      </c>
      <c r="N14" s="65">
        <f>VLOOKUP($A14,'Return Data'!$B$7:$R$2843,10,0)</f>
        <v>4.3503999999999996</v>
      </c>
      <c r="O14" s="66">
        <f t="shared" si="5"/>
        <v>8</v>
      </c>
      <c r="P14" s="65">
        <f>VLOOKUP($A14,'Return Data'!$B$7:$R$2843,11,0)</f>
        <v>7.8029000000000002</v>
      </c>
      <c r="Q14" s="66">
        <f t="shared" si="6"/>
        <v>1</v>
      </c>
      <c r="R14" s="65">
        <f>VLOOKUP($A14,'Return Data'!$B$7:$R$2843,12,0)</f>
        <v>11.4419</v>
      </c>
      <c r="S14" s="66">
        <f t="shared" si="7"/>
        <v>1</v>
      </c>
      <c r="T14" s="65">
        <f>VLOOKUP($A14,'Return Data'!$B$7:$R$2843,13,0)</f>
        <v>12.0396</v>
      </c>
      <c r="U14" s="66">
        <f t="shared" si="8"/>
        <v>1</v>
      </c>
      <c r="V14" s="65">
        <f>VLOOKUP($A14,'Return Data'!$B$7:$R$2843,17,0)</f>
        <v>3.5053999999999998</v>
      </c>
      <c r="W14" s="66">
        <f t="shared" si="9"/>
        <v>23</v>
      </c>
      <c r="X14" s="65">
        <f>VLOOKUP($A14,'Return Data'!$B$7:$R$2843,14,0)</f>
        <v>5.0865999999999998</v>
      </c>
      <c r="Y14" s="66">
        <f t="shared" si="10"/>
        <v>18</v>
      </c>
      <c r="Z14" s="65">
        <f>VLOOKUP($A14,'Return Data'!$B$7:$R$2843,16,0)</f>
        <v>8.1527999999999992</v>
      </c>
      <c r="AA14" s="67">
        <f t="shared" si="11"/>
        <v>1</v>
      </c>
    </row>
    <row r="15" spans="1:27" x14ac:dyDescent="0.3">
      <c r="A15" s="63" t="s">
        <v>1030</v>
      </c>
      <c r="B15" s="64">
        <f>VLOOKUP($A15,'Return Data'!$B$7:$R$2843,3,0)</f>
        <v>44400</v>
      </c>
      <c r="C15" s="65">
        <f>VLOOKUP($A15,'Return Data'!$B$7:$R$2843,4,0)</f>
        <v>45.710500000000003</v>
      </c>
      <c r="D15" s="65">
        <f>VLOOKUP($A15,'Return Data'!$B$7:$R$2843,5,0)</f>
        <v>-1.8365</v>
      </c>
      <c r="E15" s="66">
        <f t="shared" si="0"/>
        <v>26</v>
      </c>
      <c r="F15" s="65">
        <f>VLOOKUP($A15,'Return Data'!$B$7:$R$2843,6,0)</f>
        <v>0.87839999999999996</v>
      </c>
      <c r="G15" s="66">
        <f t="shared" si="1"/>
        <v>25</v>
      </c>
      <c r="H15" s="65">
        <f>VLOOKUP($A15,'Return Data'!$B$7:$R$2843,7,0)</f>
        <v>4.4298000000000002</v>
      </c>
      <c r="I15" s="66">
        <f t="shared" si="2"/>
        <v>8</v>
      </c>
      <c r="J15" s="65">
        <f>VLOOKUP($A15,'Return Data'!$B$7:$R$2843,8,0)</f>
        <v>6.8451000000000004</v>
      </c>
      <c r="K15" s="66">
        <f t="shared" si="3"/>
        <v>2</v>
      </c>
      <c r="L15" s="65">
        <f>VLOOKUP($A15,'Return Data'!$B$7:$R$2843,9,0)</f>
        <v>4.5605000000000002</v>
      </c>
      <c r="M15" s="66">
        <f t="shared" si="4"/>
        <v>12</v>
      </c>
      <c r="N15" s="65">
        <f>VLOOKUP($A15,'Return Data'!$B$7:$R$2843,10,0)</f>
        <v>5.1277999999999997</v>
      </c>
      <c r="O15" s="66">
        <f t="shared" si="5"/>
        <v>2</v>
      </c>
      <c r="P15" s="65">
        <f>VLOOKUP($A15,'Return Data'!$B$7:$R$2843,11,0)</f>
        <v>4.0170000000000003</v>
      </c>
      <c r="Q15" s="66">
        <f t="shared" si="6"/>
        <v>13</v>
      </c>
      <c r="R15" s="65">
        <f>VLOOKUP($A15,'Return Data'!$B$7:$R$2843,12,0)</f>
        <v>4.6040999999999999</v>
      </c>
      <c r="S15" s="66">
        <f t="shared" si="7"/>
        <v>5</v>
      </c>
      <c r="T15" s="65">
        <f>VLOOKUP($A15,'Return Data'!$B$7:$R$2843,13,0)</f>
        <v>5.1619000000000002</v>
      </c>
      <c r="U15" s="66">
        <f t="shared" si="8"/>
        <v>3</v>
      </c>
      <c r="V15" s="65">
        <f>VLOOKUP($A15,'Return Data'!$B$7:$R$2843,17,0)</f>
        <v>6.7375999999999996</v>
      </c>
      <c r="W15" s="66">
        <f t="shared" si="9"/>
        <v>5</v>
      </c>
      <c r="X15" s="65">
        <f>VLOOKUP($A15,'Return Data'!$B$7:$R$2843,14,0)</f>
        <v>7.1311</v>
      </c>
      <c r="Y15" s="66">
        <f t="shared" si="10"/>
        <v>6</v>
      </c>
      <c r="Z15" s="65">
        <f>VLOOKUP($A15,'Return Data'!$B$7:$R$2843,16,0)</f>
        <v>7.2568999999999999</v>
      </c>
      <c r="AA15" s="67">
        <f t="shared" si="11"/>
        <v>16</v>
      </c>
    </row>
    <row r="16" spans="1:27" x14ac:dyDescent="0.3">
      <c r="A16" s="63" t="s">
        <v>1032</v>
      </c>
      <c r="B16" s="64">
        <f>VLOOKUP($A16,'Return Data'!$B$7:$R$2843,3,0)</f>
        <v>44400</v>
      </c>
      <c r="C16" s="65">
        <f>VLOOKUP($A16,'Return Data'!$B$7:$R$2843,4,0)</f>
        <v>16.3934</v>
      </c>
      <c r="D16" s="65">
        <f>VLOOKUP($A16,'Return Data'!$B$7:$R$2843,5,0)</f>
        <v>3.1173999999999999</v>
      </c>
      <c r="E16" s="66">
        <f t="shared" si="0"/>
        <v>22</v>
      </c>
      <c r="F16" s="65">
        <f>VLOOKUP($A16,'Return Data'!$B$7:$R$2843,6,0)</f>
        <v>3.9348000000000001</v>
      </c>
      <c r="G16" s="66">
        <f t="shared" si="1"/>
        <v>8</v>
      </c>
      <c r="H16" s="65">
        <f>VLOOKUP($A16,'Return Data'!$B$7:$R$2843,7,0)</f>
        <v>3.2782</v>
      </c>
      <c r="I16" s="66">
        <f t="shared" si="2"/>
        <v>24</v>
      </c>
      <c r="J16" s="65">
        <f>VLOOKUP($A16,'Return Data'!$B$7:$R$2843,8,0)</f>
        <v>5.8975999999999997</v>
      </c>
      <c r="K16" s="66">
        <f t="shared" si="3"/>
        <v>5</v>
      </c>
      <c r="L16" s="65">
        <f>VLOOKUP($A16,'Return Data'!$B$7:$R$2843,9,0)</f>
        <v>5.1201999999999996</v>
      </c>
      <c r="M16" s="66">
        <f t="shared" si="4"/>
        <v>3</v>
      </c>
      <c r="N16" s="65">
        <f>VLOOKUP($A16,'Return Data'!$B$7:$R$2843,10,0)</f>
        <v>3.7887</v>
      </c>
      <c r="O16" s="66">
        <f t="shared" si="5"/>
        <v>17</v>
      </c>
      <c r="P16" s="65">
        <f>VLOOKUP($A16,'Return Data'!$B$7:$R$2843,11,0)</f>
        <v>3.9443000000000001</v>
      </c>
      <c r="Q16" s="66">
        <f t="shared" si="6"/>
        <v>15</v>
      </c>
      <c r="R16" s="65">
        <f>VLOOKUP($A16,'Return Data'!$B$7:$R$2843,12,0)</f>
        <v>3.4339</v>
      </c>
      <c r="S16" s="66">
        <f t="shared" si="7"/>
        <v>19</v>
      </c>
      <c r="T16" s="65">
        <f>VLOOKUP($A16,'Return Data'!$B$7:$R$2843,13,0)</f>
        <v>3.8700999999999999</v>
      </c>
      <c r="U16" s="66">
        <f t="shared" si="8"/>
        <v>18</v>
      </c>
      <c r="V16" s="65">
        <f>VLOOKUP($A16,'Return Data'!$B$7:$R$2843,17,0)</f>
        <v>4.0415000000000001</v>
      </c>
      <c r="W16" s="66">
        <f t="shared" si="9"/>
        <v>22</v>
      </c>
      <c r="X16" s="65">
        <f>VLOOKUP($A16,'Return Data'!$B$7:$R$2843,14,0)</f>
        <v>1.8379000000000001</v>
      </c>
      <c r="Y16" s="66">
        <f t="shared" si="10"/>
        <v>22</v>
      </c>
      <c r="Z16" s="65">
        <f>VLOOKUP($A16,'Return Data'!$B$7:$R$2843,16,0)</f>
        <v>3.4020000000000001</v>
      </c>
      <c r="AA16" s="67">
        <f t="shared" si="11"/>
        <v>25</v>
      </c>
    </row>
    <row r="17" spans="1:27" x14ac:dyDescent="0.3">
      <c r="A17" s="63" t="s">
        <v>1034</v>
      </c>
      <c r="B17" s="64">
        <f>VLOOKUP($A17,'Return Data'!$B$7:$R$2843,3,0)</f>
        <v>44400</v>
      </c>
      <c r="C17" s="65">
        <f>VLOOKUP($A17,'Return Data'!$B$7:$R$2843,4,0)</f>
        <v>423.04669999999999</v>
      </c>
      <c r="D17" s="65">
        <f>VLOOKUP($A17,'Return Data'!$B$7:$R$2843,5,0)</f>
        <v>8.9406999999999996</v>
      </c>
      <c r="E17" s="66">
        <f t="shared" si="0"/>
        <v>3</v>
      </c>
      <c r="F17" s="65">
        <f>VLOOKUP($A17,'Return Data'!$B$7:$R$2843,6,0)</f>
        <v>4.2838000000000003</v>
      </c>
      <c r="G17" s="66">
        <f t="shared" si="1"/>
        <v>6</v>
      </c>
      <c r="H17" s="65">
        <f>VLOOKUP($A17,'Return Data'!$B$7:$R$2843,7,0)</f>
        <v>5.5251999999999999</v>
      </c>
      <c r="I17" s="66">
        <f t="shared" si="2"/>
        <v>2</v>
      </c>
      <c r="J17" s="65">
        <f>VLOOKUP($A17,'Return Data'!$B$7:$R$2843,8,0)</f>
        <v>6.0895000000000001</v>
      </c>
      <c r="K17" s="66">
        <f t="shared" si="3"/>
        <v>4</v>
      </c>
      <c r="L17" s="65">
        <f>VLOOKUP($A17,'Return Data'!$B$7:$R$2843,9,0)</f>
        <v>4.6943999999999999</v>
      </c>
      <c r="M17" s="66">
        <f t="shared" si="4"/>
        <v>8</v>
      </c>
      <c r="N17" s="65">
        <f>VLOOKUP($A17,'Return Data'!$B$7:$R$2843,10,0)</f>
        <v>5.8292000000000002</v>
      </c>
      <c r="O17" s="66">
        <f t="shared" si="5"/>
        <v>1</v>
      </c>
      <c r="P17" s="65">
        <f>VLOOKUP($A17,'Return Data'!$B$7:$R$2843,11,0)</f>
        <v>3.9586999999999999</v>
      </c>
      <c r="Q17" s="66">
        <f t="shared" si="6"/>
        <v>14</v>
      </c>
      <c r="R17" s="65">
        <f>VLOOKUP($A17,'Return Data'!$B$7:$R$2843,12,0)</f>
        <v>4.7365000000000004</v>
      </c>
      <c r="S17" s="66">
        <f t="shared" si="7"/>
        <v>3</v>
      </c>
      <c r="T17" s="65">
        <f>VLOOKUP($A17,'Return Data'!$B$7:$R$2843,13,0)</f>
        <v>5.1471</v>
      </c>
      <c r="U17" s="66">
        <f t="shared" si="8"/>
        <v>4</v>
      </c>
      <c r="V17" s="65">
        <f>VLOOKUP($A17,'Return Data'!$B$7:$R$2843,17,0)</f>
        <v>7.1181999999999999</v>
      </c>
      <c r="W17" s="66">
        <f t="shared" si="9"/>
        <v>2</v>
      </c>
      <c r="X17" s="65">
        <f>VLOOKUP($A17,'Return Data'!$B$7:$R$2843,14,0)</f>
        <v>7.6130000000000004</v>
      </c>
      <c r="Y17" s="66">
        <f t="shared" si="10"/>
        <v>1</v>
      </c>
      <c r="Z17" s="65">
        <f>VLOOKUP($A17,'Return Data'!$B$7:$R$2843,16,0)</f>
        <v>7.9593999999999996</v>
      </c>
      <c r="AA17" s="67">
        <f t="shared" si="11"/>
        <v>2</v>
      </c>
    </row>
    <row r="18" spans="1:27" x14ac:dyDescent="0.3">
      <c r="A18" s="63" t="s">
        <v>1037</v>
      </c>
      <c r="B18" s="64">
        <f>VLOOKUP($A18,'Return Data'!$B$7:$R$2843,3,0)</f>
        <v>44400</v>
      </c>
      <c r="C18" s="65">
        <f>VLOOKUP($A18,'Return Data'!$B$7:$R$2843,4,0)</f>
        <v>30.628900000000002</v>
      </c>
      <c r="D18" s="65">
        <f>VLOOKUP($A18,'Return Data'!$B$7:$R$2843,5,0)</f>
        <v>2.9794999999999998</v>
      </c>
      <c r="E18" s="66">
        <f t="shared" si="0"/>
        <v>23</v>
      </c>
      <c r="F18" s="65">
        <f>VLOOKUP($A18,'Return Data'!$B$7:$R$2843,6,0)</f>
        <v>2.3441000000000001</v>
      </c>
      <c r="G18" s="66">
        <f t="shared" si="1"/>
        <v>22</v>
      </c>
      <c r="H18" s="65">
        <f>VLOOKUP($A18,'Return Data'!$B$7:$R$2843,7,0)</f>
        <v>3.5264000000000002</v>
      </c>
      <c r="I18" s="66">
        <f t="shared" si="2"/>
        <v>18</v>
      </c>
      <c r="J18" s="65">
        <f>VLOOKUP($A18,'Return Data'!$B$7:$R$2843,8,0)</f>
        <v>5.0232000000000001</v>
      </c>
      <c r="K18" s="66">
        <f t="shared" si="3"/>
        <v>19</v>
      </c>
      <c r="L18" s="65">
        <f>VLOOKUP($A18,'Return Data'!$B$7:$R$2843,9,0)</f>
        <v>4.5133000000000001</v>
      </c>
      <c r="M18" s="66">
        <f t="shared" si="4"/>
        <v>14</v>
      </c>
      <c r="N18" s="65">
        <f>VLOOKUP($A18,'Return Data'!$B$7:$R$2843,10,0)</f>
        <v>3.9994999999999998</v>
      </c>
      <c r="O18" s="66">
        <f t="shared" si="5"/>
        <v>13</v>
      </c>
      <c r="P18" s="65">
        <f>VLOOKUP($A18,'Return Data'!$B$7:$R$2843,11,0)</f>
        <v>4.1100000000000003</v>
      </c>
      <c r="Q18" s="66">
        <f t="shared" si="6"/>
        <v>11</v>
      </c>
      <c r="R18" s="65">
        <f>VLOOKUP($A18,'Return Data'!$B$7:$R$2843,12,0)</f>
        <v>3.754</v>
      </c>
      <c r="S18" s="66">
        <f t="shared" si="7"/>
        <v>17</v>
      </c>
      <c r="T18" s="65">
        <f>VLOOKUP($A18,'Return Data'!$B$7:$R$2843,13,0)</f>
        <v>3.9438</v>
      </c>
      <c r="U18" s="66">
        <f t="shared" si="8"/>
        <v>17</v>
      </c>
      <c r="V18" s="65">
        <f>VLOOKUP($A18,'Return Data'!$B$7:$R$2843,17,0)</f>
        <v>6.1593</v>
      </c>
      <c r="W18" s="66">
        <f t="shared" si="9"/>
        <v>14</v>
      </c>
      <c r="X18" s="65">
        <f>VLOOKUP($A18,'Return Data'!$B$7:$R$2843,14,0)</f>
        <v>6.9207000000000001</v>
      </c>
      <c r="Y18" s="66">
        <f t="shared" si="10"/>
        <v>8</v>
      </c>
      <c r="Z18" s="65">
        <f>VLOOKUP($A18,'Return Data'!$B$7:$R$2843,16,0)</f>
        <v>7.4771999999999998</v>
      </c>
      <c r="AA18" s="67">
        <f t="shared" si="11"/>
        <v>12</v>
      </c>
    </row>
    <row r="19" spans="1:27" x14ac:dyDescent="0.3">
      <c r="A19" s="63" t="s">
        <v>1038</v>
      </c>
      <c r="B19" s="64">
        <f>VLOOKUP($A19,'Return Data'!$B$7:$R$2843,3,0)</f>
        <v>44400</v>
      </c>
      <c r="C19" s="65">
        <f>VLOOKUP($A19,'Return Data'!$B$7:$R$2843,4,0)</f>
        <v>3004.1464999999998</v>
      </c>
      <c r="D19" s="65">
        <f>VLOOKUP($A19,'Return Data'!$B$7:$R$2843,5,0)</f>
        <v>3.7753999999999999</v>
      </c>
      <c r="E19" s="66">
        <f t="shared" si="0"/>
        <v>18</v>
      </c>
      <c r="F19" s="65">
        <f>VLOOKUP($A19,'Return Data'!$B$7:$R$2843,6,0)</f>
        <v>3.2202000000000002</v>
      </c>
      <c r="G19" s="66">
        <f t="shared" si="1"/>
        <v>14</v>
      </c>
      <c r="H19" s="65">
        <f>VLOOKUP($A19,'Return Data'!$B$7:$R$2843,7,0)</f>
        <v>3.4767000000000001</v>
      </c>
      <c r="I19" s="66">
        <f t="shared" si="2"/>
        <v>19</v>
      </c>
      <c r="J19" s="65">
        <f>VLOOKUP($A19,'Return Data'!$B$7:$R$2843,8,0)</f>
        <v>5.0862999999999996</v>
      </c>
      <c r="K19" s="66">
        <f t="shared" si="3"/>
        <v>18</v>
      </c>
      <c r="L19" s="65">
        <f>VLOOKUP($A19,'Return Data'!$B$7:$R$2843,9,0)</f>
        <v>4.7904</v>
      </c>
      <c r="M19" s="66">
        <f t="shared" si="4"/>
        <v>7</v>
      </c>
      <c r="N19" s="65">
        <f>VLOOKUP($A19,'Return Data'!$B$7:$R$2843,10,0)</f>
        <v>4.0205000000000002</v>
      </c>
      <c r="O19" s="66">
        <f t="shared" si="5"/>
        <v>12</v>
      </c>
      <c r="P19" s="65">
        <f>VLOOKUP($A19,'Return Data'!$B$7:$R$2843,11,0)</f>
        <v>4.2381000000000002</v>
      </c>
      <c r="Q19" s="66">
        <f t="shared" si="6"/>
        <v>9</v>
      </c>
      <c r="R19" s="65">
        <f>VLOOKUP($A19,'Return Data'!$B$7:$R$2843,12,0)</f>
        <v>3.8129</v>
      </c>
      <c r="S19" s="66">
        <f t="shared" si="7"/>
        <v>13</v>
      </c>
      <c r="T19" s="65">
        <f>VLOOKUP($A19,'Return Data'!$B$7:$R$2843,13,0)</f>
        <v>4.1006</v>
      </c>
      <c r="U19" s="66">
        <f t="shared" si="8"/>
        <v>15</v>
      </c>
      <c r="V19" s="65">
        <f>VLOOKUP($A19,'Return Data'!$B$7:$R$2843,17,0)</f>
        <v>6.4043000000000001</v>
      </c>
      <c r="W19" s="66">
        <f t="shared" si="9"/>
        <v>11</v>
      </c>
      <c r="X19" s="65">
        <f>VLOOKUP($A19,'Return Data'!$B$7:$R$2843,14,0)</f>
        <v>7.1642999999999999</v>
      </c>
      <c r="Y19" s="66">
        <f t="shared" si="10"/>
        <v>4</v>
      </c>
      <c r="Z19" s="65">
        <f>VLOOKUP($A19,'Return Data'!$B$7:$R$2843,16,0)</f>
        <v>7.8682999999999996</v>
      </c>
      <c r="AA19" s="67">
        <f t="shared" si="11"/>
        <v>5</v>
      </c>
    </row>
    <row r="20" spans="1:27" x14ac:dyDescent="0.3">
      <c r="A20" s="63" t="s">
        <v>1040</v>
      </c>
      <c r="B20" s="64">
        <f>VLOOKUP($A20,'Return Data'!$B$7:$R$2843,3,0)</f>
        <v>44400</v>
      </c>
      <c r="C20" s="65">
        <f>VLOOKUP($A20,'Return Data'!$B$7:$R$2843,4,0)</f>
        <v>29.536999999999999</v>
      </c>
      <c r="D20" s="65">
        <f>VLOOKUP($A20,'Return Data'!$B$7:$R$2843,5,0)</f>
        <v>3.8311999999999999</v>
      </c>
      <c r="E20" s="66">
        <f t="shared" si="0"/>
        <v>16</v>
      </c>
      <c r="F20" s="65">
        <f>VLOOKUP($A20,'Return Data'!$B$7:$R$2843,6,0)</f>
        <v>3.8319999999999999</v>
      </c>
      <c r="G20" s="66">
        <f t="shared" si="1"/>
        <v>9</v>
      </c>
      <c r="H20" s="65">
        <f>VLOOKUP($A20,'Return Data'!$B$7:$R$2843,7,0)</f>
        <v>4.5938999999999997</v>
      </c>
      <c r="I20" s="66">
        <f t="shared" si="2"/>
        <v>5</v>
      </c>
      <c r="J20" s="65">
        <f>VLOOKUP($A20,'Return Data'!$B$7:$R$2843,8,0)</f>
        <v>5.8475000000000001</v>
      </c>
      <c r="K20" s="66">
        <f t="shared" si="3"/>
        <v>7</v>
      </c>
      <c r="L20" s="65">
        <f>VLOOKUP($A20,'Return Data'!$B$7:$R$2843,9,0)</f>
        <v>4.6932</v>
      </c>
      <c r="M20" s="66">
        <f t="shared" si="4"/>
        <v>9</v>
      </c>
      <c r="N20" s="65">
        <f>VLOOKUP($A20,'Return Data'!$B$7:$R$2843,10,0)</f>
        <v>3.7086000000000001</v>
      </c>
      <c r="O20" s="66">
        <f t="shared" si="5"/>
        <v>20</v>
      </c>
      <c r="P20" s="65">
        <f>VLOOKUP($A20,'Return Data'!$B$7:$R$2843,11,0)</f>
        <v>3.5306999999999999</v>
      </c>
      <c r="Q20" s="66">
        <f t="shared" si="6"/>
        <v>22</v>
      </c>
      <c r="R20" s="65">
        <f>VLOOKUP($A20,'Return Data'!$B$7:$R$2843,12,0)</f>
        <v>3.2887</v>
      </c>
      <c r="S20" s="66">
        <f t="shared" si="7"/>
        <v>24</v>
      </c>
      <c r="T20" s="65">
        <f>VLOOKUP($A20,'Return Data'!$B$7:$R$2843,13,0)</f>
        <v>3.5097</v>
      </c>
      <c r="U20" s="66">
        <f t="shared" si="8"/>
        <v>24</v>
      </c>
      <c r="V20" s="65">
        <f>VLOOKUP($A20,'Return Data'!$B$7:$R$2843,17,0)</f>
        <v>10.6225</v>
      </c>
      <c r="W20" s="66">
        <f t="shared" si="9"/>
        <v>1</v>
      </c>
      <c r="X20" s="65">
        <f>VLOOKUP($A20,'Return Data'!$B$7:$R$2843,14,0)</f>
        <v>5.4279000000000002</v>
      </c>
      <c r="Y20" s="66">
        <f t="shared" si="10"/>
        <v>16</v>
      </c>
      <c r="Z20" s="65">
        <f>VLOOKUP($A20,'Return Data'!$B$7:$R$2843,16,0)</f>
        <v>7.5763999999999996</v>
      </c>
      <c r="AA20" s="67">
        <f t="shared" si="11"/>
        <v>11</v>
      </c>
    </row>
    <row r="21" spans="1:27" x14ac:dyDescent="0.3">
      <c r="A21" s="63" t="s">
        <v>1042</v>
      </c>
      <c r="B21" s="64">
        <f>VLOOKUP($A21,'Return Data'!$B$7:$R$2843,3,0)</f>
        <v>44400</v>
      </c>
      <c r="C21" s="65">
        <f>VLOOKUP($A21,'Return Data'!$B$7:$R$2843,4,0)</f>
        <v>2664.7592</v>
      </c>
      <c r="D21" s="65">
        <f>VLOOKUP($A21,'Return Data'!$B$7:$R$2843,5,0)</f>
        <v>3.7273999999999998</v>
      </c>
      <c r="E21" s="66">
        <f t="shared" si="0"/>
        <v>19</v>
      </c>
      <c r="F21" s="65">
        <f>VLOOKUP($A21,'Return Data'!$B$7:$R$2843,6,0)</f>
        <v>2.8127</v>
      </c>
      <c r="G21" s="66">
        <f t="shared" si="1"/>
        <v>17</v>
      </c>
      <c r="H21" s="65">
        <f>VLOOKUP($A21,'Return Data'!$B$7:$R$2843,7,0)</f>
        <v>4.3818999999999999</v>
      </c>
      <c r="I21" s="66">
        <f t="shared" si="2"/>
        <v>9</v>
      </c>
      <c r="J21" s="65">
        <f>VLOOKUP($A21,'Return Data'!$B$7:$R$2843,8,0)</f>
        <v>5.2931999999999997</v>
      </c>
      <c r="K21" s="66">
        <f t="shared" si="3"/>
        <v>14</v>
      </c>
      <c r="L21" s="65">
        <f>VLOOKUP($A21,'Return Data'!$B$7:$R$2843,9,0)</f>
        <v>4.1639999999999997</v>
      </c>
      <c r="M21" s="66">
        <f t="shared" si="4"/>
        <v>20</v>
      </c>
      <c r="N21" s="65">
        <f>VLOOKUP($A21,'Return Data'!$B$7:$R$2843,10,0)</f>
        <v>4.3967000000000001</v>
      </c>
      <c r="O21" s="66">
        <f t="shared" si="5"/>
        <v>6</v>
      </c>
      <c r="P21" s="65">
        <f>VLOOKUP($A21,'Return Data'!$B$7:$R$2843,11,0)</f>
        <v>3.8797999999999999</v>
      </c>
      <c r="Q21" s="66">
        <f t="shared" si="6"/>
        <v>17</v>
      </c>
      <c r="R21" s="65">
        <f>VLOOKUP($A21,'Return Data'!$B$7:$R$2843,12,0)</f>
        <v>3.7827000000000002</v>
      </c>
      <c r="S21" s="66">
        <f t="shared" si="7"/>
        <v>16</v>
      </c>
      <c r="T21" s="65">
        <f>VLOOKUP($A21,'Return Data'!$B$7:$R$2843,13,0)</f>
        <v>4.4835000000000003</v>
      </c>
      <c r="U21" s="66">
        <f t="shared" si="8"/>
        <v>7</v>
      </c>
      <c r="V21" s="65">
        <f>VLOOKUP($A21,'Return Data'!$B$7:$R$2843,17,0)</f>
        <v>6.8528000000000002</v>
      </c>
      <c r="W21" s="66">
        <f t="shared" si="9"/>
        <v>3</v>
      </c>
      <c r="X21" s="65">
        <f>VLOOKUP($A21,'Return Data'!$B$7:$R$2843,14,0)</f>
        <v>7.1677</v>
      </c>
      <c r="Y21" s="66">
        <f t="shared" si="10"/>
        <v>3</v>
      </c>
      <c r="Z21" s="65">
        <f>VLOOKUP($A21,'Return Data'!$B$7:$R$2843,16,0)</f>
        <v>7.5949</v>
      </c>
      <c r="AA21" s="67">
        <f t="shared" si="11"/>
        <v>9</v>
      </c>
    </row>
    <row r="22" spans="1:27" x14ac:dyDescent="0.3">
      <c r="A22" s="63" t="s">
        <v>1045</v>
      </c>
      <c r="B22" s="64">
        <f>VLOOKUP($A22,'Return Data'!$B$7:$R$2843,3,0)</f>
        <v>44400</v>
      </c>
      <c r="C22" s="65">
        <f>VLOOKUP($A22,'Return Data'!$B$7:$R$2843,4,0)</f>
        <v>22.4511</v>
      </c>
      <c r="D22" s="65">
        <f>VLOOKUP($A22,'Return Data'!$B$7:$R$2843,5,0)</f>
        <v>2.4388000000000001</v>
      </c>
      <c r="E22" s="66">
        <f t="shared" si="0"/>
        <v>24</v>
      </c>
      <c r="F22" s="65">
        <f>VLOOKUP($A22,'Return Data'!$B$7:$R$2843,6,0)</f>
        <v>2.7101999999999999</v>
      </c>
      <c r="G22" s="66">
        <f t="shared" si="1"/>
        <v>18</v>
      </c>
      <c r="H22" s="65">
        <f>VLOOKUP($A22,'Return Data'!$B$7:$R$2843,7,0)</f>
        <v>3.6255999999999999</v>
      </c>
      <c r="I22" s="66">
        <f t="shared" si="2"/>
        <v>17</v>
      </c>
      <c r="J22" s="65">
        <f>VLOOKUP($A22,'Return Data'!$B$7:$R$2843,8,0)</f>
        <v>5.2710999999999997</v>
      </c>
      <c r="K22" s="66">
        <f t="shared" si="3"/>
        <v>15</v>
      </c>
      <c r="L22" s="65">
        <f>VLOOKUP($A22,'Return Data'!$B$7:$R$2843,9,0)</f>
        <v>4.5145999999999997</v>
      </c>
      <c r="M22" s="66">
        <f t="shared" si="4"/>
        <v>13</v>
      </c>
      <c r="N22" s="65">
        <f>VLOOKUP($A22,'Return Data'!$B$7:$R$2843,10,0)</f>
        <v>3.88</v>
      </c>
      <c r="O22" s="66">
        <f t="shared" si="5"/>
        <v>14</v>
      </c>
      <c r="P22" s="65">
        <f>VLOOKUP($A22,'Return Data'!$B$7:$R$2843,11,0)</f>
        <v>4.0488999999999997</v>
      </c>
      <c r="Q22" s="66">
        <f t="shared" si="6"/>
        <v>12</v>
      </c>
      <c r="R22" s="65">
        <f>VLOOKUP($A22,'Return Data'!$B$7:$R$2843,12,0)</f>
        <v>3.7982999999999998</v>
      </c>
      <c r="S22" s="66">
        <f t="shared" si="7"/>
        <v>15</v>
      </c>
      <c r="T22" s="65">
        <f>VLOOKUP($A22,'Return Data'!$B$7:$R$2843,13,0)</f>
        <v>4.2767999999999997</v>
      </c>
      <c r="U22" s="66">
        <f t="shared" si="8"/>
        <v>11</v>
      </c>
      <c r="V22" s="65">
        <f>VLOOKUP($A22,'Return Data'!$B$7:$R$2843,17,0)</f>
        <v>5.8689</v>
      </c>
      <c r="W22" s="66">
        <f t="shared" si="9"/>
        <v>16</v>
      </c>
      <c r="X22" s="65">
        <f>VLOOKUP($A22,'Return Data'!$B$7:$R$2843,14,0)</f>
        <v>5.7680999999999996</v>
      </c>
      <c r="Y22" s="66">
        <f t="shared" si="10"/>
        <v>15</v>
      </c>
      <c r="Z22" s="65">
        <f>VLOOKUP($A22,'Return Data'!$B$7:$R$2843,16,0)</f>
        <v>7.8966000000000003</v>
      </c>
      <c r="AA22" s="67">
        <f t="shared" si="11"/>
        <v>3</v>
      </c>
    </row>
    <row r="23" spans="1:27" x14ac:dyDescent="0.3">
      <c r="A23" s="63" t="s">
        <v>1046</v>
      </c>
      <c r="B23" s="64">
        <f>VLOOKUP($A23,'Return Data'!$B$7:$R$2843,3,0)</f>
        <v>44400</v>
      </c>
      <c r="C23" s="65">
        <f>VLOOKUP($A23,'Return Data'!$B$7:$R$2843,4,0)</f>
        <v>31.7241</v>
      </c>
      <c r="D23" s="65">
        <f>VLOOKUP($A23,'Return Data'!$B$7:$R$2843,5,0)</f>
        <v>5.2933000000000003</v>
      </c>
      <c r="E23" s="66">
        <f t="shared" si="0"/>
        <v>10</v>
      </c>
      <c r="F23" s="65">
        <f>VLOOKUP($A23,'Return Data'!$B$7:$R$2843,6,0)</f>
        <v>3.1840000000000002</v>
      </c>
      <c r="G23" s="66">
        <f t="shared" si="1"/>
        <v>15</v>
      </c>
      <c r="H23" s="65">
        <f>VLOOKUP($A23,'Return Data'!$B$7:$R$2843,7,0)</f>
        <v>3.3881000000000001</v>
      </c>
      <c r="I23" s="66">
        <f t="shared" si="2"/>
        <v>22</v>
      </c>
      <c r="J23" s="65">
        <f>VLOOKUP($A23,'Return Data'!$B$7:$R$2843,8,0)</f>
        <v>4.8494999999999999</v>
      </c>
      <c r="K23" s="66">
        <f t="shared" si="3"/>
        <v>20</v>
      </c>
      <c r="L23" s="65">
        <f>VLOOKUP($A23,'Return Data'!$B$7:$R$2843,9,0)</f>
        <v>4.1753999999999998</v>
      </c>
      <c r="M23" s="66">
        <f t="shared" si="4"/>
        <v>19</v>
      </c>
      <c r="N23" s="65">
        <f>VLOOKUP($A23,'Return Data'!$B$7:$R$2843,10,0)</f>
        <v>3.7235999999999998</v>
      </c>
      <c r="O23" s="66">
        <f t="shared" si="5"/>
        <v>19</v>
      </c>
      <c r="P23" s="65">
        <f>VLOOKUP($A23,'Return Data'!$B$7:$R$2843,11,0)</f>
        <v>3.4767000000000001</v>
      </c>
      <c r="Q23" s="66">
        <f t="shared" si="6"/>
        <v>24</v>
      </c>
      <c r="R23" s="65">
        <f>VLOOKUP($A23,'Return Data'!$B$7:$R$2843,12,0)</f>
        <v>4.1940999999999997</v>
      </c>
      <c r="S23" s="66">
        <f t="shared" si="7"/>
        <v>6</v>
      </c>
      <c r="T23" s="65">
        <f>VLOOKUP($A23,'Return Data'!$B$7:$R$2843,13,0)</f>
        <v>4.2195</v>
      </c>
      <c r="U23" s="66">
        <f t="shared" si="8"/>
        <v>13</v>
      </c>
      <c r="V23" s="65">
        <f>VLOOKUP($A23,'Return Data'!$B$7:$R$2843,17,0)</f>
        <v>6.3014999999999999</v>
      </c>
      <c r="W23" s="66">
        <f t="shared" si="9"/>
        <v>13</v>
      </c>
      <c r="X23" s="65">
        <f>VLOOKUP($A23,'Return Data'!$B$7:$R$2843,14,0)</f>
        <v>5.4123999999999999</v>
      </c>
      <c r="Y23" s="66">
        <f t="shared" si="10"/>
        <v>17</v>
      </c>
      <c r="Z23" s="65">
        <f>VLOOKUP($A23,'Return Data'!$B$7:$R$2843,16,0)</f>
        <v>6.5682999999999998</v>
      </c>
      <c r="AA23" s="67">
        <f t="shared" si="11"/>
        <v>19</v>
      </c>
    </row>
    <row r="24" spans="1:27" x14ac:dyDescent="0.3">
      <c r="A24" s="63" t="s">
        <v>1049</v>
      </c>
      <c r="B24" s="64">
        <f>VLOOKUP($A24,'Return Data'!$B$7:$R$2843,3,0)</f>
        <v>44400</v>
      </c>
      <c r="C24" s="65">
        <f>VLOOKUP($A24,'Return Data'!$B$7:$R$2843,4,0)</f>
        <v>1310.9337</v>
      </c>
      <c r="D24" s="65">
        <f>VLOOKUP($A24,'Return Data'!$B$7:$R$2843,5,0)</f>
        <v>4.0711000000000004</v>
      </c>
      <c r="E24" s="66">
        <f t="shared" si="0"/>
        <v>15</v>
      </c>
      <c r="F24" s="65">
        <f>VLOOKUP($A24,'Return Data'!$B$7:$R$2843,6,0)</f>
        <v>1.8722000000000001</v>
      </c>
      <c r="G24" s="66">
        <f t="shared" si="1"/>
        <v>23</v>
      </c>
      <c r="H24" s="65">
        <f>VLOOKUP($A24,'Return Data'!$B$7:$R$2843,7,0)</f>
        <v>3.4388999999999998</v>
      </c>
      <c r="I24" s="66">
        <f t="shared" si="2"/>
        <v>20</v>
      </c>
      <c r="J24" s="65">
        <f>VLOOKUP($A24,'Return Data'!$B$7:$R$2843,8,0)</f>
        <v>4.6896000000000004</v>
      </c>
      <c r="K24" s="66">
        <f t="shared" si="3"/>
        <v>22</v>
      </c>
      <c r="L24" s="65">
        <f>VLOOKUP($A24,'Return Data'!$B$7:$R$2843,9,0)</f>
        <v>3.8431000000000002</v>
      </c>
      <c r="M24" s="66">
        <f t="shared" si="4"/>
        <v>22</v>
      </c>
      <c r="N24" s="65">
        <f>VLOOKUP($A24,'Return Data'!$B$7:$R$2843,10,0)</f>
        <v>3.8504</v>
      </c>
      <c r="O24" s="66">
        <f t="shared" si="5"/>
        <v>16</v>
      </c>
      <c r="P24" s="65">
        <f>VLOOKUP($A24,'Return Data'!$B$7:$R$2843,11,0)</f>
        <v>3.6555</v>
      </c>
      <c r="Q24" s="66">
        <f t="shared" si="6"/>
        <v>19</v>
      </c>
      <c r="R24" s="65">
        <f>VLOOKUP($A24,'Return Data'!$B$7:$R$2843,12,0)</f>
        <v>3.3881000000000001</v>
      </c>
      <c r="S24" s="66">
        <f t="shared" si="7"/>
        <v>22</v>
      </c>
      <c r="T24" s="65">
        <f>VLOOKUP($A24,'Return Data'!$B$7:$R$2843,13,0)</f>
        <v>3.7846000000000002</v>
      </c>
      <c r="U24" s="66">
        <f t="shared" si="8"/>
        <v>20</v>
      </c>
      <c r="V24" s="65">
        <f>VLOOKUP($A24,'Return Data'!$B$7:$R$2843,17,0)</f>
        <v>5.6525999999999996</v>
      </c>
      <c r="W24" s="66">
        <f t="shared" si="9"/>
        <v>17</v>
      </c>
      <c r="X24" s="65">
        <f>VLOOKUP($A24,'Return Data'!$B$7:$R$2843,14,0)</f>
        <v>6.3849</v>
      </c>
      <c r="Y24" s="66">
        <f t="shared" si="10"/>
        <v>13</v>
      </c>
      <c r="Z24" s="65">
        <f>VLOOKUP($A24,'Return Data'!$B$7:$R$2843,16,0)</f>
        <v>6.2938999999999998</v>
      </c>
      <c r="AA24" s="67">
        <f t="shared" si="11"/>
        <v>20</v>
      </c>
    </row>
    <row r="25" spans="1:27" x14ac:dyDescent="0.3">
      <c r="A25" s="63" t="s">
        <v>1051</v>
      </c>
      <c r="B25" s="64">
        <f>VLOOKUP($A25,'Return Data'!$B$7:$R$2843,3,0)</f>
        <v>44400</v>
      </c>
      <c r="C25" s="65">
        <f>VLOOKUP($A25,'Return Data'!$B$7:$R$2843,4,0)</f>
        <v>1803.9447</v>
      </c>
      <c r="D25" s="65">
        <f>VLOOKUP($A25,'Return Data'!$B$7:$R$2843,5,0)</f>
        <v>4.0734000000000004</v>
      </c>
      <c r="E25" s="66">
        <f t="shared" si="0"/>
        <v>14</v>
      </c>
      <c r="F25" s="65">
        <f>VLOOKUP($A25,'Return Data'!$B$7:$R$2843,6,0)</f>
        <v>2.4710000000000001</v>
      </c>
      <c r="G25" s="66">
        <f t="shared" si="1"/>
        <v>21</v>
      </c>
      <c r="H25" s="65">
        <f>VLOOKUP($A25,'Return Data'!$B$7:$R$2843,7,0)</f>
        <v>3.6755</v>
      </c>
      <c r="I25" s="66">
        <f t="shared" si="2"/>
        <v>16</v>
      </c>
      <c r="J25" s="65">
        <f>VLOOKUP($A25,'Return Data'!$B$7:$R$2843,8,0)</f>
        <v>5.3940999999999999</v>
      </c>
      <c r="K25" s="66">
        <f t="shared" si="3"/>
        <v>13</v>
      </c>
      <c r="L25" s="65">
        <f>VLOOKUP($A25,'Return Data'!$B$7:$R$2843,9,0)</f>
        <v>4.4199000000000002</v>
      </c>
      <c r="M25" s="66">
        <f t="shared" si="4"/>
        <v>16</v>
      </c>
      <c r="N25" s="65">
        <f>VLOOKUP($A25,'Return Data'!$B$7:$R$2843,10,0)</f>
        <v>3.7033999999999998</v>
      </c>
      <c r="O25" s="66">
        <f t="shared" si="5"/>
        <v>21</v>
      </c>
      <c r="P25" s="65">
        <f>VLOOKUP($A25,'Return Data'!$B$7:$R$2843,11,0)</f>
        <v>3.6126999999999998</v>
      </c>
      <c r="Q25" s="66">
        <f t="shared" si="6"/>
        <v>20</v>
      </c>
      <c r="R25" s="65">
        <f>VLOOKUP($A25,'Return Data'!$B$7:$R$2843,12,0)</f>
        <v>3.4302000000000001</v>
      </c>
      <c r="S25" s="66">
        <f t="shared" si="7"/>
        <v>21</v>
      </c>
      <c r="T25" s="65">
        <f>VLOOKUP($A25,'Return Data'!$B$7:$R$2843,13,0)</f>
        <v>3.8161</v>
      </c>
      <c r="U25" s="66">
        <f t="shared" si="8"/>
        <v>19</v>
      </c>
      <c r="V25" s="65">
        <f>VLOOKUP($A25,'Return Data'!$B$7:$R$2843,17,0)</f>
        <v>5.4340000000000002</v>
      </c>
      <c r="W25" s="66">
        <f t="shared" si="9"/>
        <v>19</v>
      </c>
      <c r="X25" s="65">
        <f>VLOOKUP($A25,'Return Data'!$B$7:$R$2843,14,0)</f>
        <v>5.7725</v>
      </c>
      <c r="Y25" s="66">
        <f t="shared" si="10"/>
        <v>14</v>
      </c>
      <c r="Z25" s="65">
        <f>VLOOKUP($A25,'Return Data'!$B$7:$R$2843,16,0)</f>
        <v>4.5039999999999996</v>
      </c>
      <c r="AA25" s="67">
        <f t="shared" si="11"/>
        <v>23</v>
      </c>
    </row>
    <row r="26" spans="1:27" x14ac:dyDescent="0.3">
      <c r="A26" s="63" t="s">
        <v>1052</v>
      </c>
      <c r="B26" s="64">
        <f>VLOOKUP($A26,'Return Data'!$B$7:$R$2843,3,0)</f>
        <v>44400</v>
      </c>
      <c r="C26" s="65">
        <f>VLOOKUP($A26,'Return Data'!$B$7:$R$2843,4,0)</f>
        <v>2970.0915</v>
      </c>
      <c r="D26" s="65">
        <f>VLOOKUP($A26,'Return Data'!$B$7:$R$2843,5,0)</f>
        <v>7.2152000000000003</v>
      </c>
      <c r="E26" s="66">
        <f t="shared" si="0"/>
        <v>6</v>
      </c>
      <c r="F26" s="65">
        <f>VLOOKUP($A26,'Return Data'!$B$7:$R$2843,6,0)</f>
        <v>4.5758000000000001</v>
      </c>
      <c r="G26" s="66">
        <f t="shared" si="1"/>
        <v>3</v>
      </c>
      <c r="H26" s="65">
        <f>VLOOKUP($A26,'Return Data'!$B$7:$R$2843,7,0)</f>
        <v>4.7050000000000001</v>
      </c>
      <c r="I26" s="66">
        <f t="shared" si="2"/>
        <v>4</v>
      </c>
      <c r="J26" s="65">
        <f>VLOOKUP($A26,'Return Data'!$B$7:$R$2843,8,0)</f>
        <v>6.5789999999999997</v>
      </c>
      <c r="K26" s="66">
        <f t="shared" si="3"/>
        <v>3</v>
      </c>
      <c r="L26" s="65">
        <f>VLOOKUP($A26,'Return Data'!$B$7:$R$2843,9,0)</f>
        <v>5.1444000000000001</v>
      </c>
      <c r="M26" s="66">
        <f t="shared" si="4"/>
        <v>2</v>
      </c>
      <c r="N26" s="65">
        <f>VLOOKUP($A26,'Return Data'!$B$7:$R$2843,10,0)</f>
        <v>4.9080000000000004</v>
      </c>
      <c r="O26" s="66">
        <f t="shared" si="5"/>
        <v>3</v>
      </c>
      <c r="P26" s="65">
        <f>VLOOKUP($A26,'Return Data'!$B$7:$R$2843,11,0)</f>
        <v>4.9414999999999996</v>
      </c>
      <c r="Q26" s="66">
        <f t="shared" si="6"/>
        <v>2</v>
      </c>
      <c r="R26" s="65">
        <f>VLOOKUP($A26,'Return Data'!$B$7:$R$2843,12,0)</f>
        <v>4.7222</v>
      </c>
      <c r="S26" s="66">
        <f t="shared" si="7"/>
        <v>4</v>
      </c>
      <c r="T26" s="65">
        <f>VLOOKUP($A26,'Return Data'!$B$7:$R$2843,13,0)</f>
        <v>5.0606</v>
      </c>
      <c r="U26" s="66">
        <f t="shared" si="8"/>
        <v>5</v>
      </c>
      <c r="V26" s="65">
        <f>VLOOKUP($A26,'Return Data'!$B$7:$R$2843,17,0)</f>
        <v>6.843</v>
      </c>
      <c r="W26" s="66">
        <f t="shared" si="9"/>
        <v>4</v>
      </c>
      <c r="X26" s="65">
        <f>VLOOKUP($A26,'Return Data'!$B$7:$R$2843,14,0)</f>
        <v>6.7636000000000003</v>
      </c>
      <c r="Y26" s="66">
        <f t="shared" si="10"/>
        <v>9</v>
      </c>
      <c r="Z26" s="65">
        <f>VLOOKUP($A26,'Return Data'!$B$7:$R$2843,16,0)</f>
        <v>7.8792</v>
      </c>
      <c r="AA26" s="67">
        <f t="shared" si="11"/>
        <v>4</v>
      </c>
    </row>
    <row r="27" spans="1:27" x14ac:dyDescent="0.3">
      <c r="A27" s="63" t="s">
        <v>1054</v>
      </c>
      <c r="B27" s="64">
        <f>VLOOKUP($A27,'Return Data'!$B$7:$R$2843,3,0)</f>
        <v>44400</v>
      </c>
      <c r="C27" s="65">
        <f>VLOOKUP($A27,'Return Data'!$B$7:$R$2843,4,0)</f>
        <v>23.6098</v>
      </c>
      <c r="D27" s="65">
        <f>VLOOKUP($A27,'Return Data'!$B$7:$R$2843,5,0)</f>
        <v>3.4014000000000002</v>
      </c>
      <c r="E27" s="66">
        <f t="shared" si="0"/>
        <v>21</v>
      </c>
      <c r="F27" s="65">
        <f>VLOOKUP($A27,'Return Data'!$B$7:$R$2843,6,0)</f>
        <v>2.4741</v>
      </c>
      <c r="G27" s="66">
        <f t="shared" si="1"/>
        <v>20</v>
      </c>
      <c r="H27" s="65">
        <f>VLOOKUP($A27,'Return Data'!$B$7:$R$2843,7,0)</f>
        <v>3.4255</v>
      </c>
      <c r="I27" s="66">
        <f t="shared" si="2"/>
        <v>21</v>
      </c>
      <c r="J27" s="65">
        <f>VLOOKUP($A27,'Return Data'!$B$7:$R$2843,8,0)</f>
        <v>4.6683000000000003</v>
      </c>
      <c r="K27" s="66">
        <f t="shared" si="3"/>
        <v>23</v>
      </c>
      <c r="L27" s="65">
        <f>VLOOKUP($A27,'Return Data'!$B$7:$R$2843,9,0)</f>
        <v>3.8149999999999999</v>
      </c>
      <c r="M27" s="66">
        <f t="shared" si="4"/>
        <v>23</v>
      </c>
      <c r="N27" s="65">
        <f>VLOOKUP($A27,'Return Data'!$B$7:$R$2843,10,0)</f>
        <v>3.6879</v>
      </c>
      <c r="O27" s="66">
        <f t="shared" si="5"/>
        <v>22</v>
      </c>
      <c r="P27" s="65">
        <f>VLOOKUP($A27,'Return Data'!$B$7:$R$2843,11,0)</f>
        <v>3.8773</v>
      </c>
      <c r="Q27" s="66">
        <f t="shared" si="6"/>
        <v>18</v>
      </c>
      <c r="R27" s="65">
        <f>VLOOKUP($A27,'Return Data'!$B$7:$R$2843,12,0)</f>
        <v>3.8395999999999999</v>
      </c>
      <c r="S27" s="66">
        <f t="shared" si="7"/>
        <v>12</v>
      </c>
      <c r="T27" s="65">
        <f>VLOOKUP($A27,'Return Data'!$B$7:$R$2843,13,0)</f>
        <v>4.4016000000000002</v>
      </c>
      <c r="U27" s="66">
        <f t="shared" si="8"/>
        <v>9</v>
      </c>
      <c r="V27" s="65">
        <f>VLOOKUP($A27,'Return Data'!$B$7:$R$2843,17,0)</f>
        <v>4.1150000000000002</v>
      </c>
      <c r="W27" s="66">
        <f t="shared" si="9"/>
        <v>21</v>
      </c>
      <c r="X27" s="65">
        <f>VLOOKUP($A27,'Return Data'!$B$7:$R$2843,14,0)</f>
        <v>-0.7752</v>
      </c>
      <c r="Y27" s="66">
        <f t="shared" si="10"/>
        <v>24</v>
      </c>
      <c r="Z27" s="65">
        <f>VLOOKUP($A27,'Return Data'!$B$7:$R$2843,16,0)</f>
        <v>6.2840999999999996</v>
      </c>
      <c r="AA27" s="67">
        <f t="shared" si="11"/>
        <v>21</v>
      </c>
    </row>
    <row r="28" spans="1:27" x14ac:dyDescent="0.3">
      <c r="A28" s="63" t="s">
        <v>1056</v>
      </c>
      <c r="B28" s="64">
        <f>VLOOKUP($A28,'Return Data'!$B$7:$R$2843,3,0)</f>
        <v>44400</v>
      </c>
      <c r="C28" s="65">
        <f>VLOOKUP($A28,'Return Data'!$B$7:$R$2843,4,0)</f>
        <v>2765</v>
      </c>
      <c r="D28" s="65">
        <f>VLOOKUP($A28,'Return Data'!$B$7:$R$2843,5,0)</f>
        <v>7.4757999999999996</v>
      </c>
      <c r="E28" s="66">
        <f t="shared" si="0"/>
        <v>5</v>
      </c>
      <c r="F28" s="65">
        <f>VLOOKUP($A28,'Return Data'!$B$7:$R$2843,6,0)</f>
        <v>4.5629999999999997</v>
      </c>
      <c r="G28" s="66">
        <f t="shared" si="1"/>
        <v>4</v>
      </c>
      <c r="H28" s="65">
        <f>VLOOKUP($A28,'Return Data'!$B$7:$R$2843,7,0)</f>
        <v>3.9184999999999999</v>
      </c>
      <c r="I28" s="66">
        <f t="shared" si="2"/>
        <v>12</v>
      </c>
      <c r="J28" s="65">
        <f>VLOOKUP($A28,'Return Data'!$B$7:$R$2843,8,0)</f>
        <v>5.1835000000000004</v>
      </c>
      <c r="K28" s="66">
        <f t="shared" si="3"/>
        <v>17</v>
      </c>
      <c r="L28" s="65">
        <f>VLOOKUP($A28,'Return Data'!$B$7:$R$2843,9,0)</f>
        <v>4.4222000000000001</v>
      </c>
      <c r="M28" s="66">
        <f t="shared" si="4"/>
        <v>15</v>
      </c>
      <c r="N28" s="65">
        <f>VLOOKUP($A28,'Return Data'!$B$7:$R$2843,10,0)</f>
        <v>3.8693</v>
      </c>
      <c r="O28" s="66">
        <f t="shared" si="5"/>
        <v>15</v>
      </c>
      <c r="P28" s="65">
        <f>VLOOKUP($A28,'Return Data'!$B$7:$R$2843,11,0)</f>
        <v>3.9396</v>
      </c>
      <c r="Q28" s="66">
        <f t="shared" si="6"/>
        <v>16</v>
      </c>
      <c r="R28" s="65">
        <f>VLOOKUP($A28,'Return Data'!$B$7:$R$2843,12,0)</f>
        <v>3.6200999999999999</v>
      </c>
      <c r="S28" s="66">
        <f t="shared" si="7"/>
        <v>18</v>
      </c>
      <c r="T28" s="65">
        <f>VLOOKUP($A28,'Return Data'!$B$7:$R$2843,13,0)</f>
        <v>3.6657000000000002</v>
      </c>
      <c r="U28" s="66">
        <f t="shared" si="8"/>
        <v>22</v>
      </c>
      <c r="V28" s="65">
        <f>VLOOKUP($A28,'Return Data'!$B$7:$R$2843,17,0)</f>
        <v>4.9880000000000004</v>
      </c>
      <c r="W28" s="66">
        <f t="shared" si="9"/>
        <v>20</v>
      </c>
      <c r="X28" s="65">
        <f>VLOOKUP($A28,'Return Data'!$B$7:$R$2843,14,0)</f>
        <v>-0.69359999999999999</v>
      </c>
      <c r="Y28" s="66">
        <f t="shared" si="10"/>
        <v>23</v>
      </c>
      <c r="Z28" s="65">
        <f>VLOOKUP($A28,'Return Data'!$B$7:$R$2843,16,0)</f>
        <v>6.2157</v>
      </c>
      <c r="AA28" s="67">
        <f t="shared" si="11"/>
        <v>22</v>
      </c>
    </row>
    <row r="29" spans="1:27" x14ac:dyDescent="0.3">
      <c r="A29" s="63" t="s">
        <v>1058</v>
      </c>
      <c r="B29" s="64">
        <f>VLOOKUP($A29,'Return Data'!$B$7:$R$2843,3,0)</f>
        <v>44400</v>
      </c>
      <c r="C29" s="65">
        <f>VLOOKUP($A29,'Return Data'!$B$7:$R$2843,4,0)</f>
        <v>2783.3128999999999</v>
      </c>
      <c r="D29" s="65">
        <f>VLOOKUP($A29,'Return Data'!$B$7:$R$2843,5,0)</f>
        <v>6.1841999999999997</v>
      </c>
      <c r="E29" s="66">
        <f t="shared" si="0"/>
        <v>7</v>
      </c>
      <c r="F29" s="65">
        <f>VLOOKUP($A29,'Return Data'!$B$7:$R$2843,6,0)</f>
        <v>4.1234999999999999</v>
      </c>
      <c r="G29" s="66">
        <f t="shared" si="1"/>
        <v>7</v>
      </c>
      <c r="H29" s="65">
        <f>VLOOKUP($A29,'Return Data'!$B$7:$R$2843,7,0)</f>
        <v>4.0388000000000002</v>
      </c>
      <c r="I29" s="66">
        <f t="shared" si="2"/>
        <v>11</v>
      </c>
      <c r="J29" s="65">
        <f>VLOOKUP($A29,'Return Data'!$B$7:$R$2843,8,0)</f>
        <v>5.2358000000000002</v>
      </c>
      <c r="K29" s="66">
        <f t="shared" si="3"/>
        <v>16</v>
      </c>
      <c r="L29" s="65">
        <f>VLOOKUP($A29,'Return Data'!$B$7:$R$2843,9,0)</f>
        <v>4.2102000000000004</v>
      </c>
      <c r="M29" s="66">
        <f t="shared" si="4"/>
        <v>18</v>
      </c>
      <c r="N29" s="65">
        <f>VLOOKUP($A29,'Return Data'!$B$7:$R$2843,10,0)</f>
        <v>3.7715999999999998</v>
      </c>
      <c r="O29" s="66">
        <f t="shared" si="5"/>
        <v>18</v>
      </c>
      <c r="P29" s="65">
        <f>VLOOKUP($A29,'Return Data'!$B$7:$R$2843,11,0)</f>
        <v>3.504</v>
      </c>
      <c r="Q29" s="66">
        <f t="shared" si="6"/>
        <v>23</v>
      </c>
      <c r="R29" s="65">
        <f>VLOOKUP($A29,'Return Data'!$B$7:$R$2843,12,0)</f>
        <v>3.4321999999999999</v>
      </c>
      <c r="S29" s="66">
        <f t="shared" si="7"/>
        <v>20</v>
      </c>
      <c r="T29" s="65">
        <f>VLOOKUP($A29,'Return Data'!$B$7:$R$2843,13,0)</f>
        <v>3.7269999999999999</v>
      </c>
      <c r="U29" s="66">
        <f t="shared" si="8"/>
        <v>21</v>
      </c>
      <c r="V29" s="65">
        <f>VLOOKUP($A29,'Return Data'!$B$7:$R$2843,17,0)</f>
        <v>5.9428000000000001</v>
      </c>
      <c r="W29" s="66">
        <f t="shared" si="9"/>
        <v>15</v>
      </c>
      <c r="X29" s="65">
        <f>VLOOKUP($A29,'Return Data'!$B$7:$R$2843,14,0)</f>
        <v>6.7538</v>
      </c>
      <c r="Y29" s="66">
        <f t="shared" si="10"/>
        <v>10</v>
      </c>
      <c r="Z29" s="65">
        <f>VLOOKUP($A29,'Return Data'!$B$7:$R$2843,16,0)</f>
        <v>7.5841000000000003</v>
      </c>
      <c r="AA29" s="67">
        <f t="shared" si="11"/>
        <v>10</v>
      </c>
    </row>
    <row r="30" spans="1:27" x14ac:dyDescent="0.3">
      <c r="A30" s="63" t="s">
        <v>1061</v>
      </c>
      <c r="B30" s="64">
        <f>VLOOKUP($A30,'Return Data'!$B$7:$R$2843,3,0)</f>
        <v>44400</v>
      </c>
      <c r="C30" s="65">
        <f>VLOOKUP($A30,'Return Data'!$B$7:$R$2843,4,0)</f>
        <v>26.246400000000001</v>
      </c>
      <c r="D30" s="65">
        <f>VLOOKUP($A30,'Return Data'!$B$7:$R$2843,5,0)</f>
        <v>5.2853000000000003</v>
      </c>
      <c r="E30" s="66">
        <f t="shared" si="0"/>
        <v>11</v>
      </c>
      <c r="F30" s="65">
        <f>VLOOKUP($A30,'Return Data'!$B$7:$R$2843,6,0)</f>
        <v>3.2921</v>
      </c>
      <c r="G30" s="66">
        <f t="shared" si="1"/>
        <v>12</v>
      </c>
      <c r="H30" s="65">
        <f>VLOOKUP($A30,'Return Data'!$B$7:$R$2843,7,0)</f>
        <v>3.2801</v>
      </c>
      <c r="I30" s="66">
        <f t="shared" si="2"/>
        <v>23</v>
      </c>
      <c r="J30" s="65">
        <f>VLOOKUP($A30,'Return Data'!$B$7:$R$2843,8,0)</f>
        <v>4.1387999999999998</v>
      </c>
      <c r="K30" s="66">
        <f t="shared" si="3"/>
        <v>24</v>
      </c>
      <c r="L30" s="65">
        <f>VLOOKUP($A30,'Return Data'!$B$7:$R$2843,9,0)</f>
        <v>3.9016999999999999</v>
      </c>
      <c r="M30" s="66">
        <f t="shared" si="4"/>
        <v>21</v>
      </c>
      <c r="N30" s="65">
        <f>VLOOKUP($A30,'Return Data'!$B$7:$R$2843,10,0)</f>
        <v>3.3624999999999998</v>
      </c>
      <c r="O30" s="66">
        <f t="shared" si="5"/>
        <v>24</v>
      </c>
      <c r="P30" s="65">
        <f>VLOOKUP($A30,'Return Data'!$B$7:$R$2843,11,0)</f>
        <v>3.3751000000000002</v>
      </c>
      <c r="Q30" s="66">
        <f t="shared" si="6"/>
        <v>25</v>
      </c>
      <c r="R30" s="65">
        <f>VLOOKUP($A30,'Return Data'!$B$7:$R$2843,12,0)</f>
        <v>3.2010000000000001</v>
      </c>
      <c r="S30" s="66">
        <f t="shared" si="7"/>
        <v>25</v>
      </c>
      <c r="T30" s="65">
        <f>VLOOKUP($A30,'Return Data'!$B$7:$R$2843,13,0)</f>
        <v>3.3852000000000002</v>
      </c>
      <c r="U30" s="66">
        <f t="shared" si="8"/>
        <v>25</v>
      </c>
      <c r="V30" s="65">
        <f>VLOOKUP($A30,'Return Data'!$B$7:$R$2843,17,0)</f>
        <v>3.2584</v>
      </c>
      <c r="W30" s="66">
        <f t="shared" si="9"/>
        <v>24</v>
      </c>
      <c r="X30" s="65">
        <f>VLOOKUP($A30,'Return Data'!$B$7:$R$2843,14,0)</f>
        <v>2.7926000000000002</v>
      </c>
      <c r="Y30" s="66">
        <f t="shared" si="10"/>
        <v>20</v>
      </c>
      <c r="Z30" s="65">
        <f>VLOOKUP($A30,'Return Data'!$B$7:$R$2843,16,0)</f>
        <v>7.0007999999999999</v>
      </c>
      <c r="AA30" s="67">
        <f t="shared" si="11"/>
        <v>18</v>
      </c>
    </row>
    <row r="31" spans="1:27" x14ac:dyDescent="0.3">
      <c r="A31" s="63" t="s">
        <v>1062</v>
      </c>
      <c r="B31" s="64">
        <f>VLOOKUP($A31,'Return Data'!$B$7:$R$2843,3,0)</f>
        <v>44400</v>
      </c>
      <c r="C31" s="65">
        <f>VLOOKUP($A31,'Return Data'!$B$7:$R$2843,4,0)</f>
        <v>3117.7118</v>
      </c>
      <c r="D31" s="65">
        <f>VLOOKUP($A31,'Return Data'!$B$7:$R$2843,5,0)</f>
        <v>11.0855</v>
      </c>
      <c r="E31" s="66">
        <f t="shared" si="0"/>
        <v>2</v>
      </c>
      <c r="F31" s="65">
        <f>VLOOKUP($A31,'Return Data'!$B$7:$R$2843,6,0)</f>
        <v>5.5022000000000002</v>
      </c>
      <c r="G31" s="66">
        <f t="shared" si="1"/>
        <v>2</v>
      </c>
      <c r="H31" s="65">
        <f>VLOOKUP($A31,'Return Data'!$B$7:$R$2843,7,0)</f>
        <v>4.8670999999999998</v>
      </c>
      <c r="I31" s="66">
        <f t="shared" si="2"/>
        <v>3</v>
      </c>
      <c r="J31" s="65">
        <f>VLOOKUP($A31,'Return Data'!$B$7:$R$2843,8,0)</f>
        <v>5.8860999999999999</v>
      </c>
      <c r="K31" s="66">
        <f t="shared" si="3"/>
        <v>6</v>
      </c>
      <c r="L31" s="65">
        <f>VLOOKUP($A31,'Return Data'!$B$7:$R$2843,9,0)</f>
        <v>5.1619999999999999</v>
      </c>
      <c r="M31" s="66">
        <f t="shared" si="4"/>
        <v>1</v>
      </c>
      <c r="N31" s="65">
        <f>VLOOKUP($A31,'Return Data'!$B$7:$R$2843,10,0)</f>
        <v>4.3846999999999996</v>
      </c>
      <c r="O31" s="66">
        <f t="shared" si="5"/>
        <v>7</v>
      </c>
      <c r="P31" s="65">
        <f>VLOOKUP($A31,'Return Data'!$B$7:$R$2843,11,0)</f>
        <v>4.2718999999999996</v>
      </c>
      <c r="Q31" s="66">
        <f t="shared" si="6"/>
        <v>8</v>
      </c>
      <c r="R31" s="65">
        <f>VLOOKUP($A31,'Return Data'!$B$7:$R$2843,12,0)</f>
        <v>3.9912000000000001</v>
      </c>
      <c r="S31" s="66">
        <f t="shared" si="7"/>
        <v>9</v>
      </c>
      <c r="T31" s="65">
        <f>VLOOKUP($A31,'Return Data'!$B$7:$R$2843,13,0)</f>
        <v>4.4294000000000002</v>
      </c>
      <c r="U31" s="66">
        <f t="shared" si="8"/>
        <v>8</v>
      </c>
      <c r="V31" s="65">
        <f>VLOOKUP($A31,'Return Data'!$B$7:$R$2843,17,0)</f>
        <v>6.4432999999999998</v>
      </c>
      <c r="W31" s="66">
        <f t="shared" si="9"/>
        <v>10</v>
      </c>
      <c r="X31" s="65">
        <f>VLOOKUP($A31,'Return Data'!$B$7:$R$2843,14,0)</f>
        <v>5.0457999999999998</v>
      </c>
      <c r="Y31" s="66">
        <f t="shared" si="10"/>
        <v>19</v>
      </c>
      <c r="Z31" s="65">
        <f>VLOOKUP($A31,'Return Data'!$B$7:$R$2843,16,0)</f>
        <v>7.4195000000000002</v>
      </c>
      <c r="AA31" s="67">
        <f t="shared" si="11"/>
        <v>13</v>
      </c>
    </row>
    <row r="32" spans="1:27" x14ac:dyDescent="0.3">
      <c r="A32" s="63" t="s">
        <v>1063</v>
      </c>
      <c r="B32" s="64">
        <f>VLOOKUP($A32,'Return Data'!$B$7:$R$2843,3,0)</f>
        <v>44400</v>
      </c>
      <c r="C32" s="65">
        <f>VLOOKUP($A32,'Return Data'!$B$7:$R$2843,4,0)</f>
        <v>31.121300000000002</v>
      </c>
      <c r="D32" s="65">
        <f>VLOOKUP($A32,'Return Data'!$B$7:$R$2843,5,0)</f>
        <v>0</v>
      </c>
      <c r="E32" s="66">
        <f t="shared" si="0"/>
        <v>25</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-3.8999999999999998E-3</v>
      </c>
      <c r="O32" s="66">
        <f t="shared" si="5"/>
        <v>26</v>
      </c>
      <c r="P32" s="65">
        <f>VLOOKUP($A32,'Return Data'!$B$7:$R$2843,11,0)</f>
        <v>-1.9E-3</v>
      </c>
      <c r="Q32" s="66">
        <f t="shared" si="6"/>
        <v>26</v>
      </c>
      <c r="R32" s="65">
        <f>VLOOKUP($A32,'Return Data'!$B$7:$R$2843,12,0)</f>
        <v>-1.2999999999999999E-3</v>
      </c>
      <c r="S32" s="66">
        <f t="shared" si="7"/>
        <v>26</v>
      </c>
      <c r="T32" s="65">
        <f>VLOOKUP($A32,'Return Data'!$B$7:$R$2843,13,0)</f>
        <v>-0.1633</v>
      </c>
      <c r="U32" s="66">
        <f t="shared" si="8"/>
        <v>26</v>
      </c>
      <c r="V32" s="65"/>
      <c r="W32" s="66"/>
      <c r="X32" s="65"/>
      <c r="Y32" s="66"/>
      <c r="Z32" s="65">
        <f>VLOOKUP($A32,'Return Data'!$B$7:$R$2843,16,0)</f>
        <v>-17.087399999999999</v>
      </c>
      <c r="AA32" s="67">
        <f t="shared" si="11"/>
        <v>26</v>
      </c>
    </row>
    <row r="33" spans="1:27" x14ac:dyDescent="0.3">
      <c r="A33" s="63" t="s">
        <v>1067</v>
      </c>
      <c r="B33" s="64">
        <f>VLOOKUP($A33,'Return Data'!$B$7:$R$2843,3,0)</f>
        <v>44400</v>
      </c>
      <c r="C33" s="65">
        <f>VLOOKUP($A33,'Return Data'!$B$7:$R$2843,4,0)</f>
        <v>2652.2498999999998</v>
      </c>
      <c r="D33" s="65">
        <f>VLOOKUP($A33,'Return Data'!$B$7:$R$2843,5,0)</f>
        <v>8.4779</v>
      </c>
      <c r="E33" s="66">
        <f t="shared" si="0"/>
        <v>4</v>
      </c>
      <c r="F33" s="65">
        <f>VLOOKUP($A33,'Return Data'!$B$7:$R$2843,6,0)</f>
        <v>2.5790999999999999</v>
      </c>
      <c r="G33" s="66">
        <f t="shared" si="1"/>
        <v>19</v>
      </c>
      <c r="H33" s="65">
        <f>VLOOKUP($A33,'Return Data'!$B$7:$R$2843,7,0)</f>
        <v>4.0712000000000002</v>
      </c>
      <c r="I33" s="66">
        <f t="shared" si="2"/>
        <v>10</v>
      </c>
      <c r="J33" s="65">
        <f>VLOOKUP($A33,'Return Data'!$B$7:$R$2843,8,0)</f>
        <v>5.5099</v>
      </c>
      <c r="K33" s="66">
        <f t="shared" si="3"/>
        <v>11</v>
      </c>
      <c r="L33" s="65">
        <f>VLOOKUP($A33,'Return Data'!$B$7:$R$2843,9,0)</f>
        <v>4.6344000000000003</v>
      </c>
      <c r="M33" s="66">
        <f t="shared" si="4"/>
        <v>10</v>
      </c>
      <c r="N33" s="65">
        <f>VLOOKUP($A33,'Return Data'!$B$7:$R$2843,10,0)</f>
        <v>4.4543999999999997</v>
      </c>
      <c r="O33" s="66">
        <f t="shared" si="5"/>
        <v>5</v>
      </c>
      <c r="P33" s="65">
        <f>VLOOKUP($A33,'Return Data'!$B$7:$R$2843,11,0)</f>
        <v>4.3987999999999996</v>
      </c>
      <c r="Q33" s="66">
        <f t="shared" si="6"/>
        <v>4</v>
      </c>
      <c r="R33" s="65">
        <f>VLOOKUP($A33,'Return Data'!$B$7:$R$2843,12,0)</f>
        <v>3.9807000000000001</v>
      </c>
      <c r="S33" s="66">
        <f t="shared" si="7"/>
        <v>10</v>
      </c>
      <c r="T33" s="65">
        <f>VLOOKUP($A33,'Return Data'!$B$7:$R$2843,13,0)</f>
        <v>4.2615999999999996</v>
      </c>
      <c r="U33" s="66">
        <f t="shared" si="8"/>
        <v>12</v>
      </c>
      <c r="V33" s="65">
        <f>VLOOKUP($A33,'Return Data'!$B$7:$R$2843,17,0)</f>
        <v>6.4455</v>
      </c>
      <c r="W33" s="66">
        <f>RANK(V33,V$8:V$33,0)</f>
        <v>9</v>
      </c>
      <c r="X33" s="65">
        <f>VLOOKUP($A33,'Return Data'!$B$7:$R$2843,14,0)</f>
        <v>2.7688000000000001</v>
      </c>
      <c r="Y33" s="66">
        <f>RANK(X33,X$8:X$33,0)</f>
        <v>21</v>
      </c>
      <c r="Z33" s="65">
        <f>VLOOKUP($A33,'Return Data'!$B$7:$R$2843,16,0)</f>
        <v>7.0793999999999997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5.1725038461538464</v>
      </c>
      <c r="E35" s="74"/>
      <c r="F35" s="75">
        <f>AVERAGE(F8:F33)</f>
        <v>3.4504192307692301</v>
      </c>
      <c r="G35" s="74"/>
      <c r="H35" s="75">
        <f>AVERAGE(H8:H33)</f>
        <v>4.022211538461538</v>
      </c>
      <c r="I35" s="74"/>
      <c r="J35" s="75">
        <f>AVERAGE(J8:J33)</f>
        <v>5.4009576923076903</v>
      </c>
      <c r="K35" s="74"/>
      <c r="L35" s="75">
        <f>AVERAGE(L8:L33)</f>
        <v>4.0016076923076929</v>
      </c>
      <c r="M35" s="74"/>
      <c r="N35" s="75">
        <f>AVERAGE(N8:N33)</f>
        <v>3.9454076923076915</v>
      </c>
      <c r="O35" s="74"/>
      <c r="P35" s="75">
        <f>AVERAGE(P8:P33)</f>
        <v>4.001842307692308</v>
      </c>
      <c r="Q35" s="74"/>
      <c r="R35" s="75">
        <f>AVERAGE(R8:R33)</f>
        <v>4.1361499999999998</v>
      </c>
      <c r="S35" s="74"/>
      <c r="T35" s="75">
        <f>AVERAGE(T8:T33)</f>
        <v>4.4519384615384618</v>
      </c>
      <c r="U35" s="74"/>
      <c r="V35" s="75">
        <f>AVERAGE(V8:V33)</f>
        <v>5.507136</v>
      </c>
      <c r="W35" s="74"/>
      <c r="X35" s="75">
        <f>AVERAGE(X8:X33)</f>
        <v>4.7971119999999994</v>
      </c>
      <c r="Y35" s="74"/>
      <c r="Z35" s="75">
        <f>AVERAGE(Z8:Z33)</f>
        <v>6.0255038461538453</v>
      </c>
      <c r="AA35" s="76"/>
    </row>
    <row r="36" spans="1:27" x14ac:dyDescent="0.3">
      <c r="A36" s="73" t="s">
        <v>28</v>
      </c>
      <c r="B36" s="74"/>
      <c r="C36" s="74"/>
      <c r="D36" s="75">
        <f>MIN(D8:D33)</f>
        <v>-1.8365</v>
      </c>
      <c r="E36" s="74"/>
      <c r="F36" s="75">
        <f>MIN(F8:F33)</f>
        <v>0</v>
      </c>
      <c r="G36" s="74"/>
      <c r="H36" s="75">
        <f>MIN(H8:H33)</f>
        <v>0</v>
      </c>
      <c r="I36" s="74"/>
      <c r="J36" s="75">
        <f>MIN(J8:J33)</f>
        <v>0</v>
      </c>
      <c r="K36" s="74"/>
      <c r="L36" s="75">
        <f>MIN(L8:L33)</f>
        <v>-3.5550000000000002</v>
      </c>
      <c r="M36" s="74"/>
      <c r="N36" s="75">
        <f>MIN(N8:N33)</f>
        <v>-3.8999999999999998E-3</v>
      </c>
      <c r="O36" s="74"/>
      <c r="P36" s="75">
        <f>MIN(P8:P33)</f>
        <v>-1.9E-3</v>
      </c>
      <c r="Q36" s="74"/>
      <c r="R36" s="75">
        <f>MIN(R8:R33)</f>
        <v>-1.2999999999999999E-3</v>
      </c>
      <c r="S36" s="74"/>
      <c r="T36" s="75">
        <f>MIN(T8:T33)</f>
        <v>-0.1633</v>
      </c>
      <c r="U36" s="74"/>
      <c r="V36" s="75">
        <f>MIN(V8:V33)</f>
        <v>-6.8804999999999996</v>
      </c>
      <c r="W36" s="74"/>
      <c r="X36" s="75">
        <f>MIN(X8:X33)</f>
        <v>-8.8039000000000005</v>
      </c>
      <c r="Y36" s="74"/>
      <c r="Z36" s="75">
        <f>MIN(Z8:Z33)</f>
        <v>-17.087399999999999</v>
      </c>
      <c r="AA36" s="76"/>
    </row>
    <row r="37" spans="1:27" ht="15" thickBot="1" x14ac:dyDescent="0.35">
      <c r="A37" s="77" t="s">
        <v>29</v>
      </c>
      <c r="B37" s="78"/>
      <c r="C37" s="78"/>
      <c r="D37" s="79">
        <f>MAX(D8:D33)</f>
        <v>16.653300000000002</v>
      </c>
      <c r="E37" s="78"/>
      <c r="F37" s="79">
        <f>MAX(F8:F33)</f>
        <v>11.467599999999999</v>
      </c>
      <c r="G37" s="78"/>
      <c r="H37" s="79">
        <f>MAX(H8:H33)</f>
        <v>12.0054</v>
      </c>
      <c r="I37" s="78"/>
      <c r="J37" s="79">
        <f>MAX(J8:J33)</f>
        <v>13.155799999999999</v>
      </c>
      <c r="K37" s="78"/>
      <c r="L37" s="79">
        <f>MAX(L8:L33)</f>
        <v>5.1619999999999999</v>
      </c>
      <c r="M37" s="78"/>
      <c r="N37" s="79">
        <f>MAX(N8:N33)</f>
        <v>5.8292000000000002</v>
      </c>
      <c r="O37" s="78"/>
      <c r="P37" s="79">
        <f>MAX(P8:P33)</f>
        <v>7.8029000000000002</v>
      </c>
      <c r="Q37" s="78"/>
      <c r="R37" s="79">
        <f>MAX(R8:R33)</f>
        <v>11.4419</v>
      </c>
      <c r="S37" s="78"/>
      <c r="T37" s="79">
        <f>MAX(T8:T33)</f>
        <v>12.0396</v>
      </c>
      <c r="U37" s="78"/>
      <c r="V37" s="79">
        <f>MAX(V8:V33)</f>
        <v>10.6225</v>
      </c>
      <c r="W37" s="78"/>
      <c r="X37" s="79">
        <f>MAX(X8:X33)</f>
        <v>7.6130000000000004</v>
      </c>
      <c r="Y37" s="78"/>
      <c r="Z37" s="79">
        <f>MAX(Z8:Z33)</f>
        <v>8.1527999999999992</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44400</v>
      </c>
      <c r="C8" s="65">
        <f>VLOOKUP($A8,'Return Data'!$B$7:$R$2843,4,0)</f>
        <v>433.02870000000001</v>
      </c>
      <c r="D8" s="65">
        <f>VLOOKUP($A8,'Return Data'!$B$7:$R$2843,5,0)</f>
        <v>7.4443000000000001</v>
      </c>
      <c r="E8" s="66">
        <f t="shared" ref="E8:E34" si="0">RANK(D8,D$8:D$34,0)</f>
        <v>2</v>
      </c>
      <c r="F8" s="65">
        <f>VLOOKUP($A8,'Return Data'!$B$7:$R$2843,6,0)</f>
        <v>5.0876000000000001</v>
      </c>
      <c r="G8" s="66">
        <f t="shared" ref="G8:G34" si="1">RANK(F8,F$8:F$34,0)</f>
        <v>2</v>
      </c>
      <c r="H8" s="65">
        <f>VLOOKUP($A8,'Return Data'!$B$7:$R$2843,7,0)</f>
        <v>4.8571999999999997</v>
      </c>
      <c r="I8" s="66">
        <f t="shared" ref="I8:I34" si="2">RANK(H8,H$8:H$34,0)</f>
        <v>4</v>
      </c>
      <c r="J8" s="65">
        <f>VLOOKUP($A8,'Return Data'!$B$7:$R$2843,8,0)</f>
        <v>5.4558999999999997</v>
      </c>
      <c r="K8" s="66">
        <f t="shared" ref="K8:K34" si="3">RANK(J8,J$8:J$34,0)</f>
        <v>3</v>
      </c>
      <c r="L8" s="65">
        <f>VLOOKUP($A8,'Return Data'!$B$7:$R$2843,9,0)</f>
        <v>5.0198999999999998</v>
      </c>
      <c r="M8" s="66">
        <f t="shared" ref="M8:M34" si="4">RANK(L8,L$8:L$34,0)</f>
        <v>3</v>
      </c>
      <c r="N8" s="65">
        <f>VLOOKUP($A8,'Return Data'!$B$7:$R$2843,10,0)</f>
        <v>4.6379000000000001</v>
      </c>
      <c r="O8" s="66">
        <f t="shared" ref="O8:O34" si="5">RANK(N8,N$8:N$34,0)</f>
        <v>4</v>
      </c>
      <c r="P8" s="65">
        <f>VLOOKUP($A8,'Return Data'!$B$7:$R$2843,11,0)</f>
        <v>4.5837000000000003</v>
      </c>
      <c r="Q8" s="66">
        <f t="shared" ref="Q8:Q34" si="6">RANK(P8,P$8:P$34,0)</f>
        <v>4</v>
      </c>
      <c r="R8" s="65">
        <f>VLOOKUP($A8,'Return Data'!$B$7:$R$2843,12,0)</f>
        <v>4.3582000000000001</v>
      </c>
      <c r="S8" s="66">
        <f t="shared" ref="S8:S34" si="7">RANK(R8,R$8:R$34,0)</f>
        <v>4</v>
      </c>
      <c r="T8" s="65">
        <f>VLOOKUP($A8,'Return Data'!$B$7:$R$2843,13,0)</f>
        <v>4.7827000000000002</v>
      </c>
      <c r="U8" s="66">
        <f t="shared" ref="U8:U34" si="8">RANK(T8,T$8:T$34,0)</f>
        <v>4</v>
      </c>
      <c r="V8" s="65">
        <f>VLOOKUP($A8,'Return Data'!$B$7:$R$2843,17,0)</f>
        <v>6.476</v>
      </c>
      <c r="W8" s="66">
        <f t="shared" ref="W8:W15" si="9">RANK(V8,V$8:V$34,0)</f>
        <v>5</v>
      </c>
      <c r="X8" s="65">
        <f>VLOOKUP($A8,'Return Data'!$B$7:$R$2843,14,0)</f>
        <v>7.2815000000000003</v>
      </c>
      <c r="Y8" s="66">
        <f>RANK(X8,X$8:X$34,0)</f>
        <v>4</v>
      </c>
      <c r="Z8" s="65">
        <f>VLOOKUP($A8,'Return Data'!$B$7:$R$2843,16,0)</f>
        <v>8.2795000000000005</v>
      </c>
      <c r="AA8" s="67">
        <f t="shared" ref="AA8:AA34" si="10">RANK(Z8,Z$8:Z$34,0)</f>
        <v>4</v>
      </c>
    </row>
    <row r="9" spans="1:27" x14ac:dyDescent="0.3">
      <c r="A9" s="63" t="s">
        <v>1496</v>
      </c>
      <c r="B9" s="64">
        <f>VLOOKUP($A9,'Return Data'!$B$7:$R$2843,3,0)</f>
        <v>44400</v>
      </c>
      <c r="C9" s="65">
        <f>VLOOKUP($A9,'Return Data'!$B$7:$R$2843,4,0)</f>
        <v>12.128299999999999</v>
      </c>
      <c r="D9" s="65">
        <f>VLOOKUP($A9,'Return Data'!$B$7:$R$2843,5,0)</f>
        <v>4.8158000000000003</v>
      </c>
      <c r="E9" s="66">
        <f t="shared" si="0"/>
        <v>15</v>
      </c>
      <c r="F9" s="65">
        <f>VLOOKUP($A9,'Return Data'!$B$7:$R$2843,6,0)</f>
        <v>4.2146999999999997</v>
      </c>
      <c r="G9" s="66">
        <f t="shared" si="1"/>
        <v>14</v>
      </c>
      <c r="H9" s="65">
        <f>VLOOKUP($A9,'Return Data'!$B$7:$R$2843,7,0)</f>
        <v>4.2598000000000003</v>
      </c>
      <c r="I9" s="66">
        <f t="shared" si="2"/>
        <v>9</v>
      </c>
      <c r="J9" s="65">
        <f>VLOOKUP($A9,'Return Data'!$B$7:$R$2843,8,0)</f>
        <v>4.8025000000000002</v>
      </c>
      <c r="K9" s="66">
        <f t="shared" si="3"/>
        <v>6</v>
      </c>
      <c r="L9" s="65">
        <f>VLOOKUP($A9,'Return Data'!$B$7:$R$2843,9,0)</f>
        <v>4.5613999999999999</v>
      </c>
      <c r="M9" s="66">
        <f t="shared" si="4"/>
        <v>7</v>
      </c>
      <c r="N9" s="65">
        <f>VLOOKUP($A9,'Return Data'!$B$7:$R$2843,10,0)</f>
        <v>4.3628</v>
      </c>
      <c r="O9" s="66">
        <f t="shared" si="5"/>
        <v>5</v>
      </c>
      <c r="P9" s="65">
        <f>VLOOKUP($A9,'Return Data'!$B$7:$R$2843,11,0)</f>
        <v>4.4642999999999997</v>
      </c>
      <c r="Q9" s="66">
        <f t="shared" si="6"/>
        <v>6</v>
      </c>
      <c r="R9" s="65">
        <f>VLOOKUP($A9,'Return Data'!$B$7:$R$2843,12,0)</f>
        <v>4.3398000000000003</v>
      </c>
      <c r="S9" s="66">
        <f t="shared" si="7"/>
        <v>5</v>
      </c>
      <c r="T9" s="65">
        <f>VLOOKUP($A9,'Return Data'!$B$7:$R$2843,13,0)</f>
        <v>4.6355000000000004</v>
      </c>
      <c r="U9" s="66">
        <f t="shared" si="8"/>
        <v>5</v>
      </c>
      <c r="V9" s="65">
        <f>VLOOKUP($A9,'Return Data'!$B$7:$R$2843,17,0)</f>
        <v>6.0536000000000003</v>
      </c>
      <c r="W9" s="66">
        <f t="shared" si="9"/>
        <v>7</v>
      </c>
      <c r="X9" s="65"/>
      <c r="Y9" s="66"/>
      <c r="Z9" s="65">
        <f>VLOOKUP($A9,'Return Data'!$B$7:$R$2843,16,0)</f>
        <v>6.9581999999999997</v>
      </c>
      <c r="AA9" s="67">
        <f t="shared" si="10"/>
        <v>16</v>
      </c>
    </row>
    <row r="10" spans="1:27" x14ac:dyDescent="0.3">
      <c r="A10" s="63" t="s">
        <v>1499</v>
      </c>
      <c r="B10" s="64">
        <f>VLOOKUP($A10,'Return Data'!$B$7:$R$2843,3,0)</f>
        <v>44400</v>
      </c>
      <c r="C10" s="65">
        <f>VLOOKUP($A10,'Return Data'!$B$7:$R$2843,4,0)</f>
        <v>1217.3964000000001</v>
      </c>
      <c r="D10" s="65">
        <f>VLOOKUP($A10,'Return Data'!$B$7:$R$2843,5,0)</f>
        <v>1.7509999999999999</v>
      </c>
      <c r="E10" s="66">
        <f t="shared" si="0"/>
        <v>27</v>
      </c>
      <c r="F10" s="65">
        <f>VLOOKUP($A10,'Return Data'!$B$7:$R$2843,6,0)</f>
        <v>2.9249000000000001</v>
      </c>
      <c r="G10" s="66">
        <f t="shared" si="1"/>
        <v>25</v>
      </c>
      <c r="H10" s="65">
        <f>VLOOKUP($A10,'Return Data'!$B$7:$R$2843,7,0)</f>
        <v>3.6629</v>
      </c>
      <c r="I10" s="66">
        <f t="shared" si="2"/>
        <v>20</v>
      </c>
      <c r="J10" s="65">
        <f>VLOOKUP($A10,'Return Data'!$B$7:$R$2843,8,0)</f>
        <v>4.5156000000000001</v>
      </c>
      <c r="K10" s="66">
        <f t="shared" si="3"/>
        <v>13</v>
      </c>
      <c r="L10" s="65">
        <f>VLOOKUP($A10,'Return Data'!$B$7:$R$2843,9,0)</f>
        <v>4.5004999999999997</v>
      </c>
      <c r="M10" s="66">
        <f t="shared" si="4"/>
        <v>8</v>
      </c>
      <c r="N10" s="65">
        <f>VLOOKUP($A10,'Return Data'!$B$7:$R$2843,10,0)</f>
        <v>4.0724999999999998</v>
      </c>
      <c r="O10" s="66">
        <f t="shared" si="5"/>
        <v>7</v>
      </c>
      <c r="P10" s="65">
        <f>VLOOKUP($A10,'Return Data'!$B$7:$R$2843,11,0)</f>
        <v>4.1840000000000002</v>
      </c>
      <c r="Q10" s="66">
        <f t="shared" si="6"/>
        <v>8</v>
      </c>
      <c r="R10" s="65">
        <f>VLOOKUP($A10,'Return Data'!$B$7:$R$2843,12,0)</f>
        <v>3.8359999999999999</v>
      </c>
      <c r="S10" s="66">
        <f t="shared" si="7"/>
        <v>12</v>
      </c>
      <c r="T10" s="65">
        <f>VLOOKUP($A10,'Return Data'!$B$7:$R$2843,13,0)</f>
        <v>3.9579</v>
      </c>
      <c r="U10" s="66">
        <f t="shared" si="8"/>
        <v>14</v>
      </c>
      <c r="V10" s="65">
        <f>VLOOKUP($A10,'Return Data'!$B$7:$R$2843,17,0)</f>
        <v>5.2832999999999997</v>
      </c>
      <c r="W10" s="66">
        <f t="shared" si="9"/>
        <v>17</v>
      </c>
      <c r="X10" s="65"/>
      <c r="Y10" s="66"/>
      <c r="Z10" s="65">
        <f>VLOOKUP($A10,'Return Data'!$B$7:$R$2843,16,0)</f>
        <v>6.4542000000000002</v>
      </c>
      <c r="AA10" s="67">
        <f t="shared" si="10"/>
        <v>20</v>
      </c>
    </row>
    <row r="11" spans="1:27" x14ac:dyDescent="0.3">
      <c r="A11" s="63" t="s">
        <v>1500</v>
      </c>
      <c r="B11" s="64">
        <f>VLOOKUP($A11,'Return Data'!$B$7:$R$2843,3,0)</f>
        <v>44400</v>
      </c>
      <c r="C11" s="65">
        <f>VLOOKUP($A11,'Return Data'!$B$7:$R$2843,4,0)</f>
        <v>2597.1732999999999</v>
      </c>
      <c r="D11" s="65">
        <f>VLOOKUP($A11,'Return Data'!$B$7:$R$2843,5,0)</f>
        <v>3.9369000000000001</v>
      </c>
      <c r="E11" s="66">
        <f t="shared" si="0"/>
        <v>20</v>
      </c>
      <c r="F11" s="65">
        <f>VLOOKUP($A11,'Return Data'!$B$7:$R$2843,6,0)</f>
        <v>3.7629000000000001</v>
      </c>
      <c r="G11" s="66">
        <f t="shared" si="1"/>
        <v>20</v>
      </c>
      <c r="H11" s="65">
        <f>VLOOKUP($A11,'Return Data'!$B$7:$R$2843,7,0)</f>
        <v>3.5566</v>
      </c>
      <c r="I11" s="66">
        <f t="shared" si="2"/>
        <v>23</v>
      </c>
      <c r="J11" s="65">
        <f>VLOOKUP($A11,'Return Data'!$B$7:$R$2843,8,0)</f>
        <v>3.8593999999999999</v>
      </c>
      <c r="K11" s="66">
        <f t="shared" si="3"/>
        <v>24</v>
      </c>
      <c r="L11" s="65">
        <f>VLOOKUP($A11,'Return Data'!$B$7:$R$2843,9,0)</f>
        <v>3.7061000000000002</v>
      </c>
      <c r="M11" s="66">
        <f t="shared" si="4"/>
        <v>24</v>
      </c>
      <c r="N11" s="65">
        <f>VLOOKUP($A11,'Return Data'!$B$7:$R$2843,10,0)</f>
        <v>3.4137</v>
      </c>
      <c r="O11" s="66">
        <f t="shared" si="5"/>
        <v>23</v>
      </c>
      <c r="P11" s="65">
        <f>VLOOKUP($A11,'Return Data'!$B$7:$R$2843,11,0)</f>
        <v>3.5510000000000002</v>
      </c>
      <c r="Q11" s="66">
        <f t="shared" si="6"/>
        <v>23</v>
      </c>
      <c r="R11" s="65">
        <f>VLOOKUP($A11,'Return Data'!$B$7:$R$2843,12,0)</f>
        <v>3.3633999999999999</v>
      </c>
      <c r="S11" s="66">
        <f t="shared" si="7"/>
        <v>24</v>
      </c>
      <c r="T11" s="65">
        <f>VLOOKUP($A11,'Return Data'!$B$7:$R$2843,13,0)</f>
        <v>3.5424000000000002</v>
      </c>
      <c r="U11" s="66">
        <f t="shared" si="8"/>
        <v>23</v>
      </c>
      <c r="V11" s="65">
        <f>VLOOKUP($A11,'Return Data'!$B$7:$R$2843,17,0)</f>
        <v>5.0914000000000001</v>
      </c>
      <c r="W11" s="66">
        <f t="shared" si="9"/>
        <v>18</v>
      </c>
      <c r="X11" s="65">
        <f>VLOOKUP($A11,'Return Data'!$B$7:$R$2843,14,0)</f>
        <v>6.1174999999999997</v>
      </c>
      <c r="Y11" s="66">
        <f>RANK(X11,X$8:X$34,0)</f>
        <v>10</v>
      </c>
      <c r="Z11" s="65">
        <f>VLOOKUP($A11,'Return Data'!$B$7:$R$2843,16,0)</f>
        <v>7.9519000000000002</v>
      </c>
      <c r="AA11" s="67">
        <f t="shared" si="10"/>
        <v>5</v>
      </c>
    </row>
    <row r="12" spans="1:27" x14ac:dyDescent="0.3">
      <c r="A12" s="63" t="s">
        <v>1502</v>
      </c>
      <c r="B12" s="64">
        <f>VLOOKUP($A12,'Return Data'!$B$7:$R$2843,3,0)</f>
        <v>44400</v>
      </c>
      <c r="C12" s="65">
        <f>VLOOKUP($A12,'Return Data'!$B$7:$R$2843,4,0)</f>
        <v>3198.2420000000002</v>
      </c>
      <c r="D12" s="65">
        <f>VLOOKUP($A12,'Return Data'!$B$7:$R$2843,5,0)</f>
        <v>4.6124000000000001</v>
      </c>
      <c r="E12" s="66">
        <f t="shared" si="0"/>
        <v>16</v>
      </c>
      <c r="F12" s="65">
        <f>VLOOKUP($A12,'Return Data'!$B$7:$R$2843,6,0)</f>
        <v>4.0881999999999996</v>
      </c>
      <c r="G12" s="66">
        <f t="shared" si="1"/>
        <v>16</v>
      </c>
      <c r="H12" s="65">
        <f>VLOOKUP($A12,'Return Data'!$B$7:$R$2843,7,0)</f>
        <v>3.6356000000000002</v>
      </c>
      <c r="I12" s="66">
        <f t="shared" si="2"/>
        <v>21</v>
      </c>
      <c r="J12" s="65">
        <f>VLOOKUP($A12,'Return Data'!$B$7:$R$2843,8,0)</f>
        <v>3.7328000000000001</v>
      </c>
      <c r="K12" s="66">
        <f t="shared" si="3"/>
        <v>26</v>
      </c>
      <c r="L12" s="65">
        <f>VLOOKUP($A12,'Return Data'!$B$7:$R$2843,9,0)</f>
        <v>3.6030000000000002</v>
      </c>
      <c r="M12" s="66">
        <f t="shared" si="4"/>
        <v>26</v>
      </c>
      <c r="N12" s="65">
        <f>VLOOKUP($A12,'Return Data'!$B$7:$R$2843,10,0)</f>
        <v>3.2766000000000002</v>
      </c>
      <c r="O12" s="66">
        <f t="shared" si="5"/>
        <v>24</v>
      </c>
      <c r="P12" s="65">
        <f>VLOOKUP($A12,'Return Data'!$B$7:$R$2843,11,0)</f>
        <v>3.37</v>
      </c>
      <c r="Q12" s="66">
        <f t="shared" si="6"/>
        <v>25</v>
      </c>
      <c r="R12" s="65">
        <f>VLOOKUP($A12,'Return Data'!$B$7:$R$2843,12,0)</f>
        <v>3.2437999999999998</v>
      </c>
      <c r="S12" s="66">
        <f t="shared" si="7"/>
        <v>25</v>
      </c>
      <c r="T12" s="65">
        <f>VLOOKUP($A12,'Return Data'!$B$7:$R$2843,13,0)</f>
        <v>3.3102999999999998</v>
      </c>
      <c r="U12" s="66">
        <f t="shared" si="8"/>
        <v>25</v>
      </c>
      <c r="V12" s="65">
        <f>VLOOKUP($A12,'Return Data'!$B$7:$R$2843,17,0)</f>
        <v>4.9451999999999998</v>
      </c>
      <c r="W12" s="66">
        <f t="shared" si="9"/>
        <v>19</v>
      </c>
      <c r="X12" s="65">
        <f>VLOOKUP($A12,'Return Data'!$B$7:$R$2843,14,0)</f>
        <v>5.6942000000000004</v>
      </c>
      <c r="Y12" s="66">
        <f>RANK(X12,X$8:X$34,0)</f>
        <v>13</v>
      </c>
      <c r="Z12" s="65">
        <f>VLOOKUP($A12,'Return Data'!$B$7:$R$2843,16,0)</f>
        <v>7.3246000000000002</v>
      </c>
      <c r="AA12" s="67">
        <f t="shared" si="10"/>
        <v>15</v>
      </c>
    </row>
    <row r="13" spans="1:27" x14ac:dyDescent="0.3">
      <c r="A13" s="63" t="s">
        <v>1504</v>
      </c>
      <c r="B13" s="64">
        <f>VLOOKUP($A13,'Return Data'!$B$7:$R$2843,3,0)</f>
        <v>44400</v>
      </c>
      <c r="C13" s="65">
        <f>VLOOKUP($A13,'Return Data'!$B$7:$R$2843,4,0)</f>
        <v>2887.6097</v>
      </c>
      <c r="D13" s="65">
        <f>VLOOKUP($A13,'Return Data'!$B$7:$R$2843,5,0)</f>
        <v>6.1365999999999996</v>
      </c>
      <c r="E13" s="66">
        <f t="shared" si="0"/>
        <v>8</v>
      </c>
      <c r="F13" s="65">
        <f>VLOOKUP($A13,'Return Data'!$B$7:$R$2843,6,0)</f>
        <v>4.5980999999999996</v>
      </c>
      <c r="G13" s="66">
        <f t="shared" si="1"/>
        <v>8</v>
      </c>
      <c r="H13" s="65">
        <f>VLOOKUP($A13,'Return Data'!$B$7:$R$2843,7,0)</f>
        <v>4.2300000000000004</v>
      </c>
      <c r="I13" s="66">
        <f t="shared" si="2"/>
        <v>10</v>
      </c>
      <c r="J13" s="65">
        <f>VLOOKUP($A13,'Return Data'!$B$7:$R$2843,8,0)</f>
        <v>4.3234000000000004</v>
      </c>
      <c r="K13" s="66">
        <f t="shared" si="3"/>
        <v>15</v>
      </c>
      <c r="L13" s="65">
        <f>VLOOKUP($A13,'Return Data'!$B$7:$R$2843,9,0)</f>
        <v>4.2835000000000001</v>
      </c>
      <c r="M13" s="66">
        <f t="shared" si="4"/>
        <v>14</v>
      </c>
      <c r="N13" s="65">
        <f>VLOOKUP($A13,'Return Data'!$B$7:$R$2843,10,0)</f>
        <v>3.7202999999999999</v>
      </c>
      <c r="O13" s="66">
        <f t="shared" si="5"/>
        <v>17</v>
      </c>
      <c r="P13" s="65">
        <f>VLOOKUP($A13,'Return Data'!$B$7:$R$2843,11,0)</f>
        <v>3.8742999999999999</v>
      </c>
      <c r="Q13" s="66">
        <f t="shared" si="6"/>
        <v>17</v>
      </c>
      <c r="R13" s="65">
        <f>VLOOKUP($A13,'Return Data'!$B$7:$R$2843,12,0)</f>
        <v>3.6760999999999999</v>
      </c>
      <c r="S13" s="66">
        <f t="shared" si="7"/>
        <v>18</v>
      </c>
      <c r="T13" s="65">
        <f>VLOOKUP($A13,'Return Data'!$B$7:$R$2843,13,0)</f>
        <v>3.8231999999999999</v>
      </c>
      <c r="U13" s="66">
        <f t="shared" si="8"/>
        <v>19</v>
      </c>
      <c r="V13" s="65">
        <f>VLOOKUP($A13,'Return Data'!$B$7:$R$2843,17,0)</f>
        <v>5.3727999999999998</v>
      </c>
      <c r="W13" s="66">
        <f t="shared" si="9"/>
        <v>16</v>
      </c>
      <c r="X13" s="65">
        <f>VLOOKUP($A13,'Return Data'!$B$7:$R$2843,14,0)</f>
        <v>5.7201000000000004</v>
      </c>
      <c r="Y13" s="66">
        <f>RANK(X13,X$8:X$34,0)</f>
        <v>12</v>
      </c>
      <c r="Z13" s="65">
        <f>VLOOKUP($A13,'Return Data'!$B$7:$R$2843,16,0)</f>
        <v>7.4641000000000002</v>
      </c>
      <c r="AA13" s="67">
        <f t="shared" si="10"/>
        <v>12</v>
      </c>
    </row>
    <row r="14" spans="1:27" x14ac:dyDescent="0.3">
      <c r="A14" s="63" t="s">
        <v>1509</v>
      </c>
      <c r="B14" s="64">
        <f>VLOOKUP($A14,'Return Data'!$B$7:$R$2843,3,0)</f>
        <v>44400</v>
      </c>
      <c r="C14" s="65">
        <f>VLOOKUP($A14,'Return Data'!$B$7:$R$2843,4,0)</f>
        <v>30.7837</v>
      </c>
      <c r="D14" s="65">
        <f>VLOOKUP($A14,'Return Data'!$B$7:$R$2843,5,0)</f>
        <v>10.437099999999999</v>
      </c>
      <c r="E14" s="66">
        <f t="shared" si="0"/>
        <v>1</v>
      </c>
      <c r="F14" s="65">
        <f>VLOOKUP($A14,'Return Data'!$B$7:$R$2843,6,0)</f>
        <v>13.0566</v>
      </c>
      <c r="G14" s="66">
        <f t="shared" si="1"/>
        <v>1</v>
      </c>
      <c r="H14" s="65">
        <f>VLOOKUP($A14,'Return Data'!$B$7:$R$2843,7,0)</f>
        <v>13.415800000000001</v>
      </c>
      <c r="I14" s="66">
        <f t="shared" si="2"/>
        <v>1</v>
      </c>
      <c r="J14" s="65">
        <f>VLOOKUP($A14,'Return Data'!$B$7:$R$2843,8,0)</f>
        <v>15.9</v>
      </c>
      <c r="K14" s="66">
        <f t="shared" si="3"/>
        <v>1</v>
      </c>
      <c r="L14" s="65">
        <f>VLOOKUP($A14,'Return Data'!$B$7:$R$2843,9,0)</f>
        <v>10.7536</v>
      </c>
      <c r="M14" s="66">
        <f t="shared" si="4"/>
        <v>2</v>
      </c>
      <c r="N14" s="65">
        <f>VLOOKUP($A14,'Return Data'!$B$7:$R$2843,10,0)</f>
        <v>8.5091999999999999</v>
      </c>
      <c r="O14" s="66">
        <f t="shared" si="5"/>
        <v>2</v>
      </c>
      <c r="P14" s="65">
        <f>VLOOKUP($A14,'Return Data'!$B$7:$R$2843,11,0)</f>
        <v>8.6362000000000005</v>
      </c>
      <c r="Q14" s="66">
        <f t="shared" si="6"/>
        <v>2</v>
      </c>
      <c r="R14" s="65">
        <f>VLOOKUP($A14,'Return Data'!$B$7:$R$2843,12,0)</f>
        <v>8.0846</v>
      </c>
      <c r="S14" s="66">
        <f t="shared" si="7"/>
        <v>2</v>
      </c>
      <c r="T14" s="65">
        <f>VLOOKUP($A14,'Return Data'!$B$7:$R$2843,13,0)</f>
        <v>8.3562999999999992</v>
      </c>
      <c r="U14" s="66">
        <f t="shared" si="8"/>
        <v>2</v>
      </c>
      <c r="V14" s="65">
        <f>VLOOKUP($A14,'Return Data'!$B$7:$R$2843,17,0)</f>
        <v>6.5011000000000001</v>
      </c>
      <c r="W14" s="66">
        <f t="shared" si="9"/>
        <v>4</v>
      </c>
      <c r="X14" s="65">
        <f>VLOOKUP($A14,'Return Data'!$B$7:$R$2843,14,0)</f>
        <v>7.5838999999999999</v>
      </c>
      <c r="Y14" s="66">
        <f>RANK(X14,X$8:X$34,0)</f>
        <v>2</v>
      </c>
      <c r="Z14" s="65">
        <f>VLOOKUP($A14,'Return Data'!$B$7:$R$2843,16,0)</f>
        <v>8.7962000000000007</v>
      </c>
      <c r="AA14" s="67">
        <f t="shared" si="10"/>
        <v>1</v>
      </c>
    </row>
    <row r="15" spans="1:27" x14ac:dyDescent="0.3">
      <c r="A15" s="63" t="s">
        <v>1510</v>
      </c>
      <c r="B15" s="64">
        <f>VLOOKUP($A15,'Return Data'!$B$7:$R$2843,3,0)</f>
        <v>44400</v>
      </c>
      <c r="C15" s="65">
        <f>VLOOKUP($A15,'Return Data'!$B$7:$R$2843,4,0)</f>
        <v>12.094900000000001</v>
      </c>
      <c r="D15" s="65">
        <f>VLOOKUP($A15,'Return Data'!$B$7:$R$2843,5,0)</f>
        <v>3.0181</v>
      </c>
      <c r="E15" s="66">
        <f t="shared" si="0"/>
        <v>23</v>
      </c>
      <c r="F15" s="65">
        <f>VLOOKUP($A15,'Return Data'!$B$7:$R$2843,6,0)</f>
        <v>3.8237000000000001</v>
      </c>
      <c r="G15" s="66">
        <f t="shared" si="1"/>
        <v>19</v>
      </c>
      <c r="H15" s="65">
        <f>VLOOKUP($A15,'Return Data'!$B$7:$R$2843,7,0)</f>
        <v>3.9693000000000001</v>
      </c>
      <c r="I15" s="66">
        <f t="shared" si="2"/>
        <v>13</v>
      </c>
      <c r="J15" s="65">
        <f>VLOOKUP($A15,'Return Data'!$B$7:$R$2843,8,0)</f>
        <v>4.8158000000000003</v>
      </c>
      <c r="K15" s="66">
        <f t="shared" si="3"/>
        <v>5</v>
      </c>
      <c r="L15" s="65">
        <f>VLOOKUP($A15,'Return Data'!$B$7:$R$2843,9,0)</f>
        <v>4.5841000000000003</v>
      </c>
      <c r="M15" s="66">
        <f t="shared" si="4"/>
        <v>5</v>
      </c>
      <c r="N15" s="65">
        <f>VLOOKUP($A15,'Return Data'!$B$7:$R$2843,10,0)</f>
        <v>4.1345000000000001</v>
      </c>
      <c r="O15" s="66">
        <f t="shared" si="5"/>
        <v>6</v>
      </c>
      <c r="P15" s="65">
        <f>VLOOKUP($A15,'Return Data'!$B$7:$R$2843,11,0)</f>
        <v>4.2778</v>
      </c>
      <c r="Q15" s="66">
        <f t="shared" si="6"/>
        <v>7</v>
      </c>
      <c r="R15" s="65">
        <f>VLOOKUP($A15,'Return Data'!$B$7:$R$2843,12,0)</f>
        <v>4.0956999999999999</v>
      </c>
      <c r="S15" s="66">
        <f t="shared" si="7"/>
        <v>8</v>
      </c>
      <c r="T15" s="65">
        <f>VLOOKUP($A15,'Return Data'!$B$7:$R$2843,13,0)</f>
        <v>4.3951000000000002</v>
      </c>
      <c r="U15" s="66">
        <f t="shared" si="8"/>
        <v>6</v>
      </c>
      <c r="V15" s="65">
        <f>VLOOKUP($A15,'Return Data'!$B$7:$R$2843,17,0)</f>
        <v>6.0747999999999998</v>
      </c>
      <c r="W15" s="66">
        <f t="shared" si="9"/>
        <v>6</v>
      </c>
      <c r="X15" s="65"/>
      <c r="Y15" s="66"/>
      <c r="Z15" s="65">
        <f>VLOOKUP($A15,'Return Data'!$B$7:$R$2843,16,0)</f>
        <v>6.9513999999999996</v>
      </c>
      <c r="AA15" s="67">
        <f t="shared" si="10"/>
        <v>18</v>
      </c>
    </row>
    <row r="16" spans="1:27" x14ac:dyDescent="0.3">
      <c r="A16" s="63" t="s">
        <v>1512</v>
      </c>
      <c r="B16" s="64">
        <f>VLOOKUP($A16,'Return Data'!$B$7:$R$2843,3,0)</f>
        <v>44400</v>
      </c>
      <c r="C16" s="65">
        <f>VLOOKUP($A16,'Return Data'!$B$7:$R$2843,4,0)</f>
        <v>1073.7747999999999</v>
      </c>
      <c r="D16" s="65">
        <f>VLOOKUP($A16,'Return Data'!$B$7:$R$2843,5,0)</f>
        <v>5.0179</v>
      </c>
      <c r="E16" s="66">
        <f t="shared" si="0"/>
        <v>13</v>
      </c>
      <c r="F16" s="65">
        <f>VLOOKUP($A16,'Return Data'!$B$7:$R$2843,6,0)</f>
        <v>4.8231000000000002</v>
      </c>
      <c r="G16" s="66">
        <f t="shared" si="1"/>
        <v>6</v>
      </c>
      <c r="H16" s="65">
        <f>VLOOKUP($A16,'Return Data'!$B$7:$R$2843,7,0)</f>
        <v>4.3955000000000002</v>
      </c>
      <c r="I16" s="66">
        <f t="shared" si="2"/>
        <v>6</v>
      </c>
      <c r="J16" s="65">
        <f>VLOOKUP($A16,'Return Data'!$B$7:$R$2843,8,0)</f>
        <v>4.6181999999999999</v>
      </c>
      <c r="K16" s="66">
        <f t="shared" si="3"/>
        <v>10</v>
      </c>
      <c r="L16" s="65">
        <f>VLOOKUP($A16,'Return Data'!$B$7:$R$2843,9,0)</f>
        <v>4.4664999999999999</v>
      </c>
      <c r="M16" s="66">
        <f t="shared" si="4"/>
        <v>10</v>
      </c>
      <c r="N16" s="65">
        <f>VLOOKUP($A16,'Return Data'!$B$7:$R$2843,10,0)</f>
        <v>3.7988</v>
      </c>
      <c r="O16" s="66">
        <f t="shared" si="5"/>
        <v>14</v>
      </c>
      <c r="P16" s="65">
        <f>VLOOKUP($A16,'Return Data'!$B$7:$R$2843,11,0)</f>
        <v>3.9571000000000001</v>
      </c>
      <c r="Q16" s="66">
        <f t="shared" si="6"/>
        <v>14</v>
      </c>
      <c r="R16" s="65">
        <f>VLOOKUP($A16,'Return Data'!$B$7:$R$2843,12,0)</f>
        <v>3.7361</v>
      </c>
      <c r="S16" s="66">
        <f t="shared" si="7"/>
        <v>17</v>
      </c>
      <c r="T16" s="65">
        <f>VLOOKUP($A16,'Return Data'!$B$7:$R$2843,13,0)</f>
        <v>3.9089</v>
      </c>
      <c r="U16" s="66">
        <f t="shared" si="8"/>
        <v>16</v>
      </c>
      <c r="V16" s="65"/>
      <c r="W16" s="66"/>
      <c r="X16" s="65"/>
      <c r="Y16" s="66"/>
      <c r="Z16" s="65">
        <f>VLOOKUP($A16,'Return Data'!$B$7:$R$2843,16,0)</f>
        <v>4.9195000000000002</v>
      </c>
      <c r="AA16" s="67">
        <f t="shared" si="10"/>
        <v>24</v>
      </c>
    </row>
    <row r="17" spans="1:27" x14ac:dyDescent="0.3">
      <c r="A17" s="63" t="s">
        <v>1515</v>
      </c>
      <c r="B17" s="64">
        <f>VLOOKUP($A17,'Return Data'!$B$7:$R$2843,3,0)</f>
        <v>44400</v>
      </c>
      <c r="C17" s="65">
        <f>VLOOKUP($A17,'Return Data'!$B$7:$R$2843,4,0)</f>
        <v>23.2273</v>
      </c>
      <c r="D17" s="65">
        <f>VLOOKUP($A17,'Return Data'!$B$7:$R$2843,5,0)</f>
        <v>3.9289999999999998</v>
      </c>
      <c r="E17" s="66">
        <f t="shared" si="0"/>
        <v>21</v>
      </c>
      <c r="F17" s="65">
        <f>VLOOKUP($A17,'Return Data'!$B$7:$R$2843,6,0)</f>
        <v>4.2967000000000004</v>
      </c>
      <c r="G17" s="66">
        <f t="shared" si="1"/>
        <v>12</v>
      </c>
      <c r="H17" s="65">
        <f>VLOOKUP($A17,'Return Data'!$B$7:$R$2843,7,0)</f>
        <v>4.8760000000000003</v>
      </c>
      <c r="I17" s="66">
        <f t="shared" si="2"/>
        <v>3</v>
      </c>
      <c r="J17" s="65">
        <f>VLOOKUP($A17,'Return Data'!$B$7:$R$2843,8,0)</f>
        <v>5.2975000000000003</v>
      </c>
      <c r="K17" s="66">
        <f t="shared" si="3"/>
        <v>4</v>
      </c>
      <c r="L17" s="65">
        <f>VLOOKUP($A17,'Return Data'!$B$7:$R$2843,9,0)</f>
        <v>4.7907000000000002</v>
      </c>
      <c r="M17" s="66">
        <f t="shared" si="4"/>
        <v>4</v>
      </c>
      <c r="N17" s="65">
        <f>VLOOKUP($A17,'Return Data'!$B$7:$R$2843,10,0)</f>
        <v>4.8198999999999996</v>
      </c>
      <c r="O17" s="66">
        <f t="shared" si="5"/>
        <v>3</v>
      </c>
      <c r="P17" s="65">
        <f>VLOOKUP($A17,'Return Data'!$B$7:$R$2843,11,0)</f>
        <v>5.0679999999999996</v>
      </c>
      <c r="Q17" s="66">
        <f t="shared" si="6"/>
        <v>3</v>
      </c>
      <c r="R17" s="65">
        <f>VLOOKUP($A17,'Return Data'!$B$7:$R$2843,12,0)</f>
        <v>4.8433000000000002</v>
      </c>
      <c r="S17" s="66">
        <f t="shared" si="7"/>
        <v>3</v>
      </c>
      <c r="T17" s="65">
        <f>VLOOKUP($A17,'Return Data'!$B$7:$R$2843,13,0)</f>
        <v>5.3936999999999999</v>
      </c>
      <c r="U17" s="66">
        <f t="shared" si="8"/>
        <v>3</v>
      </c>
      <c r="V17" s="65">
        <f>VLOOKUP($A17,'Return Data'!$B$7:$R$2843,17,0)</f>
        <v>6.8582000000000001</v>
      </c>
      <c r="W17" s="66">
        <f t="shared" ref="W17:W22" si="11">RANK(V17,V$8:V$34,0)</f>
        <v>3</v>
      </c>
      <c r="X17" s="65">
        <f>VLOOKUP($A17,'Return Data'!$B$7:$R$2843,14,0)</f>
        <v>7.5617999999999999</v>
      </c>
      <c r="Y17" s="66">
        <f>RANK(X17,X$8:X$34,0)</f>
        <v>3</v>
      </c>
      <c r="Z17" s="65">
        <f>VLOOKUP($A17,'Return Data'!$B$7:$R$2843,16,0)</f>
        <v>8.6829000000000001</v>
      </c>
      <c r="AA17" s="67">
        <f t="shared" si="10"/>
        <v>3</v>
      </c>
    </row>
    <row r="18" spans="1:27" x14ac:dyDescent="0.3">
      <c r="A18" s="63" t="s">
        <v>1517</v>
      </c>
      <c r="B18" s="64">
        <f>VLOOKUP($A18,'Return Data'!$B$7:$R$2843,3,0)</f>
        <v>44400</v>
      </c>
      <c r="C18" s="65">
        <f>VLOOKUP($A18,'Return Data'!$B$7:$R$2843,4,0)</f>
        <v>2293.7269999999999</v>
      </c>
      <c r="D18" s="65">
        <f>VLOOKUP($A18,'Return Data'!$B$7:$R$2843,5,0)</f>
        <v>3.9531999999999998</v>
      </c>
      <c r="E18" s="66">
        <f t="shared" si="0"/>
        <v>19</v>
      </c>
      <c r="F18" s="65">
        <f>VLOOKUP($A18,'Return Data'!$B$7:$R$2843,6,0)</f>
        <v>3.8765999999999998</v>
      </c>
      <c r="G18" s="66">
        <f t="shared" si="1"/>
        <v>18</v>
      </c>
      <c r="H18" s="65">
        <f>VLOOKUP($A18,'Return Data'!$B$7:$R$2843,7,0)</f>
        <v>3.9419</v>
      </c>
      <c r="I18" s="66">
        <f t="shared" si="2"/>
        <v>14</v>
      </c>
      <c r="J18" s="65">
        <f>VLOOKUP($A18,'Return Data'!$B$7:$R$2843,8,0)</f>
        <v>4.2103999999999999</v>
      </c>
      <c r="K18" s="66">
        <f t="shared" si="3"/>
        <v>19</v>
      </c>
      <c r="L18" s="65">
        <f>VLOOKUP($A18,'Return Data'!$B$7:$R$2843,9,0)</f>
        <v>4.2107000000000001</v>
      </c>
      <c r="M18" s="66">
        <f t="shared" si="4"/>
        <v>15</v>
      </c>
      <c r="N18" s="65">
        <f>VLOOKUP($A18,'Return Data'!$B$7:$R$2843,10,0)</f>
        <v>3.7490999999999999</v>
      </c>
      <c r="O18" s="66">
        <f t="shared" si="5"/>
        <v>16</v>
      </c>
      <c r="P18" s="65">
        <f>VLOOKUP($A18,'Return Data'!$B$7:$R$2843,11,0)</f>
        <v>3.6276000000000002</v>
      </c>
      <c r="Q18" s="66">
        <f t="shared" si="6"/>
        <v>22</v>
      </c>
      <c r="R18" s="65">
        <f>VLOOKUP($A18,'Return Data'!$B$7:$R$2843,12,0)</f>
        <v>4.1142000000000003</v>
      </c>
      <c r="S18" s="66">
        <f t="shared" si="7"/>
        <v>7</v>
      </c>
      <c r="T18" s="65">
        <f>VLOOKUP($A18,'Return Data'!$B$7:$R$2843,13,0)</f>
        <v>4.3864999999999998</v>
      </c>
      <c r="U18" s="66">
        <f t="shared" si="8"/>
        <v>7</v>
      </c>
      <c r="V18" s="65">
        <f>VLOOKUP($A18,'Return Data'!$B$7:$R$2843,17,0)</f>
        <v>7.7077999999999998</v>
      </c>
      <c r="W18" s="66">
        <f t="shared" si="11"/>
        <v>1</v>
      </c>
      <c r="X18" s="65">
        <f>VLOOKUP($A18,'Return Data'!$B$7:$R$2843,14,0)</f>
        <v>6.1597999999999997</v>
      </c>
      <c r="Y18" s="66">
        <f>RANK(X18,X$8:X$34,0)</f>
        <v>9</v>
      </c>
      <c r="Z18" s="65">
        <f>VLOOKUP($A18,'Return Data'!$B$7:$R$2843,16,0)</f>
        <v>7.5865999999999998</v>
      </c>
      <c r="AA18" s="67">
        <f t="shared" si="10"/>
        <v>11</v>
      </c>
    </row>
    <row r="19" spans="1:27" x14ac:dyDescent="0.3">
      <c r="A19" s="63" t="s">
        <v>1518</v>
      </c>
      <c r="B19" s="64">
        <f>VLOOKUP($A19,'Return Data'!$B$7:$R$2843,3,0)</f>
        <v>44400</v>
      </c>
      <c r="C19" s="65">
        <f>VLOOKUP($A19,'Return Data'!$B$7:$R$2843,4,0)</f>
        <v>12.1061</v>
      </c>
      <c r="D19" s="65">
        <f>VLOOKUP($A19,'Return Data'!$B$7:$R$2843,5,0)</f>
        <v>4.2214999999999998</v>
      </c>
      <c r="E19" s="66">
        <f t="shared" si="0"/>
        <v>18</v>
      </c>
      <c r="F19" s="65">
        <f>VLOOKUP($A19,'Return Data'!$B$7:$R$2843,6,0)</f>
        <v>3.6191</v>
      </c>
      <c r="G19" s="66">
        <f t="shared" si="1"/>
        <v>21</v>
      </c>
      <c r="H19" s="65">
        <f>VLOOKUP($A19,'Return Data'!$B$7:$R$2843,7,0)</f>
        <v>3.6204999999999998</v>
      </c>
      <c r="I19" s="66">
        <f t="shared" si="2"/>
        <v>22</v>
      </c>
      <c r="J19" s="65">
        <f>VLOOKUP($A19,'Return Data'!$B$7:$R$2843,8,0)</f>
        <v>3.9685999999999999</v>
      </c>
      <c r="K19" s="66">
        <f t="shared" si="3"/>
        <v>21</v>
      </c>
      <c r="L19" s="65">
        <f>VLOOKUP($A19,'Return Data'!$B$7:$R$2843,9,0)</f>
        <v>3.9422999999999999</v>
      </c>
      <c r="M19" s="66">
        <f t="shared" si="4"/>
        <v>21</v>
      </c>
      <c r="N19" s="65">
        <f>VLOOKUP($A19,'Return Data'!$B$7:$R$2843,10,0)</f>
        <v>3.57</v>
      </c>
      <c r="O19" s="66">
        <f t="shared" si="5"/>
        <v>20</v>
      </c>
      <c r="P19" s="65">
        <f>VLOOKUP($A19,'Return Data'!$B$7:$R$2843,11,0)</f>
        <v>3.6501000000000001</v>
      </c>
      <c r="Q19" s="66">
        <f t="shared" si="6"/>
        <v>21</v>
      </c>
      <c r="R19" s="65">
        <f>VLOOKUP($A19,'Return Data'!$B$7:$R$2843,12,0)</f>
        <v>3.4601000000000002</v>
      </c>
      <c r="S19" s="66">
        <f t="shared" si="7"/>
        <v>22</v>
      </c>
      <c r="T19" s="65">
        <f>VLOOKUP($A19,'Return Data'!$B$7:$R$2843,13,0)</f>
        <v>3.5842999999999998</v>
      </c>
      <c r="U19" s="66">
        <f t="shared" si="8"/>
        <v>22</v>
      </c>
      <c r="V19" s="65">
        <f>VLOOKUP($A19,'Return Data'!$B$7:$R$2843,17,0)</f>
        <v>5.4775</v>
      </c>
      <c r="W19" s="66">
        <f t="shared" si="11"/>
        <v>14</v>
      </c>
      <c r="X19" s="65"/>
      <c r="Y19" s="66"/>
      <c r="Z19" s="65">
        <f>VLOOKUP($A19,'Return Data'!$B$7:$R$2843,16,0)</f>
        <v>6.5411000000000001</v>
      </c>
      <c r="AA19" s="67">
        <f t="shared" si="10"/>
        <v>19</v>
      </c>
    </row>
    <row r="20" spans="1:27" x14ac:dyDescent="0.3">
      <c r="A20" s="63" t="s">
        <v>1523</v>
      </c>
      <c r="B20" s="64">
        <f>VLOOKUP($A20,'Return Data'!$B$7:$R$2843,3,0)</f>
        <v>44400</v>
      </c>
      <c r="C20" s="65">
        <f>VLOOKUP($A20,'Return Data'!$B$7:$R$2843,4,0)</f>
        <v>2249.1210000000001</v>
      </c>
      <c r="D20" s="65">
        <f>VLOOKUP($A20,'Return Data'!$B$7:$R$2843,5,0)</f>
        <v>5.9374000000000002</v>
      </c>
      <c r="E20" s="66">
        <f t="shared" si="0"/>
        <v>9</v>
      </c>
      <c r="F20" s="65">
        <f>VLOOKUP($A20,'Return Data'!$B$7:$R$2843,6,0)</f>
        <v>4.3638000000000003</v>
      </c>
      <c r="G20" s="66">
        <f t="shared" si="1"/>
        <v>10</v>
      </c>
      <c r="H20" s="65">
        <f>VLOOKUP($A20,'Return Data'!$B$7:$R$2843,7,0)</f>
        <v>4.1585000000000001</v>
      </c>
      <c r="I20" s="66">
        <f t="shared" si="2"/>
        <v>11</v>
      </c>
      <c r="J20" s="65">
        <f>VLOOKUP($A20,'Return Data'!$B$7:$R$2843,8,0)</f>
        <v>4.4170999999999996</v>
      </c>
      <c r="K20" s="66">
        <f t="shared" si="3"/>
        <v>14</v>
      </c>
      <c r="L20" s="65">
        <f>VLOOKUP($A20,'Return Data'!$B$7:$R$2843,9,0)</f>
        <v>4.2980999999999998</v>
      </c>
      <c r="M20" s="66">
        <f t="shared" si="4"/>
        <v>13</v>
      </c>
      <c r="N20" s="65">
        <f>VLOOKUP($A20,'Return Data'!$B$7:$R$2843,10,0)</f>
        <v>3.7705000000000002</v>
      </c>
      <c r="O20" s="66">
        <f t="shared" si="5"/>
        <v>15</v>
      </c>
      <c r="P20" s="65">
        <f>VLOOKUP($A20,'Return Data'!$B$7:$R$2843,11,0)</f>
        <v>3.9567999999999999</v>
      </c>
      <c r="Q20" s="66">
        <f t="shared" si="6"/>
        <v>15</v>
      </c>
      <c r="R20" s="65">
        <f>VLOOKUP($A20,'Return Data'!$B$7:$R$2843,12,0)</f>
        <v>3.7566000000000002</v>
      </c>
      <c r="S20" s="66">
        <f t="shared" si="7"/>
        <v>16</v>
      </c>
      <c r="T20" s="65">
        <f>VLOOKUP($A20,'Return Data'!$B$7:$R$2843,13,0)</f>
        <v>3.835</v>
      </c>
      <c r="U20" s="66">
        <f t="shared" si="8"/>
        <v>18</v>
      </c>
      <c r="V20" s="65">
        <f>VLOOKUP($A20,'Return Data'!$B$7:$R$2843,17,0)</f>
        <v>5.5194000000000001</v>
      </c>
      <c r="W20" s="66">
        <f t="shared" si="11"/>
        <v>12</v>
      </c>
      <c r="X20" s="65">
        <f>VLOOKUP($A20,'Return Data'!$B$7:$R$2843,14,0)</f>
        <v>6.5354999999999999</v>
      </c>
      <c r="Y20" s="66">
        <f>RANK(X20,X$8:X$34,0)</f>
        <v>7</v>
      </c>
      <c r="Z20" s="65">
        <f>VLOOKUP($A20,'Return Data'!$B$7:$R$2843,16,0)</f>
        <v>7.835</v>
      </c>
      <c r="AA20" s="67">
        <f t="shared" si="10"/>
        <v>8</v>
      </c>
    </row>
    <row r="21" spans="1:27" x14ac:dyDescent="0.3">
      <c r="A21" s="63" t="s">
        <v>1527</v>
      </c>
      <c r="B21" s="64">
        <f>VLOOKUP($A21,'Return Data'!$B$7:$R$2843,3,0)</f>
        <v>44400</v>
      </c>
      <c r="C21" s="65">
        <f>VLOOKUP($A21,'Return Data'!$B$7:$R$2843,4,0)</f>
        <v>35.103000000000002</v>
      </c>
      <c r="D21" s="65">
        <f>VLOOKUP($A21,'Return Data'!$B$7:$R$2843,5,0)</f>
        <v>6.8639999999999999</v>
      </c>
      <c r="E21" s="66">
        <f t="shared" si="0"/>
        <v>4</v>
      </c>
      <c r="F21" s="65">
        <f>VLOOKUP($A21,'Return Data'!$B$7:$R$2843,6,0)</f>
        <v>4.8543000000000003</v>
      </c>
      <c r="G21" s="66">
        <f t="shared" si="1"/>
        <v>4</v>
      </c>
      <c r="H21" s="65">
        <f>VLOOKUP($A21,'Return Data'!$B$7:$R$2843,7,0)</f>
        <v>4.3559000000000001</v>
      </c>
      <c r="I21" s="66">
        <f t="shared" si="2"/>
        <v>7</v>
      </c>
      <c r="J21" s="65">
        <f>VLOOKUP($A21,'Return Data'!$B$7:$R$2843,8,0)</f>
        <v>4.7992999999999997</v>
      </c>
      <c r="K21" s="66">
        <f t="shared" si="3"/>
        <v>8</v>
      </c>
      <c r="L21" s="65">
        <f>VLOOKUP($A21,'Return Data'!$B$7:$R$2843,9,0)</f>
        <v>4.5713999999999997</v>
      </c>
      <c r="M21" s="66">
        <f t="shared" si="4"/>
        <v>6</v>
      </c>
      <c r="N21" s="65">
        <f>VLOOKUP($A21,'Return Data'!$B$7:$R$2843,10,0)</f>
        <v>3.8902999999999999</v>
      </c>
      <c r="O21" s="66">
        <f t="shared" si="5"/>
        <v>12</v>
      </c>
      <c r="P21" s="65">
        <f>VLOOKUP($A21,'Return Data'!$B$7:$R$2843,11,0)</f>
        <v>3.9788999999999999</v>
      </c>
      <c r="Q21" s="66">
        <f t="shared" si="6"/>
        <v>13</v>
      </c>
      <c r="R21" s="65">
        <f>VLOOKUP($A21,'Return Data'!$B$7:$R$2843,12,0)</f>
        <v>3.7995000000000001</v>
      </c>
      <c r="S21" s="66">
        <f t="shared" si="7"/>
        <v>13</v>
      </c>
      <c r="T21" s="65">
        <f>VLOOKUP($A21,'Return Data'!$B$7:$R$2843,13,0)</f>
        <v>4.0156999999999998</v>
      </c>
      <c r="U21" s="66">
        <f t="shared" si="8"/>
        <v>13</v>
      </c>
      <c r="V21" s="65">
        <f>VLOOKUP($A21,'Return Data'!$B$7:$R$2843,17,0)</f>
        <v>5.8402000000000003</v>
      </c>
      <c r="W21" s="66">
        <f t="shared" si="11"/>
        <v>8</v>
      </c>
      <c r="X21" s="65">
        <f>VLOOKUP($A21,'Return Data'!$B$7:$R$2843,14,0)</f>
        <v>6.7439</v>
      </c>
      <c r="Y21" s="66">
        <f>RANK(X21,X$8:X$34,0)</f>
        <v>5</v>
      </c>
      <c r="Z21" s="65">
        <f>VLOOKUP($A21,'Return Data'!$B$7:$R$2843,16,0)</f>
        <v>7.9161999999999999</v>
      </c>
      <c r="AA21" s="67">
        <f t="shared" si="10"/>
        <v>6</v>
      </c>
    </row>
    <row r="22" spans="1:27" x14ac:dyDescent="0.3">
      <c r="A22" s="63" t="s">
        <v>1529</v>
      </c>
      <c r="B22" s="64">
        <f>VLOOKUP($A22,'Return Data'!$B$7:$R$2843,3,0)</f>
        <v>44400</v>
      </c>
      <c r="C22" s="65">
        <f>VLOOKUP($A22,'Return Data'!$B$7:$R$2843,4,0)</f>
        <v>35.487400000000001</v>
      </c>
      <c r="D22" s="65">
        <f>VLOOKUP($A22,'Return Data'!$B$7:$R$2843,5,0)</f>
        <v>5.5548999999999999</v>
      </c>
      <c r="E22" s="66">
        <f t="shared" si="0"/>
        <v>11</v>
      </c>
      <c r="F22" s="65">
        <f>VLOOKUP($A22,'Return Data'!$B$7:$R$2843,6,0)</f>
        <v>4.1840999999999999</v>
      </c>
      <c r="G22" s="66">
        <f t="shared" si="1"/>
        <v>15</v>
      </c>
      <c r="H22" s="65">
        <f>VLOOKUP($A22,'Return Data'!$B$7:$R$2843,7,0)</f>
        <v>3.4994000000000001</v>
      </c>
      <c r="I22" s="66">
        <f t="shared" si="2"/>
        <v>25</v>
      </c>
      <c r="J22" s="65">
        <f>VLOOKUP($A22,'Return Data'!$B$7:$R$2843,8,0)</f>
        <v>4.0101000000000004</v>
      </c>
      <c r="K22" s="66">
        <f t="shared" si="3"/>
        <v>20</v>
      </c>
      <c r="L22" s="65">
        <f>VLOOKUP($A22,'Return Data'!$B$7:$R$2843,9,0)</f>
        <v>4.2005999999999997</v>
      </c>
      <c r="M22" s="66">
        <f t="shared" si="4"/>
        <v>16</v>
      </c>
      <c r="N22" s="65">
        <f>VLOOKUP($A22,'Return Data'!$B$7:$R$2843,10,0)</f>
        <v>3.5646</v>
      </c>
      <c r="O22" s="66">
        <f t="shared" si="5"/>
        <v>21</v>
      </c>
      <c r="P22" s="65">
        <f>VLOOKUP($A22,'Return Data'!$B$7:$R$2843,11,0)</f>
        <v>3.7155</v>
      </c>
      <c r="Q22" s="66">
        <f t="shared" si="6"/>
        <v>20</v>
      </c>
      <c r="R22" s="65">
        <f>VLOOKUP($A22,'Return Data'!$B$7:$R$2843,12,0)</f>
        <v>3.5194999999999999</v>
      </c>
      <c r="S22" s="66">
        <f t="shared" si="7"/>
        <v>21</v>
      </c>
      <c r="T22" s="65">
        <f>VLOOKUP($A22,'Return Data'!$B$7:$R$2843,13,0)</f>
        <v>3.5935000000000001</v>
      </c>
      <c r="U22" s="66">
        <f t="shared" si="8"/>
        <v>21</v>
      </c>
      <c r="V22" s="65">
        <f>VLOOKUP($A22,'Return Data'!$B$7:$R$2843,17,0)</f>
        <v>5.4362000000000004</v>
      </c>
      <c r="W22" s="66">
        <f t="shared" si="11"/>
        <v>15</v>
      </c>
      <c r="X22" s="65">
        <f>VLOOKUP($A22,'Return Data'!$B$7:$R$2843,14,0)</f>
        <v>6.4222000000000001</v>
      </c>
      <c r="Y22" s="66">
        <f>RANK(X22,X$8:X$34,0)</f>
        <v>8</v>
      </c>
      <c r="Z22" s="65">
        <f>VLOOKUP($A22,'Return Data'!$B$7:$R$2843,16,0)</f>
        <v>7.8522999999999996</v>
      </c>
      <c r="AA22" s="67">
        <f t="shared" si="10"/>
        <v>7</v>
      </c>
    </row>
    <row r="23" spans="1:27" x14ac:dyDescent="0.3">
      <c r="A23" s="63" t="s">
        <v>1530</v>
      </c>
      <c r="B23" s="64">
        <f>VLOOKUP($A23,'Return Data'!$B$7:$R$2843,3,0)</f>
        <v>44400</v>
      </c>
      <c r="C23" s="65">
        <f>VLOOKUP($A23,'Return Data'!$B$7:$R$2843,4,0)</f>
        <v>1070.864</v>
      </c>
      <c r="D23" s="65">
        <f>VLOOKUP($A23,'Return Data'!$B$7:$R$2843,5,0)</f>
        <v>6.5011000000000001</v>
      </c>
      <c r="E23" s="66">
        <f t="shared" si="0"/>
        <v>6</v>
      </c>
      <c r="F23" s="65">
        <f>VLOOKUP($A23,'Return Data'!$B$7:$R$2843,6,0)</f>
        <v>4.3541999999999996</v>
      </c>
      <c r="G23" s="66">
        <f t="shared" si="1"/>
        <v>11</v>
      </c>
      <c r="H23" s="65">
        <f>VLOOKUP($A23,'Return Data'!$B$7:$R$2843,7,0)</f>
        <v>3.4281999999999999</v>
      </c>
      <c r="I23" s="66">
        <f t="shared" si="2"/>
        <v>26</v>
      </c>
      <c r="J23" s="65">
        <f>VLOOKUP($A23,'Return Data'!$B$7:$R$2843,8,0)</f>
        <v>3.7833000000000001</v>
      </c>
      <c r="K23" s="66">
        <f t="shared" si="3"/>
        <v>25</v>
      </c>
      <c r="L23" s="65">
        <f>VLOOKUP($A23,'Return Data'!$B$7:$R$2843,9,0)</f>
        <v>3.7658</v>
      </c>
      <c r="M23" s="66">
        <f t="shared" si="4"/>
        <v>23</v>
      </c>
      <c r="N23" s="65">
        <f>VLOOKUP($A23,'Return Data'!$B$7:$R$2843,10,0)</f>
        <v>3.4523999999999999</v>
      </c>
      <c r="O23" s="66">
        <f t="shared" si="5"/>
        <v>22</v>
      </c>
      <c r="P23" s="65">
        <f>VLOOKUP($A23,'Return Data'!$B$7:$R$2843,11,0)</f>
        <v>3.4457</v>
      </c>
      <c r="Q23" s="66">
        <f t="shared" si="6"/>
        <v>24</v>
      </c>
      <c r="R23" s="65">
        <f>VLOOKUP($A23,'Return Data'!$B$7:$R$2843,12,0)</f>
        <v>3.4207000000000001</v>
      </c>
      <c r="S23" s="66">
        <f t="shared" si="7"/>
        <v>23</v>
      </c>
      <c r="T23" s="65">
        <f>VLOOKUP($A23,'Return Data'!$B$7:$R$2843,13,0)</f>
        <v>3.5143</v>
      </c>
      <c r="U23" s="66">
        <f t="shared" si="8"/>
        <v>24</v>
      </c>
      <c r="V23" s="65"/>
      <c r="W23" s="66"/>
      <c r="X23" s="65"/>
      <c r="Y23" s="66"/>
      <c r="Z23" s="65">
        <f>VLOOKUP($A23,'Return Data'!$B$7:$R$2843,16,0)</f>
        <v>4.2241999999999997</v>
      </c>
      <c r="AA23" s="67">
        <f t="shared" si="10"/>
        <v>27</v>
      </c>
    </row>
    <row r="24" spans="1:27" x14ac:dyDescent="0.3">
      <c r="A24" s="63" t="s">
        <v>1532</v>
      </c>
      <c r="B24" s="64">
        <f>VLOOKUP($A24,'Return Data'!$B$7:$R$2843,3,0)</f>
        <v>44400</v>
      </c>
      <c r="C24" s="65">
        <f>VLOOKUP($A24,'Return Data'!$B$7:$R$2843,4,0)</f>
        <v>1100.9503</v>
      </c>
      <c r="D24" s="65">
        <f>VLOOKUP($A24,'Return Data'!$B$7:$R$2843,5,0)</f>
        <v>5.0167999999999999</v>
      </c>
      <c r="E24" s="66">
        <f t="shared" si="0"/>
        <v>14</v>
      </c>
      <c r="F24" s="65">
        <f>VLOOKUP($A24,'Return Data'!$B$7:$R$2843,6,0)</f>
        <v>3.5407000000000002</v>
      </c>
      <c r="G24" s="66">
        <f t="shared" si="1"/>
        <v>22</v>
      </c>
      <c r="H24" s="65">
        <f>VLOOKUP($A24,'Return Data'!$B$7:$R$2843,7,0)</f>
        <v>3.8652000000000002</v>
      </c>
      <c r="I24" s="66">
        <f t="shared" si="2"/>
        <v>16</v>
      </c>
      <c r="J24" s="65">
        <f>VLOOKUP($A24,'Return Data'!$B$7:$R$2843,8,0)</f>
        <v>4.5856000000000003</v>
      </c>
      <c r="K24" s="66">
        <f t="shared" si="3"/>
        <v>12</v>
      </c>
      <c r="L24" s="65">
        <f>VLOOKUP($A24,'Return Data'!$B$7:$R$2843,9,0)</f>
        <v>4.4734999999999996</v>
      </c>
      <c r="M24" s="66">
        <f t="shared" si="4"/>
        <v>9</v>
      </c>
      <c r="N24" s="65">
        <f>VLOOKUP($A24,'Return Data'!$B$7:$R$2843,10,0)</f>
        <v>3.9946999999999999</v>
      </c>
      <c r="O24" s="66">
        <f t="shared" si="5"/>
        <v>8</v>
      </c>
      <c r="P24" s="65">
        <f>VLOOKUP($A24,'Return Data'!$B$7:$R$2843,11,0)</f>
        <v>3.9872999999999998</v>
      </c>
      <c r="Q24" s="66">
        <f t="shared" si="6"/>
        <v>12</v>
      </c>
      <c r="R24" s="65">
        <f>VLOOKUP($A24,'Return Data'!$B$7:$R$2843,12,0)</f>
        <v>3.7707999999999999</v>
      </c>
      <c r="S24" s="66">
        <f t="shared" si="7"/>
        <v>14</v>
      </c>
      <c r="T24" s="65">
        <f>VLOOKUP($A24,'Return Data'!$B$7:$R$2843,13,0)</f>
        <v>4.0167999999999999</v>
      </c>
      <c r="U24" s="66">
        <f t="shared" si="8"/>
        <v>12</v>
      </c>
      <c r="V24" s="65"/>
      <c r="W24" s="66"/>
      <c r="X24" s="65"/>
      <c r="Y24" s="66"/>
      <c r="Z24" s="65">
        <f>VLOOKUP($A24,'Return Data'!$B$7:$R$2843,16,0)</f>
        <v>5.5932000000000004</v>
      </c>
      <c r="AA24" s="67">
        <f t="shared" si="10"/>
        <v>23</v>
      </c>
    </row>
    <row r="25" spans="1:27" x14ac:dyDescent="0.3">
      <c r="A25" s="63" t="s">
        <v>1534</v>
      </c>
      <c r="B25" s="64">
        <f>VLOOKUP($A25,'Return Data'!$B$7:$R$2843,3,0)</f>
        <v>44400</v>
      </c>
      <c r="C25" s="65">
        <f>VLOOKUP($A25,'Return Data'!$B$7:$R$2843,4,0)</f>
        <v>14.089499999999999</v>
      </c>
      <c r="D25" s="65">
        <f>VLOOKUP($A25,'Return Data'!$B$7:$R$2843,5,0)</f>
        <v>2.0726</v>
      </c>
      <c r="E25" s="66">
        <f t="shared" si="0"/>
        <v>26</v>
      </c>
      <c r="F25" s="65">
        <f>VLOOKUP($A25,'Return Data'!$B$7:$R$2843,6,0)</f>
        <v>3.4550999999999998</v>
      </c>
      <c r="G25" s="66">
        <f t="shared" si="1"/>
        <v>23</v>
      </c>
      <c r="H25" s="65">
        <f>VLOOKUP($A25,'Return Data'!$B$7:$R$2843,7,0)</f>
        <v>3.5552000000000001</v>
      </c>
      <c r="I25" s="66">
        <f t="shared" si="2"/>
        <v>24</v>
      </c>
      <c r="J25" s="65">
        <f>VLOOKUP($A25,'Return Data'!$B$7:$R$2843,8,0)</f>
        <v>3.8731</v>
      </c>
      <c r="K25" s="66">
        <f t="shared" si="3"/>
        <v>22</v>
      </c>
      <c r="L25" s="65">
        <f>VLOOKUP($A25,'Return Data'!$B$7:$R$2843,9,0)</f>
        <v>3.907</v>
      </c>
      <c r="M25" s="66">
        <f t="shared" si="4"/>
        <v>22</v>
      </c>
      <c r="N25" s="65">
        <f>VLOOKUP($A25,'Return Data'!$B$7:$R$2843,10,0)</f>
        <v>3.2168000000000001</v>
      </c>
      <c r="O25" s="66">
        <f t="shared" si="5"/>
        <v>25</v>
      </c>
      <c r="P25" s="65">
        <f>VLOOKUP($A25,'Return Data'!$B$7:$R$2843,11,0)</f>
        <v>3.2443</v>
      </c>
      <c r="Q25" s="66">
        <f t="shared" si="6"/>
        <v>26</v>
      </c>
      <c r="R25" s="65">
        <f>VLOOKUP($A25,'Return Data'!$B$7:$R$2843,12,0)</f>
        <v>3.1797</v>
      </c>
      <c r="S25" s="66">
        <f t="shared" si="7"/>
        <v>26</v>
      </c>
      <c r="T25" s="65">
        <f>VLOOKUP($A25,'Return Data'!$B$7:$R$2843,13,0)</f>
        <v>3.2591000000000001</v>
      </c>
      <c r="U25" s="66">
        <f t="shared" si="8"/>
        <v>26</v>
      </c>
      <c r="V25" s="65">
        <f>VLOOKUP($A25,'Return Data'!$B$7:$R$2843,17,0)</f>
        <v>4.3045</v>
      </c>
      <c r="W25" s="66">
        <f t="shared" ref="W25:W30" si="12">RANK(V25,V$8:V$34,0)</f>
        <v>22</v>
      </c>
      <c r="X25" s="65">
        <f>VLOOKUP($A25,'Return Data'!$B$7:$R$2843,14,0)</f>
        <v>8.7599999999999997E-2</v>
      </c>
      <c r="Y25" s="66">
        <f t="shared" ref="Y25:Y30" si="13">RANK(X25,X$8:X$34,0)</f>
        <v>17</v>
      </c>
      <c r="Z25" s="65">
        <f>VLOOKUP($A25,'Return Data'!$B$7:$R$2843,16,0)</f>
        <v>4.4455999999999998</v>
      </c>
      <c r="AA25" s="67">
        <f t="shared" si="10"/>
        <v>26</v>
      </c>
    </row>
    <row r="26" spans="1:27" x14ac:dyDescent="0.3">
      <c r="A26" s="63" t="s">
        <v>2025</v>
      </c>
      <c r="B26" s="64">
        <f>VLOOKUP($A26,'Return Data'!$B$7:$R$2843,3,0)</f>
        <v>44400</v>
      </c>
      <c r="C26" s="65">
        <f>VLOOKUP($A26,'Return Data'!$B$7:$R$2843,4,0)</f>
        <v>2333.2741000000001</v>
      </c>
      <c r="D26" s="65">
        <f>VLOOKUP($A26,'Return Data'!$B$7:$R$2843,5,0)</f>
        <v>3.47</v>
      </c>
      <c r="E26" s="66">
        <f t="shared" si="0"/>
        <v>22</v>
      </c>
      <c r="F26" s="65">
        <f>VLOOKUP($A26,'Return Data'!$B$7:$R$2843,6,0)</f>
        <v>2.42</v>
      </c>
      <c r="G26" s="66">
        <f t="shared" si="1"/>
        <v>27</v>
      </c>
      <c r="H26" s="65">
        <f>VLOOKUP($A26,'Return Data'!$B$7:$R$2843,7,0)</f>
        <v>3.7058</v>
      </c>
      <c r="I26" s="66">
        <f t="shared" si="2"/>
        <v>19</v>
      </c>
      <c r="J26" s="65">
        <f>VLOOKUP($A26,'Return Data'!$B$7:$R$2843,8,0)</f>
        <v>3.8601999999999999</v>
      </c>
      <c r="K26" s="66">
        <f t="shared" si="3"/>
        <v>23</v>
      </c>
      <c r="L26" s="65">
        <f>VLOOKUP($A26,'Return Data'!$B$7:$R$2843,9,0)</f>
        <v>3.6804000000000001</v>
      </c>
      <c r="M26" s="66">
        <f t="shared" si="4"/>
        <v>25</v>
      </c>
      <c r="N26" s="65">
        <f>VLOOKUP($A26,'Return Data'!$B$7:$R$2843,10,0)</f>
        <v>2.9634</v>
      </c>
      <c r="O26" s="66">
        <f t="shared" si="5"/>
        <v>27</v>
      </c>
      <c r="P26" s="65">
        <f>VLOOKUP($A26,'Return Data'!$B$7:$R$2843,11,0)</f>
        <v>2.9058000000000002</v>
      </c>
      <c r="Q26" s="66">
        <f t="shared" si="6"/>
        <v>27</v>
      </c>
      <c r="R26" s="65">
        <f>VLOOKUP($A26,'Return Data'!$B$7:$R$2843,12,0)</f>
        <v>2.8033000000000001</v>
      </c>
      <c r="S26" s="66">
        <f t="shared" si="7"/>
        <v>27</v>
      </c>
      <c r="T26" s="65">
        <f>VLOOKUP($A26,'Return Data'!$B$7:$R$2843,13,0)</f>
        <v>2.9291999999999998</v>
      </c>
      <c r="U26" s="66">
        <f t="shared" si="8"/>
        <v>27</v>
      </c>
      <c r="V26" s="65">
        <f>VLOOKUP($A26,'Return Data'!$B$7:$R$2843,17,0)</f>
        <v>4.4329999999999998</v>
      </c>
      <c r="W26" s="66">
        <f t="shared" si="12"/>
        <v>21</v>
      </c>
      <c r="X26" s="65">
        <f>VLOOKUP($A26,'Return Data'!$B$7:$R$2843,14,0)</f>
        <v>5.4633000000000003</v>
      </c>
      <c r="Y26" s="66">
        <f t="shared" si="13"/>
        <v>14</v>
      </c>
      <c r="Z26" s="65">
        <f>VLOOKUP($A26,'Return Data'!$B$7:$R$2843,16,0)</f>
        <v>7.3903999999999996</v>
      </c>
      <c r="AA26" s="67">
        <f t="shared" si="10"/>
        <v>14</v>
      </c>
    </row>
    <row r="27" spans="1:27" x14ac:dyDescent="0.3">
      <c r="A27" s="63" t="s">
        <v>1537</v>
      </c>
      <c r="B27" s="64">
        <f>VLOOKUP($A27,'Return Data'!$B$7:$R$2843,3,0)</f>
        <v>44400</v>
      </c>
      <c r="C27" s="65">
        <f>VLOOKUP($A27,'Return Data'!$B$7:$R$2843,4,0)</f>
        <v>3416.8027999999999</v>
      </c>
      <c r="D27" s="65">
        <f>VLOOKUP($A27,'Return Data'!$B$7:$R$2843,5,0)</f>
        <v>5.7267000000000001</v>
      </c>
      <c r="E27" s="66">
        <f t="shared" si="0"/>
        <v>10</v>
      </c>
      <c r="F27" s="65">
        <f>VLOOKUP($A27,'Return Data'!$B$7:$R$2843,6,0)</f>
        <v>4.6978</v>
      </c>
      <c r="G27" s="66">
        <f t="shared" si="1"/>
        <v>7</v>
      </c>
      <c r="H27" s="65">
        <f>VLOOKUP($A27,'Return Data'!$B$7:$R$2843,7,0)</f>
        <v>4.8963999999999999</v>
      </c>
      <c r="I27" s="66">
        <f t="shared" si="2"/>
        <v>2</v>
      </c>
      <c r="J27" s="65">
        <f>VLOOKUP($A27,'Return Data'!$B$7:$R$2843,8,0)</f>
        <v>6.3666999999999998</v>
      </c>
      <c r="K27" s="66">
        <f t="shared" si="3"/>
        <v>2</v>
      </c>
      <c r="L27" s="65">
        <f>VLOOKUP($A27,'Return Data'!$B$7:$R$2843,9,0)</f>
        <v>34.854300000000002</v>
      </c>
      <c r="M27" s="66">
        <f t="shared" si="4"/>
        <v>1</v>
      </c>
      <c r="N27" s="65">
        <f>VLOOKUP($A27,'Return Data'!$B$7:$R$2843,10,0)</f>
        <v>19.351600000000001</v>
      </c>
      <c r="O27" s="66">
        <f t="shared" si="5"/>
        <v>1</v>
      </c>
      <c r="P27" s="65">
        <f>VLOOKUP($A27,'Return Data'!$B$7:$R$2843,11,0)</f>
        <v>12.6944</v>
      </c>
      <c r="Q27" s="66">
        <f t="shared" si="6"/>
        <v>1</v>
      </c>
      <c r="R27" s="65">
        <f>VLOOKUP($A27,'Return Data'!$B$7:$R$2843,12,0)</f>
        <v>10.383900000000001</v>
      </c>
      <c r="S27" s="66">
        <f t="shared" si="7"/>
        <v>1</v>
      </c>
      <c r="T27" s="65">
        <f>VLOOKUP($A27,'Return Data'!$B$7:$R$2843,13,0)</f>
        <v>10.3489</v>
      </c>
      <c r="U27" s="66">
        <f t="shared" si="8"/>
        <v>1</v>
      </c>
      <c r="V27" s="65">
        <f>VLOOKUP($A27,'Return Data'!$B$7:$R$2843,17,0)</f>
        <v>5.6115000000000004</v>
      </c>
      <c r="W27" s="66">
        <f t="shared" si="12"/>
        <v>11</v>
      </c>
      <c r="X27" s="65">
        <f>VLOOKUP($A27,'Return Data'!$B$7:$R$2843,14,0)</f>
        <v>5.8985000000000003</v>
      </c>
      <c r="Y27" s="66">
        <f t="shared" si="13"/>
        <v>11</v>
      </c>
      <c r="Z27" s="65">
        <f>VLOOKUP($A27,'Return Data'!$B$7:$R$2843,16,0)</f>
        <v>7.3987999999999996</v>
      </c>
      <c r="AA27" s="67">
        <f t="shared" si="10"/>
        <v>13</v>
      </c>
    </row>
    <row r="28" spans="1:27" x14ac:dyDescent="0.3">
      <c r="A28" s="63" t="s">
        <v>1541</v>
      </c>
      <c r="B28" s="64">
        <f>VLOOKUP($A28,'Return Data'!$B$7:$R$2843,3,0)</f>
        <v>44400</v>
      </c>
      <c r="C28" s="65">
        <f>VLOOKUP($A28,'Return Data'!$B$7:$R$2843,4,0)</f>
        <v>27.9161</v>
      </c>
      <c r="D28" s="65">
        <f>VLOOKUP($A28,'Return Data'!$B$7:$R$2843,5,0)</f>
        <v>6.8002000000000002</v>
      </c>
      <c r="E28" s="66">
        <f t="shared" si="0"/>
        <v>5</v>
      </c>
      <c r="F28" s="65">
        <f>VLOOKUP($A28,'Return Data'!$B$7:$R$2843,6,0)</f>
        <v>4.8395999999999999</v>
      </c>
      <c r="G28" s="66">
        <f t="shared" si="1"/>
        <v>5</v>
      </c>
      <c r="H28" s="65">
        <f>VLOOKUP($A28,'Return Data'!$B$7:$R$2843,7,0)</f>
        <v>4.3182999999999998</v>
      </c>
      <c r="I28" s="66">
        <f t="shared" si="2"/>
        <v>8</v>
      </c>
      <c r="J28" s="65">
        <f>VLOOKUP($A28,'Return Data'!$B$7:$R$2843,8,0)</f>
        <v>4.7998000000000003</v>
      </c>
      <c r="K28" s="66">
        <f t="shared" si="3"/>
        <v>7</v>
      </c>
      <c r="L28" s="65">
        <f>VLOOKUP($A28,'Return Data'!$B$7:$R$2843,9,0)</f>
        <v>4.3651999999999997</v>
      </c>
      <c r="M28" s="66">
        <f t="shared" si="4"/>
        <v>12</v>
      </c>
      <c r="N28" s="65">
        <f>VLOOKUP($A28,'Return Data'!$B$7:$R$2843,10,0)</f>
        <v>3.9670999999999998</v>
      </c>
      <c r="O28" s="66">
        <f t="shared" si="5"/>
        <v>9</v>
      </c>
      <c r="P28" s="65">
        <f>VLOOKUP($A28,'Return Data'!$B$7:$R$2843,11,0)</f>
        <v>4.0201000000000002</v>
      </c>
      <c r="Q28" s="66">
        <f t="shared" si="6"/>
        <v>11</v>
      </c>
      <c r="R28" s="65">
        <f>VLOOKUP($A28,'Return Data'!$B$7:$R$2843,12,0)</f>
        <v>3.8649</v>
      </c>
      <c r="S28" s="66">
        <f t="shared" si="7"/>
        <v>11</v>
      </c>
      <c r="T28" s="65">
        <f>VLOOKUP($A28,'Return Data'!$B$7:$R$2843,13,0)</f>
        <v>4.0763999999999996</v>
      </c>
      <c r="U28" s="66">
        <f t="shared" si="8"/>
        <v>10</v>
      </c>
      <c r="V28" s="65">
        <f>VLOOKUP($A28,'Return Data'!$B$7:$R$2843,17,0)</f>
        <v>7.2789000000000001</v>
      </c>
      <c r="W28" s="66">
        <f t="shared" si="12"/>
        <v>2</v>
      </c>
      <c r="X28" s="65">
        <f>VLOOKUP($A28,'Return Data'!$B$7:$R$2843,14,0)</f>
        <v>8.5937000000000001</v>
      </c>
      <c r="Y28" s="66">
        <f t="shared" si="13"/>
        <v>1</v>
      </c>
      <c r="Z28" s="65">
        <f>VLOOKUP($A28,'Return Data'!$B$7:$R$2843,16,0)</f>
        <v>8.7385999999999999</v>
      </c>
      <c r="AA28" s="67">
        <f t="shared" si="10"/>
        <v>2</v>
      </c>
    </row>
    <row r="29" spans="1:27" x14ac:dyDescent="0.3">
      <c r="A29" s="63" t="s">
        <v>1543</v>
      </c>
      <c r="B29" s="64">
        <f>VLOOKUP($A29,'Return Data'!$B$7:$R$2843,3,0)</f>
        <v>44400</v>
      </c>
      <c r="C29" s="65">
        <f>VLOOKUP($A29,'Return Data'!$B$7:$R$2843,4,0)</f>
        <v>2286.4281000000001</v>
      </c>
      <c r="D29" s="65">
        <f>VLOOKUP($A29,'Return Data'!$B$7:$R$2843,5,0)</f>
        <v>6.27</v>
      </c>
      <c r="E29" s="66">
        <f t="shared" si="0"/>
        <v>7</v>
      </c>
      <c r="F29" s="65">
        <f>VLOOKUP($A29,'Return Data'!$B$7:$R$2843,6,0)</f>
        <v>4.2590000000000003</v>
      </c>
      <c r="G29" s="66">
        <f t="shared" si="1"/>
        <v>13</v>
      </c>
      <c r="H29" s="65">
        <f>VLOOKUP($A29,'Return Data'!$B$7:$R$2843,7,0)</f>
        <v>3.8637999999999999</v>
      </c>
      <c r="I29" s="66">
        <f t="shared" si="2"/>
        <v>17</v>
      </c>
      <c r="J29" s="65">
        <f>VLOOKUP($A29,'Return Data'!$B$7:$R$2843,8,0)</f>
        <v>4.2119</v>
      </c>
      <c r="K29" s="66">
        <f t="shared" si="3"/>
        <v>18</v>
      </c>
      <c r="L29" s="65">
        <f>VLOOKUP($A29,'Return Data'!$B$7:$R$2843,9,0)</f>
        <v>3.9704999999999999</v>
      </c>
      <c r="M29" s="66">
        <f t="shared" si="4"/>
        <v>20</v>
      </c>
      <c r="N29" s="65">
        <f>VLOOKUP($A29,'Return Data'!$B$7:$R$2843,10,0)</f>
        <v>3.6246</v>
      </c>
      <c r="O29" s="66">
        <f t="shared" si="5"/>
        <v>19</v>
      </c>
      <c r="P29" s="65">
        <f>VLOOKUP($A29,'Return Data'!$B$7:$R$2843,11,0)</f>
        <v>3.7547999999999999</v>
      </c>
      <c r="Q29" s="66">
        <f t="shared" si="6"/>
        <v>19</v>
      </c>
      <c r="R29" s="65">
        <f>VLOOKUP($A29,'Return Data'!$B$7:$R$2843,12,0)</f>
        <v>3.5642999999999998</v>
      </c>
      <c r="S29" s="66">
        <f t="shared" si="7"/>
        <v>20</v>
      </c>
      <c r="T29" s="65">
        <f>VLOOKUP($A29,'Return Data'!$B$7:$R$2843,13,0)</f>
        <v>3.621</v>
      </c>
      <c r="U29" s="66">
        <f t="shared" si="8"/>
        <v>20</v>
      </c>
      <c r="V29" s="65">
        <f>VLOOKUP($A29,'Return Data'!$B$7:$R$2843,17,0)</f>
        <v>4.8822999999999999</v>
      </c>
      <c r="W29" s="66">
        <f t="shared" si="12"/>
        <v>20</v>
      </c>
      <c r="X29" s="65">
        <f>VLOOKUP($A29,'Return Data'!$B$7:$R$2843,14,0)</f>
        <v>3.9628000000000001</v>
      </c>
      <c r="Y29" s="66">
        <f t="shared" si="13"/>
        <v>16</v>
      </c>
      <c r="Z29" s="65">
        <f>VLOOKUP($A29,'Return Data'!$B$7:$R$2843,16,0)</f>
        <v>6.9523999999999999</v>
      </c>
      <c r="AA29" s="67">
        <f t="shared" si="10"/>
        <v>17</v>
      </c>
    </row>
    <row r="30" spans="1:27" x14ac:dyDescent="0.3">
      <c r="A30" s="63" t="s">
        <v>1544</v>
      </c>
      <c r="B30" s="64">
        <f>VLOOKUP($A30,'Return Data'!$B$7:$R$2843,3,0)</f>
        <v>44400</v>
      </c>
      <c r="C30" s="65">
        <f>VLOOKUP($A30,'Return Data'!$B$7:$R$2843,4,0)</f>
        <v>4772.8915999999999</v>
      </c>
      <c r="D30" s="65">
        <f>VLOOKUP($A30,'Return Data'!$B$7:$R$2843,5,0)</f>
        <v>5.4878</v>
      </c>
      <c r="E30" s="66">
        <f t="shared" si="0"/>
        <v>12</v>
      </c>
      <c r="F30" s="65">
        <f>VLOOKUP($A30,'Return Data'!$B$7:$R$2843,6,0)</f>
        <v>4.5069999999999997</v>
      </c>
      <c r="G30" s="66">
        <f t="shared" si="1"/>
        <v>9</v>
      </c>
      <c r="H30" s="65">
        <f>VLOOKUP($A30,'Return Data'!$B$7:$R$2843,7,0)</f>
        <v>4.0128000000000004</v>
      </c>
      <c r="I30" s="66">
        <f t="shared" si="2"/>
        <v>12</v>
      </c>
      <c r="J30" s="65">
        <f>VLOOKUP($A30,'Return Data'!$B$7:$R$2843,8,0)</f>
        <v>4.2962999999999996</v>
      </c>
      <c r="K30" s="66">
        <f t="shared" si="3"/>
        <v>16</v>
      </c>
      <c r="L30" s="65">
        <f>VLOOKUP($A30,'Return Data'!$B$7:$R$2843,9,0)</f>
        <v>4.1856999999999998</v>
      </c>
      <c r="M30" s="66">
        <f t="shared" si="4"/>
        <v>17</v>
      </c>
      <c r="N30" s="65">
        <f>VLOOKUP($A30,'Return Data'!$B$7:$R$2843,10,0)</f>
        <v>3.6448999999999998</v>
      </c>
      <c r="O30" s="66">
        <f t="shared" si="5"/>
        <v>18</v>
      </c>
      <c r="P30" s="65">
        <f>VLOOKUP($A30,'Return Data'!$B$7:$R$2843,11,0)</f>
        <v>3.7980999999999998</v>
      </c>
      <c r="Q30" s="66">
        <f t="shared" si="6"/>
        <v>18</v>
      </c>
      <c r="R30" s="65">
        <f>VLOOKUP($A30,'Return Data'!$B$7:$R$2843,12,0)</f>
        <v>3.6312000000000002</v>
      </c>
      <c r="S30" s="66">
        <f t="shared" si="7"/>
        <v>19</v>
      </c>
      <c r="T30" s="65">
        <f>VLOOKUP($A30,'Return Data'!$B$7:$R$2843,13,0)</f>
        <v>3.8523000000000001</v>
      </c>
      <c r="U30" s="66">
        <f t="shared" si="8"/>
        <v>17</v>
      </c>
      <c r="V30" s="65">
        <f>VLOOKUP($A30,'Return Data'!$B$7:$R$2843,17,0)</f>
        <v>5.6688999999999998</v>
      </c>
      <c r="W30" s="66">
        <f t="shared" si="12"/>
        <v>10</v>
      </c>
      <c r="X30" s="65">
        <f>VLOOKUP($A30,'Return Data'!$B$7:$R$2843,14,0)</f>
        <v>6.6269999999999998</v>
      </c>
      <c r="Y30" s="66">
        <f t="shared" si="13"/>
        <v>6</v>
      </c>
      <c r="Z30" s="65">
        <f>VLOOKUP($A30,'Return Data'!$B$7:$R$2843,16,0)</f>
        <v>7.6494</v>
      </c>
      <c r="AA30" s="67">
        <f t="shared" si="10"/>
        <v>9</v>
      </c>
    </row>
    <row r="31" spans="1:27" x14ac:dyDescent="0.3">
      <c r="A31" s="63" t="s">
        <v>1546</v>
      </c>
      <c r="B31" s="64">
        <f>VLOOKUP($A31,'Return Data'!$B$7:$R$2843,3,0)</f>
        <v>44400</v>
      </c>
      <c r="C31" s="65">
        <f>VLOOKUP($A31,'Return Data'!$B$7:$R$2843,4,0)</f>
        <v>11.2042</v>
      </c>
      <c r="D31" s="65">
        <f>VLOOKUP($A31,'Return Data'!$B$7:$R$2843,5,0)</f>
        <v>4.5613999999999999</v>
      </c>
      <c r="E31" s="66">
        <f t="shared" si="0"/>
        <v>17</v>
      </c>
      <c r="F31" s="65">
        <f>VLOOKUP($A31,'Return Data'!$B$7:$R$2843,6,0)</f>
        <v>4.0191999999999997</v>
      </c>
      <c r="G31" s="66">
        <f t="shared" si="1"/>
        <v>17</v>
      </c>
      <c r="H31" s="65">
        <f>VLOOKUP($A31,'Return Data'!$B$7:$R$2843,7,0)</f>
        <v>3.8656000000000001</v>
      </c>
      <c r="I31" s="66">
        <f t="shared" si="2"/>
        <v>15</v>
      </c>
      <c r="J31" s="65">
        <f>VLOOKUP($A31,'Return Data'!$B$7:$R$2843,8,0)</f>
        <v>4.2186000000000003</v>
      </c>
      <c r="K31" s="66">
        <f t="shared" si="3"/>
        <v>17</v>
      </c>
      <c r="L31" s="65">
        <f>VLOOKUP($A31,'Return Data'!$B$7:$R$2843,9,0)</f>
        <v>4.0529999999999999</v>
      </c>
      <c r="M31" s="66">
        <f t="shared" si="4"/>
        <v>19</v>
      </c>
      <c r="N31" s="65">
        <f>VLOOKUP($A31,'Return Data'!$B$7:$R$2843,10,0)</f>
        <v>3.9258000000000002</v>
      </c>
      <c r="O31" s="66">
        <f t="shared" si="5"/>
        <v>11</v>
      </c>
      <c r="P31" s="65">
        <f>VLOOKUP($A31,'Return Data'!$B$7:$R$2843,11,0)</f>
        <v>3.9068999999999998</v>
      </c>
      <c r="Q31" s="66">
        <f t="shared" si="6"/>
        <v>16</v>
      </c>
      <c r="R31" s="65">
        <f>VLOOKUP($A31,'Return Data'!$B$7:$R$2843,12,0)</f>
        <v>3.7629000000000001</v>
      </c>
      <c r="S31" s="66">
        <f t="shared" si="7"/>
        <v>15</v>
      </c>
      <c r="T31" s="65">
        <f>VLOOKUP($A31,'Return Data'!$B$7:$R$2843,13,0)</f>
        <v>3.9167000000000001</v>
      </c>
      <c r="U31" s="66">
        <f t="shared" si="8"/>
        <v>15</v>
      </c>
      <c r="V31" s="65"/>
      <c r="W31" s="66"/>
      <c r="X31" s="65"/>
      <c r="Y31" s="66"/>
      <c r="Z31" s="65">
        <f>VLOOKUP($A31,'Return Data'!$B$7:$R$2843,16,0)</f>
        <v>5.6125999999999996</v>
      </c>
      <c r="AA31" s="67">
        <f t="shared" si="10"/>
        <v>22</v>
      </c>
    </row>
    <row r="32" spans="1:27" x14ac:dyDescent="0.3">
      <c r="A32" s="63" t="s">
        <v>1548</v>
      </c>
      <c r="B32" s="64">
        <f>VLOOKUP($A32,'Return Data'!$B$7:$R$2843,3,0)</f>
        <v>44400</v>
      </c>
      <c r="C32" s="65">
        <f>VLOOKUP($A32,'Return Data'!$B$7:$R$2843,4,0)</f>
        <v>11.5814</v>
      </c>
      <c r="D32" s="65">
        <f>VLOOKUP($A32,'Return Data'!$B$7:$R$2843,5,0)</f>
        <v>7.2500999999999998</v>
      </c>
      <c r="E32" s="66">
        <f t="shared" si="0"/>
        <v>3</v>
      </c>
      <c r="F32" s="65">
        <f>VLOOKUP($A32,'Return Data'!$B$7:$R$2843,6,0)</f>
        <v>4.9394999999999998</v>
      </c>
      <c r="G32" s="66">
        <f t="shared" si="1"/>
        <v>3</v>
      </c>
      <c r="H32" s="65">
        <f>VLOOKUP($A32,'Return Data'!$B$7:$R$2843,7,0)</f>
        <v>4.4160000000000004</v>
      </c>
      <c r="I32" s="66">
        <f t="shared" si="2"/>
        <v>5</v>
      </c>
      <c r="J32" s="65">
        <f>VLOOKUP($A32,'Return Data'!$B$7:$R$2843,8,0)</f>
        <v>4.6456</v>
      </c>
      <c r="K32" s="66">
        <f t="shared" si="3"/>
        <v>9</v>
      </c>
      <c r="L32" s="65">
        <f>VLOOKUP($A32,'Return Data'!$B$7:$R$2843,9,0)</f>
        <v>4.4177</v>
      </c>
      <c r="M32" s="66">
        <f t="shared" si="4"/>
        <v>11</v>
      </c>
      <c r="N32" s="65">
        <f>VLOOKUP($A32,'Return Data'!$B$7:$R$2843,10,0)</f>
        <v>3.9449999999999998</v>
      </c>
      <c r="O32" s="66">
        <f t="shared" si="5"/>
        <v>10</v>
      </c>
      <c r="P32" s="65">
        <f>VLOOKUP($A32,'Return Data'!$B$7:$R$2843,11,0)</f>
        <v>4.0995999999999997</v>
      </c>
      <c r="Q32" s="66">
        <f t="shared" si="6"/>
        <v>9</v>
      </c>
      <c r="R32" s="65">
        <f>VLOOKUP($A32,'Return Data'!$B$7:$R$2843,12,0)</f>
        <v>3.9506999999999999</v>
      </c>
      <c r="S32" s="66">
        <f t="shared" si="7"/>
        <v>10</v>
      </c>
      <c r="T32" s="65">
        <f>VLOOKUP($A32,'Return Data'!$B$7:$R$2843,13,0)</f>
        <v>4.0342000000000002</v>
      </c>
      <c r="U32" s="66">
        <f t="shared" si="8"/>
        <v>11</v>
      </c>
      <c r="V32" s="65">
        <f>VLOOKUP($A32,'Return Data'!$B$7:$R$2843,17,0)</f>
        <v>5.5061</v>
      </c>
      <c r="W32" s="66">
        <f>RANK(V32,V$8:V$34,0)</f>
        <v>13</v>
      </c>
      <c r="X32" s="65"/>
      <c r="Y32" s="66"/>
      <c r="Z32" s="65">
        <f>VLOOKUP($A32,'Return Data'!$B$7:$R$2843,16,0)</f>
        <v>6.0450999999999997</v>
      </c>
      <c r="AA32" s="67">
        <f t="shared" si="10"/>
        <v>21</v>
      </c>
    </row>
    <row r="33" spans="1:27" x14ac:dyDescent="0.3">
      <c r="A33" s="63" t="s">
        <v>1550</v>
      </c>
      <c r="B33" s="64">
        <f>VLOOKUP($A33,'Return Data'!$B$7:$R$2843,3,0)</f>
        <v>44400</v>
      </c>
      <c r="C33" s="65">
        <f>VLOOKUP($A33,'Return Data'!$B$7:$R$2843,4,0)</f>
        <v>3456.3858</v>
      </c>
      <c r="D33" s="65">
        <f>VLOOKUP($A33,'Return Data'!$B$7:$R$2843,5,0)</f>
        <v>2.58</v>
      </c>
      <c r="E33" s="66">
        <f t="shared" si="0"/>
        <v>25</v>
      </c>
      <c r="F33" s="65">
        <f>VLOOKUP($A33,'Return Data'!$B$7:$R$2843,6,0)</f>
        <v>3.4133</v>
      </c>
      <c r="G33" s="66">
        <f t="shared" si="1"/>
        <v>24</v>
      </c>
      <c r="H33" s="65">
        <f>VLOOKUP($A33,'Return Data'!$B$7:$R$2843,7,0)</f>
        <v>3.8233000000000001</v>
      </c>
      <c r="I33" s="66">
        <f t="shared" si="2"/>
        <v>18</v>
      </c>
      <c r="J33" s="65">
        <f>VLOOKUP($A33,'Return Data'!$B$7:$R$2843,8,0)</f>
        <v>4.5994000000000002</v>
      </c>
      <c r="K33" s="66">
        <f t="shared" si="3"/>
        <v>11</v>
      </c>
      <c r="L33" s="65">
        <f>VLOOKUP($A33,'Return Data'!$B$7:$R$2843,9,0)</f>
        <v>4.0956000000000001</v>
      </c>
      <c r="M33" s="66">
        <f t="shared" si="4"/>
        <v>18</v>
      </c>
      <c r="N33" s="65">
        <f>VLOOKUP($A33,'Return Data'!$B$7:$R$2843,10,0)</f>
        <v>3.8651</v>
      </c>
      <c r="O33" s="66">
        <f t="shared" si="5"/>
        <v>13</v>
      </c>
      <c r="P33" s="65">
        <f>VLOOKUP($A33,'Return Data'!$B$7:$R$2843,11,0)</f>
        <v>4.0288000000000004</v>
      </c>
      <c r="Q33" s="66">
        <f t="shared" si="6"/>
        <v>10</v>
      </c>
      <c r="R33" s="65">
        <f>VLOOKUP($A33,'Return Data'!$B$7:$R$2843,12,0)</f>
        <v>4.1372</v>
      </c>
      <c r="S33" s="66">
        <f t="shared" si="7"/>
        <v>6</v>
      </c>
      <c r="T33" s="65">
        <f>VLOOKUP($A33,'Return Data'!$B$7:$R$2843,13,0)</f>
        <v>4.3611000000000004</v>
      </c>
      <c r="U33" s="66">
        <f t="shared" si="8"/>
        <v>9</v>
      </c>
      <c r="V33" s="65">
        <f>VLOOKUP($A33,'Return Data'!$B$7:$R$2843,17,0)</f>
        <v>5.6845999999999997</v>
      </c>
      <c r="W33" s="66">
        <f>RANK(V33,V$8:V$34,0)</f>
        <v>9</v>
      </c>
      <c r="X33" s="65">
        <f>VLOOKUP($A33,'Return Data'!$B$7:$R$2843,14,0)</f>
        <v>5.1166</v>
      </c>
      <c r="Y33" s="66">
        <f>RANK(X33,X$8:X$34,0)</f>
        <v>15</v>
      </c>
      <c r="Z33" s="65">
        <f>VLOOKUP($A33,'Return Data'!$B$7:$R$2843,16,0)</f>
        <v>7.5898000000000003</v>
      </c>
      <c r="AA33" s="67">
        <f t="shared" si="10"/>
        <v>10</v>
      </c>
    </row>
    <row r="34" spans="1:27" x14ac:dyDescent="0.3">
      <c r="A34" s="63" t="s">
        <v>1552</v>
      </c>
      <c r="B34" s="64">
        <f>VLOOKUP($A34,'Return Data'!$B$7:$R$2843,3,0)</f>
        <v>44400</v>
      </c>
      <c r="C34" s="65">
        <f>VLOOKUP($A34,'Return Data'!$B$7:$R$2843,4,0)</f>
        <v>1106.088</v>
      </c>
      <c r="D34" s="65">
        <f>VLOOKUP($A34,'Return Data'!$B$7:$R$2843,5,0)</f>
        <v>2.8382000000000001</v>
      </c>
      <c r="E34" s="66">
        <f t="shared" si="0"/>
        <v>24</v>
      </c>
      <c r="F34" s="65">
        <f>VLOOKUP($A34,'Return Data'!$B$7:$R$2843,6,0)</f>
        <v>2.8144</v>
      </c>
      <c r="G34" s="66">
        <f t="shared" si="1"/>
        <v>26</v>
      </c>
      <c r="H34" s="65">
        <f>VLOOKUP($A34,'Return Data'!$B$7:$R$2843,7,0)</f>
        <v>3.0023</v>
      </c>
      <c r="I34" s="66">
        <f t="shared" si="2"/>
        <v>27</v>
      </c>
      <c r="J34" s="65">
        <f>VLOOKUP($A34,'Return Data'!$B$7:$R$2843,8,0)</f>
        <v>3.0623999999999998</v>
      </c>
      <c r="K34" s="66">
        <f t="shared" si="3"/>
        <v>27</v>
      </c>
      <c r="L34" s="65">
        <f>VLOOKUP($A34,'Return Data'!$B$7:$R$2843,9,0)</f>
        <v>3.0552999999999999</v>
      </c>
      <c r="M34" s="66">
        <f t="shared" si="4"/>
        <v>27</v>
      </c>
      <c r="N34" s="65">
        <f>VLOOKUP($A34,'Return Data'!$B$7:$R$2843,10,0)</f>
        <v>2.9984000000000002</v>
      </c>
      <c r="O34" s="66">
        <f t="shared" si="5"/>
        <v>26</v>
      </c>
      <c r="P34" s="65">
        <f>VLOOKUP($A34,'Return Data'!$B$7:$R$2843,11,0)</f>
        <v>4.492</v>
      </c>
      <c r="Q34" s="66">
        <f t="shared" si="6"/>
        <v>5</v>
      </c>
      <c r="R34" s="65">
        <f>VLOOKUP($A34,'Return Data'!$B$7:$R$2843,12,0)</f>
        <v>3.9653</v>
      </c>
      <c r="S34" s="66">
        <f t="shared" si="7"/>
        <v>9</v>
      </c>
      <c r="T34" s="65">
        <f>VLOOKUP($A34,'Return Data'!$B$7:$R$2843,13,0)</f>
        <v>4.3860000000000001</v>
      </c>
      <c r="U34" s="66">
        <f t="shared" si="8"/>
        <v>8</v>
      </c>
      <c r="V34" s="65"/>
      <c r="W34" s="66"/>
      <c r="X34" s="65"/>
      <c r="Y34" s="66"/>
      <c r="Z34" s="65">
        <f>VLOOKUP($A34,'Return Data'!$B$7:$R$2843,16,0)</f>
        <v>4.8441000000000001</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5.0446296296296298</v>
      </c>
      <c r="E36" s="74"/>
      <c r="F36" s="75">
        <f>AVERAGE(F8:F34)</f>
        <v>4.4012666666666673</v>
      </c>
      <c r="G36" s="74"/>
      <c r="H36" s="75">
        <f>AVERAGE(H8:H34)</f>
        <v>4.3402888888888889</v>
      </c>
      <c r="I36" s="74"/>
      <c r="J36" s="75">
        <f>AVERAGE(J8:J34)</f>
        <v>4.8529444444444447</v>
      </c>
      <c r="K36" s="74"/>
      <c r="L36" s="75">
        <f>AVERAGE(L8:L34)</f>
        <v>5.5672740740740734</v>
      </c>
      <c r="M36" s="74"/>
      <c r="N36" s="75">
        <f>AVERAGE(N8:N34)</f>
        <v>4.5274259259259262</v>
      </c>
      <c r="O36" s="74"/>
      <c r="P36" s="75">
        <f>AVERAGE(P8:P34)</f>
        <v>4.4175222222222228</v>
      </c>
      <c r="Q36" s="74"/>
      <c r="R36" s="75">
        <f>AVERAGE(R8:R34)</f>
        <v>4.1726592592592597</v>
      </c>
      <c r="S36" s="74"/>
      <c r="T36" s="75">
        <f>AVERAGE(T8:T34)</f>
        <v>4.3643333333333336</v>
      </c>
      <c r="U36" s="74"/>
      <c r="V36" s="75">
        <f>AVERAGE(V8:V34)</f>
        <v>5.7276045454545459</v>
      </c>
      <c r="W36" s="74"/>
      <c r="X36" s="75">
        <f>AVERAGE(X8:X34)</f>
        <v>5.9747000000000003</v>
      </c>
      <c r="Y36" s="74"/>
      <c r="Z36" s="75">
        <f>AVERAGE(Z8:Z34)</f>
        <v>6.9628851851851836</v>
      </c>
      <c r="AA36" s="76"/>
    </row>
    <row r="37" spans="1:27" x14ac:dyDescent="0.3">
      <c r="A37" s="73" t="s">
        <v>28</v>
      </c>
      <c r="B37" s="74"/>
      <c r="C37" s="74"/>
      <c r="D37" s="75">
        <f>MIN(D8:D34)</f>
        <v>1.7509999999999999</v>
      </c>
      <c r="E37" s="74"/>
      <c r="F37" s="75">
        <f>MIN(F8:F34)</f>
        <v>2.42</v>
      </c>
      <c r="G37" s="74"/>
      <c r="H37" s="75">
        <f>MIN(H8:H34)</f>
        <v>3.0023</v>
      </c>
      <c r="I37" s="74"/>
      <c r="J37" s="75">
        <f>MIN(J8:J34)</f>
        <v>3.0623999999999998</v>
      </c>
      <c r="K37" s="74"/>
      <c r="L37" s="75">
        <f>MIN(L8:L34)</f>
        <v>3.0552999999999999</v>
      </c>
      <c r="M37" s="74"/>
      <c r="N37" s="75">
        <f>MIN(N8:N34)</f>
        <v>2.9634</v>
      </c>
      <c r="O37" s="74"/>
      <c r="P37" s="75">
        <f>MIN(P8:P34)</f>
        <v>2.9058000000000002</v>
      </c>
      <c r="Q37" s="74"/>
      <c r="R37" s="75">
        <f>MIN(R8:R34)</f>
        <v>2.8033000000000001</v>
      </c>
      <c r="S37" s="74"/>
      <c r="T37" s="75">
        <f>MIN(T8:T34)</f>
        <v>2.9291999999999998</v>
      </c>
      <c r="U37" s="74"/>
      <c r="V37" s="75">
        <f>MIN(V8:V34)</f>
        <v>4.3045</v>
      </c>
      <c r="W37" s="74"/>
      <c r="X37" s="75">
        <f>MIN(X8:X34)</f>
        <v>8.7599999999999997E-2</v>
      </c>
      <c r="Y37" s="74"/>
      <c r="Z37" s="75">
        <f>MIN(Z8:Z34)</f>
        <v>4.2241999999999997</v>
      </c>
      <c r="AA37" s="76"/>
    </row>
    <row r="38" spans="1:27" ht="15" thickBot="1" x14ac:dyDescent="0.35">
      <c r="A38" s="77" t="s">
        <v>29</v>
      </c>
      <c r="B38" s="78"/>
      <c r="C38" s="78"/>
      <c r="D38" s="79">
        <f>MAX(D8:D34)</f>
        <v>10.437099999999999</v>
      </c>
      <c r="E38" s="78"/>
      <c r="F38" s="79">
        <f>MAX(F8:F34)</f>
        <v>13.0566</v>
      </c>
      <c r="G38" s="78"/>
      <c r="H38" s="79">
        <f>MAX(H8:H34)</f>
        <v>13.415800000000001</v>
      </c>
      <c r="I38" s="78"/>
      <c r="J38" s="79">
        <f>MAX(J8:J34)</f>
        <v>15.9</v>
      </c>
      <c r="K38" s="78"/>
      <c r="L38" s="79">
        <f>MAX(L8:L34)</f>
        <v>34.854300000000002</v>
      </c>
      <c r="M38" s="78"/>
      <c r="N38" s="79">
        <f>MAX(N8:N34)</f>
        <v>19.351600000000001</v>
      </c>
      <c r="O38" s="78"/>
      <c r="P38" s="79">
        <f>MAX(P8:P34)</f>
        <v>12.6944</v>
      </c>
      <c r="Q38" s="78"/>
      <c r="R38" s="79">
        <f>MAX(R8:R34)</f>
        <v>10.383900000000001</v>
      </c>
      <c r="S38" s="78"/>
      <c r="T38" s="79">
        <f>MAX(T8:T34)</f>
        <v>10.3489</v>
      </c>
      <c r="U38" s="78"/>
      <c r="V38" s="79">
        <f>MAX(V8:V34)</f>
        <v>7.7077999999999998</v>
      </c>
      <c r="W38" s="78"/>
      <c r="X38" s="79">
        <f>MAX(X8:X34)</f>
        <v>8.5937000000000001</v>
      </c>
      <c r="Y38" s="78"/>
      <c r="Z38" s="79">
        <f>MAX(Z8:Z34)</f>
        <v>8.7962000000000007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44400</v>
      </c>
      <c r="C8" s="65">
        <f>VLOOKUP($A8,'Return Data'!$B$7:$R$2843,4,0)</f>
        <v>428.60989999999998</v>
      </c>
      <c r="D8" s="65">
        <f>VLOOKUP($A8,'Return Data'!$B$7:$R$2843,5,0)</f>
        <v>7.2655000000000003</v>
      </c>
      <c r="E8" s="66">
        <f t="shared" ref="E8:E34" si="0">RANK(D8,D$8:D$34,0)</f>
        <v>2</v>
      </c>
      <c r="F8" s="65">
        <f>VLOOKUP($A8,'Return Data'!$B$7:$R$2843,6,0)</f>
        <v>4.9157000000000002</v>
      </c>
      <c r="G8" s="66">
        <f t="shared" ref="G8:G34" si="1">RANK(F8,F$8:F$34,0)</f>
        <v>2</v>
      </c>
      <c r="H8" s="65">
        <f>VLOOKUP($A8,'Return Data'!$B$7:$R$2843,7,0)</f>
        <v>4.6867000000000001</v>
      </c>
      <c r="I8" s="66">
        <f t="shared" ref="I8:I34" si="2">RANK(H8,H$8:H$34,0)</f>
        <v>2</v>
      </c>
      <c r="J8" s="65">
        <f>VLOOKUP($A8,'Return Data'!$B$7:$R$2843,8,0)</f>
        <v>5.2845000000000004</v>
      </c>
      <c r="K8" s="66">
        <f t="shared" ref="K8:K34" si="3">RANK(J8,J$8:J$34,0)</f>
        <v>3</v>
      </c>
      <c r="L8" s="65">
        <f>VLOOKUP($A8,'Return Data'!$B$7:$R$2843,9,0)</f>
        <v>4.8489000000000004</v>
      </c>
      <c r="M8" s="66">
        <f t="shared" ref="M8:M34" si="4">RANK(L8,L$8:L$34,0)</f>
        <v>3</v>
      </c>
      <c r="N8" s="65">
        <f>VLOOKUP($A8,'Return Data'!$B$7:$R$2843,10,0)</f>
        <v>4.4649000000000001</v>
      </c>
      <c r="O8" s="66">
        <f t="shared" ref="O8:O34" si="5">RANK(N8,N$8:N$34,0)</f>
        <v>3</v>
      </c>
      <c r="P8" s="65">
        <f>VLOOKUP($A8,'Return Data'!$B$7:$R$2843,11,0)</f>
        <v>4.4111000000000002</v>
      </c>
      <c r="Q8" s="66">
        <f t="shared" ref="Q8:Q34" si="6">RANK(P8,P$8:P$34,0)</f>
        <v>4</v>
      </c>
      <c r="R8" s="65">
        <f>VLOOKUP($A8,'Return Data'!$B$7:$R$2843,12,0)</f>
        <v>4.1927000000000003</v>
      </c>
      <c r="S8" s="66">
        <f>RANK(R8,R$8:R$34,0)</f>
        <v>4</v>
      </c>
      <c r="T8" s="65">
        <f>VLOOKUP($A8,'Return Data'!$B$7:$R$2843,13,0)</f>
        <v>4.6215000000000002</v>
      </c>
      <c r="U8" s="66">
        <f>RANK(T8,T$8:T$34,0)</f>
        <v>4</v>
      </c>
      <c r="V8" s="65">
        <f>VLOOKUP($A8,'Return Data'!$B$7:$R$2843,17,0)</f>
        <v>6.3270999999999997</v>
      </c>
      <c r="W8" s="66">
        <f>RANK(V8,V$8:V$34,0)</f>
        <v>4</v>
      </c>
      <c r="X8" s="65">
        <f>VLOOKUP($A8,'Return Data'!$B$7:$R$2843,14,0)</f>
        <v>7.1387</v>
      </c>
      <c r="Y8" s="66">
        <f>RANK(X8,X$8:X$34,0)</f>
        <v>3</v>
      </c>
      <c r="Z8" s="65">
        <f>VLOOKUP($A8,'Return Data'!$B$7:$R$2843,16,0)</f>
        <v>7.6414999999999997</v>
      </c>
      <c r="AA8" s="67">
        <f>RANK(Z8,Z$8:Z$34,0)</f>
        <v>4</v>
      </c>
    </row>
    <row r="9" spans="1:27" x14ac:dyDescent="0.3">
      <c r="A9" s="63" t="s">
        <v>1497</v>
      </c>
      <c r="B9" s="64">
        <f>VLOOKUP($A9,'Return Data'!$B$7:$R$2843,3,0)</f>
        <v>44400</v>
      </c>
      <c r="C9" s="65">
        <f>VLOOKUP($A9,'Return Data'!$B$7:$R$2843,4,0)</f>
        <v>11.822800000000001</v>
      </c>
      <c r="D9" s="65">
        <f>VLOOKUP($A9,'Return Data'!$B$7:$R$2843,5,0)</f>
        <v>4.0138999999999996</v>
      </c>
      <c r="E9" s="66">
        <f t="shared" si="0"/>
        <v>17</v>
      </c>
      <c r="F9" s="65">
        <f>VLOOKUP($A9,'Return Data'!$B$7:$R$2843,6,0)</f>
        <v>3.3969</v>
      </c>
      <c r="G9" s="66">
        <f t="shared" si="1"/>
        <v>20</v>
      </c>
      <c r="H9" s="65">
        <f>VLOOKUP($A9,'Return Data'!$B$7:$R$2843,7,0)</f>
        <v>3.3540000000000001</v>
      </c>
      <c r="I9" s="66">
        <f t="shared" si="2"/>
        <v>17</v>
      </c>
      <c r="J9" s="65">
        <f>VLOOKUP($A9,'Return Data'!$B$7:$R$2843,8,0)</f>
        <v>3.9089999999999998</v>
      </c>
      <c r="K9" s="66">
        <f t="shared" si="3"/>
        <v>14</v>
      </c>
      <c r="L9" s="65">
        <f>VLOOKUP($A9,'Return Data'!$B$7:$R$2843,9,0)</f>
        <v>3.6745999999999999</v>
      </c>
      <c r="M9" s="66">
        <f t="shared" si="4"/>
        <v>16</v>
      </c>
      <c r="N9" s="65">
        <f>VLOOKUP($A9,'Return Data'!$B$7:$R$2843,10,0)</f>
        <v>3.4698000000000002</v>
      </c>
      <c r="O9" s="66">
        <f t="shared" si="5"/>
        <v>10</v>
      </c>
      <c r="P9" s="65">
        <f>VLOOKUP($A9,'Return Data'!$B$7:$R$2843,11,0)</f>
        <v>3.5615999999999999</v>
      </c>
      <c r="Q9" s="66">
        <f t="shared" si="6"/>
        <v>10</v>
      </c>
      <c r="R9" s="65">
        <f>VLOOKUP($A9,'Return Data'!$B$7:$R$2843,12,0)</f>
        <v>3.4262000000000001</v>
      </c>
      <c r="S9" s="66">
        <f t="shared" ref="S9:S34" si="7">RANK(R9,R$8:R$34,0)</f>
        <v>12</v>
      </c>
      <c r="T9" s="65">
        <f>VLOOKUP($A9,'Return Data'!$B$7:$R$2843,13,0)</f>
        <v>3.7079</v>
      </c>
      <c r="U9" s="66">
        <f t="shared" ref="U9:U34" si="8">RANK(T9,T$8:T$34,0)</f>
        <v>10</v>
      </c>
      <c r="V9" s="65">
        <f>VLOOKUP($A9,'Return Data'!$B$7:$R$2843,17,0)</f>
        <v>5.1037999999999997</v>
      </c>
      <c r="W9" s="66">
        <f t="shared" ref="W9:W33" si="9">RANK(V9,V$8:V$34,0)</f>
        <v>12</v>
      </c>
      <c r="X9" s="65"/>
      <c r="Y9" s="66"/>
      <c r="Z9" s="65">
        <f>VLOOKUP($A9,'Return Data'!$B$7:$R$2843,16,0)</f>
        <v>6.0110999999999999</v>
      </c>
      <c r="AA9" s="67">
        <f t="shared" ref="AA9:AA34" si="10">RANK(Z9,Z$8:Z$34,0)</f>
        <v>18</v>
      </c>
    </row>
    <row r="10" spans="1:27" x14ac:dyDescent="0.3">
      <c r="A10" s="63" t="s">
        <v>1498</v>
      </c>
      <c r="B10" s="64">
        <f>VLOOKUP($A10,'Return Data'!$B$7:$R$2843,3,0)</f>
        <v>44400</v>
      </c>
      <c r="C10" s="65">
        <f>VLOOKUP($A10,'Return Data'!$B$7:$R$2843,4,0)</f>
        <v>1210.173</v>
      </c>
      <c r="D10" s="65">
        <f>VLOOKUP($A10,'Return Data'!$B$7:$R$2843,5,0)</f>
        <v>1.5141</v>
      </c>
      <c r="E10" s="66">
        <f t="shared" si="0"/>
        <v>26</v>
      </c>
      <c r="F10" s="65">
        <f>VLOOKUP($A10,'Return Data'!$B$7:$R$2843,6,0)</f>
        <v>2.6859000000000002</v>
      </c>
      <c r="G10" s="66">
        <f t="shared" si="1"/>
        <v>23</v>
      </c>
      <c r="H10" s="65">
        <f>VLOOKUP($A10,'Return Data'!$B$7:$R$2843,7,0)</f>
        <v>3.4228999999999998</v>
      </c>
      <c r="I10" s="66">
        <f t="shared" si="2"/>
        <v>16</v>
      </c>
      <c r="J10" s="65">
        <f>VLOOKUP($A10,'Return Data'!$B$7:$R$2843,8,0)</f>
        <v>4.2754000000000003</v>
      </c>
      <c r="K10" s="66">
        <f t="shared" si="3"/>
        <v>9</v>
      </c>
      <c r="L10" s="65">
        <f>VLOOKUP($A10,'Return Data'!$B$7:$R$2843,9,0)</f>
        <v>4.2599</v>
      </c>
      <c r="M10" s="66">
        <f t="shared" si="4"/>
        <v>5</v>
      </c>
      <c r="N10" s="65">
        <f>VLOOKUP($A10,'Return Data'!$B$7:$R$2843,10,0)</f>
        <v>3.8538000000000001</v>
      </c>
      <c r="O10" s="66">
        <f t="shared" si="5"/>
        <v>5</v>
      </c>
      <c r="P10" s="65">
        <f>VLOOKUP($A10,'Return Data'!$B$7:$R$2843,11,0)</f>
        <v>3.9763999999999999</v>
      </c>
      <c r="Q10" s="66">
        <f t="shared" si="6"/>
        <v>6</v>
      </c>
      <c r="R10" s="65">
        <f>VLOOKUP($A10,'Return Data'!$B$7:$R$2843,12,0)</f>
        <v>3.6312000000000002</v>
      </c>
      <c r="S10" s="66">
        <f t="shared" si="7"/>
        <v>7</v>
      </c>
      <c r="T10" s="65">
        <f>VLOOKUP($A10,'Return Data'!$B$7:$R$2843,13,0)</f>
        <v>3.7561</v>
      </c>
      <c r="U10" s="66">
        <f t="shared" si="8"/>
        <v>9</v>
      </c>
      <c r="V10" s="65">
        <f>VLOOKUP($A10,'Return Data'!$B$7:$R$2843,17,0)</f>
        <v>5.0865</v>
      </c>
      <c r="W10" s="66">
        <f t="shared" si="9"/>
        <v>13</v>
      </c>
      <c r="X10" s="65"/>
      <c r="Y10" s="66"/>
      <c r="Z10" s="65">
        <f>VLOOKUP($A10,'Return Data'!$B$7:$R$2843,16,0)</f>
        <v>6.2529000000000003</v>
      </c>
      <c r="AA10" s="67">
        <f t="shared" si="10"/>
        <v>16</v>
      </c>
    </row>
    <row r="11" spans="1:27" x14ac:dyDescent="0.3">
      <c r="A11" s="63" t="s">
        <v>1501</v>
      </c>
      <c r="B11" s="64">
        <f>VLOOKUP($A11,'Return Data'!$B$7:$R$2843,3,0)</f>
        <v>44400</v>
      </c>
      <c r="C11" s="65">
        <f>VLOOKUP($A11,'Return Data'!$B$7:$R$2843,4,0)</f>
        <v>2546.6747</v>
      </c>
      <c r="D11" s="65">
        <f>VLOOKUP($A11,'Return Data'!$B$7:$R$2843,5,0)</f>
        <v>3.7254</v>
      </c>
      <c r="E11" s="66">
        <f t="shared" si="0"/>
        <v>18</v>
      </c>
      <c r="F11" s="65">
        <f>VLOOKUP($A11,'Return Data'!$B$7:$R$2843,6,0)</f>
        <v>3.5516999999999999</v>
      </c>
      <c r="G11" s="66">
        <f t="shared" si="1"/>
        <v>17</v>
      </c>
      <c r="H11" s="65">
        <f>VLOOKUP($A11,'Return Data'!$B$7:$R$2843,7,0)</f>
        <v>3.3454999999999999</v>
      </c>
      <c r="I11" s="66">
        <f t="shared" si="2"/>
        <v>19</v>
      </c>
      <c r="J11" s="65">
        <f>VLOOKUP($A11,'Return Data'!$B$7:$R$2843,8,0)</f>
        <v>3.6482000000000001</v>
      </c>
      <c r="K11" s="66">
        <f t="shared" si="3"/>
        <v>19</v>
      </c>
      <c r="L11" s="65">
        <f>VLOOKUP($A11,'Return Data'!$B$7:$R$2843,9,0)</f>
        <v>3.4948999999999999</v>
      </c>
      <c r="M11" s="66">
        <f t="shared" si="4"/>
        <v>21</v>
      </c>
      <c r="N11" s="65">
        <f>VLOOKUP($A11,'Return Data'!$B$7:$R$2843,10,0)</f>
        <v>3.1976</v>
      </c>
      <c r="O11" s="66">
        <f t="shared" si="5"/>
        <v>19</v>
      </c>
      <c r="P11" s="65">
        <f>VLOOKUP($A11,'Return Data'!$B$7:$R$2843,11,0)</f>
        <v>3.3178000000000001</v>
      </c>
      <c r="Q11" s="66">
        <f t="shared" si="6"/>
        <v>18</v>
      </c>
      <c r="R11" s="65">
        <f>VLOOKUP($A11,'Return Data'!$B$7:$R$2843,12,0)</f>
        <v>3.1254</v>
      </c>
      <c r="S11" s="66">
        <f t="shared" si="7"/>
        <v>19</v>
      </c>
      <c r="T11" s="65">
        <f>VLOOKUP($A11,'Return Data'!$B$7:$R$2843,13,0)</f>
        <v>3.3008999999999999</v>
      </c>
      <c r="U11" s="66">
        <f t="shared" si="8"/>
        <v>19</v>
      </c>
      <c r="V11" s="65">
        <f>VLOOKUP($A11,'Return Data'!$B$7:$R$2843,17,0)</f>
        <v>4.8442999999999996</v>
      </c>
      <c r="W11" s="66">
        <f t="shared" si="9"/>
        <v>15</v>
      </c>
      <c r="X11" s="65">
        <f>VLOOKUP($A11,'Return Data'!$B$7:$R$2843,14,0)</f>
        <v>5.8708</v>
      </c>
      <c r="Y11" s="66">
        <f t="shared" ref="Y11:Y33" si="11">RANK(X11,X$8:X$34,0)</f>
        <v>9</v>
      </c>
      <c r="Z11" s="65">
        <f>VLOOKUP($A11,'Return Data'!$B$7:$R$2843,16,0)</f>
        <v>7.4393000000000002</v>
      </c>
      <c r="AA11" s="67">
        <f t="shared" si="10"/>
        <v>8</v>
      </c>
    </row>
    <row r="12" spans="1:27" x14ac:dyDescent="0.3">
      <c r="A12" s="63" t="s">
        <v>1503</v>
      </c>
      <c r="B12" s="64">
        <f>VLOOKUP($A12,'Return Data'!$B$7:$R$2843,3,0)</f>
        <v>44400</v>
      </c>
      <c r="C12" s="65">
        <f>VLOOKUP($A12,'Return Data'!$B$7:$R$2843,4,0)</f>
        <v>3072.5599000000002</v>
      </c>
      <c r="D12" s="65">
        <f>VLOOKUP($A12,'Return Data'!$B$7:$R$2843,5,0)</f>
        <v>4.0762999999999998</v>
      </c>
      <c r="E12" s="66">
        <f t="shared" si="0"/>
        <v>16</v>
      </c>
      <c r="F12" s="65">
        <f>VLOOKUP($A12,'Return Data'!$B$7:$R$2843,6,0)</f>
        <v>3.5609000000000002</v>
      </c>
      <c r="G12" s="66">
        <f t="shared" si="1"/>
        <v>14</v>
      </c>
      <c r="H12" s="65">
        <f>VLOOKUP($A12,'Return Data'!$B$7:$R$2843,7,0)</f>
        <v>3.1063000000000001</v>
      </c>
      <c r="I12" s="66">
        <f t="shared" si="2"/>
        <v>22</v>
      </c>
      <c r="J12" s="65">
        <f>VLOOKUP($A12,'Return Data'!$B$7:$R$2843,8,0)</f>
        <v>3.2040999999999999</v>
      </c>
      <c r="K12" s="66">
        <f t="shared" si="3"/>
        <v>23</v>
      </c>
      <c r="L12" s="65">
        <f>VLOOKUP($A12,'Return Data'!$B$7:$R$2843,9,0)</f>
        <v>3.0817999999999999</v>
      </c>
      <c r="M12" s="66">
        <f t="shared" si="4"/>
        <v>24</v>
      </c>
      <c r="N12" s="65">
        <f>VLOOKUP($A12,'Return Data'!$B$7:$R$2843,10,0)</f>
        <v>2.7467000000000001</v>
      </c>
      <c r="O12" s="66">
        <f t="shared" si="5"/>
        <v>23</v>
      </c>
      <c r="P12" s="65">
        <f>VLOOKUP($A12,'Return Data'!$B$7:$R$2843,11,0)</f>
        <v>2.8254999999999999</v>
      </c>
      <c r="Q12" s="66">
        <f t="shared" si="6"/>
        <v>24</v>
      </c>
      <c r="R12" s="65">
        <f>VLOOKUP($A12,'Return Data'!$B$7:$R$2843,12,0)</f>
        <v>2.6698</v>
      </c>
      <c r="S12" s="66">
        <f t="shared" si="7"/>
        <v>24</v>
      </c>
      <c r="T12" s="65">
        <f>VLOOKUP($A12,'Return Data'!$B$7:$R$2843,13,0)</f>
        <v>2.7277999999999998</v>
      </c>
      <c r="U12" s="66">
        <f t="shared" si="8"/>
        <v>25</v>
      </c>
      <c r="V12" s="65">
        <f>VLOOKUP($A12,'Return Data'!$B$7:$R$2843,17,0)</f>
        <v>4.3453999999999997</v>
      </c>
      <c r="W12" s="66">
        <f t="shared" si="9"/>
        <v>19</v>
      </c>
      <c r="X12" s="65">
        <f>VLOOKUP($A12,'Return Data'!$B$7:$R$2843,14,0)</f>
        <v>5.1345999999999998</v>
      </c>
      <c r="Y12" s="66">
        <f t="shared" si="11"/>
        <v>11</v>
      </c>
      <c r="Z12" s="65">
        <f>VLOOKUP($A12,'Return Data'!$B$7:$R$2843,16,0)</f>
        <v>7.2011000000000003</v>
      </c>
      <c r="AA12" s="67">
        <f t="shared" si="10"/>
        <v>10</v>
      </c>
    </row>
    <row r="13" spans="1:27" x14ac:dyDescent="0.3">
      <c r="A13" s="63" t="s">
        <v>1505</v>
      </c>
      <c r="B13" s="64">
        <f>VLOOKUP($A13,'Return Data'!$B$7:$R$2843,3,0)</f>
        <v>44400</v>
      </c>
      <c r="C13" s="65">
        <f>VLOOKUP($A13,'Return Data'!$B$7:$R$2843,4,0)</f>
        <v>2731.8253</v>
      </c>
      <c r="D13" s="65">
        <f>VLOOKUP($A13,'Return Data'!$B$7:$R$2843,5,0)</f>
        <v>5.4347000000000003</v>
      </c>
      <c r="E13" s="66">
        <f t="shared" si="0"/>
        <v>8</v>
      </c>
      <c r="F13" s="65">
        <f>VLOOKUP($A13,'Return Data'!$B$7:$R$2843,6,0)</f>
        <v>3.8969</v>
      </c>
      <c r="G13" s="66">
        <f t="shared" si="1"/>
        <v>10</v>
      </c>
      <c r="H13" s="65">
        <f>VLOOKUP($A13,'Return Data'!$B$7:$R$2843,7,0)</f>
        <v>3.5289000000000001</v>
      </c>
      <c r="I13" s="66">
        <f t="shared" si="2"/>
        <v>12</v>
      </c>
      <c r="J13" s="65">
        <f>VLOOKUP($A13,'Return Data'!$B$7:$R$2843,8,0)</f>
        <v>3.6219000000000001</v>
      </c>
      <c r="K13" s="66">
        <f t="shared" si="3"/>
        <v>20</v>
      </c>
      <c r="L13" s="65">
        <f>VLOOKUP($A13,'Return Data'!$B$7:$R$2843,9,0)</f>
        <v>3.5809000000000002</v>
      </c>
      <c r="M13" s="66">
        <f t="shared" si="4"/>
        <v>19</v>
      </c>
      <c r="N13" s="65">
        <f>VLOOKUP($A13,'Return Data'!$B$7:$R$2843,10,0)</f>
        <v>3.0135999999999998</v>
      </c>
      <c r="O13" s="66">
        <f t="shared" si="5"/>
        <v>21</v>
      </c>
      <c r="P13" s="65">
        <f>VLOOKUP($A13,'Return Data'!$B$7:$R$2843,11,0)</f>
        <v>3.1615000000000002</v>
      </c>
      <c r="Q13" s="66">
        <f t="shared" si="6"/>
        <v>22</v>
      </c>
      <c r="R13" s="65">
        <f>VLOOKUP($A13,'Return Data'!$B$7:$R$2843,12,0)</f>
        <v>2.9504000000000001</v>
      </c>
      <c r="S13" s="66">
        <f t="shared" si="7"/>
        <v>22</v>
      </c>
      <c r="T13" s="65">
        <f>VLOOKUP($A13,'Return Data'!$B$7:$R$2843,13,0)</f>
        <v>3.0958999999999999</v>
      </c>
      <c r="U13" s="66">
        <f t="shared" si="8"/>
        <v>22</v>
      </c>
      <c r="V13" s="65">
        <f>VLOOKUP($A13,'Return Data'!$B$7:$R$2843,17,0)</f>
        <v>4.6298000000000004</v>
      </c>
      <c r="W13" s="66">
        <f t="shared" si="9"/>
        <v>18</v>
      </c>
      <c r="X13" s="65">
        <f>VLOOKUP($A13,'Return Data'!$B$7:$R$2843,14,0)</f>
        <v>4.9564000000000004</v>
      </c>
      <c r="Y13" s="66">
        <f t="shared" si="11"/>
        <v>13</v>
      </c>
      <c r="Z13" s="65">
        <f>VLOOKUP($A13,'Return Data'!$B$7:$R$2843,16,0)</f>
        <v>6.9345999999999997</v>
      </c>
      <c r="AA13" s="67">
        <f t="shared" si="10"/>
        <v>12</v>
      </c>
    </row>
    <row r="14" spans="1:27" x14ac:dyDescent="0.3">
      <c r="A14" s="63" t="s">
        <v>1508</v>
      </c>
      <c r="B14" s="64">
        <f>VLOOKUP($A14,'Return Data'!$B$7:$R$2843,3,0)</f>
        <v>44400</v>
      </c>
      <c r="C14" s="65">
        <f>VLOOKUP($A14,'Return Data'!$B$7:$R$2843,4,0)</f>
        <v>30.593800000000002</v>
      </c>
      <c r="D14" s="65">
        <f>VLOOKUP($A14,'Return Data'!$B$7:$R$2843,5,0)</f>
        <v>10.3825</v>
      </c>
      <c r="E14" s="66">
        <f t="shared" si="0"/>
        <v>1</v>
      </c>
      <c r="F14" s="65">
        <f>VLOOKUP($A14,'Return Data'!$B$7:$R$2843,6,0)</f>
        <v>13.058</v>
      </c>
      <c r="G14" s="66">
        <f t="shared" si="1"/>
        <v>1</v>
      </c>
      <c r="H14" s="65">
        <f>VLOOKUP($A14,'Return Data'!$B$7:$R$2843,7,0)</f>
        <v>13.413600000000001</v>
      </c>
      <c r="I14" s="66">
        <f t="shared" si="2"/>
        <v>1</v>
      </c>
      <c r="J14" s="65">
        <f>VLOOKUP($A14,'Return Data'!$B$7:$R$2843,8,0)</f>
        <v>15.904400000000001</v>
      </c>
      <c r="K14" s="66">
        <f t="shared" si="3"/>
        <v>1</v>
      </c>
      <c r="L14" s="65">
        <f>VLOOKUP($A14,'Return Data'!$B$7:$R$2843,9,0)</f>
        <v>10.7521</v>
      </c>
      <c r="M14" s="66">
        <f t="shared" si="4"/>
        <v>2</v>
      </c>
      <c r="N14" s="65">
        <f>VLOOKUP($A14,'Return Data'!$B$7:$R$2843,10,0)</f>
        <v>8.5098000000000003</v>
      </c>
      <c r="O14" s="66">
        <f t="shared" si="5"/>
        <v>2</v>
      </c>
      <c r="P14" s="65">
        <f>VLOOKUP($A14,'Return Data'!$B$7:$R$2843,11,0)</f>
        <v>8.6172000000000004</v>
      </c>
      <c r="Q14" s="66">
        <f t="shared" si="6"/>
        <v>2</v>
      </c>
      <c r="R14" s="65">
        <f>VLOOKUP($A14,'Return Data'!$B$7:$R$2843,12,0)</f>
        <v>8.0395000000000003</v>
      </c>
      <c r="S14" s="66">
        <f t="shared" si="7"/>
        <v>2</v>
      </c>
      <c r="T14" s="65">
        <f>VLOOKUP($A14,'Return Data'!$B$7:$R$2843,13,0)</f>
        <v>8.2973999999999997</v>
      </c>
      <c r="U14" s="66">
        <f t="shared" si="8"/>
        <v>2</v>
      </c>
      <c r="V14" s="65">
        <f>VLOOKUP($A14,'Return Data'!$B$7:$R$2843,17,0)</f>
        <v>6.4184000000000001</v>
      </c>
      <c r="W14" s="66">
        <f t="shared" si="9"/>
        <v>3</v>
      </c>
      <c r="X14" s="65">
        <f>VLOOKUP($A14,'Return Data'!$B$7:$R$2843,14,0)</f>
        <v>7.5006000000000004</v>
      </c>
      <c r="Y14" s="66">
        <f t="shared" si="11"/>
        <v>2</v>
      </c>
      <c r="Z14" s="65">
        <f>VLOOKUP($A14,'Return Data'!$B$7:$R$2843,16,0)</f>
        <v>8.5660000000000007</v>
      </c>
      <c r="AA14" s="67">
        <f t="shared" si="10"/>
        <v>1</v>
      </c>
    </row>
    <row r="15" spans="1:27" x14ac:dyDescent="0.3">
      <c r="A15" s="63" t="s">
        <v>1511</v>
      </c>
      <c r="B15" s="64">
        <f>VLOOKUP($A15,'Return Data'!$B$7:$R$2843,3,0)</f>
        <v>44400</v>
      </c>
      <c r="C15" s="65">
        <f>VLOOKUP($A15,'Return Data'!$B$7:$R$2843,4,0)</f>
        <v>11.9879</v>
      </c>
      <c r="D15" s="65">
        <f>VLOOKUP($A15,'Return Data'!$B$7:$R$2843,5,0)</f>
        <v>2.7404999999999999</v>
      </c>
      <c r="E15" s="66">
        <f t="shared" si="0"/>
        <v>22</v>
      </c>
      <c r="F15" s="65">
        <f>VLOOKUP($A15,'Return Data'!$B$7:$R$2843,6,0)</f>
        <v>3.5531999999999999</v>
      </c>
      <c r="G15" s="66">
        <f t="shared" si="1"/>
        <v>16</v>
      </c>
      <c r="H15" s="65">
        <f>VLOOKUP($A15,'Return Data'!$B$7:$R$2843,7,0)</f>
        <v>3.6998000000000002</v>
      </c>
      <c r="I15" s="66">
        <f t="shared" si="2"/>
        <v>9</v>
      </c>
      <c r="J15" s="65">
        <f>VLOOKUP($A15,'Return Data'!$B$7:$R$2843,8,0)</f>
        <v>4.5095999999999998</v>
      </c>
      <c r="K15" s="66">
        <f t="shared" si="3"/>
        <v>5</v>
      </c>
      <c r="L15" s="65">
        <f>VLOOKUP($A15,'Return Data'!$B$7:$R$2843,9,0)</f>
        <v>4.2877999999999998</v>
      </c>
      <c r="M15" s="66">
        <f t="shared" si="4"/>
        <v>4</v>
      </c>
      <c r="N15" s="65">
        <f>VLOOKUP($A15,'Return Data'!$B$7:$R$2843,10,0)</f>
        <v>3.81</v>
      </c>
      <c r="O15" s="66">
        <f t="shared" si="5"/>
        <v>6</v>
      </c>
      <c r="P15" s="65">
        <f>VLOOKUP($A15,'Return Data'!$B$7:$R$2843,11,0)</f>
        <v>3.9317000000000002</v>
      </c>
      <c r="Q15" s="66">
        <f t="shared" si="6"/>
        <v>7</v>
      </c>
      <c r="R15" s="65">
        <f>VLOOKUP($A15,'Return Data'!$B$7:$R$2843,12,0)</f>
        <v>3.7599</v>
      </c>
      <c r="S15" s="66">
        <f t="shared" si="7"/>
        <v>6</v>
      </c>
      <c r="T15" s="65">
        <f>VLOOKUP($A15,'Return Data'!$B$7:$R$2843,13,0)</f>
        <v>4.0616000000000003</v>
      </c>
      <c r="U15" s="66">
        <f t="shared" si="8"/>
        <v>5</v>
      </c>
      <c r="V15" s="65">
        <f>VLOOKUP($A15,'Return Data'!$B$7:$R$2843,17,0)</f>
        <v>5.7428999999999997</v>
      </c>
      <c r="W15" s="66">
        <f t="shared" si="9"/>
        <v>6</v>
      </c>
      <c r="X15" s="65"/>
      <c r="Y15" s="66"/>
      <c r="Z15" s="65">
        <f>VLOOKUP($A15,'Return Data'!$B$7:$R$2843,16,0)</f>
        <v>6.6162000000000001</v>
      </c>
      <c r="AA15" s="67">
        <f t="shared" si="10"/>
        <v>14</v>
      </c>
    </row>
    <row r="16" spans="1:27" x14ac:dyDescent="0.3">
      <c r="A16" s="63" t="s">
        <v>1513</v>
      </c>
      <c r="B16" s="64">
        <f>VLOOKUP($A16,'Return Data'!$B$7:$R$2843,3,0)</f>
        <v>44400</v>
      </c>
      <c r="C16" s="65">
        <f>VLOOKUP($A16,'Return Data'!$B$7:$R$2843,4,0)</f>
        <v>1069.6438000000001</v>
      </c>
      <c r="D16" s="65">
        <f>VLOOKUP($A16,'Return Data'!$B$7:$R$2843,5,0)</f>
        <v>4.7609000000000004</v>
      </c>
      <c r="E16" s="66">
        <f t="shared" si="0"/>
        <v>13</v>
      </c>
      <c r="F16" s="65">
        <f>VLOOKUP($A16,'Return Data'!$B$7:$R$2843,6,0)</f>
        <v>4.5651999999999999</v>
      </c>
      <c r="G16" s="66">
        <f t="shared" si="1"/>
        <v>3</v>
      </c>
      <c r="H16" s="65">
        <f>VLOOKUP($A16,'Return Data'!$B$7:$R$2843,7,0)</f>
        <v>4.1360999999999999</v>
      </c>
      <c r="I16" s="66">
        <f t="shared" si="2"/>
        <v>4</v>
      </c>
      <c r="J16" s="65">
        <f>VLOOKUP($A16,'Return Data'!$B$7:$R$2843,8,0)</f>
        <v>4.3587999999999996</v>
      </c>
      <c r="K16" s="66">
        <f t="shared" si="3"/>
        <v>6</v>
      </c>
      <c r="L16" s="65">
        <f>VLOOKUP($A16,'Return Data'!$B$7:$R$2843,9,0)</f>
        <v>4.2065999999999999</v>
      </c>
      <c r="M16" s="66">
        <f t="shared" si="4"/>
        <v>7</v>
      </c>
      <c r="N16" s="65">
        <f>VLOOKUP($A16,'Return Data'!$B$7:$R$2843,10,0)</f>
        <v>3.5373000000000001</v>
      </c>
      <c r="O16" s="66">
        <f t="shared" si="5"/>
        <v>8</v>
      </c>
      <c r="P16" s="65">
        <f>VLOOKUP($A16,'Return Data'!$B$7:$R$2843,11,0)</f>
        <v>3.6888999999999998</v>
      </c>
      <c r="Q16" s="66">
        <f t="shared" si="6"/>
        <v>8</v>
      </c>
      <c r="R16" s="65">
        <f>VLOOKUP($A16,'Return Data'!$B$7:$R$2843,12,0)</f>
        <v>3.4641000000000002</v>
      </c>
      <c r="S16" s="66">
        <f t="shared" si="7"/>
        <v>9</v>
      </c>
      <c r="T16" s="65">
        <f>VLOOKUP($A16,'Return Data'!$B$7:$R$2843,13,0)</f>
        <v>3.6351</v>
      </c>
      <c r="U16" s="66">
        <f t="shared" si="8"/>
        <v>12</v>
      </c>
      <c r="V16" s="65"/>
      <c r="W16" s="66"/>
      <c r="X16" s="65"/>
      <c r="Y16" s="66"/>
      <c r="Z16" s="65">
        <f>VLOOKUP($A16,'Return Data'!$B$7:$R$2843,16,0)</f>
        <v>4.6470000000000002</v>
      </c>
      <c r="AA16" s="67">
        <f t="shared" si="10"/>
        <v>22</v>
      </c>
    </row>
    <row r="17" spans="1:27" x14ac:dyDescent="0.3">
      <c r="A17" s="63" t="s">
        <v>1514</v>
      </c>
      <c r="B17" s="64">
        <f>VLOOKUP($A17,'Return Data'!$B$7:$R$2843,3,0)</f>
        <v>44400</v>
      </c>
      <c r="C17" s="65">
        <f>VLOOKUP($A17,'Return Data'!$B$7:$R$2843,4,0)</f>
        <v>21.856999999999999</v>
      </c>
      <c r="D17" s="65">
        <f>VLOOKUP($A17,'Return Data'!$B$7:$R$2843,5,0)</f>
        <v>3.5072000000000001</v>
      </c>
      <c r="E17" s="66">
        <f t="shared" si="0"/>
        <v>20</v>
      </c>
      <c r="F17" s="65">
        <f>VLOOKUP($A17,'Return Data'!$B$7:$R$2843,6,0)</f>
        <v>3.7864</v>
      </c>
      <c r="G17" s="66">
        <f t="shared" si="1"/>
        <v>12</v>
      </c>
      <c r="H17" s="65">
        <f>VLOOKUP($A17,'Return Data'!$B$7:$R$2843,7,0)</f>
        <v>4.3693999999999997</v>
      </c>
      <c r="I17" s="66">
        <f t="shared" si="2"/>
        <v>3</v>
      </c>
      <c r="J17" s="65">
        <f>VLOOKUP($A17,'Return Data'!$B$7:$R$2843,8,0)</f>
        <v>4.7679999999999998</v>
      </c>
      <c r="K17" s="66">
        <f t="shared" si="3"/>
        <v>4</v>
      </c>
      <c r="L17" s="65">
        <f>VLOOKUP($A17,'Return Data'!$B$7:$R$2843,9,0)</f>
        <v>4.2340999999999998</v>
      </c>
      <c r="M17" s="66">
        <f t="shared" si="4"/>
        <v>6</v>
      </c>
      <c r="N17" s="65">
        <f>VLOOKUP($A17,'Return Data'!$B$7:$R$2843,10,0)</f>
        <v>4.2412999999999998</v>
      </c>
      <c r="O17" s="66">
        <f t="shared" si="5"/>
        <v>4</v>
      </c>
      <c r="P17" s="65">
        <f>VLOOKUP($A17,'Return Data'!$B$7:$R$2843,11,0)</f>
        <v>4.4782000000000002</v>
      </c>
      <c r="Q17" s="66">
        <f t="shared" si="6"/>
        <v>3</v>
      </c>
      <c r="R17" s="65">
        <f>VLOOKUP($A17,'Return Data'!$B$7:$R$2843,12,0)</f>
        <v>4.2455999999999996</v>
      </c>
      <c r="S17" s="66">
        <f t="shared" si="7"/>
        <v>3</v>
      </c>
      <c r="T17" s="65">
        <f>VLOOKUP($A17,'Return Data'!$B$7:$R$2843,13,0)</f>
        <v>4.7809999999999997</v>
      </c>
      <c r="U17" s="66">
        <f t="shared" si="8"/>
        <v>3</v>
      </c>
      <c r="V17" s="65">
        <f>VLOOKUP($A17,'Return Data'!$B$7:$R$2843,17,0)</f>
        <v>6.2321999999999997</v>
      </c>
      <c r="W17" s="66">
        <f t="shared" si="9"/>
        <v>5</v>
      </c>
      <c r="X17" s="65">
        <f>VLOOKUP($A17,'Return Data'!$B$7:$R$2843,14,0)</f>
        <v>6.9458000000000002</v>
      </c>
      <c r="Y17" s="66">
        <f t="shared" si="11"/>
        <v>4</v>
      </c>
      <c r="Z17" s="65">
        <f>VLOOKUP($A17,'Return Data'!$B$7:$R$2843,16,0)</f>
        <v>7.9432</v>
      </c>
      <c r="AA17" s="67">
        <f t="shared" si="10"/>
        <v>3</v>
      </c>
    </row>
    <row r="18" spans="1:27" x14ac:dyDescent="0.3">
      <c r="A18" s="63" t="s">
        <v>1516</v>
      </c>
      <c r="B18" s="64">
        <f>VLOOKUP($A18,'Return Data'!$B$7:$R$2843,3,0)</f>
        <v>44400</v>
      </c>
      <c r="C18" s="65">
        <f>VLOOKUP($A18,'Return Data'!$B$7:$R$2843,4,0)</f>
        <v>2190.1203999999998</v>
      </c>
      <c r="D18" s="65">
        <f>VLOOKUP($A18,'Return Data'!$B$7:$R$2843,5,0)</f>
        <v>3.6318000000000001</v>
      </c>
      <c r="E18" s="66">
        <f t="shared" si="0"/>
        <v>19</v>
      </c>
      <c r="F18" s="65">
        <f>VLOOKUP($A18,'Return Data'!$B$7:$R$2843,6,0)</f>
        <v>3.5558000000000001</v>
      </c>
      <c r="G18" s="66">
        <f t="shared" si="1"/>
        <v>15</v>
      </c>
      <c r="H18" s="65">
        <f>VLOOKUP($A18,'Return Data'!$B$7:$R$2843,7,0)</f>
        <v>3.6215999999999999</v>
      </c>
      <c r="I18" s="66">
        <f t="shared" si="2"/>
        <v>11</v>
      </c>
      <c r="J18" s="65">
        <f>VLOOKUP($A18,'Return Data'!$B$7:$R$2843,8,0)</f>
        <v>3.8898999999999999</v>
      </c>
      <c r="K18" s="66">
        <f t="shared" si="3"/>
        <v>15</v>
      </c>
      <c r="L18" s="65">
        <f>VLOOKUP($A18,'Return Data'!$B$7:$R$2843,9,0)</f>
        <v>3.8896000000000002</v>
      </c>
      <c r="M18" s="66">
        <f t="shared" si="4"/>
        <v>13</v>
      </c>
      <c r="N18" s="65">
        <f>VLOOKUP($A18,'Return Data'!$B$7:$R$2843,10,0)</f>
        <v>3.4262000000000001</v>
      </c>
      <c r="O18" s="66">
        <f t="shared" si="5"/>
        <v>13</v>
      </c>
      <c r="P18" s="65">
        <f>VLOOKUP($A18,'Return Data'!$B$7:$R$2843,11,0)</f>
        <v>3.3018999999999998</v>
      </c>
      <c r="Q18" s="66">
        <f t="shared" si="6"/>
        <v>19</v>
      </c>
      <c r="R18" s="65">
        <f>VLOOKUP($A18,'Return Data'!$B$7:$R$2843,12,0)</f>
        <v>3.7816999999999998</v>
      </c>
      <c r="S18" s="66">
        <f t="shared" si="7"/>
        <v>5</v>
      </c>
      <c r="T18" s="65">
        <f>VLOOKUP($A18,'Return Data'!$B$7:$R$2843,13,0)</f>
        <v>4.0297000000000001</v>
      </c>
      <c r="U18" s="66">
        <f t="shared" si="8"/>
        <v>6</v>
      </c>
      <c r="V18" s="65">
        <f>VLOOKUP($A18,'Return Data'!$B$7:$R$2843,17,0)</f>
        <v>7.2930000000000001</v>
      </c>
      <c r="W18" s="66">
        <f t="shared" si="9"/>
        <v>1</v>
      </c>
      <c r="X18" s="65">
        <f>VLOOKUP($A18,'Return Data'!$B$7:$R$2843,14,0)</f>
        <v>5.6848000000000001</v>
      </c>
      <c r="Y18" s="66">
        <f t="shared" si="11"/>
        <v>10</v>
      </c>
      <c r="Z18" s="65">
        <f>VLOOKUP($A18,'Return Data'!$B$7:$R$2843,16,0)</f>
        <v>7.4621000000000004</v>
      </c>
      <c r="AA18" s="67">
        <f t="shared" si="10"/>
        <v>7</v>
      </c>
    </row>
    <row r="19" spans="1:27" x14ac:dyDescent="0.3">
      <c r="A19" s="63" t="s">
        <v>1519</v>
      </c>
      <c r="B19" s="64">
        <f>VLOOKUP($A19,'Return Data'!$B$7:$R$2843,3,0)</f>
        <v>44400</v>
      </c>
      <c r="C19" s="65">
        <f>VLOOKUP($A19,'Return Data'!$B$7:$R$2843,4,0)</f>
        <v>12.047499999999999</v>
      </c>
      <c r="D19" s="65">
        <f>VLOOKUP($A19,'Return Data'!$B$7:$R$2843,5,0)</f>
        <v>4.242</v>
      </c>
      <c r="E19" s="66">
        <f t="shared" si="0"/>
        <v>15</v>
      </c>
      <c r="F19" s="65">
        <f>VLOOKUP($A19,'Return Data'!$B$7:$R$2843,6,0)</f>
        <v>3.5356000000000001</v>
      </c>
      <c r="G19" s="66">
        <f t="shared" si="1"/>
        <v>18</v>
      </c>
      <c r="H19" s="65">
        <f>VLOOKUP($A19,'Return Data'!$B$7:$R$2843,7,0)</f>
        <v>3.5081000000000002</v>
      </c>
      <c r="I19" s="66">
        <f t="shared" si="2"/>
        <v>13</v>
      </c>
      <c r="J19" s="65">
        <f>VLOOKUP($A19,'Return Data'!$B$7:$R$2843,8,0)</f>
        <v>3.8359999999999999</v>
      </c>
      <c r="K19" s="66">
        <f t="shared" si="3"/>
        <v>17</v>
      </c>
      <c r="L19" s="65">
        <f>VLOOKUP($A19,'Return Data'!$B$7:$R$2843,9,0)</f>
        <v>3.7888000000000002</v>
      </c>
      <c r="M19" s="66">
        <f t="shared" si="4"/>
        <v>14</v>
      </c>
      <c r="N19" s="65">
        <f>VLOOKUP($A19,'Return Data'!$B$7:$R$2843,10,0)</f>
        <v>3.4146999999999998</v>
      </c>
      <c r="O19" s="66">
        <f t="shared" si="5"/>
        <v>14</v>
      </c>
      <c r="P19" s="65">
        <f>VLOOKUP($A19,'Return Data'!$B$7:$R$2843,11,0)</f>
        <v>3.4906000000000001</v>
      </c>
      <c r="Q19" s="66">
        <f t="shared" si="6"/>
        <v>15</v>
      </c>
      <c r="R19" s="65">
        <f>VLOOKUP($A19,'Return Data'!$B$7:$R$2843,12,0)</f>
        <v>3.2989000000000002</v>
      </c>
      <c r="S19" s="66">
        <f t="shared" si="7"/>
        <v>17</v>
      </c>
      <c r="T19" s="65">
        <f>VLOOKUP($A19,'Return Data'!$B$7:$R$2843,13,0)</f>
        <v>3.4218000000000002</v>
      </c>
      <c r="U19" s="66">
        <f t="shared" si="8"/>
        <v>16</v>
      </c>
      <c r="V19" s="65">
        <f>VLOOKUP($A19,'Return Data'!$B$7:$R$2843,17,0)</f>
        <v>5.3166000000000002</v>
      </c>
      <c r="W19" s="66">
        <f t="shared" si="9"/>
        <v>9</v>
      </c>
      <c r="X19" s="65"/>
      <c r="Y19" s="66"/>
      <c r="Z19" s="65">
        <f>VLOOKUP($A19,'Return Data'!$B$7:$R$2843,16,0)</f>
        <v>6.3699000000000003</v>
      </c>
      <c r="AA19" s="67">
        <f t="shared" si="10"/>
        <v>15</v>
      </c>
    </row>
    <row r="20" spans="1:27" x14ac:dyDescent="0.3">
      <c r="A20" s="63" t="s">
        <v>1522</v>
      </c>
      <c r="B20" s="64">
        <f>VLOOKUP($A20,'Return Data'!$B$7:$R$2843,3,0)</f>
        <v>44400</v>
      </c>
      <c r="C20" s="65">
        <f>VLOOKUP($A20,'Return Data'!$B$7:$R$2843,4,0)</f>
        <v>2151.1921000000002</v>
      </c>
      <c r="D20" s="65">
        <f>VLOOKUP($A20,'Return Data'!$B$7:$R$2843,5,0)</f>
        <v>5.2877999999999998</v>
      </c>
      <c r="E20" s="66">
        <f t="shared" si="0"/>
        <v>11</v>
      </c>
      <c r="F20" s="65">
        <f>VLOOKUP($A20,'Return Data'!$B$7:$R$2843,6,0)</f>
        <v>3.6677</v>
      </c>
      <c r="G20" s="66">
        <f t="shared" si="1"/>
        <v>13</v>
      </c>
      <c r="H20" s="65">
        <f>VLOOKUP($A20,'Return Data'!$B$7:$R$2843,7,0)</f>
        <v>3.4883999999999999</v>
      </c>
      <c r="I20" s="66">
        <f t="shared" si="2"/>
        <v>14</v>
      </c>
      <c r="J20" s="65">
        <f>VLOOKUP($A20,'Return Data'!$B$7:$R$2843,8,0)</f>
        <v>3.7562000000000002</v>
      </c>
      <c r="K20" s="66">
        <f t="shared" si="3"/>
        <v>18</v>
      </c>
      <c r="L20" s="65">
        <f>VLOOKUP($A20,'Return Data'!$B$7:$R$2843,9,0)</f>
        <v>3.6414</v>
      </c>
      <c r="M20" s="66">
        <f t="shared" si="4"/>
        <v>17</v>
      </c>
      <c r="N20" s="65">
        <f>VLOOKUP($A20,'Return Data'!$B$7:$R$2843,10,0)</f>
        <v>3.1133999999999999</v>
      </c>
      <c r="O20" s="66">
        <f t="shared" si="5"/>
        <v>20</v>
      </c>
      <c r="P20" s="65">
        <f>VLOOKUP($A20,'Return Data'!$B$7:$R$2843,11,0)</f>
        <v>3.2944</v>
      </c>
      <c r="Q20" s="66">
        <f t="shared" si="6"/>
        <v>20</v>
      </c>
      <c r="R20" s="65">
        <f>VLOOKUP($A20,'Return Data'!$B$7:$R$2843,12,0)</f>
        <v>3.0897000000000001</v>
      </c>
      <c r="S20" s="66">
        <f t="shared" si="7"/>
        <v>21</v>
      </c>
      <c r="T20" s="65">
        <f>VLOOKUP($A20,'Return Data'!$B$7:$R$2843,13,0)</f>
        <v>3.1623000000000001</v>
      </c>
      <c r="U20" s="66">
        <f t="shared" si="8"/>
        <v>21</v>
      </c>
      <c r="V20" s="65">
        <f>VLOOKUP($A20,'Return Data'!$B$7:$R$2843,17,0)</f>
        <v>4.8773999999999997</v>
      </c>
      <c r="W20" s="66">
        <f t="shared" si="9"/>
        <v>14</v>
      </c>
      <c r="X20" s="65">
        <f>VLOOKUP($A20,'Return Data'!$B$7:$R$2843,14,0)</f>
        <v>5.9268999999999998</v>
      </c>
      <c r="Y20" s="66">
        <f t="shared" si="11"/>
        <v>8</v>
      </c>
      <c r="Z20" s="65">
        <f>VLOOKUP($A20,'Return Data'!$B$7:$R$2843,16,0)</f>
        <v>7.5163000000000002</v>
      </c>
      <c r="AA20" s="67">
        <f t="shared" si="10"/>
        <v>5</v>
      </c>
    </row>
    <row r="21" spans="1:27" x14ac:dyDescent="0.3">
      <c r="A21" s="63" t="s">
        <v>1526</v>
      </c>
      <c r="B21" s="64">
        <f>VLOOKUP($A21,'Return Data'!$B$7:$R$2843,3,0)</f>
        <v>44400</v>
      </c>
      <c r="C21" s="65">
        <f>VLOOKUP($A21,'Return Data'!$B$7:$R$2843,4,0)</f>
        <v>34.092399999999998</v>
      </c>
      <c r="D21" s="65">
        <f>VLOOKUP($A21,'Return Data'!$B$7:$R$2843,5,0)</f>
        <v>6.4248000000000003</v>
      </c>
      <c r="E21" s="66">
        <f t="shared" si="0"/>
        <v>3</v>
      </c>
      <c r="F21" s="65">
        <f>VLOOKUP($A21,'Return Data'!$B$7:$R$2843,6,0)</f>
        <v>4.4268000000000001</v>
      </c>
      <c r="G21" s="66">
        <f t="shared" si="1"/>
        <v>4</v>
      </c>
      <c r="H21" s="65">
        <f>VLOOKUP($A21,'Return Data'!$B$7:$R$2843,7,0)</f>
        <v>3.9184000000000001</v>
      </c>
      <c r="I21" s="66">
        <f t="shared" si="2"/>
        <v>6</v>
      </c>
      <c r="J21" s="65">
        <f>VLOOKUP($A21,'Return Data'!$B$7:$R$2843,8,0)</f>
        <v>4.3586</v>
      </c>
      <c r="K21" s="66">
        <f t="shared" si="3"/>
        <v>7</v>
      </c>
      <c r="L21" s="65">
        <f>VLOOKUP($A21,'Return Data'!$B$7:$R$2843,9,0)</f>
        <v>4.1322999999999999</v>
      </c>
      <c r="M21" s="66">
        <f t="shared" si="4"/>
        <v>8</v>
      </c>
      <c r="N21" s="65">
        <f>VLOOKUP($A21,'Return Data'!$B$7:$R$2843,10,0)</f>
        <v>3.4459</v>
      </c>
      <c r="O21" s="66">
        <f t="shared" si="5"/>
        <v>12</v>
      </c>
      <c r="P21" s="65">
        <f>VLOOKUP($A21,'Return Data'!$B$7:$R$2843,11,0)</f>
        <v>3.5312000000000001</v>
      </c>
      <c r="Q21" s="66">
        <f t="shared" si="6"/>
        <v>14</v>
      </c>
      <c r="R21" s="65">
        <f>VLOOKUP($A21,'Return Data'!$B$7:$R$2843,12,0)</f>
        <v>3.3477999999999999</v>
      </c>
      <c r="S21" s="66">
        <f t="shared" si="7"/>
        <v>15</v>
      </c>
      <c r="T21" s="65">
        <f>VLOOKUP($A21,'Return Data'!$B$7:$R$2843,13,0)</f>
        <v>3.5588000000000002</v>
      </c>
      <c r="U21" s="66">
        <f t="shared" si="8"/>
        <v>15</v>
      </c>
      <c r="V21" s="65">
        <f>VLOOKUP($A21,'Return Data'!$B$7:$R$2843,17,0)</f>
        <v>5.3758999999999997</v>
      </c>
      <c r="W21" s="66">
        <f t="shared" si="9"/>
        <v>8</v>
      </c>
      <c r="X21" s="65">
        <f>VLOOKUP($A21,'Return Data'!$B$7:$R$2843,14,0)</f>
        <v>6.2999000000000001</v>
      </c>
      <c r="Y21" s="66">
        <f t="shared" si="11"/>
        <v>6</v>
      </c>
      <c r="Z21" s="65">
        <f>VLOOKUP($A21,'Return Data'!$B$7:$R$2843,16,0)</f>
        <v>7.5026000000000002</v>
      </c>
      <c r="AA21" s="67">
        <f t="shared" si="10"/>
        <v>6</v>
      </c>
    </row>
    <row r="22" spans="1:27" x14ac:dyDescent="0.3">
      <c r="A22" s="63" t="s">
        <v>1528</v>
      </c>
      <c r="B22" s="64">
        <f>VLOOKUP($A22,'Return Data'!$B$7:$R$2843,3,0)</f>
        <v>44400</v>
      </c>
      <c r="C22" s="65">
        <f>VLOOKUP($A22,'Return Data'!$B$7:$R$2843,4,0)</f>
        <v>34.596499999999999</v>
      </c>
      <c r="D22" s="65">
        <f>VLOOKUP($A22,'Return Data'!$B$7:$R$2843,5,0)</f>
        <v>5.3814000000000002</v>
      </c>
      <c r="E22" s="66">
        <f t="shared" si="0"/>
        <v>9</v>
      </c>
      <c r="F22" s="65">
        <f>VLOOKUP($A22,'Return Data'!$B$7:$R$2843,6,0)</f>
        <v>4.0456000000000003</v>
      </c>
      <c r="G22" s="66">
        <f t="shared" si="1"/>
        <v>9</v>
      </c>
      <c r="H22" s="65">
        <f>VLOOKUP($A22,'Return Data'!$B$7:$R$2843,7,0)</f>
        <v>3.3481000000000001</v>
      </c>
      <c r="I22" s="66">
        <f t="shared" si="2"/>
        <v>18</v>
      </c>
      <c r="J22" s="65">
        <f>VLOOKUP($A22,'Return Data'!$B$7:$R$2843,8,0)</f>
        <v>3.8490000000000002</v>
      </c>
      <c r="K22" s="66">
        <f t="shared" si="3"/>
        <v>16</v>
      </c>
      <c r="L22" s="65">
        <f>VLOOKUP($A22,'Return Data'!$B$7:$R$2843,9,0)</f>
        <v>4.04</v>
      </c>
      <c r="M22" s="66">
        <f t="shared" si="4"/>
        <v>10</v>
      </c>
      <c r="N22" s="65">
        <f>VLOOKUP($A22,'Return Data'!$B$7:$R$2843,10,0)</f>
        <v>3.4035000000000002</v>
      </c>
      <c r="O22" s="66">
        <f t="shared" si="5"/>
        <v>15</v>
      </c>
      <c r="P22" s="65">
        <f>VLOOKUP($A22,'Return Data'!$B$7:$R$2843,11,0)</f>
        <v>3.5527000000000002</v>
      </c>
      <c r="Q22" s="66">
        <f t="shared" si="6"/>
        <v>12</v>
      </c>
      <c r="R22" s="65">
        <f>VLOOKUP($A22,'Return Data'!$B$7:$R$2843,12,0)</f>
        <v>3.3557999999999999</v>
      </c>
      <c r="S22" s="66">
        <f t="shared" si="7"/>
        <v>14</v>
      </c>
      <c r="T22" s="65">
        <f>VLOOKUP($A22,'Return Data'!$B$7:$R$2843,13,0)</f>
        <v>3.4098999999999999</v>
      </c>
      <c r="U22" s="66">
        <f t="shared" si="8"/>
        <v>17</v>
      </c>
      <c r="V22" s="65">
        <f>VLOOKUP($A22,'Return Data'!$B$7:$R$2843,17,0)</f>
        <v>5.1791999999999998</v>
      </c>
      <c r="W22" s="66">
        <f t="shared" si="9"/>
        <v>10</v>
      </c>
      <c r="X22" s="65">
        <f>VLOOKUP($A22,'Return Data'!$B$7:$R$2843,14,0)</f>
        <v>6.1383999999999999</v>
      </c>
      <c r="Y22" s="66">
        <f t="shared" si="11"/>
        <v>7</v>
      </c>
      <c r="Z22" s="65">
        <f>VLOOKUP($A22,'Return Data'!$B$7:$R$2843,16,0)</f>
        <v>3.8397999999999999</v>
      </c>
      <c r="AA22" s="67">
        <f t="shared" si="10"/>
        <v>27</v>
      </c>
    </row>
    <row r="23" spans="1:27" x14ac:dyDescent="0.3">
      <c r="A23" s="63" t="s">
        <v>1531</v>
      </c>
      <c r="B23" s="64">
        <f>VLOOKUP($A23,'Return Data'!$B$7:$R$2843,3,0)</f>
        <v>44400</v>
      </c>
      <c r="C23" s="65">
        <f>VLOOKUP($A23,'Return Data'!$B$7:$R$2843,4,0)</f>
        <v>1066.7392</v>
      </c>
      <c r="D23" s="65">
        <f>VLOOKUP($A23,'Return Data'!$B$7:$R$2843,5,0)</f>
        <v>6.3346</v>
      </c>
      <c r="E23" s="66">
        <f t="shared" si="0"/>
        <v>6</v>
      </c>
      <c r="F23" s="65">
        <f>VLOOKUP($A23,'Return Data'!$B$7:$R$2843,6,0)</f>
        <v>4.1656000000000004</v>
      </c>
      <c r="G23" s="66">
        <f t="shared" si="1"/>
        <v>8</v>
      </c>
      <c r="H23" s="65">
        <f>VLOOKUP($A23,'Return Data'!$B$7:$R$2843,7,0)</f>
        <v>3.2330000000000001</v>
      </c>
      <c r="I23" s="66">
        <f t="shared" si="2"/>
        <v>21</v>
      </c>
      <c r="J23" s="65">
        <f>VLOOKUP($A23,'Return Data'!$B$7:$R$2843,8,0)</f>
        <v>3.5853999999999999</v>
      </c>
      <c r="K23" s="66">
        <f t="shared" si="3"/>
        <v>21</v>
      </c>
      <c r="L23" s="65">
        <f>VLOOKUP($A23,'Return Data'!$B$7:$R$2843,9,0)</f>
        <v>3.5663</v>
      </c>
      <c r="M23" s="66">
        <f t="shared" si="4"/>
        <v>20</v>
      </c>
      <c r="N23" s="65">
        <f>VLOOKUP($A23,'Return Data'!$B$7:$R$2843,10,0)</f>
        <v>3.2490999999999999</v>
      </c>
      <c r="O23" s="66">
        <f t="shared" si="5"/>
        <v>17</v>
      </c>
      <c r="P23" s="65">
        <f>VLOOKUP($A23,'Return Data'!$B$7:$R$2843,11,0)</f>
        <v>3.2538999999999998</v>
      </c>
      <c r="Q23" s="66">
        <f t="shared" si="6"/>
        <v>21</v>
      </c>
      <c r="R23" s="65">
        <f>VLOOKUP($A23,'Return Data'!$B$7:$R$2843,12,0)</f>
        <v>3.2233999999999998</v>
      </c>
      <c r="S23" s="66">
        <f t="shared" si="7"/>
        <v>18</v>
      </c>
      <c r="T23" s="65">
        <f>VLOOKUP($A23,'Return Data'!$B$7:$R$2843,13,0)</f>
        <v>3.3129</v>
      </c>
      <c r="U23" s="66">
        <f t="shared" si="8"/>
        <v>18</v>
      </c>
      <c r="V23" s="65"/>
      <c r="W23" s="66"/>
      <c r="X23" s="65"/>
      <c r="Y23" s="66"/>
      <c r="Z23" s="65">
        <f>VLOOKUP($A23,'Return Data'!$B$7:$R$2843,16,0)</f>
        <v>3.9813999999999998</v>
      </c>
      <c r="AA23" s="67">
        <f t="shared" si="10"/>
        <v>26</v>
      </c>
    </row>
    <row r="24" spans="1:27" x14ac:dyDescent="0.3">
      <c r="A24" s="63" t="s">
        <v>1533</v>
      </c>
      <c r="B24" s="64">
        <f>VLOOKUP($A24,'Return Data'!$B$7:$R$2843,3,0)</f>
        <v>44400</v>
      </c>
      <c r="C24" s="65">
        <f>VLOOKUP($A24,'Return Data'!$B$7:$R$2843,4,0)</f>
        <v>1092.7798</v>
      </c>
      <c r="D24" s="65">
        <f>VLOOKUP($A24,'Return Data'!$B$7:$R$2843,5,0)</f>
        <v>4.5899000000000001</v>
      </c>
      <c r="E24" s="66">
        <f t="shared" si="0"/>
        <v>14</v>
      </c>
      <c r="F24" s="65">
        <f>VLOOKUP($A24,'Return Data'!$B$7:$R$2843,6,0)</f>
        <v>3.1181999999999999</v>
      </c>
      <c r="G24" s="66">
        <f t="shared" si="1"/>
        <v>21</v>
      </c>
      <c r="H24" s="65">
        <f>VLOOKUP($A24,'Return Data'!$B$7:$R$2843,7,0)</f>
        <v>3.444</v>
      </c>
      <c r="I24" s="66">
        <f t="shared" si="2"/>
        <v>15</v>
      </c>
      <c r="J24" s="65">
        <f>VLOOKUP($A24,'Return Data'!$B$7:$R$2843,8,0)</f>
        <v>4.1641000000000004</v>
      </c>
      <c r="K24" s="66">
        <f t="shared" si="3"/>
        <v>10</v>
      </c>
      <c r="L24" s="65">
        <f>VLOOKUP($A24,'Return Data'!$B$7:$R$2843,9,0)</f>
        <v>4.0514999999999999</v>
      </c>
      <c r="M24" s="66">
        <f t="shared" si="4"/>
        <v>9</v>
      </c>
      <c r="N24" s="65">
        <f>VLOOKUP($A24,'Return Data'!$B$7:$R$2843,10,0)</f>
        <v>3.5706000000000002</v>
      </c>
      <c r="O24" s="66">
        <f t="shared" si="5"/>
        <v>7</v>
      </c>
      <c r="P24" s="65">
        <f>VLOOKUP($A24,'Return Data'!$B$7:$R$2843,11,0)</f>
        <v>3.5592000000000001</v>
      </c>
      <c r="Q24" s="66">
        <f t="shared" si="6"/>
        <v>11</v>
      </c>
      <c r="R24" s="65">
        <f>VLOOKUP($A24,'Return Data'!$B$7:$R$2843,12,0)</f>
        <v>3.3395999999999999</v>
      </c>
      <c r="S24" s="66">
        <f t="shared" si="7"/>
        <v>16</v>
      </c>
      <c r="T24" s="65">
        <f>VLOOKUP($A24,'Return Data'!$B$7:$R$2843,13,0)</f>
        <v>3.5809000000000002</v>
      </c>
      <c r="U24" s="66">
        <f t="shared" si="8"/>
        <v>14</v>
      </c>
      <c r="V24" s="65"/>
      <c r="W24" s="66"/>
      <c r="X24" s="65"/>
      <c r="Y24" s="66"/>
      <c r="Z24" s="65">
        <f>VLOOKUP($A24,'Return Data'!$B$7:$R$2843,16,0)</f>
        <v>5.149</v>
      </c>
      <c r="AA24" s="67">
        <f t="shared" si="10"/>
        <v>21</v>
      </c>
    </row>
    <row r="25" spans="1:27" x14ac:dyDescent="0.3">
      <c r="A25" s="63" t="s">
        <v>1535</v>
      </c>
      <c r="B25" s="64">
        <f>VLOOKUP($A25,'Return Data'!$B$7:$R$2843,3,0)</f>
        <v>44400</v>
      </c>
      <c r="C25" s="65">
        <f>VLOOKUP($A25,'Return Data'!$B$7:$R$2843,4,0)</f>
        <v>13.6387</v>
      </c>
      <c r="D25" s="65">
        <f>VLOOKUP($A25,'Return Data'!$B$7:$R$2843,5,0)</f>
        <v>1.3382000000000001</v>
      </c>
      <c r="E25" s="66">
        <f t="shared" si="0"/>
        <v>27</v>
      </c>
      <c r="F25" s="65">
        <f>VLOOKUP($A25,'Return Data'!$B$7:$R$2843,6,0)</f>
        <v>2.6768000000000001</v>
      </c>
      <c r="G25" s="66">
        <f t="shared" si="1"/>
        <v>24</v>
      </c>
      <c r="H25" s="65">
        <f>VLOOKUP($A25,'Return Data'!$B$7:$R$2843,7,0)</f>
        <v>2.7541000000000002</v>
      </c>
      <c r="I25" s="66">
        <f t="shared" si="2"/>
        <v>25</v>
      </c>
      <c r="J25" s="65">
        <f>VLOOKUP($A25,'Return Data'!$B$7:$R$2843,8,0)</f>
        <v>3.0813000000000001</v>
      </c>
      <c r="K25" s="66">
        <f t="shared" si="3"/>
        <v>24</v>
      </c>
      <c r="L25" s="65">
        <f>VLOOKUP($A25,'Return Data'!$B$7:$R$2843,9,0)</f>
        <v>3.1034000000000002</v>
      </c>
      <c r="M25" s="66">
        <f t="shared" si="4"/>
        <v>23</v>
      </c>
      <c r="N25" s="65">
        <f>VLOOKUP($A25,'Return Data'!$B$7:$R$2843,10,0)</f>
        <v>2.4112</v>
      </c>
      <c r="O25" s="66">
        <f t="shared" si="5"/>
        <v>26</v>
      </c>
      <c r="P25" s="65">
        <f>VLOOKUP($A25,'Return Data'!$B$7:$R$2843,11,0)</f>
        <v>2.4333</v>
      </c>
      <c r="Q25" s="66">
        <f t="shared" si="6"/>
        <v>26</v>
      </c>
      <c r="R25" s="65">
        <f>VLOOKUP($A25,'Return Data'!$B$7:$R$2843,12,0)</f>
        <v>2.5586000000000002</v>
      </c>
      <c r="S25" s="66">
        <f t="shared" si="7"/>
        <v>25</v>
      </c>
      <c r="T25" s="65">
        <f>VLOOKUP($A25,'Return Data'!$B$7:$R$2843,13,0)</f>
        <v>2.7907999999999999</v>
      </c>
      <c r="U25" s="66">
        <f t="shared" si="8"/>
        <v>23</v>
      </c>
      <c r="V25" s="65">
        <f>VLOOKUP($A25,'Return Data'!$B$7:$R$2843,17,0)</f>
        <v>4.0679999999999996</v>
      </c>
      <c r="W25" s="66">
        <f t="shared" si="9"/>
        <v>20</v>
      </c>
      <c r="X25" s="65">
        <f>VLOOKUP($A25,'Return Data'!$B$7:$R$2843,14,0)</f>
        <v>-9.4100000000000003E-2</v>
      </c>
      <c r="Y25" s="66">
        <f t="shared" si="11"/>
        <v>17</v>
      </c>
      <c r="Z25" s="65">
        <f>VLOOKUP($A25,'Return Data'!$B$7:$R$2843,16,0)</f>
        <v>4.0156000000000001</v>
      </c>
      <c r="AA25" s="67">
        <f t="shared" si="10"/>
        <v>25</v>
      </c>
    </row>
    <row r="26" spans="1:27" x14ac:dyDescent="0.3">
      <c r="A26" s="63" t="s">
        <v>2026</v>
      </c>
      <c r="B26" s="64">
        <f>VLOOKUP($A26,'Return Data'!$B$7:$R$2843,3,0)</f>
        <v>44400</v>
      </c>
      <c r="C26" s="65">
        <f>VLOOKUP($A26,'Return Data'!$B$7:$R$2843,4,0)</f>
        <v>2207.9765000000002</v>
      </c>
      <c r="D26" s="65">
        <f>VLOOKUP($A26,'Return Data'!$B$7:$R$2843,5,0)</f>
        <v>2.5493000000000001</v>
      </c>
      <c r="E26" s="66">
        <f t="shared" si="0"/>
        <v>23</v>
      </c>
      <c r="F26" s="65">
        <f>VLOOKUP($A26,'Return Data'!$B$7:$R$2843,6,0)</f>
        <v>1.4984</v>
      </c>
      <c r="G26" s="66">
        <f t="shared" si="1"/>
        <v>27</v>
      </c>
      <c r="H26" s="65">
        <f>VLOOKUP($A26,'Return Data'!$B$7:$R$2843,7,0)</f>
        <v>2.7846000000000002</v>
      </c>
      <c r="I26" s="66">
        <f t="shared" si="2"/>
        <v>24</v>
      </c>
      <c r="J26" s="65">
        <f>VLOOKUP($A26,'Return Data'!$B$7:$R$2843,8,0)</f>
        <v>2.9382999999999999</v>
      </c>
      <c r="K26" s="66">
        <f t="shared" si="3"/>
        <v>25</v>
      </c>
      <c r="L26" s="65">
        <f>VLOOKUP($A26,'Return Data'!$B$7:$R$2843,9,0)</f>
        <v>2.7578999999999998</v>
      </c>
      <c r="M26" s="66">
        <f t="shared" si="4"/>
        <v>25</v>
      </c>
      <c r="N26" s="65">
        <f>VLOOKUP($A26,'Return Data'!$B$7:$R$2843,10,0)</f>
        <v>2.0375999999999999</v>
      </c>
      <c r="O26" s="66">
        <f t="shared" si="5"/>
        <v>27</v>
      </c>
      <c r="P26" s="65">
        <f>VLOOKUP($A26,'Return Data'!$B$7:$R$2843,11,0)</f>
        <v>1.9752000000000001</v>
      </c>
      <c r="Q26" s="66">
        <f t="shared" si="6"/>
        <v>27</v>
      </c>
      <c r="R26" s="65">
        <f>VLOOKUP($A26,'Return Data'!$B$7:$R$2843,12,0)</f>
        <v>1.8678999999999999</v>
      </c>
      <c r="S26" s="66">
        <f t="shared" si="7"/>
        <v>27</v>
      </c>
      <c r="T26" s="65">
        <f>VLOOKUP($A26,'Return Data'!$B$7:$R$2843,13,0)</f>
        <v>1.9879</v>
      </c>
      <c r="U26" s="66">
        <f t="shared" si="8"/>
        <v>27</v>
      </c>
      <c r="V26" s="65">
        <f>VLOOKUP($A26,'Return Data'!$B$7:$R$2843,17,0)</f>
        <v>3.6032999999999999</v>
      </c>
      <c r="W26" s="66">
        <f t="shared" si="9"/>
        <v>22</v>
      </c>
      <c r="X26" s="65">
        <f>VLOOKUP($A26,'Return Data'!$B$7:$R$2843,14,0)</f>
        <v>4.6047000000000002</v>
      </c>
      <c r="Y26" s="66">
        <f t="shared" si="11"/>
        <v>14</v>
      </c>
      <c r="Z26" s="65">
        <f>VLOOKUP($A26,'Return Data'!$B$7:$R$2843,16,0)</f>
        <v>7.1755000000000004</v>
      </c>
      <c r="AA26" s="67">
        <f t="shared" si="10"/>
        <v>11</v>
      </c>
    </row>
    <row r="27" spans="1:27" x14ac:dyDescent="0.3">
      <c r="A27" s="63" t="s">
        <v>1536</v>
      </c>
      <c r="B27" s="64">
        <f>VLOOKUP($A27,'Return Data'!$B$7:$R$2843,3,0)</f>
        <v>44400</v>
      </c>
      <c r="C27" s="65">
        <f>VLOOKUP($A27,'Return Data'!$B$7:$R$2843,4,0)</f>
        <v>3194.8946000000001</v>
      </c>
      <c r="D27" s="65">
        <f>VLOOKUP($A27,'Return Data'!$B$7:$R$2843,5,0)</f>
        <v>4.8548999999999998</v>
      </c>
      <c r="E27" s="66">
        <f t="shared" si="0"/>
        <v>12</v>
      </c>
      <c r="F27" s="65">
        <f>VLOOKUP($A27,'Return Data'!$B$7:$R$2843,6,0)</f>
        <v>3.8264999999999998</v>
      </c>
      <c r="G27" s="66">
        <f t="shared" si="1"/>
        <v>11</v>
      </c>
      <c r="H27" s="65">
        <f>VLOOKUP($A27,'Return Data'!$B$7:$R$2843,7,0)</f>
        <v>4.0251999999999999</v>
      </c>
      <c r="I27" s="66">
        <f t="shared" si="2"/>
        <v>5</v>
      </c>
      <c r="J27" s="65">
        <f>VLOOKUP($A27,'Return Data'!$B$7:$R$2843,8,0)</f>
        <v>5.4942000000000002</v>
      </c>
      <c r="K27" s="66">
        <f t="shared" si="3"/>
        <v>2</v>
      </c>
      <c r="L27" s="65">
        <f>VLOOKUP($A27,'Return Data'!$B$7:$R$2843,9,0)</f>
        <v>33.959099999999999</v>
      </c>
      <c r="M27" s="66">
        <f t="shared" si="4"/>
        <v>1</v>
      </c>
      <c r="N27" s="65">
        <f>VLOOKUP($A27,'Return Data'!$B$7:$R$2843,10,0)</f>
        <v>18.460599999999999</v>
      </c>
      <c r="O27" s="66">
        <f t="shared" si="5"/>
        <v>1</v>
      </c>
      <c r="P27" s="65">
        <f>VLOOKUP($A27,'Return Data'!$B$7:$R$2843,11,0)</f>
        <v>11.8353</v>
      </c>
      <c r="Q27" s="66">
        <f t="shared" si="6"/>
        <v>1</v>
      </c>
      <c r="R27" s="65">
        <f>VLOOKUP($A27,'Return Data'!$B$7:$R$2843,12,0)</f>
        <v>9.5282</v>
      </c>
      <c r="S27" s="66">
        <f t="shared" si="7"/>
        <v>1</v>
      </c>
      <c r="T27" s="65">
        <f>VLOOKUP($A27,'Return Data'!$B$7:$R$2843,13,0)</f>
        <v>9.4810999999999996</v>
      </c>
      <c r="U27" s="66">
        <f t="shared" si="8"/>
        <v>1</v>
      </c>
      <c r="V27" s="65">
        <f>VLOOKUP($A27,'Return Data'!$B$7:$R$2843,17,0)</f>
        <v>4.7881999999999998</v>
      </c>
      <c r="W27" s="66">
        <f t="shared" si="9"/>
        <v>16</v>
      </c>
      <c r="X27" s="65">
        <f>VLOOKUP($A27,'Return Data'!$B$7:$R$2843,14,0)</f>
        <v>5.0727000000000002</v>
      </c>
      <c r="Y27" s="66">
        <f t="shared" si="11"/>
        <v>12</v>
      </c>
      <c r="Z27" s="65">
        <f>VLOOKUP($A27,'Return Data'!$B$7:$R$2843,16,0)</f>
        <v>6.0922999999999998</v>
      </c>
      <c r="AA27" s="67">
        <f t="shared" si="10"/>
        <v>17</v>
      </c>
    </row>
    <row r="28" spans="1:27" x14ac:dyDescent="0.3">
      <c r="A28" s="63" t="s">
        <v>1540</v>
      </c>
      <c r="B28" s="64">
        <f>VLOOKUP($A28,'Return Data'!$B$7:$R$2843,3,0)</f>
        <v>44400</v>
      </c>
      <c r="C28" s="65">
        <f>VLOOKUP($A28,'Return Data'!$B$7:$R$2843,4,0)</f>
        <v>27.3507</v>
      </c>
      <c r="D28" s="65">
        <f>VLOOKUP($A28,'Return Data'!$B$7:$R$2843,5,0)</f>
        <v>6.4067999999999996</v>
      </c>
      <c r="E28" s="66">
        <f t="shared" si="0"/>
        <v>5</v>
      </c>
      <c r="F28" s="65">
        <f>VLOOKUP($A28,'Return Data'!$B$7:$R$2843,6,0)</f>
        <v>4.4055</v>
      </c>
      <c r="G28" s="66">
        <f t="shared" si="1"/>
        <v>5</v>
      </c>
      <c r="H28" s="65">
        <f>VLOOKUP($A28,'Return Data'!$B$7:$R$2843,7,0)</f>
        <v>3.8538999999999999</v>
      </c>
      <c r="I28" s="66">
        <f t="shared" si="2"/>
        <v>7</v>
      </c>
      <c r="J28" s="65">
        <f>VLOOKUP($A28,'Return Data'!$B$7:$R$2843,8,0)</f>
        <v>4.3348000000000004</v>
      </c>
      <c r="K28" s="66">
        <f t="shared" si="3"/>
        <v>8</v>
      </c>
      <c r="L28" s="65">
        <f>VLOOKUP($A28,'Return Data'!$B$7:$R$2843,9,0)</f>
        <v>3.8959000000000001</v>
      </c>
      <c r="M28" s="66">
        <f t="shared" si="4"/>
        <v>12</v>
      </c>
      <c r="N28" s="65">
        <f>VLOOKUP($A28,'Return Data'!$B$7:$R$2843,10,0)</f>
        <v>3.4969999999999999</v>
      </c>
      <c r="O28" s="66">
        <f t="shared" si="5"/>
        <v>9</v>
      </c>
      <c r="P28" s="65">
        <f>VLOOKUP($A28,'Return Data'!$B$7:$R$2843,11,0)</f>
        <v>3.5468000000000002</v>
      </c>
      <c r="Q28" s="66">
        <f t="shared" si="6"/>
        <v>13</v>
      </c>
      <c r="R28" s="65">
        <f>VLOOKUP($A28,'Return Data'!$B$7:$R$2843,12,0)</f>
        <v>3.3898000000000001</v>
      </c>
      <c r="S28" s="66">
        <f t="shared" si="7"/>
        <v>13</v>
      </c>
      <c r="T28" s="65">
        <f>VLOOKUP($A28,'Return Data'!$B$7:$R$2843,13,0)</f>
        <v>3.5996000000000001</v>
      </c>
      <c r="U28" s="66">
        <f t="shared" si="8"/>
        <v>13</v>
      </c>
      <c r="V28" s="65">
        <f>VLOOKUP($A28,'Return Data'!$B$7:$R$2843,17,0)</f>
        <v>7.0301</v>
      </c>
      <c r="W28" s="66">
        <f t="shared" si="9"/>
        <v>2</v>
      </c>
      <c r="X28" s="65">
        <f>VLOOKUP($A28,'Return Data'!$B$7:$R$2843,14,0)</f>
        <v>8.3033999999999999</v>
      </c>
      <c r="Y28" s="66">
        <f t="shared" si="11"/>
        <v>1</v>
      </c>
      <c r="Z28" s="65">
        <f>VLOOKUP($A28,'Return Data'!$B$7:$R$2843,16,0)</f>
        <v>8.0084999999999997</v>
      </c>
      <c r="AA28" s="67">
        <f t="shared" si="10"/>
        <v>2</v>
      </c>
    </row>
    <row r="29" spans="1:27" x14ac:dyDescent="0.3">
      <c r="A29" s="63" t="s">
        <v>1542</v>
      </c>
      <c r="B29" s="64">
        <f>VLOOKUP($A29,'Return Data'!$B$7:$R$2843,3,0)</f>
        <v>44400</v>
      </c>
      <c r="C29" s="65">
        <f>VLOOKUP($A29,'Return Data'!$B$7:$R$2843,4,0)</f>
        <v>2195.8805000000002</v>
      </c>
      <c r="D29" s="65">
        <f>VLOOKUP($A29,'Return Data'!$B$7:$R$2843,5,0)</f>
        <v>5.4678000000000004</v>
      </c>
      <c r="E29" s="66">
        <f t="shared" si="0"/>
        <v>7</v>
      </c>
      <c r="F29" s="65">
        <f>VLOOKUP($A29,'Return Data'!$B$7:$R$2843,6,0)</f>
        <v>3.4588999999999999</v>
      </c>
      <c r="G29" s="66">
        <f t="shared" si="1"/>
        <v>19</v>
      </c>
      <c r="H29" s="65">
        <f>VLOOKUP($A29,'Return Data'!$B$7:$R$2843,7,0)</f>
        <v>3.0632999999999999</v>
      </c>
      <c r="I29" s="66">
        <f t="shared" si="2"/>
        <v>23</v>
      </c>
      <c r="J29" s="65">
        <f>VLOOKUP($A29,'Return Data'!$B$7:$R$2843,8,0)</f>
        <v>3.4110999999999998</v>
      </c>
      <c r="K29" s="66">
        <f t="shared" si="3"/>
        <v>22</v>
      </c>
      <c r="L29" s="65">
        <f>VLOOKUP($A29,'Return Data'!$B$7:$R$2843,9,0)</f>
        <v>3.1682000000000001</v>
      </c>
      <c r="M29" s="66">
        <f t="shared" si="4"/>
        <v>22</v>
      </c>
      <c r="N29" s="65">
        <f>VLOOKUP($A29,'Return Data'!$B$7:$R$2843,10,0)</f>
        <v>2.8111999999999999</v>
      </c>
      <c r="O29" s="66">
        <f t="shared" si="5"/>
        <v>22</v>
      </c>
      <c r="P29" s="65">
        <f>VLOOKUP($A29,'Return Data'!$B$7:$R$2843,11,0)</f>
        <v>2.9279999999999999</v>
      </c>
      <c r="Q29" s="66">
        <f t="shared" si="6"/>
        <v>23</v>
      </c>
      <c r="R29" s="65">
        <f>VLOOKUP($A29,'Return Data'!$B$7:$R$2843,12,0)</f>
        <v>2.7328000000000001</v>
      </c>
      <c r="S29" s="66">
        <f t="shared" si="7"/>
        <v>23</v>
      </c>
      <c r="T29" s="65">
        <f>VLOOKUP($A29,'Return Data'!$B$7:$R$2843,13,0)</f>
        <v>2.7829000000000002</v>
      </c>
      <c r="U29" s="66">
        <f t="shared" si="8"/>
        <v>24</v>
      </c>
      <c r="V29" s="65">
        <f>VLOOKUP($A29,'Return Data'!$B$7:$R$2843,17,0)</f>
        <v>4.0309999999999997</v>
      </c>
      <c r="W29" s="66">
        <f t="shared" si="9"/>
        <v>21</v>
      </c>
      <c r="X29" s="65">
        <f>VLOOKUP($A29,'Return Data'!$B$7:$R$2843,14,0)</f>
        <v>3.1057000000000001</v>
      </c>
      <c r="Y29" s="66">
        <f t="shared" si="11"/>
        <v>16</v>
      </c>
      <c r="Z29" s="65">
        <f>VLOOKUP($A29,'Return Data'!$B$7:$R$2843,16,0)</f>
        <v>5.9641000000000002</v>
      </c>
      <c r="AA29" s="67">
        <f t="shared" si="10"/>
        <v>19</v>
      </c>
    </row>
    <row r="30" spans="1:27" x14ac:dyDescent="0.3">
      <c r="A30" s="63" t="s">
        <v>1545</v>
      </c>
      <c r="B30" s="64">
        <f>VLOOKUP($A30,'Return Data'!$B$7:$R$2843,3,0)</f>
        <v>44400</v>
      </c>
      <c r="C30" s="65">
        <f>VLOOKUP($A30,'Return Data'!$B$7:$R$2843,4,0)</f>
        <v>4728.5999000000002</v>
      </c>
      <c r="D30" s="65">
        <f>VLOOKUP($A30,'Return Data'!$B$7:$R$2843,5,0)</f>
        <v>5.3083</v>
      </c>
      <c r="E30" s="66">
        <f t="shared" si="0"/>
        <v>10</v>
      </c>
      <c r="F30" s="65">
        <f>VLOOKUP($A30,'Return Data'!$B$7:$R$2843,6,0)</f>
        <v>4.3177000000000003</v>
      </c>
      <c r="G30" s="66">
        <f t="shared" si="1"/>
        <v>6</v>
      </c>
      <c r="H30" s="65">
        <f>VLOOKUP($A30,'Return Data'!$B$7:$R$2843,7,0)</f>
        <v>3.8283</v>
      </c>
      <c r="I30" s="66">
        <f t="shared" si="2"/>
        <v>8</v>
      </c>
      <c r="J30" s="65">
        <f>VLOOKUP($A30,'Return Data'!$B$7:$R$2843,8,0)</f>
        <v>4.1138000000000003</v>
      </c>
      <c r="K30" s="66">
        <f t="shared" si="3"/>
        <v>11</v>
      </c>
      <c r="L30" s="65">
        <f>VLOOKUP($A30,'Return Data'!$B$7:$R$2843,9,0)</f>
        <v>4.0039999999999996</v>
      </c>
      <c r="M30" s="66">
        <f t="shared" si="4"/>
        <v>11</v>
      </c>
      <c r="N30" s="65">
        <f>VLOOKUP($A30,'Return Data'!$B$7:$R$2843,10,0)</f>
        <v>3.4624000000000001</v>
      </c>
      <c r="O30" s="66">
        <f t="shared" si="5"/>
        <v>11</v>
      </c>
      <c r="P30" s="65">
        <f>VLOOKUP($A30,'Return Data'!$B$7:$R$2843,11,0)</f>
        <v>3.6143999999999998</v>
      </c>
      <c r="Q30" s="66">
        <f t="shared" si="6"/>
        <v>9</v>
      </c>
      <c r="R30" s="65">
        <f>VLOOKUP($A30,'Return Data'!$B$7:$R$2843,12,0)</f>
        <v>3.4457</v>
      </c>
      <c r="S30" s="66">
        <f t="shared" si="7"/>
        <v>11</v>
      </c>
      <c r="T30" s="65">
        <f>VLOOKUP($A30,'Return Data'!$B$7:$R$2843,13,0)</f>
        <v>3.6678999999999999</v>
      </c>
      <c r="U30" s="66">
        <f t="shared" si="8"/>
        <v>11</v>
      </c>
      <c r="V30" s="65">
        <f>VLOOKUP($A30,'Return Data'!$B$7:$R$2843,17,0)</f>
        <v>5.4892000000000003</v>
      </c>
      <c r="W30" s="66">
        <f t="shared" si="9"/>
        <v>7</v>
      </c>
      <c r="X30" s="65">
        <f>VLOOKUP($A30,'Return Data'!$B$7:$R$2843,14,0)</f>
        <v>6.4584999999999999</v>
      </c>
      <c r="Y30" s="66">
        <f t="shared" si="11"/>
        <v>5</v>
      </c>
      <c r="Z30" s="65">
        <f>VLOOKUP($A30,'Return Data'!$B$7:$R$2843,16,0)</f>
        <v>7.2508999999999997</v>
      </c>
      <c r="AA30" s="67">
        <f t="shared" si="10"/>
        <v>9</v>
      </c>
    </row>
    <row r="31" spans="1:27" x14ac:dyDescent="0.3">
      <c r="A31" s="63" t="s">
        <v>1547</v>
      </c>
      <c r="B31" s="64">
        <f>VLOOKUP($A31,'Return Data'!$B$7:$R$2843,3,0)</f>
        <v>44400</v>
      </c>
      <c r="C31" s="65">
        <f>VLOOKUP($A31,'Return Data'!$B$7:$R$2843,4,0)</f>
        <v>10.9321</v>
      </c>
      <c r="D31" s="65">
        <f>VLOOKUP($A31,'Return Data'!$B$7:$R$2843,5,0)</f>
        <v>3.3391000000000002</v>
      </c>
      <c r="E31" s="66">
        <f t="shared" si="0"/>
        <v>21</v>
      </c>
      <c r="F31" s="65">
        <f>VLOOKUP($A31,'Return Data'!$B$7:$R$2843,6,0)</f>
        <v>2.6716000000000002</v>
      </c>
      <c r="G31" s="66">
        <f t="shared" si="1"/>
        <v>25</v>
      </c>
      <c r="H31" s="65">
        <f>VLOOKUP($A31,'Return Data'!$B$7:$R$2843,7,0)</f>
        <v>2.5769000000000002</v>
      </c>
      <c r="I31" s="66">
        <f t="shared" si="2"/>
        <v>26</v>
      </c>
      <c r="J31" s="65">
        <f>VLOOKUP($A31,'Return Data'!$B$7:$R$2843,8,0)</f>
        <v>2.9127999999999998</v>
      </c>
      <c r="K31" s="66">
        <f t="shared" si="3"/>
        <v>26</v>
      </c>
      <c r="L31" s="65">
        <f>VLOOKUP($A31,'Return Data'!$B$7:$R$2843,9,0)</f>
        <v>2.7328000000000001</v>
      </c>
      <c r="M31" s="66">
        <f t="shared" si="4"/>
        <v>26</v>
      </c>
      <c r="N31" s="65">
        <f>VLOOKUP($A31,'Return Data'!$B$7:$R$2843,10,0)</f>
        <v>2.57</v>
      </c>
      <c r="O31" s="66">
        <f t="shared" si="5"/>
        <v>24</v>
      </c>
      <c r="P31" s="65">
        <f>VLOOKUP($A31,'Return Data'!$B$7:$R$2843,11,0)</f>
        <v>2.5245000000000002</v>
      </c>
      <c r="Q31" s="66">
        <f t="shared" si="6"/>
        <v>25</v>
      </c>
      <c r="R31" s="65">
        <f>VLOOKUP($A31,'Return Data'!$B$7:$R$2843,12,0)</f>
        <v>2.4066000000000001</v>
      </c>
      <c r="S31" s="66">
        <f t="shared" si="7"/>
        <v>26</v>
      </c>
      <c r="T31" s="65">
        <f>VLOOKUP($A31,'Return Data'!$B$7:$R$2843,13,0)</f>
        <v>2.5813999999999999</v>
      </c>
      <c r="U31" s="66">
        <f t="shared" si="8"/>
        <v>26</v>
      </c>
      <c r="V31" s="65"/>
      <c r="W31" s="66"/>
      <c r="X31" s="65"/>
      <c r="Y31" s="66"/>
      <c r="Z31" s="65">
        <f>VLOOKUP($A31,'Return Data'!$B$7:$R$2843,16,0)</f>
        <v>4.3728999999999996</v>
      </c>
      <c r="AA31" s="67">
        <f t="shared" si="10"/>
        <v>23</v>
      </c>
    </row>
    <row r="32" spans="1:27" x14ac:dyDescent="0.3">
      <c r="A32" s="63" t="s">
        <v>1549</v>
      </c>
      <c r="B32" s="64">
        <f>VLOOKUP($A32,'Return Data'!$B$7:$R$2843,3,0)</f>
        <v>44400</v>
      </c>
      <c r="C32" s="65">
        <f>VLOOKUP($A32,'Return Data'!$B$7:$R$2843,4,0)</f>
        <v>11.3818</v>
      </c>
      <c r="D32" s="65">
        <f>VLOOKUP($A32,'Return Data'!$B$7:$R$2843,5,0)</f>
        <v>6.4149000000000003</v>
      </c>
      <c r="E32" s="66">
        <f t="shared" si="0"/>
        <v>4</v>
      </c>
      <c r="F32" s="65">
        <f>VLOOKUP($A32,'Return Data'!$B$7:$R$2843,6,0)</f>
        <v>4.1703999999999999</v>
      </c>
      <c r="G32" s="66">
        <f t="shared" si="1"/>
        <v>7</v>
      </c>
      <c r="H32" s="65">
        <f>VLOOKUP($A32,'Return Data'!$B$7:$R$2843,7,0)</f>
        <v>3.6676000000000002</v>
      </c>
      <c r="I32" s="66">
        <f t="shared" si="2"/>
        <v>10</v>
      </c>
      <c r="J32" s="65">
        <f>VLOOKUP($A32,'Return Data'!$B$7:$R$2843,8,0)</f>
        <v>3.9228999999999998</v>
      </c>
      <c r="K32" s="66">
        <f t="shared" si="3"/>
        <v>13</v>
      </c>
      <c r="L32" s="65">
        <f>VLOOKUP($A32,'Return Data'!$B$7:$R$2843,9,0)</f>
        <v>3.6991000000000001</v>
      </c>
      <c r="M32" s="66">
        <f t="shared" si="4"/>
        <v>15</v>
      </c>
      <c r="N32" s="65">
        <f>VLOOKUP($A32,'Return Data'!$B$7:$R$2843,10,0)</f>
        <v>3.2183999999999999</v>
      </c>
      <c r="O32" s="66">
        <f t="shared" si="5"/>
        <v>18</v>
      </c>
      <c r="P32" s="65">
        <f>VLOOKUP($A32,'Return Data'!$B$7:$R$2843,11,0)</f>
        <v>3.3209</v>
      </c>
      <c r="Q32" s="66">
        <f t="shared" si="6"/>
        <v>17</v>
      </c>
      <c r="R32" s="65">
        <f>VLOOKUP($A32,'Return Data'!$B$7:$R$2843,12,0)</f>
        <v>3.1082999999999998</v>
      </c>
      <c r="S32" s="66">
        <f t="shared" si="7"/>
        <v>20</v>
      </c>
      <c r="T32" s="65">
        <f>VLOOKUP($A32,'Return Data'!$B$7:$R$2843,13,0)</f>
        <v>3.2568999999999999</v>
      </c>
      <c r="U32" s="66">
        <f t="shared" si="8"/>
        <v>20</v>
      </c>
      <c r="V32" s="65">
        <f>VLOOKUP($A32,'Return Data'!$B$7:$R$2843,17,0)</f>
        <v>4.7279999999999998</v>
      </c>
      <c r="W32" s="66">
        <f t="shared" si="9"/>
        <v>17</v>
      </c>
      <c r="X32" s="65"/>
      <c r="Y32" s="66"/>
      <c r="Z32" s="65">
        <f>VLOOKUP($A32,'Return Data'!$B$7:$R$2843,16,0)</f>
        <v>5.3106</v>
      </c>
      <c r="AA32" s="67">
        <f t="shared" si="10"/>
        <v>20</v>
      </c>
    </row>
    <row r="33" spans="1:27" x14ac:dyDescent="0.3">
      <c r="A33" s="63" t="s">
        <v>1551</v>
      </c>
      <c r="B33" s="64">
        <f>VLOOKUP($A33,'Return Data'!$B$7:$R$2843,3,0)</f>
        <v>44400</v>
      </c>
      <c r="C33" s="65">
        <f>VLOOKUP($A33,'Return Data'!$B$7:$R$2843,4,0)</f>
        <v>3293.5585999999998</v>
      </c>
      <c r="D33" s="65">
        <f>VLOOKUP($A33,'Return Data'!$B$7:$R$2843,5,0)</f>
        <v>2.0204</v>
      </c>
      <c r="E33" s="66">
        <f t="shared" si="0"/>
        <v>25</v>
      </c>
      <c r="F33" s="65">
        <f>VLOOKUP($A33,'Return Data'!$B$7:$R$2843,6,0)</f>
        <v>2.8932000000000002</v>
      </c>
      <c r="G33" s="66">
        <f t="shared" si="1"/>
        <v>22</v>
      </c>
      <c r="H33" s="65">
        <f>VLOOKUP($A33,'Return Data'!$B$7:$R$2843,7,0)</f>
        <v>3.3144</v>
      </c>
      <c r="I33" s="66">
        <f t="shared" si="2"/>
        <v>20</v>
      </c>
      <c r="J33" s="65">
        <f>VLOOKUP($A33,'Return Data'!$B$7:$R$2843,8,0)</f>
        <v>4.0942999999999996</v>
      </c>
      <c r="K33" s="66">
        <f t="shared" si="3"/>
        <v>12</v>
      </c>
      <c r="L33" s="65">
        <f>VLOOKUP($A33,'Return Data'!$B$7:$R$2843,9,0)</f>
        <v>3.5920999999999998</v>
      </c>
      <c r="M33" s="66">
        <f t="shared" si="4"/>
        <v>18</v>
      </c>
      <c r="N33" s="65">
        <f>VLOOKUP($A33,'Return Data'!$B$7:$R$2843,10,0)</f>
        <v>3.3599000000000001</v>
      </c>
      <c r="O33" s="66">
        <f t="shared" si="5"/>
        <v>16</v>
      </c>
      <c r="P33" s="65">
        <f>VLOOKUP($A33,'Return Data'!$B$7:$R$2843,11,0)</f>
        <v>3.4807000000000001</v>
      </c>
      <c r="Q33" s="66">
        <f t="shared" si="6"/>
        <v>16</v>
      </c>
      <c r="R33" s="65">
        <f>VLOOKUP($A33,'Return Data'!$B$7:$R$2843,12,0)</f>
        <v>3.6029</v>
      </c>
      <c r="S33" s="66">
        <f t="shared" si="7"/>
        <v>8</v>
      </c>
      <c r="T33" s="65">
        <f>VLOOKUP($A33,'Return Data'!$B$7:$R$2843,13,0)</f>
        <v>3.8205</v>
      </c>
      <c r="U33" s="66">
        <f t="shared" si="8"/>
        <v>8</v>
      </c>
      <c r="V33" s="65">
        <f>VLOOKUP($A33,'Return Data'!$B$7:$R$2843,17,0)</f>
        <v>5.1083999999999996</v>
      </c>
      <c r="W33" s="66">
        <f t="shared" si="9"/>
        <v>11</v>
      </c>
      <c r="X33" s="65">
        <f>VLOOKUP($A33,'Return Data'!$B$7:$R$2843,14,0)</f>
        <v>4.5467000000000004</v>
      </c>
      <c r="Y33" s="66">
        <f t="shared" si="11"/>
        <v>15</v>
      </c>
      <c r="Z33" s="65">
        <f>VLOOKUP($A33,'Return Data'!$B$7:$R$2843,16,0)</f>
        <v>6.8808999999999996</v>
      </c>
      <c r="AA33" s="67">
        <f t="shared" si="10"/>
        <v>13</v>
      </c>
    </row>
    <row r="34" spans="1:27" x14ac:dyDescent="0.3">
      <c r="A34" s="63" t="s">
        <v>1553</v>
      </c>
      <c r="B34" s="64">
        <f>VLOOKUP($A34,'Return Data'!$B$7:$R$2843,3,0)</f>
        <v>44400</v>
      </c>
      <c r="C34" s="65">
        <f>VLOOKUP($A34,'Return Data'!$B$7:$R$2843,4,0)</f>
        <v>1093.7782</v>
      </c>
      <c r="D34" s="65">
        <f>VLOOKUP($A34,'Return Data'!$B$7:$R$2843,5,0)</f>
        <v>2.3361000000000001</v>
      </c>
      <c r="E34" s="66">
        <f t="shared" si="0"/>
        <v>24</v>
      </c>
      <c r="F34" s="65">
        <f>VLOOKUP($A34,'Return Data'!$B$7:$R$2843,6,0)</f>
        <v>2.3151999999999999</v>
      </c>
      <c r="G34" s="66">
        <f t="shared" si="1"/>
        <v>26</v>
      </c>
      <c r="H34" s="65">
        <f>VLOOKUP($A34,'Return Data'!$B$7:$R$2843,7,0)</f>
        <v>2.5021</v>
      </c>
      <c r="I34" s="66">
        <f t="shared" si="2"/>
        <v>27</v>
      </c>
      <c r="J34" s="65">
        <f>VLOOKUP($A34,'Return Data'!$B$7:$R$2843,8,0)</f>
        <v>2.5617999999999999</v>
      </c>
      <c r="K34" s="66">
        <f t="shared" si="3"/>
        <v>27</v>
      </c>
      <c r="L34" s="65">
        <f>VLOOKUP($A34,'Return Data'!$B$7:$R$2843,9,0)</f>
        <v>2.5529999999999999</v>
      </c>
      <c r="M34" s="66">
        <f t="shared" si="4"/>
        <v>27</v>
      </c>
      <c r="N34" s="65">
        <f>VLOOKUP($A34,'Return Data'!$B$7:$R$2843,10,0)</f>
        <v>2.4941</v>
      </c>
      <c r="O34" s="66">
        <f t="shared" si="5"/>
        <v>25</v>
      </c>
      <c r="P34" s="65">
        <f>VLOOKUP($A34,'Return Data'!$B$7:$R$2843,11,0)</f>
        <v>3.9813999999999998</v>
      </c>
      <c r="Q34" s="66">
        <f t="shared" si="6"/>
        <v>5</v>
      </c>
      <c r="R34" s="65">
        <f>VLOOKUP($A34,'Return Data'!$B$7:$R$2843,12,0)</f>
        <v>3.4514</v>
      </c>
      <c r="S34" s="66">
        <f t="shared" si="7"/>
        <v>10</v>
      </c>
      <c r="T34" s="65">
        <f>VLOOKUP($A34,'Return Data'!$B$7:$R$2843,13,0)</f>
        <v>3.8656999999999999</v>
      </c>
      <c r="U34" s="66">
        <f t="shared" si="8"/>
        <v>7</v>
      </c>
      <c r="V34" s="65"/>
      <c r="W34" s="66"/>
      <c r="X34" s="65"/>
      <c r="Y34" s="66"/>
      <c r="Z34" s="65">
        <f>VLOOKUP($A34,'Return Data'!$B$7:$R$2843,16,0)</f>
        <v>4.2950999999999997</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4.5684851851851853</v>
      </c>
      <c r="E36" s="74"/>
      <c r="F36" s="75">
        <f>AVERAGE(F8:F34)</f>
        <v>3.9155666666666669</v>
      </c>
      <c r="G36" s="74"/>
      <c r="H36" s="75">
        <f>AVERAGE(H8:H34)</f>
        <v>3.851674074074074</v>
      </c>
      <c r="I36" s="74"/>
      <c r="J36" s="75">
        <f>AVERAGE(J8:J34)</f>
        <v>4.3625333333333352</v>
      </c>
      <c r="K36" s="74"/>
      <c r="L36" s="75">
        <f>AVERAGE(L8:L34)</f>
        <v>5.0739629629629626</v>
      </c>
      <c r="M36" s="74"/>
      <c r="N36" s="75">
        <f>AVERAGE(N8:N34)</f>
        <v>4.0292814814814815</v>
      </c>
      <c r="O36" s="74"/>
      <c r="P36" s="75">
        <f>AVERAGE(P8:P34)</f>
        <v>3.9109000000000003</v>
      </c>
      <c r="Q36" s="74"/>
      <c r="R36" s="75">
        <f>AVERAGE(R8:R34)</f>
        <v>3.6679222222222228</v>
      </c>
      <c r="S36" s="74"/>
      <c r="T36" s="75">
        <f>AVERAGE(T8:T34)</f>
        <v>3.8628222222222224</v>
      </c>
      <c r="U36" s="74"/>
      <c r="V36" s="75">
        <f>AVERAGE(V8:V34)</f>
        <v>5.2553954545454546</v>
      </c>
      <c r="W36" s="74"/>
      <c r="X36" s="75">
        <f>AVERAGE(X8:X34)</f>
        <v>5.5055588235294106</v>
      </c>
      <c r="Y36" s="74"/>
      <c r="Z36" s="75">
        <f>AVERAGE(Z8:Z34)</f>
        <v>6.3126074074074063</v>
      </c>
      <c r="AA36" s="76"/>
    </row>
    <row r="37" spans="1:27" x14ac:dyDescent="0.3">
      <c r="A37" s="73" t="s">
        <v>28</v>
      </c>
      <c r="B37" s="74"/>
      <c r="C37" s="74"/>
      <c r="D37" s="75">
        <f>MIN(D8:D34)</f>
        <v>1.3382000000000001</v>
      </c>
      <c r="E37" s="74"/>
      <c r="F37" s="75">
        <f>MIN(F8:F34)</f>
        <v>1.4984</v>
      </c>
      <c r="G37" s="74"/>
      <c r="H37" s="75">
        <f>MIN(H8:H34)</f>
        <v>2.5021</v>
      </c>
      <c r="I37" s="74"/>
      <c r="J37" s="75">
        <f>MIN(J8:J34)</f>
        <v>2.5617999999999999</v>
      </c>
      <c r="K37" s="74"/>
      <c r="L37" s="75">
        <f>MIN(L8:L34)</f>
        <v>2.5529999999999999</v>
      </c>
      <c r="M37" s="74"/>
      <c r="N37" s="75">
        <f>MIN(N8:N34)</f>
        <v>2.0375999999999999</v>
      </c>
      <c r="O37" s="74"/>
      <c r="P37" s="75">
        <f>MIN(P8:P34)</f>
        <v>1.9752000000000001</v>
      </c>
      <c r="Q37" s="74"/>
      <c r="R37" s="75">
        <f>MIN(R8:R34)</f>
        <v>1.8678999999999999</v>
      </c>
      <c r="S37" s="74"/>
      <c r="T37" s="75">
        <f>MIN(T8:T34)</f>
        <v>1.9879</v>
      </c>
      <c r="U37" s="74"/>
      <c r="V37" s="75">
        <f>MIN(V8:V34)</f>
        <v>3.6032999999999999</v>
      </c>
      <c r="W37" s="74"/>
      <c r="X37" s="75">
        <f>MIN(X8:X34)</f>
        <v>-9.4100000000000003E-2</v>
      </c>
      <c r="Y37" s="74"/>
      <c r="Z37" s="75">
        <f>MIN(Z8:Z34)</f>
        <v>3.8397999999999999</v>
      </c>
      <c r="AA37" s="76"/>
    </row>
    <row r="38" spans="1:27" ht="15" thickBot="1" x14ac:dyDescent="0.35">
      <c r="A38" s="77" t="s">
        <v>29</v>
      </c>
      <c r="B38" s="78"/>
      <c r="C38" s="78"/>
      <c r="D38" s="79">
        <f>MAX(D8:D34)</f>
        <v>10.3825</v>
      </c>
      <c r="E38" s="78"/>
      <c r="F38" s="79">
        <f>MAX(F8:F34)</f>
        <v>13.058</v>
      </c>
      <c r="G38" s="78"/>
      <c r="H38" s="79">
        <f>MAX(H8:H34)</f>
        <v>13.413600000000001</v>
      </c>
      <c r="I38" s="78"/>
      <c r="J38" s="79">
        <f>MAX(J8:J34)</f>
        <v>15.904400000000001</v>
      </c>
      <c r="K38" s="78"/>
      <c r="L38" s="79">
        <f>MAX(L8:L34)</f>
        <v>33.959099999999999</v>
      </c>
      <c r="M38" s="78"/>
      <c r="N38" s="79">
        <f>MAX(N8:N34)</f>
        <v>18.460599999999999</v>
      </c>
      <c r="O38" s="78"/>
      <c r="P38" s="79">
        <f>MAX(P8:P34)</f>
        <v>11.8353</v>
      </c>
      <c r="Q38" s="78"/>
      <c r="R38" s="79">
        <f>MAX(R8:R34)</f>
        <v>9.5282</v>
      </c>
      <c r="S38" s="78"/>
      <c r="T38" s="79">
        <f>MAX(T8:T34)</f>
        <v>9.4810999999999996</v>
      </c>
      <c r="U38" s="78"/>
      <c r="V38" s="79">
        <f>MAX(V8:V34)</f>
        <v>7.2930000000000001</v>
      </c>
      <c r="W38" s="78"/>
      <c r="X38" s="79">
        <f>MAX(X8:X34)</f>
        <v>8.3033999999999999</v>
      </c>
      <c r="Y38" s="78"/>
      <c r="Z38" s="79">
        <f>MAX(Z8:Z34)</f>
        <v>8.5660000000000007</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44400</v>
      </c>
      <c r="C8" s="65">
        <f>VLOOKUP($A8,'Return Data'!$B$7:$R$2843,4,0)</f>
        <v>290.85759999999999</v>
      </c>
      <c r="D8" s="65">
        <f>VLOOKUP($A8,'Return Data'!$B$7:$R$2843,5,0)</f>
        <v>6.4263000000000003</v>
      </c>
      <c r="E8" s="66">
        <f t="shared" ref="E8:E24" si="0">RANK(D8,D$8:D$24,0)</f>
        <v>2</v>
      </c>
      <c r="F8" s="65">
        <f>VLOOKUP($A8,'Return Data'!$B$7:$R$2843,6,0)</f>
        <v>4.6490999999999998</v>
      </c>
      <c r="G8" s="66">
        <f t="shared" ref="G8:G24" si="1">RANK(F8,F$8:F$24,0)</f>
        <v>5</v>
      </c>
      <c r="H8" s="65">
        <f>VLOOKUP($A8,'Return Data'!$B$7:$R$2843,7,0)</f>
        <v>4.2934999999999999</v>
      </c>
      <c r="I8" s="66">
        <f t="shared" ref="I8:I24" si="2">RANK(H8,H$8:H$24,0)</f>
        <v>2</v>
      </c>
      <c r="J8" s="65">
        <f>VLOOKUP($A8,'Return Data'!$B$7:$R$2843,8,0)</f>
        <v>4.593</v>
      </c>
      <c r="K8" s="66">
        <f t="shared" ref="K8:K24" si="3">RANK(J8,J$8:J$24,0)</f>
        <v>7</v>
      </c>
      <c r="L8" s="65">
        <f>VLOOKUP($A8,'Return Data'!$B$7:$R$2843,9,0)</f>
        <v>4.4565999999999999</v>
      </c>
      <c r="M8" s="66">
        <f t="shared" ref="M8:M24" si="4">RANK(L8,L$8:L$24,0)</f>
        <v>8</v>
      </c>
      <c r="N8" s="65">
        <f>VLOOKUP($A8,'Return Data'!$B$7:$R$2843,10,0)</f>
        <v>4.0617000000000001</v>
      </c>
      <c r="O8" s="66">
        <f t="shared" ref="O8:O24" si="5">RANK(N8,N$8:N$24,0)</f>
        <v>4</v>
      </c>
      <c r="P8" s="65">
        <f>VLOOKUP($A8,'Return Data'!$B$7:$R$2843,11,0)</f>
        <v>4.2447999999999997</v>
      </c>
      <c r="Q8" s="66">
        <f t="shared" ref="Q8:Q24" si="6">RANK(P8,P$8:P$24,0)</f>
        <v>3</v>
      </c>
      <c r="R8" s="65">
        <f>VLOOKUP($A8,'Return Data'!$B$7:$R$2843,12,0)</f>
        <v>4.0247999999999999</v>
      </c>
      <c r="S8" s="66">
        <f t="shared" ref="S8:S24" si="7">RANK(R8,R$8:R$24,0)</f>
        <v>2</v>
      </c>
      <c r="T8" s="65">
        <f>VLOOKUP($A8,'Return Data'!$B$7:$R$2843,13,0)</f>
        <v>4.2267999999999999</v>
      </c>
      <c r="U8" s="66">
        <f t="shared" ref="U8:U19" si="8">RANK(T8,T$8:T$24,0)</f>
        <v>2</v>
      </c>
      <c r="V8" s="65">
        <f>VLOOKUP($A8,'Return Data'!$B$7:$R$2843,17,0)</f>
        <v>6.0952000000000002</v>
      </c>
      <c r="W8" s="66">
        <f>RANK(V8,V$8:V$24,0)</f>
        <v>3</v>
      </c>
      <c r="X8" s="65">
        <f>VLOOKUP($A8,'Return Data'!$B$7:$R$2843,14,0)</f>
        <v>6.9776999999999996</v>
      </c>
      <c r="Y8" s="66">
        <f>RANK(X8,X$8:X$24,0)</f>
        <v>1</v>
      </c>
      <c r="Z8" s="65">
        <f>VLOOKUP($A8,'Return Data'!$B$7:$R$2843,16,0)</f>
        <v>7.8238000000000003</v>
      </c>
      <c r="AA8" s="67">
        <f t="shared" ref="AA8:AA24" si="9">RANK(Z8,Z$8:Z$24,0)</f>
        <v>5</v>
      </c>
    </row>
    <row r="9" spans="1:27" x14ac:dyDescent="0.3">
      <c r="A9" s="63" t="s">
        <v>1202</v>
      </c>
      <c r="B9" s="64">
        <f>VLOOKUP($A9,'Return Data'!$B$7:$R$2843,3,0)</f>
        <v>44400</v>
      </c>
      <c r="C9" s="65">
        <f>VLOOKUP($A9,'Return Data'!$B$7:$R$2843,4,0)</f>
        <v>1120.8996</v>
      </c>
      <c r="D9" s="65">
        <f>VLOOKUP($A9,'Return Data'!$B$7:$R$2843,5,0)</f>
        <v>6.1879999999999997</v>
      </c>
      <c r="E9" s="66">
        <f t="shared" si="0"/>
        <v>3</v>
      </c>
      <c r="F9" s="65">
        <f>VLOOKUP($A9,'Return Data'!$B$7:$R$2843,6,0)</f>
        <v>4.9265999999999996</v>
      </c>
      <c r="G9" s="66">
        <f t="shared" si="1"/>
        <v>1</v>
      </c>
      <c r="H9" s="65">
        <f>VLOOKUP($A9,'Return Data'!$B$7:$R$2843,7,0)</f>
        <v>4.6326999999999998</v>
      </c>
      <c r="I9" s="66">
        <f t="shared" si="2"/>
        <v>1</v>
      </c>
      <c r="J9" s="65">
        <f>VLOOKUP($A9,'Return Data'!$B$7:$R$2843,8,0)</f>
        <v>4.6691000000000003</v>
      </c>
      <c r="K9" s="66">
        <f t="shared" si="3"/>
        <v>6</v>
      </c>
      <c r="L9" s="65">
        <f>VLOOKUP($A9,'Return Data'!$B$7:$R$2843,9,0)</f>
        <v>4.5007000000000001</v>
      </c>
      <c r="M9" s="66">
        <f t="shared" si="4"/>
        <v>6</v>
      </c>
      <c r="N9" s="65">
        <f>VLOOKUP($A9,'Return Data'!$B$7:$R$2843,10,0)</f>
        <v>3.9903</v>
      </c>
      <c r="O9" s="66">
        <f t="shared" si="5"/>
        <v>6</v>
      </c>
      <c r="P9" s="65">
        <f>VLOOKUP($A9,'Return Data'!$B$7:$R$2843,11,0)</f>
        <v>4.1741999999999999</v>
      </c>
      <c r="Q9" s="66">
        <f t="shared" si="6"/>
        <v>6</v>
      </c>
      <c r="R9" s="65">
        <f>VLOOKUP($A9,'Return Data'!$B$7:$R$2843,12,0)</f>
        <v>3.9838</v>
      </c>
      <c r="S9" s="66">
        <f t="shared" si="7"/>
        <v>3</v>
      </c>
      <c r="T9" s="65">
        <f>VLOOKUP($A9,'Return Data'!$B$7:$R$2843,13,0)</f>
        <v>4.1558999999999999</v>
      </c>
      <c r="U9" s="66">
        <f t="shared" si="8"/>
        <v>4</v>
      </c>
      <c r="V9" s="65"/>
      <c r="W9" s="66"/>
      <c r="X9" s="65"/>
      <c r="Y9" s="66"/>
      <c r="Z9" s="65">
        <f>VLOOKUP($A9,'Return Data'!$B$7:$R$2843,16,0)</f>
        <v>5.9821</v>
      </c>
      <c r="AA9" s="67">
        <f t="shared" si="9"/>
        <v>15</v>
      </c>
    </row>
    <row r="10" spans="1:27" x14ac:dyDescent="0.3">
      <c r="A10" s="63" t="s">
        <v>1204</v>
      </c>
      <c r="B10" s="64">
        <f>VLOOKUP($A10,'Return Data'!$B$7:$R$2843,3,0)</f>
        <v>44400</v>
      </c>
      <c r="C10" s="65">
        <f>VLOOKUP($A10,'Return Data'!$B$7:$R$2843,4,0)</f>
        <v>1100.6536000000001</v>
      </c>
      <c r="D10" s="65">
        <f>VLOOKUP($A10,'Return Data'!$B$7:$R$2843,5,0)</f>
        <v>-2.1455000000000002</v>
      </c>
      <c r="E10" s="66">
        <f t="shared" si="0"/>
        <v>17</v>
      </c>
      <c r="F10" s="65">
        <f>VLOOKUP($A10,'Return Data'!$B$7:$R$2843,6,0)</f>
        <v>9.8400000000000001E-2</v>
      </c>
      <c r="G10" s="66">
        <f t="shared" si="1"/>
        <v>17</v>
      </c>
      <c r="H10" s="65">
        <f>VLOOKUP($A10,'Return Data'!$B$7:$R$2843,7,0)</f>
        <v>2.3347000000000002</v>
      </c>
      <c r="I10" s="66">
        <f t="shared" si="2"/>
        <v>17</v>
      </c>
      <c r="J10" s="65">
        <f>VLOOKUP($A10,'Return Data'!$B$7:$R$2843,8,0)</f>
        <v>2.6591999999999998</v>
      </c>
      <c r="K10" s="66">
        <f t="shared" si="3"/>
        <v>17</v>
      </c>
      <c r="L10" s="65">
        <f>VLOOKUP($A10,'Return Data'!$B$7:$R$2843,9,0)</f>
        <v>2.7561</v>
      </c>
      <c r="M10" s="66">
        <f t="shared" si="4"/>
        <v>17</v>
      </c>
      <c r="N10" s="65">
        <f>VLOOKUP($A10,'Return Data'!$B$7:$R$2843,10,0)</f>
        <v>2.8477000000000001</v>
      </c>
      <c r="O10" s="66">
        <f t="shared" si="5"/>
        <v>17</v>
      </c>
      <c r="P10" s="65">
        <f>VLOOKUP($A10,'Return Data'!$B$7:$R$2843,11,0)</f>
        <v>2.9058000000000002</v>
      </c>
      <c r="Q10" s="66">
        <f t="shared" si="6"/>
        <v>17</v>
      </c>
      <c r="R10" s="65">
        <f>VLOOKUP($A10,'Return Data'!$B$7:$R$2843,12,0)</f>
        <v>2.9157999999999999</v>
      </c>
      <c r="S10" s="66">
        <f t="shared" si="7"/>
        <v>17</v>
      </c>
      <c r="T10" s="65">
        <f>VLOOKUP($A10,'Return Data'!$B$7:$R$2843,13,0)</f>
        <v>3.0908000000000002</v>
      </c>
      <c r="U10" s="66">
        <f t="shared" si="8"/>
        <v>16</v>
      </c>
      <c r="V10" s="65"/>
      <c r="W10" s="66"/>
      <c r="X10" s="65"/>
      <c r="Y10" s="66"/>
      <c r="Z10" s="65">
        <f>VLOOKUP($A10,'Return Data'!$B$7:$R$2843,16,0)</f>
        <v>4.6821000000000002</v>
      </c>
      <c r="AA10" s="67">
        <f t="shared" si="9"/>
        <v>17</v>
      </c>
    </row>
    <row r="11" spans="1:27" x14ac:dyDescent="0.3">
      <c r="A11" s="63" t="s">
        <v>1206</v>
      </c>
      <c r="B11" s="64">
        <f>VLOOKUP($A11,'Return Data'!$B$7:$R$2843,3,0)</f>
        <v>44400</v>
      </c>
      <c r="C11" s="65">
        <f>VLOOKUP($A11,'Return Data'!$B$7:$R$2843,4,0)</f>
        <v>42.659399999999998</v>
      </c>
      <c r="D11" s="65">
        <f>VLOOKUP($A11,'Return Data'!$B$7:$R$2843,5,0)</f>
        <v>5.1344000000000003</v>
      </c>
      <c r="E11" s="66">
        <f t="shared" si="0"/>
        <v>10</v>
      </c>
      <c r="F11" s="65">
        <f>VLOOKUP($A11,'Return Data'!$B$7:$R$2843,6,0)</f>
        <v>4.194</v>
      </c>
      <c r="G11" s="66">
        <f t="shared" si="1"/>
        <v>13</v>
      </c>
      <c r="H11" s="65">
        <f>VLOOKUP($A11,'Return Data'!$B$7:$R$2843,7,0)</f>
        <v>3.8654000000000002</v>
      </c>
      <c r="I11" s="66">
        <f t="shared" si="2"/>
        <v>13</v>
      </c>
      <c r="J11" s="65">
        <f>VLOOKUP($A11,'Return Data'!$B$7:$R$2843,8,0)</f>
        <v>5.0210999999999997</v>
      </c>
      <c r="K11" s="66">
        <f t="shared" si="3"/>
        <v>2</v>
      </c>
      <c r="L11" s="65">
        <f>VLOOKUP($A11,'Return Data'!$B$7:$R$2843,9,0)</f>
        <v>4.8449</v>
      </c>
      <c r="M11" s="66">
        <f t="shared" si="4"/>
        <v>1</v>
      </c>
      <c r="N11" s="65">
        <f>VLOOKUP($A11,'Return Data'!$B$7:$R$2843,10,0)</f>
        <v>4.1205999999999996</v>
      </c>
      <c r="O11" s="66">
        <f t="shared" si="5"/>
        <v>2</v>
      </c>
      <c r="P11" s="65">
        <f>VLOOKUP($A11,'Return Data'!$B$7:$R$2843,11,0)</f>
        <v>4.2384000000000004</v>
      </c>
      <c r="Q11" s="66">
        <f t="shared" si="6"/>
        <v>4</v>
      </c>
      <c r="R11" s="65">
        <f>VLOOKUP($A11,'Return Data'!$B$7:$R$2843,12,0)</f>
        <v>3.9020000000000001</v>
      </c>
      <c r="S11" s="66">
        <f t="shared" si="7"/>
        <v>8</v>
      </c>
      <c r="T11" s="65">
        <f>VLOOKUP($A11,'Return Data'!$B$7:$R$2843,13,0)</f>
        <v>3.8862000000000001</v>
      </c>
      <c r="U11" s="66">
        <f t="shared" si="8"/>
        <v>11</v>
      </c>
      <c r="V11" s="65">
        <f>VLOOKUP($A11,'Return Data'!$B$7:$R$2843,17,0)</f>
        <v>5.6727999999999996</v>
      </c>
      <c r="W11" s="66">
        <f t="shared" ref="W11:W19" si="10">RANK(V11,V$8:V$24,0)</f>
        <v>10</v>
      </c>
      <c r="X11" s="65">
        <f>VLOOKUP($A11,'Return Data'!$B$7:$R$2843,14,0)</f>
        <v>6.6033999999999997</v>
      </c>
      <c r="Y11" s="66">
        <f t="shared" ref="Y11:Y19" si="11">RANK(X11,X$8:X$24,0)</f>
        <v>9</v>
      </c>
      <c r="Z11" s="65">
        <f>VLOOKUP($A11,'Return Data'!$B$7:$R$2843,16,0)</f>
        <v>7.3869999999999996</v>
      </c>
      <c r="AA11" s="67">
        <f t="shared" si="9"/>
        <v>12</v>
      </c>
    </row>
    <row r="12" spans="1:27" x14ac:dyDescent="0.3">
      <c r="A12" s="63" t="s">
        <v>1209</v>
      </c>
      <c r="B12" s="64">
        <f>VLOOKUP($A12,'Return Data'!$B$7:$R$2843,3,0)</f>
        <v>44400</v>
      </c>
      <c r="C12" s="65">
        <f>VLOOKUP($A12,'Return Data'!$B$7:$R$2843,4,0)</f>
        <v>40.442900000000002</v>
      </c>
      <c r="D12" s="65">
        <f>VLOOKUP($A12,'Return Data'!$B$7:$R$2843,5,0)</f>
        <v>5.9574999999999996</v>
      </c>
      <c r="E12" s="66">
        <f t="shared" si="0"/>
        <v>4</v>
      </c>
      <c r="F12" s="65">
        <f>VLOOKUP($A12,'Return Data'!$B$7:$R$2843,6,0)</f>
        <v>4.2131999999999996</v>
      </c>
      <c r="G12" s="66">
        <f t="shared" si="1"/>
        <v>12</v>
      </c>
      <c r="H12" s="65">
        <f>VLOOKUP($A12,'Return Data'!$B$7:$R$2843,7,0)</f>
        <v>3.9611000000000001</v>
      </c>
      <c r="I12" s="66">
        <f t="shared" si="2"/>
        <v>11</v>
      </c>
      <c r="J12" s="65">
        <f>VLOOKUP($A12,'Return Data'!$B$7:$R$2843,8,0)</f>
        <v>4.7533000000000003</v>
      </c>
      <c r="K12" s="66">
        <f t="shared" si="3"/>
        <v>4</v>
      </c>
      <c r="L12" s="65">
        <f>VLOOKUP($A12,'Return Data'!$B$7:$R$2843,9,0)</f>
        <v>4.6779000000000002</v>
      </c>
      <c r="M12" s="66">
        <f t="shared" si="4"/>
        <v>4</v>
      </c>
      <c r="N12" s="65">
        <f>VLOOKUP($A12,'Return Data'!$B$7:$R$2843,10,0)</f>
        <v>3.855</v>
      </c>
      <c r="O12" s="66">
        <f t="shared" si="5"/>
        <v>11</v>
      </c>
      <c r="P12" s="65">
        <f>VLOOKUP($A12,'Return Data'!$B$7:$R$2843,11,0)</f>
        <v>3.9419</v>
      </c>
      <c r="Q12" s="66">
        <f t="shared" si="6"/>
        <v>12</v>
      </c>
      <c r="R12" s="65">
        <f>VLOOKUP($A12,'Return Data'!$B$7:$R$2843,12,0)</f>
        <v>3.7284000000000002</v>
      </c>
      <c r="S12" s="66">
        <f t="shared" si="7"/>
        <v>12</v>
      </c>
      <c r="T12" s="65">
        <f>VLOOKUP($A12,'Return Data'!$B$7:$R$2843,13,0)</f>
        <v>3.8134000000000001</v>
      </c>
      <c r="U12" s="66">
        <f t="shared" si="8"/>
        <v>12</v>
      </c>
      <c r="V12" s="65">
        <f>VLOOKUP($A12,'Return Data'!$B$7:$R$2843,17,0)</f>
        <v>5.8395000000000001</v>
      </c>
      <c r="W12" s="66">
        <f t="shared" si="10"/>
        <v>6</v>
      </c>
      <c r="X12" s="65">
        <f>VLOOKUP($A12,'Return Data'!$B$7:$R$2843,14,0)</f>
        <v>6.8240999999999996</v>
      </c>
      <c r="Y12" s="66">
        <f t="shared" si="11"/>
        <v>3</v>
      </c>
      <c r="Z12" s="65">
        <f>VLOOKUP($A12,'Return Data'!$B$7:$R$2843,16,0)</f>
        <v>7.9767999999999999</v>
      </c>
      <c r="AA12" s="67">
        <f t="shared" si="9"/>
        <v>4</v>
      </c>
    </row>
    <row r="13" spans="1:27" x14ac:dyDescent="0.3">
      <c r="A13" s="63" t="s">
        <v>1211</v>
      </c>
      <c r="B13" s="64">
        <f>VLOOKUP($A13,'Return Data'!$B$7:$R$2843,3,0)</f>
        <v>44400</v>
      </c>
      <c r="C13" s="65">
        <f>VLOOKUP($A13,'Return Data'!$B$7:$R$2843,4,0)</f>
        <v>4531.0992999999999</v>
      </c>
      <c r="D13" s="65">
        <f>VLOOKUP($A13,'Return Data'!$B$7:$R$2843,5,0)</f>
        <v>5.9153000000000002</v>
      </c>
      <c r="E13" s="66">
        <f t="shared" si="0"/>
        <v>5</v>
      </c>
      <c r="F13" s="65">
        <f>VLOOKUP($A13,'Return Data'!$B$7:$R$2843,6,0)</f>
        <v>4.5857999999999999</v>
      </c>
      <c r="G13" s="66">
        <f t="shared" si="1"/>
        <v>7</v>
      </c>
      <c r="H13" s="65">
        <f>VLOOKUP($A13,'Return Data'!$B$7:$R$2843,7,0)</f>
        <v>4.1787000000000001</v>
      </c>
      <c r="I13" s="66">
        <f t="shared" si="2"/>
        <v>4</v>
      </c>
      <c r="J13" s="65">
        <f>VLOOKUP($A13,'Return Data'!$B$7:$R$2843,8,0)</f>
        <v>4.5766999999999998</v>
      </c>
      <c r="K13" s="66">
        <f t="shared" si="3"/>
        <v>8</v>
      </c>
      <c r="L13" s="65">
        <f>VLOOKUP($A13,'Return Data'!$B$7:$R$2843,9,0)</f>
        <v>4.4004000000000003</v>
      </c>
      <c r="M13" s="66">
        <f t="shared" si="4"/>
        <v>12</v>
      </c>
      <c r="N13" s="65">
        <f>VLOOKUP($A13,'Return Data'!$B$7:$R$2843,10,0)</f>
        <v>4.0678999999999998</v>
      </c>
      <c r="O13" s="66">
        <f t="shared" si="5"/>
        <v>3</v>
      </c>
      <c r="P13" s="65">
        <f>VLOOKUP($A13,'Return Data'!$B$7:$R$2843,11,0)</f>
        <v>4.1824000000000003</v>
      </c>
      <c r="Q13" s="66">
        <f t="shared" si="6"/>
        <v>5</v>
      </c>
      <c r="R13" s="65">
        <f>VLOOKUP($A13,'Return Data'!$B$7:$R$2843,12,0)</f>
        <v>3.9607999999999999</v>
      </c>
      <c r="S13" s="66">
        <f t="shared" si="7"/>
        <v>6</v>
      </c>
      <c r="T13" s="65">
        <f>VLOOKUP($A13,'Return Data'!$B$7:$R$2843,13,0)</f>
        <v>4.1223999999999998</v>
      </c>
      <c r="U13" s="66">
        <f t="shared" si="8"/>
        <v>5</v>
      </c>
      <c r="V13" s="65">
        <f>VLOOKUP($A13,'Return Data'!$B$7:$R$2843,17,0)</f>
        <v>6.1003999999999996</v>
      </c>
      <c r="W13" s="66">
        <f t="shared" si="10"/>
        <v>2</v>
      </c>
      <c r="X13" s="65">
        <f>VLOOKUP($A13,'Return Data'!$B$7:$R$2843,14,0)</f>
        <v>6.9248000000000003</v>
      </c>
      <c r="Y13" s="66">
        <f t="shared" si="11"/>
        <v>2</v>
      </c>
      <c r="Z13" s="65">
        <f>VLOOKUP($A13,'Return Data'!$B$7:$R$2843,16,0)</f>
        <v>7.7065999999999999</v>
      </c>
      <c r="AA13" s="67">
        <f t="shared" si="9"/>
        <v>6</v>
      </c>
    </row>
    <row r="14" spans="1:27" x14ac:dyDescent="0.3">
      <c r="A14" s="63" t="s">
        <v>1213</v>
      </c>
      <c r="B14" s="64">
        <f>VLOOKUP($A14,'Return Data'!$B$7:$R$2843,3,0)</f>
        <v>44400</v>
      </c>
      <c r="C14" s="65">
        <f>VLOOKUP($A14,'Return Data'!$B$7:$R$2843,4,0)</f>
        <v>298.88569999999999</v>
      </c>
      <c r="D14" s="65">
        <f>VLOOKUP($A14,'Return Data'!$B$7:$R$2843,5,0)</f>
        <v>5.5694999999999997</v>
      </c>
      <c r="E14" s="66">
        <f t="shared" si="0"/>
        <v>8</v>
      </c>
      <c r="F14" s="65">
        <f>VLOOKUP($A14,'Return Data'!$B$7:$R$2843,6,0)</f>
        <v>4.6097999999999999</v>
      </c>
      <c r="G14" s="66">
        <f t="shared" si="1"/>
        <v>6</v>
      </c>
      <c r="H14" s="65">
        <f>VLOOKUP($A14,'Return Data'!$B$7:$R$2843,7,0)</f>
        <v>3.9666999999999999</v>
      </c>
      <c r="I14" s="66">
        <f t="shared" si="2"/>
        <v>10</v>
      </c>
      <c r="J14" s="65">
        <f>VLOOKUP($A14,'Return Data'!$B$7:$R$2843,8,0)</f>
        <v>4.2295999999999996</v>
      </c>
      <c r="K14" s="66">
        <f t="shared" si="3"/>
        <v>13</v>
      </c>
      <c r="L14" s="65">
        <f>VLOOKUP($A14,'Return Data'!$B$7:$R$2843,9,0)</f>
        <v>4.2770000000000001</v>
      </c>
      <c r="M14" s="66">
        <f t="shared" si="4"/>
        <v>13</v>
      </c>
      <c r="N14" s="65">
        <f>VLOOKUP($A14,'Return Data'!$B$7:$R$2843,10,0)</f>
        <v>3.8868</v>
      </c>
      <c r="O14" s="66">
        <f t="shared" si="5"/>
        <v>10</v>
      </c>
      <c r="P14" s="65">
        <f>VLOOKUP($A14,'Return Data'!$B$7:$R$2843,11,0)</f>
        <v>4.0446</v>
      </c>
      <c r="Q14" s="66">
        <f t="shared" si="6"/>
        <v>10</v>
      </c>
      <c r="R14" s="65">
        <f>VLOOKUP($A14,'Return Data'!$B$7:$R$2843,12,0)</f>
        <v>3.8294000000000001</v>
      </c>
      <c r="S14" s="66">
        <f t="shared" si="7"/>
        <v>10</v>
      </c>
      <c r="T14" s="65">
        <f>VLOOKUP($A14,'Return Data'!$B$7:$R$2843,13,0)</f>
        <v>4.0373999999999999</v>
      </c>
      <c r="U14" s="66">
        <f t="shared" si="8"/>
        <v>8</v>
      </c>
      <c r="V14" s="65">
        <f>VLOOKUP($A14,'Return Data'!$B$7:$R$2843,17,0)</f>
        <v>5.8322000000000003</v>
      </c>
      <c r="W14" s="66">
        <f t="shared" si="10"/>
        <v>7</v>
      </c>
      <c r="X14" s="65">
        <f>VLOOKUP($A14,'Return Data'!$B$7:$R$2843,14,0)</f>
        <v>6.6910999999999996</v>
      </c>
      <c r="Y14" s="66">
        <f t="shared" si="11"/>
        <v>7</v>
      </c>
      <c r="Z14" s="65">
        <f>VLOOKUP($A14,'Return Data'!$B$7:$R$2843,16,0)</f>
        <v>7.6566000000000001</v>
      </c>
      <c r="AA14" s="67">
        <f t="shared" si="9"/>
        <v>9</v>
      </c>
    </row>
    <row r="15" spans="1:27" x14ac:dyDescent="0.3">
      <c r="A15" s="63" t="s">
        <v>1214</v>
      </c>
      <c r="B15" s="64">
        <f>VLOOKUP($A15,'Return Data'!$B$7:$R$2843,3,0)</f>
        <v>44400</v>
      </c>
      <c r="C15" s="65">
        <f>VLOOKUP($A15,'Return Data'!$B$7:$R$2843,4,0)</f>
        <v>34.032600000000002</v>
      </c>
      <c r="D15" s="65">
        <f>VLOOKUP($A15,'Return Data'!$B$7:$R$2843,5,0)</f>
        <v>4.7195999999999998</v>
      </c>
      <c r="E15" s="66">
        <f t="shared" si="0"/>
        <v>13</v>
      </c>
      <c r="F15" s="65">
        <f>VLOOKUP($A15,'Return Data'!$B$7:$R$2843,6,0)</f>
        <v>4.0411000000000001</v>
      </c>
      <c r="G15" s="66">
        <f t="shared" si="1"/>
        <v>15</v>
      </c>
      <c r="H15" s="65">
        <f>VLOOKUP($A15,'Return Data'!$B$7:$R$2843,7,0)</f>
        <v>3.7717999999999998</v>
      </c>
      <c r="I15" s="66">
        <f t="shared" si="2"/>
        <v>14</v>
      </c>
      <c r="J15" s="65">
        <f>VLOOKUP($A15,'Return Data'!$B$7:$R$2843,8,0)</f>
        <v>3.9127999999999998</v>
      </c>
      <c r="K15" s="66">
        <f t="shared" si="3"/>
        <v>14</v>
      </c>
      <c r="L15" s="65">
        <f>VLOOKUP($A15,'Return Data'!$B$7:$R$2843,9,0)</f>
        <v>3.9668000000000001</v>
      </c>
      <c r="M15" s="66">
        <f t="shared" si="4"/>
        <v>15</v>
      </c>
      <c r="N15" s="65">
        <f>VLOOKUP($A15,'Return Data'!$B$7:$R$2843,10,0)</f>
        <v>3.5935999999999999</v>
      </c>
      <c r="O15" s="66">
        <f t="shared" si="5"/>
        <v>14</v>
      </c>
      <c r="P15" s="65">
        <f>VLOOKUP($A15,'Return Data'!$B$7:$R$2843,11,0)</f>
        <v>3.8780000000000001</v>
      </c>
      <c r="Q15" s="66">
        <f t="shared" si="6"/>
        <v>13</v>
      </c>
      <c r="R15" s="65">
        <f>VLOOKUP($A15,'Return Data'!$B$7:$R$2843,12,0)</f>
        <v>3.6366999999999998</v>
      </c>
      <c r="S15" s="66">
        <f t="shared" si="7"/>
        <v>14</v>
      </c>
      <c r="T15" s="65">
        <f>VLOOKUP($A15,'Return Data'!$B$7:$R$2843,13,0)</f>
        <v>3.6859000000000002</v>
      </c>
      <c r="U15" s="66">
        <f t="shared" si="8"/>
        <v>13</v>
      </c>
      <c r="V15" s="65">
        <f>VLOOKUP($A15,'Return Data'!$B$7:$R$2843,17,0)</f>
        <v>5.4340000000000002</v>
      </c>
      <c r="W15" s="66">
        <f t="shared" si="10"/>
        <v>13</v>
      </c>
      <c r="X15" s="65">
        <f>VLOOKUP($A15,'Return Data'!$B$7:$R$2843,14,0)</f>
        <v>6.2252000000000001</v>
      </c>
      <c r="Y15" s="66">
        <f t="shared" si="11"/>
        <v>12</v>
      </c>
      <c r="Z15" s="65">
        <f>VLOOKUP($A15,'Return Data'!$B$7:$R$2843,16,0)</f>
        <v>7.5937999999999999</v>
      </c>
      <c r="AA15" s="67">
        <f t="shared" si="9"/>
        <v>11</v>
      </c>
    </row>
    <row r="16" spans="1:27" x14ac:dyDescent="0.3">
      <c r="A16" s="63" t="s">
        <v>1219</v>
      </c>
      <c r="B16" s="64">
        <f>VLOOKUP($A16,'Return Data'!$B$7:$R$2843,3,0)</f>
        <v>44400</v>
      </c>
      <c r="C16" s="65">
        <f>VLOOKUP($A16,'Return Data'!$B$7:$R$2843,4,0)</f>
        <v>2475.9587000000001</v>
      </c>
      <c r="D16" s="65">
        <f>VLOOKUP($A16,'Return Data'!$B$7:$R$2843,5,0)</f>
        <v>4.2755999999999998</v>
      </c>
      <c r="E16" s="66">
        <f t="shared" si="0"/>
        <v>14</v>
      </c>
      <c r="F16" s="65">
        <f>VLOOKUP($A16,'Return Data'!$B$7:$R$2843,6,0)</f>
        <v>4.3163999999999998</v>
      </c>
      <c r="G16" s="66">
        <f t="shared" si="1"/>
        <v>11</v>
      </c>
      <c r="H16" s="65">
        <f>VLOOKUP($A16,'Return Data'!$B$7:$R$2843,7,0)</f>
        <v>4.0217000000000001</v>
      </c>
      <c r="I16" s="66">
        <f t="shared" si="2"/>
        <v>7</v>
      </c>
      <c r="J16" s="65">
        <f>VLOOKUP($A16,'Return Data'!$B$7:$R$2843,8,0)</f>
        <v>4.7643000000000004</v>
      </c>
      <c r="K16" s="66">
        <f t="shared" si="3"/>
        <v>3</v>
      </c>
      <c r="L16" s="65">
        <f>VLOOKUP($A16,'Return Data'!$B$7:$R$2843,9,0)</f>
        <v>4.7304000000000004</v>
      </c>
      <c r="M16" s="66">
        <f t="shared" si="4"/>
        <v>3</v>
      </c>
      <c r="N16" s="65">
        <f>VLOOKUP($A16,'Return Data'!$B$7:$R$2843,10,0)</f>
        <v>4.0004999999999997</v>
      </c>
      <c r="O16" s="66">
        <f t="shared" si="5"/>
        <v>5</v>
      </c>
      <c r="P16" s="65">
        <f>VLOOKUP($A16,'Return Data'!$B$7:$R$2843,11,0)</f>
        <v>4.2996999999999996</v>
      </c>
      <c r="Q16" s="66">
        <f t="shared" si="6"/>
        <v>2</v>
      </c>
      <c r="R16" s="65">
        <f>VLOOKUP($A16,'Return Data'!$B$7:$R$2843,12,0)</f>
        <v>3.9813999999999998</v>
      </c>
      <c r="S16" s="66">
        <f t="shared" si="7"/>
        <v>4</v>
      </c>
      <c r="T16" s="65">
        <f>VLOOKUP($A16,'Return Data'!$B$7:$R$2843,13,0)</f>
        <v>3.9658000000000002</v>
      </c>
      <c r="U16" s="66">
        <f t="shared" si="8"/>
        <v>9</v>
      </c>
      <c r="V16" s="65">
        <f>VLOOKUP($A16,'Return Data'!$B$7:$R$2843,17,0)</f>
        <v>5.6029999999999998</v>
      </c>
      <c r="W16" s="66">
        <f t="shared" si="10"/>
        <v>11</v>
      </c>
      <c r="X16" s="65">
        <f>VLOOKUP($A16,'Return Data'!$B$7:$R$2843,14,0)</f>
        <v>6.3765000000000001</v>
      </c>
      <c r="Y16" s="66">
        <f t="shared" si="11"/>
        <v>11</v>
      </c>
      <c r="Z16" s="65">
        <f>VLOOKUP($A16,'Return Data'!$B$7:$R$2843,16,0)</f>
        <v>8.0754999999999999</v>
      </c>
      <c r="AA16" s="67">
        <f t="shared" si="9"/>
        <v>1</v>
      </c>
    </row>
    <row r="17" spans="1:27" x14ac:dyDescent="0.3">
      <c r="A17" s="63" t="s">
        <v>1223</v>
      </c>
      <c r="B17" s="64">
        <f>VLOOKUP($A17,'Return Data'!$B$7:$R$2843,3,0)</f>
        <v>44400</v>
      </c>
      <c r="C17" s="65">
        <f>VLOOKUP($A17,'Return Data'!$B$7:$R$2843,4,0)</f>
        <v>3525.4661999999998</v>
      </c>
      <c r="D17" s="65">
        <f>VLOOKUP($A17,'Return Data'!$B$7:$R$2843,5,0)</f>
        <v>6.6986999999999997</v>
      </c>
      <c r="E17" s="66">
        <f t="shared" si="0"/>
        <v>1</v>
      </c>
      <c r="F17" s="65">
        <f>VLOOKUP($A17,'Return Data'!$B$7:$R$2843,6,0)</f>
        <v>4.6977000000000002</v>
      </c>
      <c r="G17" s="66">
        <f t="shared" si="1"/>
        <v>4</v>
      </c>
      <c r="H17" s="65">
        <f>VLOOKUP($A17,'Return Data'!$B$7:$R$2843,7,0)</f>
        <v>4.1181999999999999</v>
      </c>
      <c r="I17" s="66">
        <f t="shared" si="2"/>
        <v>5</v>
      </c>
      <c r="J17" s="65">
        <f>VLOOKUP($A17,'Return Data'!$B$7:$R$2843,8,0)</f>
        <v>4.7416999999999998</v>
      </c>
      <c r="K17" s="66">
        <f t="shared" si="3"/>
        <v>5</v>
      </c>
      <c r="L17" s="65">
        <f>VLOOKUP($A17,'Return Data'!$B$7:$R$2843,9,0)</f>
        <v>4.4665999999999997</v>
      </c>
      <c r="M17" s="66">
        <f t="shared" si="4"/>
        <v>7</v>
      </c>
      <c r="N17" s="65">
        <f>VLOOKUP($A17,'Return Data'!$B$7:$R$2843,10,0)</f>
        <v>3.8308</v>
      </c>
      <c r="O17" s="66">
        <f t="shared" si="5"/>
        <v>12</v>
      </c>
      <c r="P17" s="65">
        <f>VLOOKUP($A17,'Return Data'!$B$7:$R$2843,11,0)</f>
        <v>3.99</v>
      </c>
      <c r="Q17" s="66">
        <f t="shared" si="6"/>
        <v>11</v>
      </c>
      <c r="R17" s="65">
        <f>VLOOKUP($A17,'Return Data'!$B$7:$R$2843,12,0)</f>
        <v>3.8058999999999998</v>
      </c>
      <c r="S17" s="66">
        <f t="shared" si="7"/>
        <v>11</v>
      </c>
      <c r="T17" s="65">
        <f>VLOOKUP($A17,'Return Data'!$B$7:$R$2843,13,0)</f>
        <v>3.9449000000000001</v>
      </c>
      <c r="U17" s="66">
        <f t="shared" si="8"/>
        <v>10</v>
      </c>
      <c r="V17" s="65">
        <f>VLOOKUP($A17,'Return Data'!$B$7:$R$2843,17,0)</f>
        <v>5.5330000000000004</v>
      </c>
      <c r="W17" s="66">
        <f t="shared" si="10"/>
        <v>12</v>
      </c>
      <c r="X17" s="65">
        <f>VLOOKUP($A17,'Return Data'!$B$7:$R$2843,14,0)</f>
        <v>6.5332999999999997</v>
      </c>
      <c r="Y17" s="66">
        <f t="shared" si="11"/>
        <v>10</v>
      </c>
      <c r="Z17" s="65">
        <f>VLOOKUP($A17,'Return Data'!$B$7:$R$2843,16,0)</f>
        <v>7.6066000000000003</v>
      </c>
      <c r="AA17" s="67">
        <f t="shared" si="9"/>
        <v>10</v>
      </c>
    </row>
    <row r="18" spans="1:27" x14ac:dyDescent="0.3">
      <c r="A18" s="63" t="s">
        <v>1224</v>
      </c>
      <c r="B18" s="64">
        <f>VLOOKUP($A18,'Return Data'!$B$7:$R$2843,3,0)</f>
        <v>44400</v>
      </c>
      <c r="C18" s="65">
        <f>VLOOKUP($A18,'Return Data'!$B$7:$R$2843,4,0)</f>
        <v>32.515374231288398</v>
      </c>
      <c r="D18" s="65">
        <f>VLOOKUP($A18,'Return Data'!$B$7:$R$2843,5,0)</f>
        <v>1.5154000000000001</v>
      </c>
      <c r="E18" s="66">
        <f t="shared" si="0"/>
        <v>16</v>
      </c>
      <c r="F18" s="65">
        <f>VLOOKUP($A18,'Return Data'!$B$7:$R$2843,6,0)</f>
        <v>3.4807000000000001</v>
      </c>
      <c r="G18" s="66">
        <f t="shared" si="1"/>
        <v>16</v>
      </c>
      <c r="H18" s="65">
        <f>VLOOKUP($A18,'Return Data'!$B$7:$R$2843,7,0)</f>
        <v>3.177</v>
      </c>
      <c r="I18" s="66">
        <f t="shared" si="2"/>
        <v>16</v>
      </c>
      <c r="J18" s="65">
        <f>VLOOKUP($A18,'Return Data'!$B$7:$R$2843,8,0)</f>
        <v>3.3839000000000001</v>
      </c>
      <c r="K18" s="66">
        <f t="shared" si="3"/>
        <v>16</v>
      </c>
      <c r="L18" s="65">
        <f>VLOOKUP($A18,'Return Data'!$B$7:$R$2843,9,0)</f>
        <v>3.5123000000000002</v>
      </c>
      <c r="M18" s="66">
        <f t="shared" si="4"/>
        <v>16</v>
      </c>
      <c r="N18" s="65">
        <f>VLOOKUP($A18,'Return Data'!$B$7:$R$2843,10,0)</f>
        <v>3.2698999999999998</v>
      </c>
      <c r="O18" s="66">
        <f t="shared" si="5"/>
        <v>16</v>
      </c>
      <c r="P18" s="65">
        <f>VLOOKUP($A18,'Return Data'!$B$7:$R$2843,11,0)</f>
        <v>3.3226</v>
      </c>
      <c r="Q18" s="66">
        <f t="shared" si="6"/>
        <v>16</v>
      </c>
      <c r="R18" s="65">
        <f>VLOOKUP($A18,'Return Data'!$B$7:$R$2843,12,0)</f>
        <v>3.2968999999999999</v>
      </c>
      <c r="S18" s="66">
        <f t="shared" si="7"/>
        <v>16</v>
      </c>
      <c r="T18" s="65">
        <f>VLOOKUP($A18,'Return Data'!$B$7:$R$2843,13,0)</f>
        <v>3.4384000000000001</v>
      </c>
      <c r="U18" s="66">
        <f t="shared" si="8"/>
        <v>15</v>
      </c>
      <c r="V18" s="65">
        <f>VLOOKUP($A18,'Return Data'!$B$7:$R$2843,17,0)</f>
        <v>6.3933</v>
      </c>
      <c r="W18" s="66">
        <f t="shared" si="10"/>
        <v>1</v>
      </c>
      <c r="X18" s="65">
        <f>VLOOKUP($A18,'Return Data'!$B$7:$R$2843,14,0)</f>
        <v>6.6352000000000002</v>
      </c>
      <c r="Y18" s="66">
        <f t="shared" si="11"/>
        <v>8</v>
      </c>
      <c r="Z18" s="65">
        <f>VLOOKUP($A18,'Return Data'!$B$7:$R$2843,16,0)</f>
        <v>7.9855999999999998</v>
      </c>
      <c r="AA18" s="67">
        <f t="shared" si="9"/>
        <v>3</v>
      </c>
    </row>
    <row r="19" spans="1:27" x14ac:dyDescent="0.3">
      <c r="A19" s="63" t="s">
        <v>1227</v>
      </c>
      <c r="B19" s="64">
        <f>VLOOKUP($A19,'Return Data'!$B$7:$R$2843,3,0)</f>
        <v>44400</v>
      </c>
      <c r="C19" s="65">
        <f>VLOOKUP($A19,'Return Data'!$B$7:$R$2843,4,0)</f>
        <v>3260.3047000000001</v>
      </c>
      <c r="D19" s="65">
        <f>VLOOKUP($A19,'Return Data'!$B$7:$R$2843,5,0)</f>
        <v>5.7530000000000001</v>
      </c>
      <c r="E19" s="66">
        <f t="shared" si="0"/>
        <v>6</v>
      </c>
      <c r="F19" s="65">
        <f>VLOOKUP($A19,'Return Data'!$B$7:$R$2843,6,0)</f>
        <v>4.8129</v>
      </c>
      <c r="G19" s="66">
        <f t="shared" si="1"/>
        <v>2</v>
      </c>
      <c r="H19" s="65">
        <f>VLOOKUP($A19,'Return Data'!$B$7:$R$2843,7,0)</f>
        <v>3.8955000000000002</v>
      </c>
      <c r="I19" s="66">
        <f t="shared" si="2"/>
        <v>12</v>
      </c>
      <c r="J19" s="65">
        <f>VLOOKUP($A19,'Return Data'!$B$7:$R$2843,8,0)</f>
        <v>4.3266</v>
      </c>
      <c r="K19" s="66">
        <f t="shared" si="3"/>
        <v>11</v>
      </c>
      <c r="L19" s="65">
        <f>VLOOKUP($A19,'Return Data'!$B$7:$R$2843,9,0)</f>
        <v>4.5151000000000003</v>
      </c>
      <c r="M19" s="66">
        <f t="shared" si="4"/>
        <v>5</v>
      </c>
      <c r="N19" s="65">
        <f>VLOOKUP($A19,'Return Data'!$B$7:$R$2843,10,0)</f>
        <v>3.9380999999999999</v>
      </c>
      <c r="O19" s="66">
        <f t="shared" si="5"/>
        <v>7</v>
      </c>
      <c r="P19" s="65">
        <f>VLOOKUP($A19,'Return Data'!$B$7:$R$2843,11,0)</f>
        <v>4.1402000000000001</v>
      </c>
      <c r="Q19" s="66">
        <f t="shared" si="6"/>
        <v>7</v>
      </c>
      <c r="R19" s="65">
        <f>VLOOKUP($A19,'Return Data'!$B$7:$R$2843,12,0)</f>
        <v>3.9628999999999999</v>
      </c>
      <c r="S19" s="66">
        <f t="shared" si="7"/>
        <v>5</v>
      </c>
      <c r="T19" s="65">
        <f>VLOOKUP($A19,'Return Data'!$B$7:$R$2843,13,0)</f>
        <v>4.1125999999999996</v>
      </c>
      <c r="U19" s="66">
        <f t="shared" si="8"/>
        <v>6</v>
      </c>
      <c r="V19" s="65">
        <f>VLOOKUP($A19,'Return Data'!$B$7:$R$2843,17,0)</f>
        <v>5.7607999999999997</v>
      </c>
      <c r="W19" s="66">
        <f t="shared" si="10"/>
        <v>8</v>
      </c>
      <c r="X19" s="65">
        <f>VLOOKUP($A19,'Return Data'!$B$7:$R$2843,14,0)</f>
        <v>6.7336</v>
      </c>
      <c r="Y19" s="66">
        <f t="shared" si="11"/>
        <v>5</v>
      </c>
      <c r="Z19" s="65">
        <f>VLOOKUP($A19,'Return Data'!$B$7:$R$2843,16,0)</f>
        <v>7.6806999999999999</v>
      </c>
      <c r="AA19" s="67">
        <f t="shared" si="9"/>
        <v>7</v>
      </c>
    </row>
    <row r="20" spans="1:27" x14ac:dyDescent="0.3">
      <c r="A20" s="63" t="s">
        <v>1228</v>
      </c>
      <c r="B20" s="64">
        <f>VLOOKUP($A20,'Return Data'!$B$7:$R$2843,3,0)</f>
        <v>44400</v>
      </c>
      <c r="C20" s="65">
        <f>VLOOKUP($A20,'Return Data'!$B$7:$R$2843,4,0)</f>
        <v>1065.2239999999999</v>
      </c>
      <c r="D20" s="65">
        <f>VLOOKUP($A20,'Return Data'!$B$7:$R$2843,5,0)</f>
        <v>5.7472000000000003</v>
      </c>
      <c r="E20" s="66">
        <f t="shared" si="0"/>
        <v>7</v>
      </c>
      <c r="F20" s="65">
        <f>VLOOKUP($A20,'Return Data'!$B$7:$R$2843,6,0)</f>
        <v>4.5144000000000002</v>
      </c>
      <c r="G20" s="66">
        <f t="shared" si="1"/>
        <v>8</v>
      </c>
      <c r="H20" s="65">
        <f>VLOOKUP($A20,'Return Data'!$B$7:$R$2843,7,0)</f>
        <v>4.2709999999999999</v>
      </c>
      <c r="I20" s="66">
        <f t="shared" si="2"/>
        <v>3</v>
      </c>
      <c r="J20" s="65">
        <f>VLOOKUP($A20,'Return Data'!$B$7:$R$2843,8,0)</f>
        <v>4.2750000000000004</v>
      </c>
      <c r="K20" s="66">
        <f t="shared" si="3"/>
        <v>12</v>
      </c>
      <c r="L20" s="65">
        <f>VLOOKUP($A20,'Return Data'!$B$7:$R$2843,9,0)</f>
        <v>4.4104000000000001</v>
      </c>
      <c r="M20" s="66">
        <f t="shared" si="4"/>
        <v>10</v>
      </c>
      <c r="N20" s="65">
        <f>VLOOKUP($A20,'Return Data'!$B$7:$R$2843,10,0)</f>
        <v>3.8005</v>
      </c>
      <c r="O20" s="66">
        <f t="shared" si="5"/>
        <v>13</v>
      </c>
      <c r="P20" s="65">
        <f>VLOOKUP($A20,'Return Data'!$B$7:$R$2843,11,0)</f>
        <v>3.8376000000000001</v>
      </c>
      <c r="Q20" s="66">
        <f t="shared" si="6"/>
        <v>14</v>
      </c>
      <c r="R20" s="65">
        <f>VLOOKUP($A20,'Return Data'!$B$7:$R$2843,12,0)</f>
        <v>3.6960999999999999</v>
      </c>
      <c r="S20" s="66">
        <f t="shared" si="7"/>
        <v>13</v>
      </c>
      <c r="T20" s="65"/>
      <c r="U20" s="66"/>
      <c r="V20" s="65"/>
      <c r="W20" s="66"/>
      <c r="X20" s="65"/>
      <c r="Y20" s="66"/>
      <c r="Z20" s="65">
        <f>VLOOKUP($A20,'Return Data'!$B$7:$R$2843,16,0)</f>
        <v>4.6821999999999999</v>
      </c>
      <c r="AA20" s="67">
        <f t="shared" si="9"/>
        <v>16</v>
      </c>
    </row>
    <row r="21" spans="1:27" x14ac:dyDescent="0.3">
      <c r="A21" s="63" t="s">
        <v>1232</v>
      </c>
      <c r="B21" s="64">
        <f>VLOOKUP($A21,'Return Data'!$B$7:$R$2843,3,0)</f>
        <v>44400</v>
      </c>
      <c r="C21" s="65">
        <f>VLOOKUP($A21,'Return Data'!$B$7:$R$2843,4,0)</f>
        <v>34.6173</v>
      </c>
      <c r="D21" s="65">
        <f>VLOOKUP($A21,'Return Data'!$B$7:$R$2843,5,0)</f>
        <v>4.9562999999999997</v>
      </c>
      <c r="E21" s="66">
        <f t="shared" si="0"/>
        <v>11</v>
      </c>
      <c r="F21" s="65">
        <f>VLOOKUP($A21,'Return Data'!$B$7:$R$2843,6,0)</f>
        <v>4.3948999999999998</v>
      </c>
      <c r="G21" s="66">
        <f t="shared" si="1"/>
        <v>10</v>
      </c>
      <c r="H21" s="65">
        <f>VLOOKUP($A21,'Return Data'!$B$7:$R$2843,7,0)</f>
        <v>4.0096999999999996</v>
      </c>
      <c r="I21" s="66">
        <f t="shared" si="2"/>
        <v>8</v>
      </c>
      <c r="J21" s="65">
        <f>VLOOKUP($A21,'Return Data'!$B$7:$R$2843,8,0)</f>
        <v>4.4207999999999998</v>
      </c>
      <c r="K21" s="66">
        <f t="shared" si="3"/>
        <v>9</v>
      </c>
      <c r="L21" s="65">
        <f>VLOOKUP($A21,'Return Data'!$B$7:$R$2843,9,0)</f>
        <v>4.4162999999999997</v>
      </c>
      <c r="M21" s="66">
        <f t="shared" si="4"/>
        <v>9</v>
      </c>
      <c r="N21" s="65">
        <f>VLOOKUP($A21,'Return Data'!$B$7:$R$2843,10,0)</f>
        <v>3.9182999999999999</v>
      </c>
      <c r="O21" s="66">
        <f t="shared" si="5"/>
        <v>8</v>
      </c>
      <c r="P21" s="65">
        <f>VLOOKUP($A21,'Return Data'!$B$7:$R$2843,11,0)</f>
        <v>4.0949999999999998</v>
      </c>
      <c r="Q21" s="66">
        <f t="shared" si="6"/>
        <v>8</v>
      </c>
      <c r="R21" s="65">
        <f>VLOOKUP($A21,'Return Data'!$B$7:$R$2843,12,0)</f>
        <v>3.9182000000000001</v>
      </c>
      <c r="S21" s="66">
        <f t="shared" si="7"/>
        <v>7</v>
      </c>
      <c r="T21" s="65">
        <f>VLOOKUP($A21,'Return Data'!$B$7:$R$2843,13,0)</f>
        <v>4.1707999999999998</v>
      </c>
      <c r="U21" s="66">
        <f>RANK(T21,T$8:T$24,0)</f>
        <v>3</v>
      </c>
      <c r="V21" s="65">
        <f>VLOOKUP($A21,'Return Data'!$B$7:$R$2843,17,0)</f>
        <v>5.9217000000000004</v>
      </c>
      <c r="W21" s="66">
        <f>RANK(V21,V$8:V$24,0)</f>
        <v>5</v>
      </c>
      <c r="X21" s="65">
        <f>VLOOKUP($A21,'Return Data'!$B$7:$R$2843,14,0)</f>
        <v>6.8227000000000002</v>
      </c>
      <c r="Y21" s="66">
        <f>RANK(X21,X$8:X$24,0)</f>
        <v>4</v>
      </c>
      <c r="Z21" s="65">
        <f>VLOOKUP($A21,'Return Data'!$B$7:$R$2843,16,0)</f>
        <v>8.0327000000000002</v>
      </c>
      <c r="AA21" s="67">
        <f t="shared" si="9"/>
        <v>2</v>
      </c>
    </row>
    <row r="22" spans="1:27" x14ac:dyDescent="0.3">
      <c r="A22" s="63" t="s">
        <v>1234</v>
      </c>
      <c r="B22" s="64">
        <f>VLOOKUP($A22,'Return Data'!$B$7:$R$2843,3,0)</f>
        <v>44400</v>
      </c>
      <c r="C22" s="65">
        <f>VLOOKUP($A22,'Return Data'!$B$7:$R$2843,4,0)</f>
        <v>11.8398</v>
      </c>
      <c r="D22" s="65">
        <f>VLOOKUP($A22,'Return Data'!$B$7:$R$2843,5,0)</f>
        <v>3.3914</v>
      </c>
      <c r="E22" s="66">
        <f t="shared" si="0"/>
        <v>15</v>
      </c>
      <c r="F22" s="65">
        <f>VLOOKUP($A22,'Return Data'!$B$7:$R$2843,6,0)</f>
        <v>4.1117999999999997</v>
      </c>
      <c r="G22" s="66">
        <f t="shared" si="1"/>
        <v>14</v>
      </c>
      <c r="H22" s="65">
        <f>VLOOKUP($A22,'Return Data'!$B$7:$R$2843,7,0)</f>
        <v>3.7461000000000002</v>
      </c>
      <c r="I22" s="66">
        <f t="shared" si="2"/>
        <v>15</v>
      </c>
      <c r="J22" s="65">
        <f>VLOOKUP($A22,'Return Data'!$B$7:$R$2843,8,0)</f>
        <v>3.8813</v>
      </c>
      <c r="K22" s="66">
        <f t="shared" si="3"/>
        <v>15</v>
      </c>
      <c r="L22" s="65">
        <f>VLOOKUP($A22,'Return Data'!$B$7:$R$2843,9,0)</f>
        <v>4.0830000000000002</v>
      </c>
      <c r="M22" s="66">
        <f t="shared" si="4"/>
        <v>14</v>
      </c>
      <c r="N22" s="65">
        <f>VLOOKUP($A22,'Return Data'!$B$7:$R$2843,10,0)</f>
        <v>3.4716999999999998</v>
      </c>
      <c r="O22" s="66">
        <f t="shared" si="5"/>
        <v>15</v>
      </c>
      <c r="P22" s="65">
        <f>VLOOKUP($A22,'Return Data'!$B$7:$R$2843,11,0)</f>
        <v>3.5529000000000002</v>
      </c>
      <c r="Q22" s="66">
        <f t="shared" si="6"/>
        <v>15</v>
      </c>
      <c r="R22" s="65">
        <f>VLOOKUP($A22,'Return Data'!$B$7:$R$2843,12,0)</f>
        <v>3.4794</v>
      </c>
      <c r="S22" s="66">
        <f t="shared" si="7"/>
        <v>15</v>
      </c>
      <c r="T22" s="65">
        <f>VLOOKUP($A22,'Return Data'!$B$7:$R$2843,13,0)</f>
        <v>3.5861999999999998</v>
      </c>
      <c r="U22" s="66">
        <f>RANK(T22,T$8:T$24,0)</f>
        <v>14</v>
      </c>
      <c r="V22" s="65">
        <f>VLOOKUP($A22,'Return Data'!$B$7:$R$2843,17,0)</f>
        <v>5.1630000000000003</v>
      </c>
      <c r="W22" s="66">
        <f>RANK(V22,V$8:V$24,0)</f>
        <v>14</v>
      </c>
      <c r="X22" s="65"/>
      <c r="Y22" s="66"/>
      <c r="Z22" s="65">
        <f>VLOOKUP($A22,'Return Data'!$B$7:$R$2843,16,0)</f>
        <v>6.1612</v>
      </c>
      <c r="AA22" s="67">
        <f t="shared" si="9"/>
        <v>14</v>
      </c>
    </row>
    <row r="23" spans="1:27" x14ac:dyDescent="0.3">
      <c r="A23" s="63" t="s">
        <v>1236</v>
      </c>
      <c r="B23" s="64">
        <f>VLOOKUP($A23,'Return Data'!$B$7:$R$2843,3,0)</f>
        <v>44400</v>
      </c>
      <c r="C23" s="65">
        <f>VLOOKUP($A23,'Return Data'!$B$7:$R$2843,4,0)</f>
        <v>3719.3939</v>
      </c>
      <c r="D23" s="65">
        <f>VLOOKUP($A23,'Return Data'!$B$7:$R$2843,5,0)</f>
        <v>4.7965</v>
      </c>
      <c r="E23" s="66">
        <f t="shared" si="0"/>
        <v>12</v>
      </c>
      <c r="F23" s="65">
        <f>VLOOKUP($A23,'Return Data'!$B$7:$R$2843,6,0)</f>
        <v>4.7675999999999998</v>
      </c>
      <c r="G23" s="66">
        <f t="shared" si="1"/>
        <v>3</v>
      </c>
      <c r="H23" s="65">
        <f>VLOOKUP($A23,'Return Data'!$B$7:$R$2843,7,0)</f>
        <v>4.0015999999999998</v>
      </c>
      <c r="I23" s="66">
        <f t="shared" si="2"/>
        <v>9</v>
      </c>
      <c r="J23" s="65">
        <f>VLOOKUP($A23,'Return Data'!$B$7:$R$2843,8,0)</f>
        <v>5.1264000000000003</v>
      </c>
      <c r="K23" s="66">
        <f t="shared" si="3"/>
        <v>1</v>
      </c>
      <c r="L23" s="65">
        <f>VLOOKUP($A23,'Return Data'!$B$7:$R$2843,9,0)</f>
        <v>4.7755000000000001</v>
      </c>
      <c r="M23" s="66">
        <f t="shared" si="4"/>
        <v>2</v>
      </c>
      <c r="N23" s="65">
        <f>VLOOKUP($A23,'Return Data'!$B$7:$R$2843,10,0)</f>
        <v>4.2218999999999998</v>
      </c>
      <c r="O23" s="66">
        <f t="shared" si="5"/>
        <v>1</v>
      </c>
      <c r="P23" s="65">
        <f>VLOOKUP($A23,'Return Data'!$B$7:$R$2843,11,0)</f>
        <v>4.4763000000000002</v>
      </c>
      <c r="Q23" s="66">
        <f t="shared" si="6"/>
        <v>1</v>
      </c>
      <c r="R23" s="65">
        <f>VLOOKUP($A23,'Return Data'!$B$7:$R$2843,12,0)</f>
        <v>4.2141000000000002</v>
      </c>
      <c r="S23" s="66">
        <f t="shared" si="7"/>
        <v>1</v>
      </c>
      <c r="T23" s="65">
        <f>VLOOKUP($A23,'Return Data'!$B$7:$R$2843,13,0)</f>
        <v>4.4016000000000002</v>
      </c>
      <c r="U23" s="66">
        <f>RANK(T23,T$8:T$24,0)</f>
        <v>1</v>
      </c>
      <c r="V23" s="65">
        <f>VLOOKUP($A23,'Return Data'!$B$7:$R$2843,17,0)</f>
        <v>6.0095000000000001</v>
      </c>
      <c r="W23" s="66">
        <f>RANK(V23,V$8:V$24,0)</f>
        <v>4</v>
      </c>
      <c r="X23" s="65">
        <f>VLOOKUP($A23,'Return Data'!$B$7:$R$2843,14,0)</f>
        <v>4.2567000000000004</v>
      </c>
      <c r="Y23" s="66">
        <f>RANK(X23,X$8:X$24,0)</f>
        <v>13</v>
      </c>
      <c r="Z23" s="65">
        <f>VLOOKUP($A23,'Return Data'!$B$7:$R$2843,16,0)</f>
        <v>6.7796000000000003</v>
      </c>
      <c r="AA23" s="67">
        <f t="shared" si="9"/>
        <v>13</v>
      </c>
    </row>
    <row r="24" spans="1:27" x14ac:dyDescent="0.3">
      <c r="A24" s="63" t="s">
        <v>1238</v>
      </c>
      <c r="B24" s="64">
        <f>VLOOKUP($A24,'Return Data'!$B$7:$R$2843,3,0)</f>
        <v>44400</v>
      </c>
      <c r="C24" s="65">
        <f>VLOOKUP($A24,'Return Data'!$B$7:$R$2843,4,0)</f>
        <v>2424.2377999999999</v>
      </c>
      <c r="D24" s="65">
        <f>VLOOKUP($A24,'Return Data'!$B$7:$R$2843,5,0)</f>
        <v>5.3502999999999998</v>
      </c>
      <c r="E24" s="66">
        <f t="shared" si="0"/>
        <v>9</v>
      </c>
      <c r="F24" s="65">
        <f>VLOOKUP($A24,'Return Data'!$B$7:$R$2843,6,0)</f>
        <v>4.4598000000000004</v>
      </c>
      <c r="G24" s="66">
        <f t="shared" si="1"/>
        <v>9</v>
      </c>
      <c r="H24" s="65">
        <f>VLOOKUP($A24,'Return Data'!$B$7:$R$2843,7,0)</f>
        <v>4.0856000000000003</v>
      </c>
      <c r="I24" s="66">
        <f t="shared" si="2"/>
        <v>6</v>
      </c>
      <c r="J24" s="65">
        <f>VLOOKUP($A24,'Return Data'!$B$7:$R$2843,8,0)</f>
        <v>4.3324999999999996</v>
      </c>
      <c r="K24" s="66">
        <f t="shared" si="3"/>
        <v>10</v>
      </c>
      <c r="L24" s="65">
        <f>VLOOKUP($A24,'Return Data'!$B$7:$R$2843,9,0)</f>
        <v>4.4051999999999998</v>
      </c>
      <c r="M24" s="66">
        <f t="shared" si="4"/>
        <v>11</v>
      </c>
      <c r="N24" s="65">
        <f>VLOOKUP($A24,'Return Data'!$B$7:$R$2843,10,0)</f>
        <v>3.9001999999999999</v>
      </c>
      <c r="O24" s="66">
        <f t="shared" si="5"/>
        <v>9</v>
      </c>
      <c r="P24" s="65">
        <f>VLOOKUP($A24,'Return Data'!$B$7:$R$2843,11,0)</f>
        <v>4.0782999999999996</v>
      </c>
      <c r="Q24" s="66">
        <f t="shared" si="6"/>
        <v>9</v>
      </c>
      <c r="R24" s="65">
        <f>VLOOKUP($A24,'Return Data'!$B$7:$R$2843,12,0)</f>
        <v>3.875</v>
      </c>
      <c r="S24" s="66">
        <f t="shared" si="7"/>
        <v>9</v>
      </c>
      <c r="T24" s="65">
        <f>VLOOKUP($A24,'Return Data'!$B$7:$R$2843,13,0)</f>
        <v>4.0838000000000001</v>
      </c>
      <c r="U24" s="66">
        <f>RANK(T24,T$8:T$24,0)</f>
        <v>7</v>
      </c>
      <c r="V24" s="65">
        <f>VLOOKUP($A24,'Return Data'!$B$7:$R$2843,17,0)</f>
        <v>5.7214</v>
      </c>
      <c r="W24" s="66">
        <f>RANK(V24,V$8:V$24,0)</f>
        <v>9</v>
      </c>
      <c r="X24" s="65">
        <f>VLOOKUP($A24,'Return Data'!$B$7:$R$2843,14,0)</f>
        <v>6.6955999999999998</v>
      </c>
      <c r="Y24" s="66">
        <f>RANK(X24,X$8:X$24,0)</f>
        <v>6</v>
      </c>
      <c r="Z24" s="65">
        <f>VLOOKUP($A24,'Return Data'!$B$7:$R$2843,16,0)</f>
        <v>7.6801000000000004</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4.7205588235294114</v>
      </c>
      <c r="E26" s="74"/>
      <c r="F26" s="75">
        <f>AVERAGE(F8:F24)</f>
        <v>4.1690705882352939</v>
      </c>
      <c r="G26" s="74"/>
      <c r="H26" s="75">
        <f>AVERAGE(H8:H24)</f>
        <v>3.9018235294117649</v>
      </c>
      <c r="I26" s="74"/>
      <c r="J26" s="75">
        <f>AVERAGE(J8:J24)</f>
        <v>4.3333705882352929</v>
      </c>
      <c r="K26" s="74"/>
      <c r="L26" s="75">
        <f>AVERAGE(L8:L24)</f>
        <v>4.3056000000000001</v>
      </c>
      <c r="M26" s="74"/>
      <c r="N26" s="75">
        <f>AVERAGE(N8:N24)</f>
        <v>3.8103235294117646</v>
      </c>
      <c r="O26" s="74"/>
      <c r="P26" s="75">
        <f>AVERAGE(P8:P24)</f>
        <v>3.9648647058823534</v>
      </c>
      <c r="Q26" s="74"/>
      <c r="R26" s="75">
        <f>AVERAGE(R8:R24)</f>
        <v>3.777152941176471</v>
      </c>
      <c r="S26" s="74"/>
      <c r="T26" s="75">
        <f>AVERAGE(T8:T24)</f>
        <v>3.9201812499999997</v>
      </c>
      <c r="U26" s="74"/>
      <c r="V26" s="75">
        <f>AVERAGE(V8:V24)</f>
        <v>5.7914142857142865</v>
      </c>
      <c r="W26" s="74"/>
      <c r="X26" s="75">
        <f>AVERAGE(X8:X24)</f>
        <v>6.4846076923076916</v>
      </c>
      <c r="Y26" s="74"/>
      <c r="Z26" s="75">
        <f>AVERAGE(Z8:Z24)</f>
        <v>7.1466470588235289</v>
      </c>
      <c r="AA26" s="76"/>
    </row>
    <row r="27" spans="1:27" x14ac:dyDescent="0.3">
      <c r="A27" s="73" t="s">
        <v>28</v>
      </c>
      <c r="B27" s="74"/>
      <c r="C27" s="74"/>
      <c r="D27" s="75">
        <f>MIN(D8:D24)</f>
        <v>-2.1455000000000002</v>
      </c>
      <c r="E27" s="74"/>
      <c r="F27" s="75">
        <f>MIN(F8:F24)</f>
        <v>9.8400000000000001E-2</v>
      </c>
      <c r="G27" s="74"/>
      <c r="H27" s="75">
        <f>MIN(H8:H24)</f>
        <v>2.3347000000000002</v>
      </c>
      <c r="I27" s="74"/>
      <c r="J27" s="75">
        <f>MIN(J8:J24)</f>
        <v>2.6591999999999998</v>
      </c>
      <c r="K27" s="74"/>
      <c r="L27" s="75">
        <f>MIN(L8:L24)</f>
        <v>2.7561</v>
      </c>
      <c r="M27" s="74"/>
      <c r="N27" s="75">
        <f>MIN(N8:N24)</f>
        <v>2.8477000000000001</v>
      </c>
      <c r="O27" s="74"/>
      <c r="P27" s="75">
        <f>MIN(P8:P24)</f>
        <v>2.9058000000000002</v>
      </c>
      <c r="Q27" s="74"/>
      <c r="R27" s="75">
        <f>MIN(R8:R24)</f>
        <v>2.9157999999999999</v>
      </c>
      <c r="S27" s="74"/>
      <c r="T27" s="75">
        <f>MIN(T8:T24)</f>
        <v>3.0908000000000002</v>
      </c>
      <c r="U27" s="74"/>
      <c r="V27" s="75">
        <f>MIN(V8:V24)</f>
        <v>5.1630000000000003</v>
      </c>
      <c r="W27" s="74"/>
      <c r="X27" s="75">
        <f>MIN(X8:X24)</f>
        <v>4.2567000000000004</v>
      </c>
      <c r="Y27" s="74"/>
      <c r="Z27" s="75">
        <f>MIN(Z8:Z24)</f>
        <v>4.6821000000000002</v>
      </c>
      <c r="AA27" s="76"/>
    </row>
    <row r="28" spans="1:27" ht="15" thickBot="1" x14ac:dyDescent="0.35">
      <c r="A28" s="77" t="s">
        <v>29</v>
      </c>
      <c r="B28" s="78"/>
      <c r="C28" s="78"/>
      <c r="D28" s="79">
        <f>MAX(D8:D24)</f>
        <v>6.6986999999999997</v>
      </c>
      <c r="E28" s="78"/>
      <c r="F28" s="79">
        <f>MAX(F8:F24)</f>
        <v>4.9265999999999996</v>
      </c>
      <c r="G28" s="78"/>
      <c r="H28" s="79">
        <f>MAX(H8:H24)</f>
        <v>4.6326999999999998</v>
      </c>
      <c r="I28" s="78"/>
      <c r="J28" s="79">
        <f>MAX(J8:J24)</f>
        <v>5.1264000000000003</v>
      </c>
      <c r="K28" s="78"/>
      <c r="L28" s="79">
        <f>MAX(L8:L24)</f>
        <v>4.8449</v>
      </c>
      <c r="M28" s="78"/>
      <c r="N28" s="79">
        <f>MAX(N8:N24)</f>
        <v>4.2218999999999998</v>
      </c>
      <c r="O28" s="78"/>
      <c r="P28" s="79">
        <f>MAX(P8:P24)</f>
        <v>4.4763000000000002</v>
      </c>
      <c r="Q28" s="78"/>
      <c r="R28" s="79">
        <f>MAX(R8:R24)</f>
        <v>4.2141000000000002</v>
      </c>
      <c r="S28" s="78"/>
      <c r="T28" s="79">
        <f>MAX(T8:T24)</f>
        <v>4.4016000000000002</v>
      </c>
      <c r="U28" s="78"/>
      <c r="V28" s="79">
        <f>MAX(V8:V24)</f>
        <v>6.3933</v>
      </c>
      <c r="W28" s="78"/>
      <c r="X28" s="79">
        <f>MAX(X8:X24)</f>
        <v>6.9776999999999996</v>
      </c>
      <c r="Y28" s="78"/>
      <c r="Z28" s="79">
        <f>MAX(Z8:Z24)</f>
        <v>8.0754999999999999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44400</v>
      </c>
      <c r="C8" s="65">
        <f>VLOOKUP($A8,'Return Data'!$B$7:$R$2843,4,0)</f>
        <v>288.53199999999998</v>
      </c>
      <c r="D8" s="65">
        <f>VLOOKUP($A8,'Return Data'!$B$7:$R$2843,5,0)</f>
        <v>6.3136000000000001</v>
      </c>
      <c r="E8" s="66">
        <f t="shared" ref="E8:E24" si="0">RANK(D8,D$8:D$24,0)</f>
        <v>2</v>
      </c>
      <c r="F8" s="65">
        <f>VLOOKUP($A8,'Return Data'!$B$7:$R$2843,6,0)</f>
        <v>4.5388999999999999</v>
      </c>
      <c r="G8" s="66">
        <f t="shared" ref="G8:G24" si="1">RANK(F8,F$8:F$24,0)</f>
        <v>5</v>
      </c>
      <c r="H8" s="65">
        <f>VLOOKUP($A8,'Return Data'!$B$7:$R$2843,7,0)</f>
        <v>4.1814999999999998</v>
      </c>
      <c r="I8" s="66">
        <f t="shared" ref="I8:I24" si="2">RANK(H8,H$8:H$24,0)</f>
        <v>2</v>
      </c>
      <c r="J8" s="65">
        <f>VLOOKUP($A8,'Return Data'!$B$7:$R$2843,8,0)</f>
        <v>4.4823000000000004</v>
      </c>
      <c r="K8" s="66">
        <f t="shared" ref="K8:K24" si="3">RANK(J8,J$8:J$24,0)</f>
        <v>6</v>
      </c>
      <c r="L8" s="65">
        <f>VLOOKUP($A8,'Return Data'!$B$7:$R$2843,9,0)</f>
        <v>4.3460999999999999</v>
      </c>
      <c r="M8" s="66">
        <f t="shared" ref="M8:M24" si="4">RANK(L8,L$8:L$24,0)</f>
        <v>8</v>
      </c>
      <c r="N8" s="65">
        <f>VLOOKUP($A8,'Return Data'!$B$7:$R$2843,10,0)</f>
        <v>3.9636</v>
      </c>
      <c r="O8" s="66">
        <f t="shared" ref="O8:O24" si="5">RANK(N8,N$8:N$24,0)</f>
        <v>2</v>
      </c>
      <c r="P8" s="65">
        <f>VLOOKUP($A8,'Return Data'!$B$7:$R$2843,11,0)</f>
        <v>4.1463999999999999</v>
      </c>
      <c r="Q8" s="66">
        <f t="shared" ref="Q8:Q24" si="6">RANK(P8,P$8:P$24,0)</f>
        <v>2</v>
      </c>
      <c r="R8" s="65">
        <f>VLOOKUP($A8,'Return Data'!$B$7:$R$2843,12,0)</f>
        <v>3.915</v>
      </c>
      <c r="S8" s="66">
        <f t="shared" ref="S8:S24" si="7">RANK(R8,R$8:R$24,0)</f>
        <v>2</v>
      </c>
      <c r="T8" s="65">
        <f>VLOOKUP($A8,'Return Data'!$B$7:$R$2843,13,0)</f>
        <v>4.1121999999999996</v>
      </c>
      <c r="U8" s="66">
        <f t="shared" ref="U8:U19" si="8">RANK(T8,T$8:T$24,0)</f>
        <v>2</v>
      </c>
      <c r="V8" s="65">
        <f>VLOOKUP($A8,'Return Data'!$B$7:$R$2843,17,0)</f>
        <v>5.9722999999999997</v>
      </c>
      <c r="W8" s="66">
        <f>RANK(V8,V$8:V$24,0)</f>
        <v>1</v>
      </c>
      <c r="X8" s="65">
        <f>VLOOKUP($A8,'Return Data'!$B$7:$R$2843,14,0)</f>
        <v>6.8467000000000002</v>
      </c>
      <c r="Y8" s="66">
        <f>RANK(X8,X$8:X$24,0)</f>
        <v>1</v>
      </c>
      <c r="Z8" s="65">
        <f>VLOOKUP($A8,'Return Data'!$B$7:$R$2843,16,0)</f>
        <v>6.9417999999999997</v>
      </c>
      <c r="AA8" s="67">
        <f t="shared" ref="AA8:AA24" si="9">RANK(Z8,Z$8:Z$24,0)</f>
        <v>10</v>
      </c>
    </row>
    <row r="9" spans="1:27" x14ac:dyDescent="0.3">
      <c r="A9" s="63" t="s">
        <v>1203</v>
      </c>
      <c r="B9" s="64">
        <f>VLOOKUP($A9,'Return Data'!$B$7:$R$2843,3,0)</f>
        <v>44400</v>
      </c>
      <c r="C9" s="65">
        <f>VLOOKUP($A9,'Return Data'!$B$7:$R$2843,4,0)</f>
        <v>1117.6419000000001</v>
      </c>
      <c r="D9" s="65">
        <f>VLOOKUP($A9,'Return Data'!$B$7:$R$2843,5,0)</f>
        <v>6.0460000000000003</v>
      </c>
      <c r="E9" s="66">
        <f t="shared" si="0"/>
        <v>3</v>
      </c>
      <c r="F9" s="65">
        <f>VLOOKUP($A9,'Return Data'!$B$7:$R$2843,6,0)</f>
        <v>4.7830000000000004</v>
      </c>
      <c r="G9" s="66">
        <f t="shared" si="1"/>
        <v>1</v>
      </c>
      <c r="H9" s="65">
        <f>VLOOKUP($A9,'Return Data'!$B$7:$R$2843,7,0)</f>
        <v>4.4831000000000003</v>
      </c>
      <c r="I9" s="66">
        <f t="shared" si="2"/>
        <v>1</v>
      </c>
      <c r="J9" s="65">
        <f>VLOOKUP($A9,'Return Data'!$B$7:$R$2843,8,0)</f>
        <v>4.5157999999999996</v>
      </c>
      <c r="K9" s="66">
        <f t="shared" si="3"/>
        <v>5</v>
      </c>
      <c r="L9" s="65">
        <f>VLOOKUP($A9,'Return Data'!$B$7:$R$2843,9,0)</f>
        <v>4.3482000000000003</v>
      </c>
      <c r="M9" s="66">
        <f t="shared" si="4"/>
        <v>7</v>
      </c>
      <c r="N9" s="65">
        <f>VLOOKUP($A9,'Return Data'!$B$7:$R$2843,10,0)</f>
        <v>3.8264999999999998</v>
      </c>
      <c r="O9" s="66">
        <f t="shared" si="5"/>
        <v>6</v>
      </c>
      <c r="P9" s="65">
        <f>VLOOKUP($A9,'Return Data'!$B$7:$R$2843,11,0)</f>
        <v>4.0083000000000002</v>
      </c>
      <c r="Q9" s="66">
        <f t="shared" si="6"/>
        <v>6</v>
      </c>
      <c r="R9" s="65">
        <f>VLOOKUP($A9,'Return Data'!$B$7:$R$2843,12,0)</f>
        <v>3.8220000000000001</v>
      </c>
      <c r="S9" s="66">
        <f t="shared" si="7"/>
        <v>4</v>
      </c>
      <c r="T9" s="65">
        <f>VLOOKUP($A9,'Return Data'!$B$7:$R$2843,13,0)</f>
        <v>3.9952999999999999</v>
      </c>
      <c r="U9" s="66">
        <f t="shared" si="8"/>
        <v>4</v>
      </c>
      <c r="V9" s="65"/>
      <c r="W9" s="66"/>
      <c r="X9" s="65"/>
      <c r="Y9" s="66"/>
      <c r="Z9" s="65">
        <f>VLOOKUP($A9,'Return Data'!$B$7:$R$2843,16,0)</f>
        <v>5.8251999999999997</v>
      </c>
      <c r="AA9" s="67">
        <f t="shared" si="9"/>
        <v>15</v>
      </c>
    </row>
    <row r="10" spans="1:27" x14ac:dyDescent="0.3">
      <c r="A10" s="63" t="s">
        <v>1205</v>
      </c>
      <c r="B10" s="64">
        <f>VLOOKUP($A10,'Return Data'!$B$7:$R$2843,3,0)</f>
        <v>44400</v>
      </c>
      <c r="C10" s="65">
        <f>VLOOKUP($A10,'Return Data'!$B$7:$R$2843,4,0)</f>
        <v>1093.6498999999999</v>
      </c>
      <c r="D10" s="65">
        <f>VLOOKUP($A10,'Return Data'!$B$7:$R$2843,5,0)</f>
        <v>-2.4361999999999999</v>
      </c>
      <c r="E10" s="66">
        <f t="shared" si="0"/>
        <v>17</v>
      </c>
      <c r="F10" s="65">
        <f>VLOOKUP($A10,'Return Data'!$B$7:$R$2843,6,0)</f>
        <v>-0.1913</v>
      </c>
      <c r="G10" s="66">
        <f t="shared" si="1"/>
        <v>17</v>
      </c>
      <c r="H10" s="65">
        <f>VLOOKUP($A10,'Return Data'!$B$7:$R$2843,7,0)</f>
        <v>2.0442999999999998</v>
      </c>
      <c r="I10" s="66">
        <f t="shared" si="2"/>
        <v>17</v>
      </c>
      <c r="J10" s="65">
        <f>VLOOKUP($A10,'Return Data'!$B$7:$R$2843,8,0)</f>
        <v>2.3691</v>
      </c>
      <c r="K10" s="66">
        <f t="shared" si="3"/>
        <v>17</v>
      </c>
      <c r="L10" s="65">
        <f>VLOOKUP($A10,'Return Data'!$B$7:$R$2843,9,0)</f>
        <v>2.4655999999999998</v>
      </c>
      <c r="M10" s="66">
        <f t="shared" si="4"/>
        <v>17</v>
      </c>
      <c r="N10" s="65">
        <f>VLOOKUP($A10,'Return Data'!$B$7:$R$2843,10,0)</f>
        <v>2.56</v>
      </c>
      <c r="O10" s="66">
        <f t="shared" si="5"/>
        <v>17</v>
      </c>
      <c r="P10" s="65">
        <f>VLOOKUP($A10,'Return Data'!$B$7:$R$2843,11,0)</f>
        <v>2.6051000000000002</v>
      </c>
      <c r="Q10" s="66">
        <f t="shared" si="6"/>
        <v>17</v>
      </c>
      <c r="R10" s="65">
        <f>VLOOKUP($A10,'Return Data'!$B$7:$R$2843,12,0)</f>
        <v>2.5958000000000001</v>
      </c>
      <c r="S10" s="66">
        <f t="shared" si="7"/>
        <v>17</v>
      </c>
      <c r="T10" s="65">
        <f>VLOOKUP($A10,'Return Data'!$B$7:$R$2843,13,0)</f>
        <v>2.7574999999999998</v>
      </c>
      <c r="U10" s="66">
        <f t="shared" si="8"/>
        <v>16</v>
      </c>
      <c r="V10" s="65"/>
      <c r="W10" s="66"/>
      <c r="X10" s="65"/>
      <c r="Y10" s="66"/>
      <c r="Z10" s="65">
        <f>VLOOKUP($A10,'Return Data'!$B$7:$R$2843,16,0)</f>
        <v>4.3638000000000003</v>
      </c>
      <c r="AA10" s="67">
        <f t="shared" si="9"/>
        <v>16</v>
      </c>
    </row>
    <row r="11" spans="1:27" x14ac:dyDescent="0.3">
      <c r="A11" s="63" t="s">
        <v>1207</v>
      </c>
      <c r="B11" s="64">
        <f>VLOOKUP($A11,'Return Data'!$B$7:$R$2843,3,0)</f>
        <v>44400</v>
      </c>
      <c r="C11" s="65">
        <f>VLOOKUP($A11,'Return Data'!$B$7:$R$2843,4,0)</f>
        <v>41.786999999999999</v>
      </c>
      <c r="D11" s="65">
        <f>VLOOKUP($A11,'Return Data'!$B$7:$R$2843,5,0)</f>
        <v>4.9794999999999998</v>
      </c>
      <c r="E11" s="66">
        <f t="shared" si="0"/>
        <v>9</v>
      </c>
      <c r="F11" s="65">
        <f>VLOOKUP($A11,'Return Data'!$B$7:$R$2843,6,0)</f>
        <v>3.9902000000000002</v>
      </c>
      <c r="G11" s="66">
        <f t="shared" si="1"/>
        <v>11</v>
      </c>
      <c r="H11" s="65">
        <f>VLOOKUP($A11,'Return Data'!$B$7:$R$2843,7,0)</f>
        <v>3.6587000000000001</v>
      </c>
      <c r="I11" s="66">
        <f t="shared" si="2"/>
        <v>12</v>
      </c>
      <c r="J11" s="65">
        <f>VLOOKUP($A11,'Return Data'!$B$7:$R$2843,8,0)</f>
        <v>4.8067000000000002</v>
      </c>
      <c r="K11" s="66">
        <f t="shared" si="3"/>
        <v>2</v>
      </c>
      <c r="L11" s="65">
        <f>VLOOKUP($A11,'Return Data'!$B$7:$R$2843,9,0)</f>
        <v>4.6235999999999997</v>
      </c>
      <c r="M11" s="66">
        <f t="shared" si="4"/>
        <v>1</v>
      </c>
      <c r="N11" s="65">
        <f>VLOOKUP($A11,'Return Data'!$B$7:$R$2843,10,0)</f>
        <v>3.9020000000000001</v>
      </c>
      <c r="O11" s="66">
        <f t="shared" si="5"/>
        <v>4</v>
      </c>
      <c r="P11" s="65">
        <f>VLOOKUP($A11,'Return Data'!$B$7:$R$2843,11,0)</f>
        <v>4.0162000000000004</v>
      </c>
      <c r="Q11" s="66">
        <f t="shared" si="6"/>
        <v>5</v>
      </c>
      <c r="R11" s="65">
        <f>VLOOKUP($A11,'Return Data'!$B$7:$R$2843,12,0)</f>
        <v>3.6720999999999999</v>
      </c>
      <c r="S11" s="66">
        <f t="shared" si="7"/>
        <v>9</v>
      </c>
      <c r="T11" s="65">
        <f>VLOOKUP($A11,'Return Data'!$B$7:$R$2843,13,0)</f>
        <v>3.6631</v>
      </c>
      <c r="U11" s="66">
        <f t="shared" si="8"/>
        <v>9</v>
      </c>
      <c r="V11" s="65">
        <f>VLOOKUP($A11,'Return Data'!$B$7:$R$2843,17,0)</f>
        <v>5.4390000000000001</v>
      </c>
      <c r="W11" s="66">
        <f t="shared" ref="W11:W19" si="10">RANK(V11,V$8:V$24,0)</f>
        <v>9</v>
      </c>
      <c r="X11" s="65">
        <f>VLOOKUP($A11,'Return Data'!$B$7:$R$2843,14,0)</f>
        <v>6.3566000000000003</v>
      </c>
      <c r="Y11" s="66">
        <f t="shared" ref="Y11:Y19" si="11">RANK(X11,X$8:X$24,0)</f>
        <v>8</v>
      </c>
      <c r="Z11" s="65">
        <f>VLOOKUP($A11,'Return Data'!$B$7:$R$2843,16,0)</f>
        <v>6.7708000000000004</v>
      </c>
      <c r="AA11" s="67">
        <f t="shared" si="9"/>
        <v>12</v>
      </c>
    </row>
    <row r="12" spans="1:27" x14ac:dyDescent="0.3">
      <c r="A12" s="63" t="s">
        <v>1208</v>
      </c>
      <c r="B12" s="64">
        <f>VLOOKUP($A12,'Return Data'!$B$7:$R$2843,3,0)</f>
        <v>44400</v>
      </c>
      <c r="C12" s="65">
        <f>VLOOKUP($A12,'Return Data'!$B$7:$R$2843,4,0)</f>
        <v>39.389899999999997</v>
      </c>
      <c r="D12" s="65">
        <f>VLOOKUP($A12,'Return Data'!$B$7:$R$2843,5,0)</f>
        <v>5.8387000000000002</v>
      </c>
      <c r="E12" s="66">
        <f t="shared" si="0"/>
        <v>4</v>
      </c>
      <c r="F12" s="65">
        <f>VLOOKUP($A12,'Return Data'!$B$7:$R$2843,6,0)</f>
        <v>4.0476000000000001</v>
      </c>
      <c r="G12" s="66">
        <f t="shared" si="1"/>
        <v>9</v>
      </c>
      <c r="H12" s="65">
        <f>VLOOKUP($A12,'Return Data'!$B$7:$R$2843,7,0)</f>
        <v>3.802</v>
      </c>
      <c r="I12" s="66">
        <f t="shared" si="2"/>
        <v>8</v>
      </c>
      <c r="J12" s="65">
        <f>VLOOKUP($A12,'Return Data'!$B$7:$R$2843,8,0)</f>
        <v>4.5883000000000003</v>
      </c>
      <c r="K12" s="66">
        <f t="shared" si="3"/>
        <v>4</v>
      </c>
      <c r="L12" s="65">
        <f>VLOOKUP($A12,'Return Data'!$B$7:$R$2843,9,0)</f>
        <v>4.5138999999999996</v>
      </c>
      <c r="M12" s="66">
        <f t="shared" si="4"/>
        <v>3</v>
      </c>
      <c r="N12" s="65">
        <f>VLOOKUP($A12,'Return Data'!$B$7:$R$2843,10,0)</f>
        <v>3.6903000000000001</v>
      </c>
      <c r="O12" s="66">
        <f t="shared" si="5"/>
        <v>10</v>
      </c>
      <c r="P12" s="65">
        <f>VLOOKUP($A12,'Return Data'!$B$7:$R$2843,11,0)</f>
        <v>3.7810999999999999</v>
      </c>
      <c r="Q12" s="66">
        <f t="shared" si="6"/>
        <v>11</v>
      </c>
      <c r="R12" s="65">
        <f>VLOOKUP($A12,'Return Data'!$B$7:$R$2843,12,0)</f>
        <v>3.5684999999999998</v>
      </c>
      <c r="S12" s="66">
        <f t="shared" si="7"/>
        <v>11</v>
      </c>
      <c r="T12" s="65">
        <f>VLOOKUP($A12,'Return Data'!$B$7:$R$2843,13,0)</f>
        <v>3.653</v>
      </c>
      <c r="U12" s="66">
        <f t="shared" si="8"/>
        <v>10</v>
      </c>
      <c r="V12" s="65">
        <f>VLOOKUP($A12,'Return Data'!$B$7:$R$2843,17,0)</f>
        <v>5.6771000000000003</v>
      </c>
      <c r="W12" s="66">
        <f t="shared" si="10"/>
        <v>6</v>
      </c>
      <c r="X12" s="65">
        <f>VLOOKUP($A12,'Return Data'!$B$7:$R$2843,14,0)</f>
        <v>6.6557000000000004</v>
      </c>
      <c r="Y12" s="66">
        <f t="shared" si="11"/>
        <v>3</v>
      </c>
      <c r="Z12" s="65">
        <f>VLOOKUP($A12,'Return Data'!$B$7:$R$2843,16,0)</f>
        <v>7.2999000000000001</v>
      </c>
      <c r="AA12" s="67">
        <f t="shared" si="9"/>
        <v>6</v>
      </c>
    </row>
    <row r="13" spans="1:27" x14ac:dyDescent="0.3">
      <c r="A13" s="63" t="s">
        <v>1210</v>
      </c>
      <c r="B13" s="64">
        <f>VLOOKUP($A13,'Return Data'!$B$7:$R$2843,3,0)</f>
        <v>44400</v>
      </c>
      <c r="C13" s="65">
        <f>VLOOKUP($A13,'Return Data'!$B$7:$R$2843,4,0)</f>
        <v>4473.1423000000004</v>
      </c>
      <c r="D13" s="65">
        <f>VLOOKUP($A13,'Return Data'!$B$7:$R$2843,5,0)</f>
        <v>5.7755999999999998</v>
      </c>
      <c r="E13" s="66">
        <f t="shared" si="0"/>
        <v>5</v>
      </c>
      <c r="F13" s="65">
        <f>VLOOKUP($A13,'Return Data'!$B$7:$R$2843,6,0)</f>
        <v>4.4459999999999997</v>
      </c>
      <c r="G13" s="66">
        <f t="shared" si="1"/>
        <v>7</v>
      </c>
      <c r="H13" s="65">
        <f>VLOOKUP($A13,'Return Data'!$B$7:$R$2843,7,0)</f>
        <v>4.0381999999999998</v>
      </c>
      <c r="I13" s="66">
        <f t="shared" si="2"/>
        <v>4</v>
      </c>
      <c r="J13" s="65">
        <f>VLOOKUP($A13,'Return Data'!$B$7:$R$2843,8,0)</f>
        <v>4.4362000000000004</v>
      </c>
      <c r="K13" s="66">
        <f t="shared" si="3"/>
        <v>7</v>
      </c>
      <c r="L13" s="65">
        <f>VLOOKUP($A13,'Return Data'!$B$7:$R$2843,9,0)</f>
        <v>4.2599</v>
      </c>
      <c r="M13" s="66">
        <f t="shared" si="4"/>
        <v>10</v>
      </c>
      <c r="N13" s="65">
        <f>VLOOKUP($A13,'Return Data'!$B$7:$R$2843,10,0)</f>
        <v>3.9264000000000001</v>
      </c>
      <c r="O13" s="66">
        <f t="shared" si="5"/>
        <v>3</v>
      </c>
      <c r="P13" s="65">
        <f>VLOOKUP($A13,'Return Data'!$B$7:$R$2843,11,0)</f>
        <v>4.0395000000000003</v>
      </c>
      <c r="Q13" s="66">
        <f t="shared" si="6"/>
        <v>3</v>
      </c>
      <c r="R13" s="65">
        <f>VLOOKUP($A13,'Return Data'!$B$7:$R$2843,12,0)</f>
        <v>3.8166000000000002</v>
      </c>
      <c r="S13" s="66">
        <f t="shared" si="7"/>
        <v>5</v>
      </c>
      <c r="T13" s="65">
        <f>VLOOKUP($A13,'Return Data'!$B$7:$R$2843,13,0)</f>
        <v>3.9773000000000001</v>
      </c>
      <c r="U13" s="66">
        <f t="shared" si="8"/>
        <v>6</v>
      </c>
      <c r="V13" s="65">
        <f>VLOOKUP($A13,'Return Data'!$B$7:$R$2843,17,0)</f>
        <v>5.9238</v>
      </c>
      <c r="W13" s="66">
        <f t="shared" si="10"/>
        <v>2</v>
      </c>
      <c r="X13" s="65">
        <f>VLOOKUP($A13,'Return Data'!$B$7:$R$2843,14,0)</f>
        <v>6.7346000000000004</v>
      </c>
      <c r="Y13" s="66">
        <f t="shared" si="11"/>
        <v>2</v>
      </c>
      <c r="Z13" s="65">
        <f>VLOOKUP($A13,'Return Data'!$B$7:$R$2843,16,0)</f>
        <v>7.1372</v>
      </c>
      <c r="AA13" s="67">
        <f t="shared" si="9"/>
        <v>9</v>
      </c>
    </row>
    <row r="14" spans="1:27" x14ac:dyDescent="0.3">
      <c r="A14" s="63" t="s">
        <v>1212</v>
      </c>
      <c r="B14" s="64">
        <f>VLOOKUP($A14,'Return Data'!$B$7:$R$2843,3,0)</f>
        <v>44400</v>
      </c>
      <c r="C14" s="65">
        <f>VLOOKUP($A14,'Return Data'!$B$7:$R$2843,4,0)</f>
        <v>296.54090000000002</v>
      </c>
      <c r="D14" s="65">
        <f>VLOOKUP($A14,'Return Data'!$B$7:$R$2843,5,0)</f>
        <v>5.4535</v>
      </c>
      <c r="E14" s="66">
        <f t="shared" si="0"/>
        <v>7</v>
      </c>
      <c r="F14" s="65">
        <f>VLOOKUP($A14,'Return Data'!$B$7:$R$2843,6,0)</f>
        <v>4.4901999999999997</v>
      </c>
      <c r="G14" s="66">
        <f t="shared" si="1"/>
        <v>6</v>
      </c>
      <c r="H14" s="65">
        <f>VLOOKUP($A14,'Return Data'!$B$7:$R$2843,7,0)</f>
        <v>3.8466</v>
      </c>
      <c r="I14" s="66">
        <f t="shared" si="2"/>
        <v>6</v>
      </c>
      <c r="J14" s="65">
        <f>VLOOKUP($A14,'Return Data'!$B$7:$R$2843,8,0)</f>
        <v>4.1096000000000004</v>
      </c>
      <c r="K14" s="66">
        <f t="shared" si="3"/>
        <v>11</v>
      </c>
      <c r="L14" s="65">
        <f>VLOOKUP($A14,'Return Data'!$B$7:$R$2843,9,0)</f>
        <v>4.1567999999999996</v>
      </c>
      <c r="M14" s="66">
        <f t="shared" si="4"/>
        <v>11</v>
      </c>
      <c r="N14" s="65">
        <f>VLOOKUP($A14,'Return Data'!$B$7:$R$2843,10,0)</f>
        <v>3.7656999999999998</v>
      </c>
      <c r="O14" s="66">
        <f t="shared" si="5"/>
        <v>8</v>
      </c>
      <c r="P14" s="65">
        <f>VLOOKUP($A14,'Return Data'!$B$7:$R$2843,11,0)</f>
        <v>3.9222999999999999</v>
      </c>
      <c r="Q14" s="66">
        <f t="shared" si="6"/>
        <v>9</v>
      </c>
      <c r="R14" s="65">
        <f>VLOOKUP($A14,'Return Data'!$B$7:$R$2843,12,0)</f>
        <v>3.7061000000000002</v>
      </c>
      <c r="S14" s="66">
        <f t="shared" si="7"/>
        <v>8</v>
      </c>
      <c r="T14" s="65">
        <f>VLOOKUP($A14,'Return Data'!$B$7:$R$2843,13,0)</f>
        <v>3.9127000000000001</v>
      </c>
      <c r="U14" s="66">
        <f t="shared" si="8"/>
        <v>7</v>
      </c>
      <c r="V14" s="65">
        <f>VLOOKUP($A14,'Return Data'!$B$7:$R$2843,17,0)</f>
        <v>5.7065000000000001</v>
      </c>
      <c r="W14" s="66">
        <f t="shared" si="10"/>
        <v>5</v>
      </c>
      <c r="X14" s="65">
        <f>VLOOKUP($A14,'Return Data'!$B$7:$R$2843,14,0)</f>
        <v>6.5640000000000001</v>
      </c>
      <c r="Y14" s="66">
        <f t="shared" si="11"/>
        <v>6</v>
      </c>
      <c r="Z14" s="65">
        <f>VLOOKUP($A14,'Return Data'!$B$7:$R$2843,16,0)</f>
        <v>7.3204000000000002</v>
      </c>
      <c r="AA14" s="67">
        <f t="shared" si="9"/>
        <v>5</v>
      </c>
    </row>
    <row r="15" spans="1:27" x14ac:dyDescent="0.3">
      <c r="A15" s="63" t="s">
        <v>1215</v>
      </c>
      <c r="B15" s="64">
        <f>VLOOKUP($A15,'Return Data'!$B$7:$R$2843,3,0)</f>
        <v>44400</v>
      </c>
      <c r="C15" s="65">
        <f>VLOOKUP($A15,'Return Data'!$B$7:$R$2843,4,0)</f>
        <v>32.198399999999999</v>
      </c>
      <c r="D15" s="65">
        <f>VLOOKUP($A15,'Return Data'!$B$7:$R$2843,5,0)</f>
        <v>4.0814000000000004</v>
      </c>
      <c r="E15" s="66">
        <f t="shared" si="0"/>
        <v>13</v>
      </c>
      <c r="F15" s="65">
        <f>VLOOKUP($A15,'Return Data'!$B$7:$R$2843,6,0)</f>
        <v>3.4016999999999999</v>
      </c>
      <c r="G15" s="66">
        <f t="shared" si="1"/>
        <v>15</v>
      </c>
      <c r="H15" s="65">
        <f>VLOOKUP($A15,'Return Data'!$B$7:$R$2843,7,0)</f>
        <v>3.0949</v>
      </c>
      <c r="I15" s="66">
        <f t="shared" si="2"/>
        <v>15</v>
      </c>
      <c r="J15" s="65">
        <f>VLOOKUP($A15,'Return Data'!$B$7:$R$2843,8,0)</f>
        <v>3.2429000000000001</v>
      </c>
      <c r="K15" s="66">
        <f t="shared" si="3"/>
        <v>15</v>
      </c>
      <c r="L15" s="65">
        <f>VLOOKUP($A15,'Return Data'!$B$7:$R$2843,9,0)</f>
        <v>3.2887</v>
      </c>
      <c r="M15" s="66">
        <f t="shared" si="4"/>
        <v>15</v>
      </c>
      <c r="N15" s="65">
        <f>VLOOKUP($A15,'Return Data'!$B$7:$R$2843,10,0)</f>
        <v>2.9098000000000002</v>
      </c>
      <c r="O15" s="66">
        <f t="shared" si="5"/>
        <v>14</v>
      </c>
      <c r="P15" s="65">
        <f>VLOOKUP($A15,'Return Data'!$B$7:$R$2843,11,0)</f>
        <v>3.1878000000000002</v>
      </c>
      <c r="Q15" s="66">
        <f t="shared" si="6"/>
        <v>14</v>
      </c>
      <c r="R15" s="65">
        <f>VLOOKUP($A15,'Return Data'!$B$7:$R$2843,12,0)</f>
        <v>2.9144000000000001</v>
      </c>
      <c r="S15" s="66">
        <f t="shared" si="7"/>
        <v>14</v>
      </c>
      <c r="T15" s="65">
        <f>VLOOKUP($A15,'Return Data'!$B$7:$R$2843,13,0)</f>
        <v>2.9384000000000001</v>
      </c>
      <c r="U15" s="66">
        <f t="shared" si="8"/>
        <v>15</v>
      </c>
      <c r="V15" s="65">
        <f>VLOOKUP($A15,'Return Data'!$B$7:$R$2843,17,0)</f>
        <v>4.6520000000000001</v>
      </c>
      <c r="W15" s="66">
        <f t="shared" si="10"/>
        <v>14</v>
      </c>
      <c r="X15" s="65">
        <f>VLOOKUP($A15,'Return Data'!$B$7:$R$2843,14,0)</f>
        <v>5.4645000000000001</v>
      </c>
      <c r="Y15" s="66">
        <f t="shared" si="11"/>
        <v>12</v>
      </c>
      <c r="Z15" s="65">
        <f>VLOOKUP($A15,'Return Data'!$B$7:$R$2843,16,0)</f>
        <v>6.5472999999999999</v>
      </c>
      <c r="AA15" s="67">
        <f t="shared" si="9"/>
        <v>13</v>
      </c>
    </row>
    <row r="16" spans="1:27" x14ac:dyDescent="0.3">
      <c r="A16" s="63" t="s">
        <v>1218</v>
      </c>
      <c r="B16" s="64">
        <f>VLOOKUP($A16,'Return Data'!$B$7:$R$2843,3,0)</f>
        <v>44400</v>
      </c>
      <c r="C16" s="65">
        <f>VLOOKUP($A16,'Return Data'!$B$7:$R$2843,4,0)</f>
        <v>2419.7916</v>
      </c>
      <c r="D16" s="65">
        <f>VLOOKUP($A16,'Return Data'!$B$7:$R$2843,5,0)</f>
        <v>3.9268000000000001</v>
      </c>
      <c r="E16" s="66">
        <f t="shared" si="0"/>
        <v>14</v>
      </c>
      <c r="F16" s="65">
        <f>VLOOKUP($A16,'Return Data'!$B$7:$R$2843,6,0)</f>
        <v>3.9638</v>
      </c>
      <c r="G16" s="66">
        <f t="shared" si="1"/>
        <v>12</v>
      </c>
      <c r="H16" s="65">
        <f>VLOOKUP($A16,'Return Data'!$B$7:$R$2843,7,0)</f>
        <v>3.6703999999999999</v>
      </c>
      <c r="I16" s="66">
        <f t="shared" si="2"/>
        <v>10</v>
      </c>
      <c r="J16" s="65">
        <f>VLOOKUP($A16,'Return Data'!$B$7:$R$2843,8,0)</f>
        <v>4.4126000000000003</v>
      </c>
      <c r="K16" s="66">
        <f t="shared" si="3"/>
        <v>8</v>
      </c>
      <c r="L16" s="65">
        <f>VLOOKUP($A16,'Return Data'!$B$7:$R$2843,9,0)</f>
        <v>4.3785999999999996</v>
      </c>
      <c r="M16" s="66">
        <f t="shared" si="4"/>
        <v>6</v>
      </c>
      <c r="N16" s="65">
        <f>VLOOKUP($A16,'Return Data'!$B$7:$R$2843,10,0)</f>
        <v>3.6471</v>
      </c>
      <c r="O16" s="66">
        <f t="shared" si="5"/>
        <v>11</v>
      </c>
      <c r="P16" s="65">
        <f>VLOOKUP($A16,'Return Data'!$B$7:$R$2843,11,0)</f>
        <v>3.9420000000000002</v>
      </c>
      <c r="Q16" s="66">
        <f t="shared" si="6"/>
        <v>8</v>
      </c>
      <c r="R16" s="65">
        <f>VLOOKUP($A16,'Return Data'!$B$7:$R$2843,12,0)</f>
        <v>3.6213000000000002</v>
      </c>
      <c r="S16" s="66">
        <f t="shared" si="7"/>
        <v>10</v>
      </c>
      <c r="T16" s="65">
        <f>VLOOKUP($A16,'Return Data'!$B$7:$R$2843,13,0)</f>
        <v>3.6023999999999998</v>
      </c>
      <c r="U16" s="66">
        <f t="shared" si="8"/>
        <v>12</v>
      </c>
      <c r="V16" s="65">
        <f>VLOOKUP($A16,'Return Data'!$B$7:$R$2843,17,0)</f>
        <v>5.2664</v>
      </c>
      <c r="W16" s="66">
        <f t="shared" si="10"/>
        <v>12</v>
      </c>
      <c r="X16" s="65">
        <f>VLOOKUP($A16,'Return Data'!$B$7:$R$2843,14,0)</f>
        <v>6.0631000000000004</v>
      </c>
      <c r="Y16" s="66">
        <f t="shared" si="11"/>
        <v>11</v>
      </c>
      <c r="Z16" s="65">
        <f>VLOOKUP($A16,'Return Data'!$B$7:$R$2843,16,0)</f>
        <v>7.7020999999999997</v>
      </c>
      <c r="AA16" s="67">
        <f t="shared" si="9"/>
        <v>1</v>
      </c>
    </row>
    <row r="17" spans="1:27" x14ac:dyDescent="0.3">
      <c r="A17" s="63" t="s">
        <v>1222</v>
      </c>
      <c r="B17" s="64">
        <f>VLOOKUP($A17,'Return Data'!$B$7:$R$2843,3,0)</f>
        <v>44400</v>
      </c>
      <c r="C17" s="65">
        <f>VLOOKUP($A17,'Return Data'!$B$7:$R$2843,4,0)</f>
        <v>3507.5603000000001</v>
      </c>
      <c r="D17" s="65">
        <f>VLOOKUP($A17,'Return Data'!$B$7:$R$2843,5,0)</f>
        <v>6.6257000000000001</v>
      </c>
      <c r="E17" s="66">
        <f t="shared" si="0"/>
        <v>1</v>
      </c>
      <c r="F17" s="65">
        <f>VLOOKUP($A17,'Return Data'!$B$7:$R$2843,6,0)</f>
        <v>4.6258999999999997</v>
      </c>
      <c r="G17" s="66">
        <f t="shared" si="1"/>
        <v>3</v>
      </c>
      <c r="H17" s="65">
        <f>VLOOKUP($A17,'Return Data'!$B$7:$R$2843,7,0)</f>
        <v>4.0453000000000001</v>
      </c>
      <c r="I17" s="66">
        <f t="shared" si="2"/>
        <v>3</v>
      </c>
      <c r="J17" s="65">
        <f>VLOOKUP($A17,'Return Data'!$B$7:$R$2843,8,0)</f>
        <v>4.6683000000000003</v>
      </c>
      <c r="K17" s="66">
        <f t="shared" si="3"/>
        <v>3</v>
      </c>
      <c r="L17" s="65">
        <f>VLOOKUP($A17,'Return Data'!$B$7:$R$2843,9,0)</f>
        <v>4.3920000000000003</v>
      </c>
      <c r="M17" s="66">
        <f t="shared" si="4"/>
        <v>5</v>
      </c>
      <c r="N17" s="65">
        <f>VLOOKUP($A17,'Return Data'!$B$7:$R$2843,10,0)</f>
        <v>3.7557999999999998</v>
      </c>
      <c r="O17" s="66">
        <f t="shared" si="5"/>
        <v>9</v>
      </c>
      <c r="P17" s="65">
        <f>VLOOKUP($A17,'Return Data'!$B$7:$R$2843,11,0)</f>
        <v>3.9007999999999998</v>
      </c>
      <c r="Q17" s="66">
        <f t="shared" si="6"/>
        <v>10</v>
      </c>
      <c r="R17" s="65">
        <f>VLOOKUP($A17,'Return Data'!$B$7:$R$2843,12,0)</f>
        <v>3.7107999999999999</v>
      </c>
      <c r="S17" s="66">
        <f t="shared" si="7"/>
        <v>7</v>
      </c>
      <c r="T17" s="65">
        <f>VLOOKUP($A17,'Return Data'!$B$7:$R$2843,13,0)</f>
        <v>3.8500999999999999</v>
      </c>
      <c r="U17" s="66">
        <f t="shared" si="8"/>
        <v>8</v>
      </c>
      <c r="V17" s="65">
        <f>VLOOKUP($A17,'Return Data'!$B$7:$R$2843,17,0)</f>
        <v>5.4390000000000001</v>
      </c>
      <c r="W17" s="66">
        <f t="shared" si="10"/>
        <v>9</v>
      </c>
      <c r="X17" s="65">
        <f>VLOOKUP($A17,'Return Data'!$B$7:$R$2843,14,0)</f>
        <v>6.4500999999999999</v>
      </c>
      <c r="Y17" s="66">
        <f t="shared" si="11"/>
        <v>7</v>
      </c>
      <c r="Z17" s="65">
        <f>VLOOKUP($A17,'Return Data'!$B$7:$R$2843,16,0)</f>
        <v>7.2046999999999999</v>
      </c>
      <c r="AA17" s="67">
        <f t="shared" si="9"/>
        <v>8</v>
      </c>
    </row>
    <row r="18" spans="1:27" x14ac:dyDescent="0.3">
      <c r="A18" s="63" t="s">
        <v>1225</v>
      </c>
      <c r="B18" s="64">
        <f>VLOOKUP($A18,'Return Data'!$B$7:$R$2843,3,0)</f>
        <v>44400</v>
      </c>
      <c r="C18" s="65">
        <f>VLOOKUP($A18,'Return Data'!$B$7:$R$2843,4,0)</f>
        <v>31.427328633568301</v>
      </c>
      <c r="D18" s="65">
        <f>VLOOKUP($A18,'Return Data'!$B$7:$R$2843,5,0)</f>
        <v>1.0451999999999999</v>
      </c>
      <c r="E18" s="66">
        <f t="shared" si="0"/>
        <v>16</v>
      </c>
      <c r="F18" s="65">
        <f>VLOOKUP($A18,'Return Data'!$B$7:$R$2843,6,0)</f>
        <v>3.0203000000000002</v>
      </c>
      <c r="G18" s="66">
        <f t="shared" si="1"/>
        <v>16</v>
      </c>
      <c r="H18" s="65">
        <f>VLOOKUP($A18,'Return Data'!$B$7:$R$2843,7,0)</f>
        <v>2.6890999999999998</v>
      </c>
      <c r="I18" s="66">
        <f t="shared" si="2"/>
        <v>16</v>
      </c>
      <c r="J18" s="65">
        <f>VLOOKUP($A18,'Return Data'!$B$7:$R$2843,8,0)</f>
        <v>2.9024999999999999</v>
      </c>
      <c r="K18" s="66">
        <f t="shared" si="3"/>
        <v>16</v>
      </c>
      <c r="L18" s="65">
        <f>VLOOKUP($A18,'Return Data'!$B$7:$R$2843,9,0)</f>
        <v>3.0270000000000001</v>
      </c>
      <c r="M18" s="66">
        <f t="shared" si="4"/>
        <v>16</v>
      </c>
      <c r="N18" s="65">
        <f>VLOOKUP($A18,'Return Data'!$B$7:$R$2843,10,0)</f>
        <v>2.7854000000000001</v>
      </c>
      <c r="O18" s="66">
        <f t="shared" si="5"/>
        <v>16</v>
      </c>
      <c r="P18" s="65">
        <f>VLOOKUP($A18,'Return Data'!$B$7:$R$2843,11,0)</f>
        <v>2.8344</v>
      </c>
      <c r="Q18" s="66">
        <f t="shared" si="6"/>
        <v>16</v>
      </c>
      <c r="R18" s="65">
        <f>VLOOKUP($A18,'Return Data'!$B$7:$R$2843,12,0)</f>
        <v>2.8079999999999998</v>
      </c>
      <c r="S18" s="66">
        <f t="shared" si="7"/>
        <v>15</v>
      </c>
      <c r="T18" s="65">
        <f>VLOOKUP($A18,'Return Data'!$B$7:$R$2843,13,0)</f>
        <v>2.9445000000000001</v>
      </c>
      <c r="U18" s="66">
        <f t="shared" si="8"/>
        <v>14</v>
      </c>
      <c r="V18" s="65">
        <f>VLOOKUP($A18,'Return Data'!$B$7:$R$2843,17,0)</f>
        <v>5.8845000000000001</v>
      </c>
      <c r="W18" s="66">
        <f t="shared" si="10"/>
        <v>3</v>
      </c>
      <c r="X18" s="65">
        <f>VLOOKUP($A18,'Return Data'!$B$7:$R$2843,14,0)</f>
        <v>6.1288</v>
      </c>
      <c r="Y18" s="66">
        <f t="shared" si="11"/>
        <v>10</v>
      </c>
      <c r="Z18" s="65">
        <f>VLOOKUP($A18,'Return Data'!$B$7:$R$2843,16,0)</f>
        <v>7.4375999999999998</v>
      </c>
      <c r="AA18" s="67">
        <f t="shared" si="9"/>
        <v>4</v>
      </c>
    </row>
    <row r="19" spans="1:27" x14ac:dyDescent="0.3">
      <c r="A19" s="63" t="s">
        <v>1226</v>
      </c>
      <c r="B19" s="64">
        <f>VLOOKUP($A19,'Return Data'!$B$7:$R$2843,3,0)</f>
        <v>44400</v>
      </c>
      <c r="C19" s="65">
        <f>VLOOKUP($A19,'Return Data'!$B$7:$R$2843,4,0)</f>
        <v>3234.3440999999998</v>
      </c>
      <c r="D19" s="65">
        <f>VLOOKUP($A19,'Return Data'!$B$7:$R$2843,5,0)</f>
        <v>5.6536</v>
      </c>
      <c r="E19" s="66">
        <f t="shared" si="0"/>
        <v>6</v>
      </c>
      <c r="F19" s="65">
        <f>VLOOKUP($A19,'Return Data'!$B$7:$R$2843,6,0)</f>
        <v>4.7130000000000001</v>
      </c>
      <c r="G19" s="66">
        <f t="shared" si="1"/>
        <v>2</v>
      </c>
      <c r="H19" s="65">
        <f>VLOOKUP($A19,'Return Data'!$B$7:$R$2843,7,0)</f>
        <v>3.7955000000000001</v>
      </c>
      <c r="I19" s="66">
        <f t="shared" si="2"/>
        <v>9</v>
      </c>
      <c r="J19" s="65">
        <f>VLOOKUP($A19,'Return Data'!$B$7:$R$2843,8,0)</f>
        <v>4.2264999999999997</v>
      </c>
      <c r="K19" s="66">
        <f t="shared" si="3"/>
        <v>10</v>
      </c>
      <c r="L19" s="65">
        <f>VLOOKUP($A19,'Return Data'!$B$7:$R$2843,9,0)</f>
        <v>4.4146999999999998</v>
      </c>
      <c r="M19" s="66">
        <f t="shared" si="4"/>
        <v>4</v>
      </c>
      <c r="N19" s="65">
        <f>VLOOKUP($A19,'Return Data'!$B$7:$R$2843,10,0)</f>
        <v>3.8371</v>
      </c>
      <c r="O19" s="66">
        <f t="shared" si="5"/>
        <v>5</v>
      </c>
      <c r="P19" s="65">
        <f>VLOOKUP($A19,'Return Data'!$B$7:$R$2843,11,0)</f>
        <v>4.0381999999999998</v>
      </c>
      <c r="Q19" s="66">
        <f t="shared" si="6"/>
        <v>4</v>
      </c>
      <c r="R19" s="65">
        <f>VLOOKUP($A19,'Return Data'!$B$7:$R$2843,12,0)</f>
        <v>3.86</v>
      </c>
      <c r="S19" s="66">
        <f t="shared" si="7"/>
        <v>3</v>
      </c>
      <c r="T19" s="65">
        <f>VLOOKUP($A19,'Return Data'!$B$7:$R$2843,13,0)</f>
        <v>4.0084999999999997</v>
      </c>
      <c r="U19" s="66">
        <f t="shared" si="8"/>
        <v>3</v>
      </c>
      <c r="V19" s="65">
        <f>VLOOKUP($A19,'Return Data'!$B$7:$R$2843,17,0)</f>
        <v>5.6551999999999998</v>
      </c>
      <c r="W19" s="66">
        <f t="shared" si="10"/>
        <v>7</v>
      </c>
      <c r="X19" s="65">
        <f>VLOOKUP($A19,'Return Data'!$B$7:$R$2843,14,0)</f>
        <v>6.6271000000000004</v>
      </c>
      <c r="Y19" s="66">
        <f t="shared" si="11"/>
        <v>4</v>
      </c>
      <c r="Z19" s="65">
        <f>VLOOKUP($A19,'Return Data'!$B$7:$R$2843,16,0)</f>
        <v>7.5559000000000003</v>
      </c>
      <c r="AA19" s="67">
        <f t="shared" si="9"/>
        <v>2</v>
      </c>
    </row>
    <row r="20" spans="1:27" x14ac:dyDescent="0.3">
      <c r="A20" s="63" t="s">
        <v>1229</v>
      </c>
      <c r="B20" s="64">
        <f>VLOOKUP($A20,'Return Data'!$B$7:$R$2843,3,0)</f>
        <v>44400</v>
      </c>
      <c r="C20" s="65">
        <f>VLOOKUP($A20,'Return Data'!$B$7:$R$2843,4,0)</f>
        <v>1052.5327</v>
      </c>
      <c r="D20" s="65">
        <f>VLOOKUP($A20,'Return Data'!$B$7:$R$2843,5,0)</f>
        <v>4.8487</v>
      </c>
      <c r="E20" s="66">
        <f t="shared" si="0"/>
        <v>10</v>
      </c>
      <c r="F20" s="65">
        <f>VLOOKUP($A20,'Return Data'!$B$7:$R$2843,6,0)</f>
        <v>3.6215000000000002</v>
      </c>
      <c r="G20" s="66">
        <f t="shared" si="1"/>
        <v>14</v>
      </c>
      <c r="H20" s="65">
        <f>VLOOKUP($A20,'Return Data'!$B$7:$R$2843,7,0)</f>
        <v>3.3803000000000001</v>
      </c>
      <c r="I20" s="66">
        <f t="shared" si="2"/>
        <v>14</v>
      </c>
      <c r="J20" s="65">
        <f>VLOOKUP($A20,'Return Data'!$B$7:$R$2843,8,0)</f>
        <v>3.3835000000000002</v>
      </c>
      <c r="K20" s="66">
        <f t="shared" si="3"/>
        <v>14</v>
      </c>
      <c r="L20" s="65">
        <f>VLOOKUP($A20,'Return Data'!$B$7:$R$2843,9,0)</f>
        <v>3.5087000000000002</v>
      </c>
      <c r="M20" s="66">
        <f t="shared" si="4"/>
        <v>14</v>
      </c>
      <c r="N20" s="65">
        <f>VLOOKUP($A20,'Return Data'!$B$7:$R$2843,10,0)</f>
        <v>2.8944999999999999</v>
      </c>
      <c r="O20" s="66">
        <f t="shared" si="5"/>
        <v>15</v>
      </c>
      <c r="P20" s="65">
        <f>VLOOKUP($A20,'Return Data'!$B$7:$R$2843,11,0)</f>
        <v>2.9329000000000001</v>
      </c>
      <c r="Q20" s="66">
        <f t="shared" si="6"/>
        <v>15</v>
      </c>
      <c r="R20" s="65">
        <f>VLOOKUP($A20,'Return Data'!$B$7:$R$2843,12,0)</f>
        <v>2.7848000000000002</v>
      </c>
      <c r="S20" s="66">
        <f t="shared" si="7"/>
        <v>16</v>
      </c>
      <c r="T20" s="65"/>
      <c r="U20" s="66"/>
      <c r="V20" s="65"/>
      <c r="W20" s="66"/>
      <c r="X20" s="65"/>
      <c r="Y20" s="66"/>
      <c r="Z20" s="65">
        <f>VLOOKUP($A20,'Return Data'!$B$7:$R$2843,16,0)</f>
        <v>3.7774999999999999</v>
      </c>
      <c r="AA20" s="67">
        <f t="shared" si="9"/>
        <v>17</v>
      </c>
    </row>
    <row r="21" spans="1:27" x14ac:dyDescent="0.3">
      <c r="A21" s="63" t="s">
        <v>1233</v>
      </c>
      <c r="B21" s="64">
        <f>VLOOKUP($A21,'Return Data'!$B$7:$R$2843,3,0)</f>
        <v>44400</v>
      </c>
      <c r="C21" s="65">
        <f>VLOOKUP($A21,'Return Data'!$B$7:$R$2843,4,0)</f>
        <v>32.917999999999999</v>
      </c>
      <c r="D21" s="65">
        <f>VLOOKUP($A21,'Return Data'!$B$7:$R$2843,5,0)</f>
        <v>4.4358000000000004</v>
      </c>
      <c r="E21" s="66">
        <f t="shared" si="0"/>
        <v>12</v>
      </c>
      <c r="F21" s="65">
        <f>VLOOKUP($A21,'Return Data'!$B$7:$R$2843,6,0)</f>
        <v>3.8451</v>
      </c>
      <c r="G21" s="66">
        <f t="shared" si="1"/>
        <v>13</v>
      </c>
      <c r="H21" s="65">
        <f>VLOOKUP($A21,'Return Data'!$B$7:$R$2843,7,0)</f>
        <v>3.4712999999999998</v>
      </c>
      <c r="I21" s="66">
        <f t="shared" si="2"/>
        <v>13</v>
      </c>
      <c r="J21" s="65">
        <f>VLOOKUP($A21,'Return Data'!$B$7:$R$2843,8,0)</f>
        <v>3.8866000000000001</v>
      </c>
      <c r="K21" s="66">
        <f t="shared" si="3"/>
        <v>12</v>
      </c>
      <c r="L21" s="65">
        <f>VLOOKUP($A21,'Return Data'!$B$7:$R$2843,9,0)</f>
        <v>3.8820999999999999</v>
      </c>
      <c r="M21" s="66">
        <f t="shared" si="4"/>
        <v>13</v>
      </c>
      <c r="N21" s="65">
        <f>VLOOKUP($A21,'Return Data'!$B$7:$R$2843,10,0)</f>
        <v>3.3839999999999999</v>
      </c>
      <c r="O21" s="66">
        <f t="shared" si="5"/>
        <v>13</v>
      </c>
      <c r="P21" s="65">
        <f>VLOOKUP($A21,'Return Data'!$B$7:$R$2843,11,0)</f>
        <v>3.6052</v>
      </c>
      <c r="Q21" s="66">
        <f t="shared" si="6"/>
        <v>12</v>
      </c>
      <c r="R21" s="65">
        <f>VLOOKUP($A21,'Return Data'!$B$7:$R$2843,12,0)</f>
        <v>3.4062000000000001</v>
      </c>
      <c r="S21" s="66">
        <f t="shared" si="7"/>
        <v>12</v>
      </c>
      <c r="T21" s="65">
        <f>VLOOKUP($A21,'Return Data'!$B$7:$R$2843,13,0)</f>
        <v>3.6288</v>
      </c>
      <c r="U21" s="66">
        <f>RANK(T21,T$8:T$24,0)</f>
        <v>11</v>
      </c>
      <c r="V21" s="65">
        <f>VLOOKUP($A21,'Return Data'!$B$7:$R$2843,17,0)</f>
        <v>5.3406000000000002</v>
      </c>
      <c r="W21" s="66">
        <f>RANK(V21,V$8:V$24,0)</f>
        <v>11</v>
      </c>
      <c r="X21" s="65">
        <f>VLOOKUP($A21,'Return Data'!$B$7:$R$2843,14,0)</f>
        <v>6.2042999999999999</v>
      </c>
      <c r="Y21" s="66">
        <f>RANK(X21,X$8:X$24,0)</f>
        <v>9</v>
      </c>
      <c r="Z21" s="65">
        <f>VLOOKUP($A21,'Return Data'!$B$7:$R$2843,16,0)</f>
        <v>7.2442000000000002</v>
      </c>
      <c r="AA21" s="67">
        <f t="shared" si="9"/>
        <v>7</v>
      </c>
    </row>
    <row r="22" spans="1:27" x14ac:dyDescent="0.3">
      <c r="A22" s="63" t="s">
        <v>1235</v>
      </c>
      <c r="B22" s="64">
        <f>VLOOKUP($A22,'Return Data'!$B$7:$R$2843,3,0)</f>
        <v>44400</v>
      </c>
      <c r="C22" s="65">
        <f>VLOOKUP($A22,'Return Data'!$B$7:$R$2843,4,0)</f>
        <v>11.807600000000001</v>
      </c>
      <c r="D22" s="65">
        <f>VLOOKUP($A22,'Return Data'!$B$7:$R$2843,5,0)</f>
        <v>3.4007000000000001</v>
      </c>
      <c r="E22" s="66">
        <f t="shared" si="0"/>
        <v>15</v>
      </c>
      <c r="F22" s="65">
        <f>VLOOKUP($A22,'Return Data'!$B$7:$R$2843,6,0)</f>
        <v>4.0198999999999998</v>
      </c>
      <c r="G22" s="66">
        <f t="shared" si="1"/>
        <v>10</v>
      </c>
      <c r="H22" s="65">
        <f>VLOOKUP($A22,'Return Data'!$B$7:$R$2843,7,0)</f>
        <v>3.6678999999999999</v>
      </c>
      <c r="I22" s="66">
        <f t="shared" si="2"/>
        <v>11</v>
      </c>
      <c r="J22" s="65">
        <f>VLOOKUP($A22,'Return Data'!$B$7:$R$2843,8,0)</f>
        <v>3.8033000000000001</v>
      </c>
      <c r="K22" s="66">
        <f t="shared" si="3"/>
        <v>13</v>
      </c>
      <c r="L22" s="65">
        <f>VLOOKUP($A22,'Return Data'!$B$7:$R$2843,9,0)</f>
        <v>4.0007999999999999</v>
      </c>
      <c r="M22" s="66">
        <f t="shared" si="4"/>
        <v>12</v>
      </c>
      <c r="N22" s="65">
        <f>VLOOKUP($A22,'Return Data'!$B$7:$R$2843,10,0)</f>
        <v>3.4190999999999998</v>
      </c>
      <c r="O22" s="66">
        <f t="shared" si="5"/>
        <v>12</v>
      </c>
      <c r="P22" s="65">
        <f>VLOOKUP($A22,'Return Data'!$B$7:$R$2843,11,0)</f>
        <v>3.4819</v>
      </c>
      <c r="Q22" s="66">
        <f t="shared" si="6"/>
        <v>13</v>
      </c>
      <c r="R22" s="65">
        <f>VLOOKUP($A22,'Return Data'!$B$7:$R$2843,12,0)</f>
        <v>3.4009</v>
      </c>
      <c r="S22" s="66">
        <f t="shared" si="7"/>
        <v>13</v>
      </c>
      <c r="T22" s="65">
        <f>VLOOKUP($A22,'Return Data'!$B$7:$R$2843,13,0)</f>
        <v>3.5028000000000001</v>
      </c>
      <c r="U22" s="66">
        <f>RANK(T22,T$8:T$24,0)</f>
        <v>13</v>
      </c>
      <c r="V22" s="65">
        <f>VLOOKUP($A22,'Return Data'!$B$7:$R$2843,17,0)</f>
        <v>5.0819000000000001</v>
      </c>
      <c r="W22" s="66">
        <f>RANK(V22,V$8:V$24,0)</f>
        <v>13</v>
      </c>
      <c r="X22" s="65"/>
      <c r="Y22" s="66"/>
      <c r="Z22" s="65">
        <f>VLOOKUP($A22,'Return Data'!$B$7:$R$2843,16,0)</f>
        <v>6.0589000000000004</v>
      </c>
      <c r="AA22" s="67">
        <f t="shared" si="9"/>
        <v>14</v>
      </c>
    </row>
    <row r="23" spans="1:27" x14ac:dyDescent="0.3">
      <c r="A23" s="63" t="s">
        <v>1237</v>
      </c>
      <c r="B23" s="64">
        <f>VLOOKUP($A23,'Return Data'!$B$7:$R$2843,3,0)</f>
        <v>44400</v>
      </c>
      <c r="C23" s="65">
        <f>VLOOKUP($A23,'Return Data'!$B$7:$R$2843,4,0)</f>
        <v>3687.2058000000002</v>
      </c>
      <c r="D23" s="65">
        <f>VLOOKUP($A23,'Return Data'!$B$7:$R$2843,5,0)</f>
        <v>4.5551000000000004</v>
      </c>
      <c r="E23" s="66">
        <f t="shared" si="0"/>
        <v>11</v>
      </c>
      <c r="F23" s="65">
        <f>VLOOKUP($A23,'Return Data'!$B$7:$R$2843,6,0)</f>
        <v>4.5545999999999998</v>
      </c>
      <c r="G23" s="66">
        <f t="shared" si="1"/>
        <v>4</v>
      </c>
      <c r="H23" s="65">
        <f>VLOOKUP($A23,'Return Data'!$B$7:$R$2843,7,0)</f>
        <v>3.8134000000000001</v>
      </c>
      <c r="I23" s="66">
        <f t="shared" si="2"/>
        <v>7</v>
      </c>
      <c r="J23" s="65">
        <f>VLOOKUP($A23,'Return Data'!$B$7:$R$2843,8,0)</f>
        <v>4.9260999999999999</v>
      </c>
      <c r="K23" s="66">
        <f t="shared" si="3"/>
        <v>1</v>
      </c>
      <c r="L23" s="65">
        <f>VLOOKUP($A23,'Return Data'!$B$7:$R$2843,9,0)</f>
        <v>4.6044999999999998</v>
      </c>
      <c r="M23" s="66">
        <f t="shared" si="4"/>
        <v>2</v>
      </c>
      <c r="N23" s="65">
        <f>VLOOKUP($A23,'Return Data'!$B$7:$R$2843,10,0)</f>
        <v>4.0579000000000001</v>
      </c>
      <c r="O23" s="66">
        <f t="shared" si="5"/>
        <v>1</v>
      </c>
      <c r="P23" s="65">
        <f>VLOOKUP($A23,'Return Data'!$B$7:$R$2843,11,0)</f>
        <v>4.2912999999999997</v>
      </c>
      <c r="Q23" s="66">
        <f t="shared" si="6"/>
        <v>1</v>
      </c>
      <c r="R23" s="65">
        <f>VLOOKUP($A23,'Return Data'!$B$7:$R$2843,12,0)</f>
        <v>4.0171999999999999</v>
      </c>
      <c r="S23" s="66">
        <f t="shared" si="7"/>
        <v>1</v>
      </c>
      <c r="T23" s="65">
        <f>VLOOKUP($A23,'Return Data'!$B$7:$R$2843,13,0)</f>
        <v>4.2016999999999998</v>
      </c>
      <c r="U23" s="66">
        <f>RANK(T23,T$8:T$24,0)</f>
        <v>1</v>
      </c>
      <c r="V23" s="65">
        <f>VLOOKUP($A23,'Return Data'!$B$7:$R$2843,17,0)</f>
        <v>5.8327</v>
      </c>
      <c r="W23" s="66">
        <f>RANK(V23,V$8:V$24,0)</f>
        <v>4</v>
      </c>
      <c r="X23" s="65">
        <f>VLOOKUP($A23,'Return Data'!$B$7:$R$2843,14,0)</f>
        <v>4.0937000000000001</v>
      </c>
      <c r="Y23" s="66">
        <f>RANK(X23,X$8:X$24,0)</f>
        <v>13</v>
      </c>
      <c r="Z23" s="65">
        <f>VLOOKUP($A23,'Return Data'!$B$7:$R$2843,16,0)</f>
        <v>6.8186999999999998</v>
      </c>
      <c r="AA23" s="67">
        <f t="shared" si="9"/>
        <v>11</v>
      </c>
    </row>
    <row r="24" spans="1:27" x14ac:dyDescent="0.3">
      <c r="A24" s="63" t="s">
        <v>1239</v>
      </c>
      <c r="B24" s="64">
        <f>VLOOKUP($A24,'Return Data'!$B$7:$R$2843,3,0)</f>
        <v>44400</v>
      </c>
      <c r="C24" s="65">
        <f>VLOOKUP($A24,'Return Data'!$B$7:$R$2843,4,0)</f>
        <v>2402.9467</v>
      </c>
      <c r="D24" s="65">
        <f>VLOOKUP($A24,'Return Data'!$B$7:$R$2843,5,0)</f>
        <v>5.2594000000000003</v>
      </c>
      <c r="E24" s="66">
        <f t="shared" si="0"/>
        <v>8</v>
      </c>
      <c r="F24" s="65">
        <f>VLOOKUP($A24,'Return Data'!$B$7:$R$2843,6,0)</f>
        <v>4.3696000000000002</v>
      </c>
      <c r="G24" s="66">
        <f t="shared" si="1"/>
        <v>8</v>
      </c>
      <c r="H24" s="65">
        <f>VLOOKUP($A24,'Return Data'!$B$7:$R$2843,7,0)</f>
        <v>3.9956</v>
      </c>
      <c r="I24" s="66">
        <f t="shared" si="2"/>
        <v>5</v>
      </c>
      <c r="J24" s="65">
        <f>VLOOKUP($A24,'Return Data'!$B$7:$R$2843,8,0)</f>
        <v>4.2423000000000002</v>
      </c>
      <c r="K24" s="66">
        <f t="shared" si="3"/>
        <v>9</v>
      </c>
      <c r="L24" s="65">
        <f>VLOOKUP($A24,'Return Data'!$B$7:$R$2843,9,0)</f>
        <v>4.3148999999999997</v>
      </c>
      <c r="M24" s="66">
        <f t="shared" si="4"/>
        <v>9</v>
      </c>
      <c r="N24" s="65">
        <f>VLOOKUP($A24,'Return Data'!$B$7:$R$2843,10,0)</f>
        <v>3.8092999999999999</v>
      </c>
      <c r="O24" s="66">
        <f t="shared" si="5"/>
        <v>7</v>
      </c>
      <c r="P24" s="65">
        <f>VLOOKUP($A24,'Return Data'!$B$7:$R$2843,11,0)</f>
        <v>3.9872999999999998</v>
      </c>
      <c r="Q24" s="66">
        <f t="shared" si="6"/>
        <v>7</v>
      </c>
      <c r="R24" s="65">
        <f>VLOOKUP($A24,'Return Data'!$B$7:$R$2843,12,0)</f>
        <v>3.7829999999999999</v>
      </c>
      <c r="S24" s="66">
        <f t="shared" si="7"/>
        <v>6</v>
      </c>
      <c r="T24" s="65">
        <f>VLOOKUP($A24,'Return Data'!$B$7:$R$2843,13,0)</f>
        <v>3.9883000000000002</v>
      </c>
      <c r="U24" s="66">
        <f>RANK(T24,T$8:T$24,0)</f>
        <v>5</v>
      </c>
      <c r="V24" s="65">
        <f>VLOOKUP($A24,'Return Data'!$B$7:$R$2843,17,0)</f>
        <v>5.6212999999999997</v>
      </c>
      <c r="W24" s="66">
        <f>RANK(V24,V$8:V$24,0)</f>
        <v>8</v>
      </c>
      <c r="X24" s="65">
        <f>VLOOKUP($A24,'Return Data'!$B$7:$R$2843,14,0)</f>
        <v>6.5823</v>
      </c>
      <c r="Y24" s="66">
        <f>RANK(X24,X$8:X$24,0)</f>
        <v>5</v>
      </c>
      <c r="Z24" s="65">
        <f>VLOOKUP($A24,'Return Data'!$B$7:$R$2843,16,0)</f>
        <v>7.5488999999999997</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4.4590058823529413</v>
      </c>
      <c r="E26" s="74"/>
      <c r="F26" s="75">
        <f>AVERAGE(F8:F24)</f>
        <v>3.8964705882352937</v>
      </c>
      <c r="G26" s="74"/>
      <c r="H26" s="75">
        <f>AVERAGE(H8:H24)</f>
        <v>3.6281235294117642</v>
      </c>
      <c r="I26" s="74"/>
      <c r="J26" s="75">
        <f>AVERAGE(J8:J24)</f>
        <v>4.0589764705882354</v>
      </c>
      <c r="K26" s="74"/>
      <c r="L26" s="75">
        <f>AVERAGE(L8:L24)</f>
        <v>4.0309470588235294</v>
      </c>
      <c r="M26" s="74"/>
      <c r="N26" s="75">
        <f>AVERAGE(N8:N24)</f>
        <v>3.5373235294117653</v>
      </c>
      <c r="O26" s="74"/>
      <c r="P26" s="75">
        <f>AVERAGE(P8:P24)</f>
        <v>3.6894529411764707</v>
      </c>
      <c r="Q26" s="74"/>
      <c r="R26" s="75">
        <f>AVERAGE(R8:R24)</f>
        <v>3.4942764705882357</v>
      </c>
      <c r="S26" s="74"/>
      <c r="T26" s="75">
        <f>AVERAGE(T8:T24)</f>
        <v>3.6710375000000002</v>
      </c>
      <c r="U26" s="74"/>
      <c r="V26" s="75">
        <f>AVERAGE(V8:V24)</f>
        <v>5.5351642857142869</v>
      </c>
      <c r="W26" s="74"/>
      <c r="X26" s="75">
        <f>AVERAGE(X8:X24)</f>
        <v>6.2131923076923083</v>
      </c>
      <c r="Y26" s="74"/>
      <c r="Z26" s="75">
        <f>AVERAGE(Z8:Z24)</f>
        <v>6.6797000000000004</v>
      </c>
      <c r="AA26" s="76"/>
    </row>
    <row r="27" spans="1:27" x14ac:dyDescent="0.3">
      <c r="A27" s="73" t="s">
        <v>28</v>
      </c>
      <c r="B27" s="74"/>
      <c r="C27" s="74"/>
      <c r="D27" s="75">
        <f>MIN(D8:D24)</f>
        <v>-2.4361999999999999</v>
      </c>
      <c r="E27" s="74"/>
      <c r="F27" s="75">
        <f>MIN(F8:F24)</f>
        <v>-0.1913</v>
      </c>
      <c r="G27" s="74"/>
      <c r="H27" s="75">
        <f>MIN(H8:H24)</f>
        <v>2.0442999999999998</v>
      </c>
      <c r="I27" s="74"/>
      <c r="J27" s="75">
        <f>MIN(J8:J24)</f>
        <v>2.3691</v>
      </c>
      <c r="K27" s="74"/>
      <c r="L27" s="75">
        <f>MIN(L8:L24)</f>
        <v>2.4655999999999998</v>
      </c>
      <c r="M27" s="74"/>
      <c r="N27" s="75">
        <f>MIN(N8:N24)</f>
        <v>2.56</v>
      </c>
      <c r="O27" s="74"/>
      <c r="P27" s="75">
        <f>MIN(P8:P24)</f>
        <v>2.6051000000000002</v>
      </c>
      <c r="Q27" s="74"/>
      <c r="R27" s="75">
        <f>MIN(R8:R24)</f>
        <v>2.5958000000000001</v>
      </c>
      <c r="S27" s="74"/>
      <c r="T27" s="75">
        <f>MIN(T8:T24)</f>
        <v>2.7574999999999998</v>
      </c>
      <c r="U27" s="74"/>
      <c r="V27" s="75">
        <f>MIN(V8:V24)</f>
        <v>4.6520000000000001</v>
      </c>
      <c r="W27" s="74"/>
      <c r="X27" s="75">
        <f>MIN(X8:X24)</f>
        <v>4.0937000000000001</v>
      </c>
      <c r="Y27" s="74"/>
      <c r="Z27" s="75">
        <f>MIN(Z8:Z24)</f>
        <v>3.7774999999999999</v>
      </c>
      <c r="AA27" s="76"/>
    </row>
    <row r="28" spans="1:27" ht="15" thickBot="1" x14ac:dyDescent="0.35">
      <c r="A28" s="77" t="s">
        <v>29</v>
      </c>
      <c r="B28" s="78"/>
      <c r="C28" s="78"/>
      <c r="D28" s="79">
        <f>MAX(D8:D24)</f>
        <v>6.6257000000000001</v>
      </c>
      <c r="E28" s="78"/>
      <c r="F28" s="79">
        <f>MAX(F8:F24)</f>
        <v>4.7830000000000004</v>
      </c>
      <c r="G28" s="78"/>
      <c r="H28" s="79">
        <f>MAX(H8:H24)</f>
        <v>4.4831000000000003</v>
      </c>
      <c r="I28" s="78"/>
      <c r="J28" s="79">
        <f>MAX(J8:J24)</f>
        <v>4.9260999999999999</v>
      </c>
      <c r="K28" s="78"/>
      <c r="L28" s="79">
        <f>MAX(L8:L24)</f>
        <v>4.6235999999999997</v>
      </c>
      <c r="M28" s="78"/>
      <c r="N28" s="79">
        <f>MAX(N8:N24)</f>
        <v>4.0579000000000001</v>
      </c>
      <c r="O28" s="78"/>
      <c r="P28" s="79">
        <f>MAX(P8:P24)</f>
        <v>4.2912999999999997</v>
      </c>
      <c r="Q28" s="78"/>
      <c r="R28" s="79">
        <f>MAX(R8:R24)</f>
        <v>4.0171999999999999</v>
      </c>
      <c r="S28" s="78"/>
      <c r="T28" s="79">
        <f>MAX(T8:T24)</f>
        <v>4.2016999999999998</v>
      </c>
      <c r="U28" s="78"/>
      <c r="V28" s="79">
        <f>MAX(V8:V24)</f>
        <v>5.9722999999999997</v>
      </c>
      <c r="W28" s="78"/>
      <c r="X28" s="79">
        <f>MAX(X8:X24)</f>
        <v>6.8467000000000002</v>
      </c>
      <c r="Y28" s="78"/>
      <c r="Z28" s="79">
        <f>MAX(Z8:Z24)</f>
        <v>7.7020999999999997</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44400</v>
      </c>
      <c r="C8" s="65">
        <f>VLOOKUP($A8,'Return Data'!$B$7:$R$2843,4,0)</f>
        <v>31.3658</v>
      </c>
      <c r="D8" s="65">
        <f>VLOOKUP($A8,'Return Data'!$B$7:$R$2843,10,0)</f>
        <v>11.627599999999999</v>
      </c>
      <c r="E8" s="66">
        <f t="shared" ref="E8:E16" si="0">RANK(D8,D$8:D$16,0)</f>
        <v>3</v>
      </c>
      <c r="F8" s="65">
        <f>VLOOKUP($A8,'Return Data'!$B$7:$R$2843,11,0)</f>
        <v>12.6568</v>
      </c>
      <c r="G8" s="66">
        <f t="shared" ref="G8:G16" si="1">RANK(F8,F$8:F$16,0)</f>
        <v>4</v>
      </c>
      <c r="H8" s="65">
        <f>VLOOKUP($A8,'Return Data'!$B$7:$R$2843,12,0)</f>
        <v>29.518699999999999</v>
      </c>
      <c r="I8" s="66">
        <f t="shared" ref="I8:I16" si="2">RANK(H8,H$8:H$16,0)</f>
        <v>4</v>
      </c>
      <c r="J8" s="65">
        <f>VLOOKUP($A8,'Return Data'!$B$7:$R$2843,13,0)</f>
        <v>37.342799999999997</v>
      </c>
      <c r="K8" s="66">
        <f t="shared" ref="K8:K16" si="3">RANK(J8,J$8:J$16,0)</f>
        <v>4</v>
      </c>
      <c r="L8" s="65">
        <f>VLOOKUP($A8,'Return Data'!$B$7:$R$2843,17,0)</f>
        <v>22.6723</v>
      </c>
      <c r="M8" s="66">
        <f t="shared" ref="M8:M14" si="4">RANK(L8,L$8:L$16,0)</f>
        <v>2</v>
      </c>
      <c r="N8" s="65">
        <f>VLOOKUP($A8,'Return Data'!$B$7:$R$2843,14,0)</f>
        <v>15.5365</v>
      </c>
      <c r="O8" s="66">
        <f t="shared" ref="O8:O14" si="5">RANK(N8,N$8:N$16,0)</f>
        <v>2</v>
      </c>
      <c r="P8" s="65">
        <f>VLOOKUP($A8,'Return Data'!$B$7:$R$2843,15,0)</f>
        <v>12.9343</v>
      </c>
      <c r="Q8" s="66">
        <f t="shared" ref="Q8:Q14" si="6">RANK(P8,P$8:P$16,0)</f>
        <v>3</v>
      </c>
      <c r="R8" s="65">
        <f>VLOOKUP($A8,'Return Data'!$B$7:$R$2843,16,0)</f>
        <v>11.150600000000001</v>
      </c>
      <c r="S8" s="67">
        <f t="shared" ref="S8:S16" si="7">RANK(R8,R$8:R$16,0)</f>
        <v>6</v>
      </c>
    </row>
    <row r="9" spans="1:20" x14ac:dyDescent="0.3">
      <c r="A9" s="63" t="s">
        <v>1245</v>
      </c>
      <c r="B9" s="64">
        <f>VLOOKUP($A9,'Return Data'!$B$7:$R$2843,3,0)</f>
        <v>44400</v>
      </c>
      <c r="C9" s="65">
        <f>VLOOKUP($A9,'Return Data'!$B$7:$R$2843,4,0)</f>
        <v>47.673999999999999</v>
      </c>
      <c r="D9" s="65">
        <f>VLOOKUP($A9,'Return Data'!$B$7:$R$2843,10,0)</f>
        <v>9.2263000000000002</v>
      </c>
      <c r="E9" s="66">
        <f t="shared" si="0"/>
        <v>7</v>
      </c>
      <c r="F9" s="65">
        <f>VLOOKUP($A9,'Return Data'!$B$7:$R$2843,11,0)</f>
        <v>11.0868</v>
      </c>
      <c r="G9" s="66">
        <f t="shared" si="1"/>
        <v>5</v>
      </c>
      <c r="H9" s="65">
        <f>VLOOKUP($A9,'Return Data'!$B$7:$R$2843,12,0)</f>
        <v>24.5305</v>
      </c>
      <c r="I9" s="66">
        <f t="shared" si="2"/>
        <v>5</v>
      </c>
      <c r="J9" s="65">
        <f>VLOOKUP($A9,'Return Data'!$B$7:$R$2843,13,0)</f>
        <v>30.6602</v>
      </c>
      <c r="K9" s="66">
        <f t="shared" si="3"/>
        <v>5</v>
      </c>
      <c r="L9" s="65">
        <f>VLOOKUP($A9,'Return Data'!$B$7:$R$2843,17,0)</f>
        <v>20.306100000000001</v>
      </c>
      <c r="M9" s="66">
        <f t="shared" si="4"/>
        <v>3</v>
      </c>
      <c r="N9" s="65">
        <f>VLOOKUP($A9,'Return Data'!$B$7:$R$2843,14,0)</f>
        <v>13.8635</v>
      </c>
      <c r="O9" s="66">
        <f t="shared" si="5"/>
        <v>4</v>
      </c>
      <c r="P9" s="65">
        <f>VLOOKUP($A9,'Return Data'!$B$7:$R$2843,15,0)</f>
        <v>11.551600000000001</v>
      </c>
      <c r="Q9" s="66">
        <f t="shared" si="6"/>
        <v>4</v>
      </c>
      <c r="R9" s="65">
        <f>VLOOKUP($A9,'Return Data'!$B$7:$R$2843,16,0)</f>
        <v>11.2418</v>
      </c>
      <c r="S9" s="67">
        <f t="shared" si="7"/>
        <v>5</v>
      </c>
    </row>
    <row r="10" spans="1:20" x14ac:dyDescent="0.3">
      <c r="A10" s="63" t="s">
        <v>1247</v>
      </c>
      <c r="B10" s="64">
        <f>VLOOKUP($A10,'Return Data'!$B$7:$R$2843,3,0)</f>
        <v>44400</v>
      </c>
      <c r="C10" s="65">
        <f>VLOOKUP($A10,'Return Data'!$B$7:$R$2843,4,0)</f>
        <v>393.113</v>
      </c>
      <c r="D10" s="65">
        <f>VLOOKUP($A10,'Return Data'!$B$7:$R$2843,10,0)</f>
        <v>11.3925</v>
      </c>
      <c r="E10" s="66">
        <f t="shared" si="0"/>
        <v>4</v>
      </c>
      <c r="F10" s="65">
        <f>VLOOKUP($A10,'Return Data'!$B$7:$R$2843,11,0)</f>
        <v>18.8367</v>
      </c>
      <c r="G10" s="66">
        <f t="shared" si="1"/>
        <v>2</v>
      </c>
      <c r="H10" s="65">
        <f>VLOOKUP($A10,'Return Data'!$B$7:$R$2843,12,0)</f>
        <v>41.548299999999998</v>
      </c>
      <c r="I10" s="66">
        <f t="shared" si="2"/>
        <v>2</v>
      </c>
      <c r="J10" s="65">
        <f>VLOOKUP($A10,'Return Data'!$B$7:$R$2843,13,0)</f>
        <v>40.505400000000002</v>
      </c>
      <c r="K10" s="66">
        <f t="shared" si="3"/>
        <v>2</v>
      </c>
      <c r="L10" s="65">
        <f>VLOOKUP($A10,'Return Data'!$B$7:$R$2843,17,0)</f>
        <v>17.814</v>
      </c>
      <c r="M10" s="66">
        <f t="shared" si="4"/>
        <v>4</v>
      </c>
      <c r="N10" s="65">
        <f>VLOOKUP($A10,'Return Data'!$B$7:$R$2843,14,0)</f>
        <v>14.7407</v>
      </c>
      <c r="O10" s="66">
        <f t="shared" si="5"/>
        <v>3</v>
      </c>
      <c r="P10" s="65">
        <f>VLOOKUP($A10,'Return Data'!$B$7:$R$2843,15,0)</f>
        <v>14.0486</v>
      </c>
      <c r="Q10" s="66">
        <f t="shared" si="6"/>
        <v>2</v>
      </c>
      <c r="R10" s="65">
        <f>VLOOKUP($A10,'Return Data'!$B$7:$R$2843,16,0)</f>
        <v>15.1974</v>
      </c>
      <c r="S10" s="67">
        <f t="shared" si="7"/>
        <v>2</v>
      </c>
    </row>
    <row r="11" spans="1:20" x14ac:dyDescent="0.3">
      <c r="A11" s="63" t="s">
        <v>2024</v>
      </c>
      <c r="B11" s="64">
        <f>VLOOKUP($A11,'Return Data'!$B$7:$R$2843,3,0)</f>
        <v>44400</v>
      </c>
      <c r="C11" s="65">
        <f>VLOOKUP($A11,'Return Data'!$B$7:$R$2843,4,0)</f>
        <v>26.15</v>
      </c>
      <c r="D11" s="65">
        <f>VLOOKUP($A11,'Return Data'!$B$7:$R$2843,10,0)</f>
        <v>10.2845</v>
      </c>
      <c r="E11" s="66">
        <f t="shared" si="0"/>
        <v>5</v>
      </c>
      <c r="F11" s="65">
        <f>VLOOKUP($A11,'Return Data'!$B$7:$R$2843,11,0)</f>
        <v>9.8163</v>
      </c>
      <c r="G11" s="66">
        <f t="shared" si="1"/>
        <v>6</v>
      </c>
      <c r="H11" s="65">
        <f>VLOOKUP($A11,'Return Data'!$B$7:$R$2843,12,0)</f>
        <v>24.160799999999998</v>
      </c>
      <c r="I11" s="66">
        <f t="shared" si="2"/>
        <v>6</v>
      </c>
      <c r="J11" s="65">
        <f>VLOOKUP($A11,'Return Data'!$B$7:$R$2843,13,0)</f>
        <v>29.351099999999999</v>
      </c>
      <c r="K11" s="66">
        <f t="shared" si="3"/>
        <v>6</v>
      </c>
      <c r="L11" s="65">
        <f>VLOOKUP($A11,'Return Data'!$B$7:$R$2843,17,0)</f>
        <v>16.767900000000001</v>
      </c>
      <c r="M11" s="66">
        <f t="shared" si="4"/>
        <v>5</v>
      </c>
      <c r="N11" s="65">
        <f>VLOOKUP($A11,'Return Data'!$B$7:$R$2843,14,0)</f>
        <v>12.5647</v>
      </c>
      <c r="O11" s="66">
        <f t="shared" si="5"/>
        <v>5</v>
      </c>
      <c r="P11" s="65">
        <f>VLOOKUP($A11,'Return Data'!$B$7:$R$2843,15,0)</f>
        <v>9.9391999999999996</v>
      </c>
      <c r="Q11" s="66">
        <f t="shared" si="6"/>
        <v>6</v>
      </c>
      <c r="R11" s="65">
        <f>VLOOKUP($A11,'Return Data'!$B$7:$R$2843,16,0)</f>
        <v>9.5211000000000006</v>
      </c>
      <c r="S11" s="67">
        <f t="shared" si="7"/>
        <v>8</v>
      </c>
    </row>
    <row r="12" spans="1:20" x14ac:dyDescent="0.3">
      <c r="A12" s="63" t="s">
        <v>1249</v>
      </c>
      <c r="B12" s="64">
        <f>VLOOKUP($A12,'Return Data'!$B$7:$R$2843,3,0)</f>
        <v>44400</v>
      </c>
      <c r="C12" s="65">
        <f>VLOOKUP($A12,'Return Data'!$B$7:$R$2843,4,0)</f>
        <v>72.593299999999999</v>
      </c>
      <c r="D12" s="65">
        <f>VLOOKUP($A12,'Return Data'!$B$7:$R$2843,10,0)</f>
        <v>19.264099999999999</v>
      </c>
      <c r="E12" s="66">
        <f t="shared" si="0"/>
        <v>1</v>
      </c>
      <c r="F12" s="65">
        <f>VLOOKUP($A12,'Return Data'!$B$7:$R$2843,11,0)</f>
        <v>44.310099999999998</v>
      </c>
      <c r="G12" s="66">
        <f t="shared" si="1"/>
        <v>1</v>
      </c>
      <c r="H12" s="65">
        <f>VLOOKUP($A12,'Return Data'!$B$7:$R$2843,12,0)</f>
        <v>53.589500000000001</v>
      </c>
      <c r="I12" s="66">
        <f t="shared" si="2"/>
        <v>1</v>
      </c>
      <c r="J12" s="65">
        <f>VLOOKUP($A12,'Return Data'!$B$7:$R$2843,13,0)</f>
        <v>81.769099999999995</v>
      </c>
      <c r="K12" s="66">
        <f t="shared" si="3"/>
        <v>1</v>
      </c>
      <c r="L12" s="65">
        <f>VLOOKUP($A12,'Return Data'!$B$7:$R$2843,17,0)</f>
        <v>39.074800000000003</v>
      </c>
      <c r="M12" s="66">
        <f t="shared" si="4"/>
        <v>1</v>
      </c>
      <c r="N12" s="65">
        <f>VLOOKUP($A12,'Return Data'!$B$7:$R$2843,14,0)</f>
        <v>27.989599999999999</v>
      </c>
      <c r="O12" s="66">
        <f t="shared" si="5"/>
        <v>1</v>
      </c>
      <c r="P12" s="65">
        <f>VLOOKUP($A12,'Return Data'!$B$7:$R$2843,15,0)</f>
        <v>17.709299999999999</v>
      </c>
      <c r="Q12" s="66">
        <f t="shared" si="6"/>
        <v>1</v>
      </c>
      <c r="R12" s="65">
        <f>VLOOKUP($A12,'Return Data'!$B$7:$R$2843,16,0)</f>
        <v>13.5906</v>
      </c>
      <c r="S12" s="67">
        <f t="shared" si="7"/>
        <v>3</v>
      </c>
    </row>
    <row r="13" spans="1:20" x14ac:dyDescent="0.3">
      <c r="A13" s="63" t="s">
        <v>761</v>
      </c>
      <c r="B13" s="64">
        <f>VLOOKUP($A13,'Return Data'!$B$7:$R$2843,3,0)</f>
        <v>44400</v>
      </c>
      <c r="C13" s="65">
        <f>VLOOKUP($A13,'Return Data'!$B$7:$R$2843,4,0)</f>
        <v>22.9541</v>
      </c>
      <c r="D13" s="65">
        <f>VLOOKUP($A13,'Return Data'!$B$7:$R$2843,10,0)</f>
        <v>13.747999999999999</v>
      </c>
      <c r="E13" s="66">
        <f t="shared" si="0"/>
        <v>2</v>
      </c>
      <c r="F13" s="65">
        <f>VLOOKUP($A13,'Return Data'!$B$7:$R$2843,11,0)</f>
        <v>7.6988000000000003</v>
      </c>
      <c r="G13" s="66">
        <f t="shared" si="1"/>
        <v>8</v>
      </c>
      <c r="H13" s="65">
        <f>VLOOKUP($A13,'Return Data'!$B$7:$R$2843,12,0)</f>
        <v>12.9277</v>
      </c>
      <c r="I13" s="66">
        <f t="shared" si="2"/>
        <v>9</v>
      </c>
      <c r="J13" s="65">
        <f>VLOOKUP($A13,'Return Data'!$B$7:$R$2843,13,0)</f>
        <v>13.5532</v>
      </c>
      <c r="K13" s="66">
        <f t="shared" si="3"/>
        <v>9</v>
      </c>
      <c r="L13" s="65">
        <f>VLOOKUP($A13,'Return Data'!$B$7:$R$2843,17,0)</f>
        <v>11.023899999999999</v>
      </c>
      <c r="M13" s="66">
        <f t="shared" si="4"/>
        <v>8</v>
      </c>
      <c r="N13" s="65">
        <f>VLOOKUP($A13,'Return Data'!$B$7:$R$2843,14,0)</f>
        <v>9.7552000000000003</v>
      </c>
      <c r="O13" s="66">
        <f t="shared" si="5"/>
        <v>7</v>
      </c>
      <c r="P13" s="65">
        <f>VLOOKUP($A13,'Return Data'!$B$7:$R$2843,15,0)</f>
        <v>8.7276000000000007</v>
      </c>
      <c r="Q13" s="66">
        <f t="shared" si="6"/>
        <v>7</v>
      </c>
      <c r="R13" s="65">
        <f>VLOOKUP($A13,'Return Data'!$B$7:$R$2843,16,0)</f>
        <v>9.6289999999999996</v>
      </c>
      <c r="S13" s="67">
        <f t="shared" si="7"/>
        <v>7</v>
      </c>
    </row>
    <row r="14" spans="1:20" x14ac:dyDescent="0.3">
      <c r="A14" s="63" t="s">
        <v>1250</v>
      </c>
      <c r="B14" s="64">
        <f>VLOOKUP($A14,'Return Data'!$B$7:$R$2843,3,0)</f>
        <v>44400</v>
      </c>
      <c r="C14" s="65">
        <f>VLOOKUP($A14,'Return Data'!$B$7:$R$2843,4,0)</f>
        <v>38.407600000000002</v>
      </c>
      <c r="D14" s="65">
        <f>VLOOKUP($A14,'Return Data'!$B$7:$R$2843,10,0)</f>
        <v>8.2684999999999995</v>
      </c>
      <c r="E14" s="66">
        <f t="shared" si="0"/>
        <v>8</v>
      </c>
      <c r="F14" s="65">
        <f>VLOOKUP($A14,'Return Data'!$B$7:$R$2843,11,0)</f>
        <v>8.8398000000000003</v>
      </c>
      <c r="G14" s="66">
        <f t="shared" si="1"/>
        <v>7</v>
      </c>
      <c r="H14" s="65">
        <f>VLOOKUP($A14,'Return Data'!$B$7:$R$2843,12,0)</f>
        <v>17.817599999999999</v>
      </c>
      <c r="I14" s="66">
        <f t="shared" si="2"/>
        <v>7</v>
      </c>
      <c r="J14" s="65">
        <f>VLOOKUP($A14,'Return Data'!$B$7:$R$2843,13,0)</f>
        <v>19.434000000000001</v>
      </c>
      <c r="K14" s="66">
        <f t="shared" si="3"/>
        <v>8</v>
      </c>
      <c r="L14" s="65">
        <f>VLOOKUP($A14,'Return Data'!$B$7:$R$2843,17,0)</f>
        <v>15.476800000000001</v>
      </c>
      <c r="M14" s="66">
        <f t="shared" si="4"/>
        <v>6</v>
      </c>
      <c r="N14" s="65">
        <f>VLOOKUP($A14,'Return Data'!$B$7:$R$2843,14,0)</f>
        <v>12.5237</v>
      </c>
      <c r="O14" s="66">
        <f t="shared" si="5"/>
        <v>6</v>
      </c>
      <c r="P14" s="65">
        <f>VLOOKUP($A14,'Return Data'!$B$7:$R$2843,15,0)</f>
        <v>10.4702</v>
      </c>
      <c r="Q14" s="66">
        <f t="shared" si="6"/>
        <v>5</v>
      </c>
      <c r="R14" s="65">
        <f>VLOOKUP($A14,'Return Data'!$B$7:$R$2843,16,0)</f>
        <v>11.4465</v>
      </c>
      <c r="S14" s="67">
        <f t="shared" si="7"/>
        <v>4</v>
      </c>
    </row>
    <row r="15" spans="1:20" x14ac:dyDescent="0.3">
      <c r="A15" s="63" t="s">
        <v>1252</v>
      </c>
      <c r="B15" s="64">
        <f>VLOOKUP($A15,'Return Data'!$B$7:$R$2843,3,0)</f>
        <v>44400</v>
      </c>
      <c r="C15" s="65">
        <f>VLOOKUP($A15,'Return Data'!$B$7:$R$2843,4,0)</f>
        <v>14.8574</v>
      </c>
      <c r="D15" s="65">
        <f>VLOOKUP($A15,'Return Data'!$B$7:$R$2843,10,0)</f>
        <v>10.2508</v>
      </c>
      <c r="E15" s="66">
        <f t="shared" si="0"/>
        <v>6</v>
      </c>
      <c r="F15" s="65">
        <f>VLOOKUP($A15,'Return Data'!$B$7:$R$2843,11,0)</f>
        <v>14.253399999999999</v>
      </c>
      <c r="G15" s="66">
        <f t="shared" si="1"/>
        <v>3</v>
      </c>
      <c r="H15" s="65">
        <f>VLOOKUP($A15,'Return Data'!$B$7:$R$2843,12,0)</f>
        <v>30.413900000000002</v>
      </c>
      <c r="I15" s="66">
        <f t="shared" si="2"/>
        <v>3</v>
      </c>
      <c r="J15" s="65">
        <f>VLOOKUP($A15,'Return Data'!$B$7:$R$2843,13,0)</f>
        <v>37.855699999999999</v>
      </c>
      <c r="K15" s="66">
        <f t="shared" si="3"/>
        <v>3</v>
      </c>
      <c r="L15" s="65"/>
      <c r="M15" s="66"/>
      <c r="N15" s="65"/>
      <c r="O15" s="66"/>
      <c r="P15" s="65"/>
      <c r="Q15" s="66"/>
      <c r="R15" s="65">
        <f>VLOOKUP($A15,'Return Data'!$B$7:$R$2843,16,0)</f>
        <v>33.054600000000001</v>
      </c>
      <c r="S15" s="67">
        <f t="shared" si="7"/>
        <v>1</v>
      </c>
    </row>
    <row r="16" spans="1:20" x14ac:dyDescent="0.3">
      <c r="A16" s="63" t="s">
        <v>1254</v>
      </c>
      <c r="B16" s="64">
        <f>VLOOKUP($A16,'Return Data'!$B$7:$R$2843,3,0)</f>
        <v>44400</v>
      </c>
      <c r="C16" s="65">
        <f>VLOOKUP($A16,'Return Data'!$B$7:$R$2843,4,0)</f>
        <v>45.081200000000003</v>
      </c>
      <c r="D16" s="65">
        <f>VLOOKUP($A16,'Return Data'!$B$7:$R$2843,10,0)</f>
        <v>6.1961000000000004</v>
      </c>
      <c r="E16" s="66">
        <f t="shared" si="0"/>
        <v>9</v>
      </c>
      <c r="F16" s="65">
        <f>VLOOKUP($A16,'Return Data'!$B$7:$R$2843,11,0)</f>
        <v>6.6496000000000004</v>
      </c>
      <c r="G16" s="66">
        <f t="shared" si="1"/>
        <v>9</v>
      </c>
      <c r="H16" s="65">
        <f>VLOOKUP($A16,'Return Data'!$B$7:$R$2843,12,0)</f>
        <v>15.2326</v>
      </c>
      <c r="I16" s="66">
        <f t="shared" si="2"/>
        <v>8</v>
      </c>
      <c r="J16" s="65">
        <f>VLOOKUP($A16,'Return Data'!$B$7:$R$2843,13,0)</f>
        <v>19.885999999999999</v>
      </c>
      <c r="K16" s="66">
        <f t="shared" si="3"/>
        <v>7</v>
      </c>
      <c r="L16" s="65">
        <f>VLOOKUP($A16,'Return Data'!$B$7:$R$2843,17,0)</f>
        <v>13.381399999999999</v>
      </c>
      <c r="M16" s="66">
        <f>RANK(L16,L$8:L$16,0)</f>
        <v>7</v>
      </c>
      <c r="N16" s="65">
        <f>VLOOKUP($A16,'Return Data'!$B$7:$R$2843,14,0)</f>
        <v>9.2660999999999998</v>
      </c>
      <c r="O16" s="66">
        <f>RANK(N16,N$8:N$16,0)</f>
        <v>8</v>
      </c>
      <c r="P16" s="65">
        <f>VLOOKUP($A16,'Return Data'!$B$7:$R$2843,15,0)</f>
        <v>8.4420000000000002</v>
      </c>
      <c r="Q16" s="66">
        <f>RANK(P16,P$8:P$16,0)</f>
        <v>8</v>
      </c>
      <c r="R16" s="65">
        <f>VLOOKUP($A16,'Return Data'!$B$7:$R$2843,16,0)</f>
        <v>7.8418999999999999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11.139822222222223</v>
      </c>
      <c r="E18" s="74"/>
      <c r="F18" s="75">
        <f>AVERAGE(F8:F16)</f>
        <v>14.905366666666668</v>
      </c>
      <c r="G18" s="74"/>
      <c r="H18" s="75">
        <f>AVERAGE(H8:H16)</f>
        <v>27.748844444444444</v>
      </c>
      <c r="I18" s="74"/>
      <c r="J18" s="75">
        <f>AVERAGE(J8:J16)</f>
        <v>34.484166666666667</v>
      </c>
      <c r="K18" s="74"/>
      <c r="L18" s="75">
        <f>AVERAGE(L8:L16)</f>
        <v>19.56465</v>
      </c>
      <c r="M18" s="74"/>
      <c r="N18" s="75">
        <f>AVERAGE(N8:N16)</f>
        <v>14.53</v>
      </c>
      <c r="O18" s="74"/>
      <c r="P18" s="75">
        <f>AVERAGE(P8:P16)</f>
        <v>11.72785</v>
      </c>
      <c r="Q18" s="74"/>
      <c r="R18" s="75">
        <f>AVERAGE(R8:R16)</f>
        <v>13.63038888888889</v>
      </c>
      <c r="S18" s="76"/>
    </row>
    <row r="19" spans="1:19" x14ac:dyDescent="0.3">
      <c r="A19" s="73" t="s">
        <v>28</v>
      </c>
      <c r="B19" s="74"/>
      <c r="C19" s="74"/>
      <c r="D19" s="75">
        <f>MIN(D8:D16)</f>
        <v>6.1961000000000004</v>
      </c>
      <c r="E19" s="74"/>
      <c r="F19" s="75">
        <f>MIN(F8:F16)</f>
        <v>6.6496000000000004</v>
      </c>
      <c r="G19" s="74"/>
      <c r="H19" s="75">
        <f>MIN(H8:H16)</f>
        <v>12.9277</v>
      </c>
      <c r="I19" s="74"/>
      <c r="J19" s="75">
        <f>MIN(J8:J16)</f>
        <v>13.5532</v>
      </c>
      <c r="K19" s="74"/>
      <c r="L19" s="75">
        <f>MIN(L8:L16)</f>
        <v>11.023899999999999</v>
      </c>
      <c r="M19" s="74"/>
      <c r="N19" s="75">
        <f>MIN(N8:N16)</f>
        <v>9.2660999999999998</v>
      </c>
      <c r="O19" s="74"/>
      <c r="P19" s="75">
        <f>MIN(P8:P16)</f>
        <v>8.4420000000000002</v>
      </c>
      <c r="Q19" s="74"/>
      <c r="R19" s="75">
        <f>MIN(R8:R16)</f>
        <v>7.8418999999999999</v>
      </c>
      <c r="S19" s="76"/>
    </row>
    <row r="20" spans="1:19" ht="15" thickBot="1" x14ac:dyDescent="0.35">
      <c r="A20" s="77" t="s">
        <v>29</v>
      </c>
      <c r="B20" s="78"/>
      <c r="C20" s="78"/>
      <c r="D20" s="79">
        <f>MAX(D8:D16)</f>
        <v>19.264099999999999</v>
      </c>
      <c r="E20" s="78"/>
      <c r="F20" s="79">
        <f>MAX(F8:F16)</f>
        <v>44.310099999999998</v>
      </c>
      <c r="G20" s="78"/>
      <c r="H20" s="79">
        <f>MAX(H8:H16)</f>
        <v>53.589500000000001</v>
      </c>
      <c r="I20" s="78"/>
      <c r="J20" s="79">
        <f>MAX(J8:J16)</f>
        <v>81.769099999999995</v>
      </c>
      <c r="K20" s="78"/>
      <c r="L20" s="79">
        <f>MAX(L8:L16)</f>
        <v>39.074800000000003</v>
      </c>
      <c r="M20" s="78"/>
      <c r="N20" s="79">
        <f>MAX(N8:N16)</f>
        <v>27.989599999999999</v>
      </c>
      <c r="O20" s="78"/>
      <c r="P20" s="79">
        <f>MAX(P8:P16)</f>
        <v>17.709299999999999</v>
      </c>
      <c r="Q20" s="78"/>
      <c r="R20" s="79">
        <f>MAX(R8:R16)</f>
        <v>33.054600000000001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44400</v>
      </c>
      <c r="C8" s="65">
        <f>VLOOKUP($A8,'Return Data'!$B$7:$R$2843,4,0)</f>
        <v>275.8014</v>
      </c>
      <c r="D8" s="65">
        <f>VLOOKUP($A8,'Return Data'!$B$7:$R$2843,5,0)</f>
        <v>11.927899999999999</v>
      </c>
      <c r="E8" s="66">
        <f>RANK(D8,D$8:D$14,0)</f>
        <v>3</v>
      </c>
      <c r="F8" s="65">
        <f>VLOOKUP($A8,'Return Data'!$B$7:$R$2843,6,0)</f>
        <v>5.0620000000000003</v>
      </c>
      <c r="G8" s="66">
        <f>RANK(F8,F$8:F$14,0)</f>
        <v>3</v>
      </c>
      <c r="H8" s="65">
        <f>VLOOKUP($A8,'Return Data'!$B$7:$R$2843,7,0)</f>
        <v>5.2271000000000001</v>
      </c>
      <c r="I8" s="66">
        <f>RANK(H8,H$8:H$14,0)</f>
        <v>5</v>
      </c>
      <c r="J8" s="65">
        <f>VLOOKUP($A8,'Return Data'!$B$7:$R$2843,8,0)</f>
        <v>7.9951999999999996</v>
      </c>
      <c r="K8" s="66">
        <f>RANK(J8,J$8:J$14,0)</f>
        <v>5</v>
      </c>
      <c r="L8" s="65">
        <f>VLOOKUP($A8,'Return Data'!$B$7:$R$2843,9,0)</f>
        <v>6.1829000000000001</v>
      </c>
      <c r="M8" s="66">
        <f>RANK(L8,L$8:L$14,0)</f>
        <v>3</v>
      </c>
      <c r="N8" s="65">
        <f>VLOOKUP($A8,'Return Data'!$B$7:$R$2843,10,0)</f>
        <v>5.8516000000000004</v>
      </c>
      <c r="O8" s="66">
        <f>RANK(N8,N$8:N$14,0)</f>
        <v>5</v>
      </c>
      <c r="P8" s="65">
        <f>VLOOKUP($A8,'Return Data'!$B$7:$R$2843,11,0)</f>
        <v>4.9588000000000001</v>
      </c>
      <c r="Q8" s="66">
        <f>RANK(P8,P$8:P$14,0)</f>
        <v>4</v>
      </c>
      <c r="R8" s="65">
        <f>VLOOKUP($A8,'Return Data'!$B$7:$R$2843,12,0)</f>
        <v>4.5640999999999998</v>
      </c>
      <c r="S8" s="66">
        <f>RANK(R8,R$8:R$14,0)</f>
        <v>5</v>
      </c>
      <c r="T8" s="65">
        <f>VLOOKUP($A8,'Return Data'!$B$7:$R$2843,13,0)</f>
        <v>5.0232000000000001</v>
      </c>
      <c r="U8" s="66">
        <f>RANK(T8,T$8:T$14,0)</f>
        <v>6</v>
      </c>
      <c r="V8" s="65">
        <f>VLOOKUP($A8,'Return Data'!$B$7:$R$2843,17,0)</f>
        <v>7.3311999999999999</v>
      </c>
      <c r="W8" s="66">
        <f>RANK(V8,V$8:V$14,0)</f>
        <v>4</v>
      </c>
      <c r="X8" s="65">
        <f>VLOOKUP($A8,'Return Data'!$B$7:$R$2843,14,0)</f>
        <v>7.8939000000000004</v>
      </c>
      <c r="Y8" s="66">
        <f>RANK(X8,X$8:X$14,0)</f>
        <v>4</v>
      </c>
      <c r="Z8" s="65">
        <f>VLOOKUP($A8,'Return Data'!$B$7:$R$2843,16,0)</f>
        <v>8.5594999999999999</v>
      </c>
      <c r="AA8" s="67">
        <f>RANK(Z8,Z$8:Z$14,0)</f>
        <v>3</v>
      </c>
    </row>
    <row r="9" spans="1:27" x14ac:dyDescent="0.3">
      <c r="A9" s="63" t="s">
        <v>806</v>
      </c>
      <c r="B9" s="64">
        <f>VLOOKUP($A9,'Return Data'!$B$7:$R$2843,3,0)</f>
        <v>44400</v>
      </c>
      <c r="C9" s="65">
        <f>VLOOKUP($A9,'Return Data'!$B$7:$R$2843,4,0)</f>
        <v>33.742699999999999</v>
      </c>
      <c r="D9" s="65">
        <f>VLOOKUP($A9,'Return Data'!$B$7:$R$2843,5,0)</f>
        <v>10.820399999999999</v>
      </c>
      <c r="E9" s="66">
        <f t="shared" ref="E9:E14" si="0">RANK(D9,D$8:D$14,0)</f>
        <v>5</v>
      </c>
      <c r="F9" s="65">
        <f>VLOOKUP($A9,'Return Data'!$B$7:$R$2843,6,0)</f>
        <v>5.8079999999999998</v>
      </c>
      <c r="G9" s="66">
        <f t="shared" ref="G9:G14" si="1">RANK(F9,F$8:F$14,0)</f>
        <v>2</v>
      </c>
      <c r="H9" s="65">
        <f>VLOOKUP($A9,'Return Data'!$B$7:$R$2843,7,0)</f>
        <v>5.1044999999999998</v>
      </c>
      <c r="I9" s="66">
        <f t="shared" ref="I9:I14" si="2">RANK(H9,H$8:H$14,0)</f>
        <v>6</v>
      </c>
      <c r="J9" s="65">
        <f>VLOOKUP($A9,'Return Data'!$B$7:$R$2843,8,0)</f>
        <v>6.2891000000000004</v>
      </c>
      <c r="K9" s="66">
        <f t="shared" ref="K9:K14" si="3">RANK(J9,J$8:J$14,0)</f>
        <v>6</v>
      </c>
      <c r="L9" s="65">
        <f>VLOOKUP($A9,'Return Data'!$B$7:$R$2843,9,0)</f>
        <v>5.0872000000000002</v>
      </c>
      <c r="M9" s="66">
        <f t="shared" ref="M9:M14" si="4">RANK(L9,L$8:L$14,0)</f>
        <v>7</v>
      </c>
      <c r="N9" s="65">
        <f>VLOOKUP($A9,'Return Data'!$B$7:$R$2843,10,0)</f>
        <v>5.0042999999999997</v>
      </c>
      <c r="O9" s="66">
        <f t="shared" ref="O9:O14" si="5">RANK(N9,N$8:N$14,0)</f>
        <v>7</v>
      </c>
      <c r="P9" s="65">
        <f>VLOOKUP($A9,'Return Data'!$B$7:$R$2843,11,0)</f>
        <v>4.1835000000000004</v>
      </c>
      <c r="Q9" s="66">
        <f t="shared" ref="Q9:Q14" si="6">RANK(P9,P$8:P$14,0)</f>
        <v>7</v>
      </c>
      <c r="R9" s="65">
        <f>VLOOKUP($A9,'Return Data'!$B$7:$R$2843,12,0)</f>
        <v>4.5084</v>
      </c>
      <c r="S9" s="66">
        <f t="shared" ref="S9:S14" si="7">RANK(R9,R$8:R$14,0)</f>
        <v>6</v>
      </c>
      <c r="T9" s="65">
        <f>VLOOKUP($A9,'Return Data'!$B$7:$R$2843,13,0)</f>
        <v>5.0408999999999997</v>
      </c>
      <c r="U9" s="66">
        <f t="shared" ref="U9:U14" si="8">RANK(T9,T$8:T$14,0)</f>
        <v>5</v>
      </c>
      <c r="V9" s="65">
        <f>VLOOKUP($A9,'Return Data'!$B$7:$R$2843,17,0)</f>
        <v>6.3311999999999999</v>
      </c>
      <c r="W9" s="66">
        <f t="shared" ref="W9:W13" si="9">RANK(V9,V$8:V$14,0)</f>
        <v>6</v>
      </c>
      <c r="X9" s="65">
        <f>VLOOKUP($A9,'Return Data'!$B$7:$R$2843,14,0)</f>
        <v>6.7523999999999997</v>
      </c>
      <c r="Y9" s="66">
        <f t="shared" ref="Y9:Y13" si="10">RANK(X9,X$8:X$14,0)</f>
        <v>5</v>
      </c>
      <c r="Z9" s="65">
        <f>VLOOKUP($A9,'Return Data'!$B$7:$R$2843,16,0)</f>
        <v>7.0823999999999998</v>
      </c>
      <c r="AA9" s="67">
        <f t="shared" ref="AA9:AA14" si="11">RANK(Z9,Z$8:Z$14,0)</f>
        <v>7</v>
      </c>
    </row>
    <row r="10" spans="1:27" x14ac:dyDescent="0.3">
      <c r="A10" s="63" t="s">
        <v>808</v>
      </c>
      <c r="B10" s="64">
        <f>VLOOKUP($A10,'Return Data'!$B$7:$R$2843,3,0)</f>
        <v>44400</v>
      </c>
      <c r="C10" s="65">
        <f>VLOOKUP($A10,'Return Data'!$B$7:$R$2843,4,0)</f>
        <v>39.052999999999997</v>
      </c>
      <c r="D10" s="65">
        <f>VLOOKUP($A10,'Return Data'!$B$7:$R$2843,5,0)</f>
        <v>2.5236999999999998</v>
      </c>
      <c r="E10" s="66">
        <f t="shared" si="0"/>
        <v>6</v>
      </c>
      <c r="F10" s="65">
        <f>VLOOKUP($A10,'Return Data'!$B$7:$R$2843,6,0)</f>
        <v>2.9914999999999998</v>
      </c>
      <c r="G10" s="66">
        <f t="shared" si="1"/>
        <v>6</v>
      </c>
      <c r="H10" s="65">
        <f>VLOOKUP($A10,'Return Data'!$B$7:$R$2843,7,0)</f>
        <v>5.6940999999999997</v>
      </c>
      <c r="I10" s="66">
        <f t="shared" si="2"/>
        <v>3</v>
      </c>
      <c r="J10" s="65">
        <f>VLOOKUP($A10,'Return Data'!$B$7:$R$2843,8,0)</f>
        <v>8.9025999999999996</v>
      </c>
      <c r="K10" s="66">
        <f t="shared" si="3"/>
        <v>4</v>
      </c>
      <c r="L10" s="65">
        <f>VLOOKUP($A10,'Return Data'!$B$7:$R$2843,9,0)</f>
        <v>6.4046000000000003</v>
      </c>
      <c r="M10" s="66">
        <f t="shared" si="4"/>
        <v>2</v>
      </c>
      <c r="N10" s="65">
        <f>VLOOKUP($A10,'Return Data'!$B$7:$R$2843,10,0)</f>
        <v>6.6668000000000003</v>
      </c>
      <c r="O10" s="66">
        <f t="shared" si="5"/>
        <v>4</v>
      </c>
      <c r="P10" s="65">
        <f>VLOOKUP($A10,'Return Data'!$B$7:$R$2843,11,0)</f>
        <v>5.0956999999999999</v>
      </c>
      <c r="Q10" s="66">
        <f t="shared" si="6"/>
        <v>3</v>
      </c>
      <c r="R10" s="65">
        <f>VLOOKUP($A10,'Return Data'!$B$7:$R$2843,12,0)</f>
        <v>5.6506999999999996</v>
      </c>
      <c r="S10" s="66">
        <f t="shared" si="7"/>
        <v>2</v>
      </c>
      <c r="T10" s="65">
        <f>VLOOKUP($A10,'Return Data'!$B$7:$R$2843,13,0)</f>
        <v>6.2259000000000002</v>
      </c>
      <c r="U10" s="66">
        <f t="shared" si="8"/>
        <v>2</v>
      </c>
      <c r="V10" s="65">
        <f>VLOOKUP($A10,'Return Data'!$B$7:$R$2843,17,0)</f>
        <v>7.8305999999999996</v>
      </c>
      <c r="W10" s="66">
        <f t="shared" si="9"/>
        <v>3</v>
      </c>
      <c r="X10" s="65">
        <f>VLOOKUP($A10,'Return Data'!$B$7:$R$2843,14,0)</f>
        <v>8.0591000000000008</v>
      </c>
      <c r="Y10" s="66">
        <f t="shared" si="10"/>
        <v>3</v>
      </c>
      <c r="Z10" s="65">
        <f>VLOOKUP($A10,'Return Data'!$B$7:$R$2843,16,0)</f>
        <v>8.3657000000000004</v>
      </c>
      <c r="AA10" s="67">
        <f t="shared" si="11"/>
        <v>4</v>
      </c>
    </row>
    <row r="11" spans="1:27" x14ac:dyDescent="0.3">
      <c r="A11" s="63" t="s">
        <v>810</v>
      </c>
      <c r="B11" s="64">
        <f>VLOOKUP($A11,'Return Data'!$B$7:$R$2843,3,0)</f>
        <v>44400</v>
      </c>
      <c r="C11" s="65">
        <f>VLOOKUP($A11,'Return Data'!$B$7:$R$2843,4,0)</f>
        <v>351.85410000000002</v>
      </c>
      <c r="D11" s="65">
        <f>VLOOKUP($A11,'Return Data'!$B$7:$R$2843,5,0)</f>
        <v>18.463999999999999</v>
      </c>
      <c r="E11" s="66">
        <f t="shared" si="0"/>
        <v>1</v>
      </c>
      <c r="F11" s="65">
        <f>VLOOKUP($A11,'Return Data'!$B$7:$R$2843,6,0)</f>
        <v>6.8989000000000003</v>
      </c>
      <c r="G11" s="66">
        <f t="shared" si="1"/>
        <v>1</v>
      </c>
      <c r="H11" s="65">
        <f>VLOOKUP($A11,'Return Data'!$B$7:$R$2843,7,0)</f>
        <v>7.4099000000000004</v>
      </c>
      <c r="I11" s="66">
        <f t="shared" si="2"/>
        <v>2</v>
      </c>
      <c r="J11" s="65">
        <f>VLOOKUP($A11,'Return Data'!$B$7:$R$2843,8,0)</f>
        <v>9.2287999999999997</v>
      </c>
      <c r="K11" s="66">
        <f t="shared" si="3"/>
        <v>3</v>
      </c>
      <c r="L11" s="65">
        <f>VLOOKUP($A11,'Return Data'!$B$7:$R$2843,9,0)</f>
        <v>5.8876999999999997</v>
      </c>
      <c r="M11" s="66">
        <f t="shared" si="4"/>
        <v>5</v>
      </c>
      <c r="N11" s="65">
        <f>VLOOKUP($A11,'Return Data'!$B$7:$R$2843,10,0)</f>
        <v>8.0983999999999998</v>
      </c>
      <c r="O11" s="66">
        <f t="shared" si="5"/>
        <v>2</v>
      </c>
      <c r="P11" s="65">
        <f>VLOOKUP($A11,'Return Data'!$B$7:$R$2843,11,0)</f>
        <v>4.8075999999999999</v>
      </c>
      <c r="Q11" s="66">
        <f t="shared" si="6"/>
        <v>5</v>
      </c>
      <c r="R11" s="65">
        <f>VLOOKUP($A11,'Return Data'!$B$7:$R$2843,12,0)</f>
        <v>6.0315000000000003</v>
      </c>
      <c r="S11" s="66">
        <f t="shared" si="7"/>
        <v>1</v>
      </c>
      <c r="T11" s="65">
        <f>VLOOKUP($A11,'Return Data'!$B$7:$R$2843,13,0)</f>
        <v>6.7796000000000003</v>
      </c>
      <c r="U11" s="66">
        <f t="shared" si="8"/>
        <v>1</v>
      </c>
      <c r="V11" s="65">
        <f>VLOOKUP($A11,'Return Data'!$B$7:$R$2843,17,0)</f>
        <v>8.4564000000000004</v>
      </c>
      <c r="W11" s="66">
        <f t="shared" si="9"/>
        <v>2</v>
      </c>
      <c r="X11" s="65">
        <f>VLOOKUP($A11,'Return Data'!$B$7:$R$2843,14,0)</f>
        <v>8.5263000000000009</v>
      </c>
      <c r="Y11" s="66">
        <f t="shared" si="10"/>
        <v>2</v>
      </c>
      <c r="Z11" s="65">
        <f>VLOOKUP($A11,'Return Data'!$B$7:$R$2843,16,0)</f>
        <v>8.8234999999999992</v>
      </c>
      <c r="AA11" s="67">
        <f t="shared" si="11"/>
        <v>1</v>
      </c>
    </row>
    <row r="12" spans="1:27" x14ac:dyDescent="0.3">
      <c r="A12" s="63" t="s">
        <v>811</v>
      </c>
      <c r="B12" s="64">
        <f>VLOOKUP($A12,'Return Data'!$B$7:$R$2843,3,0)</f>
        <v>44400</v>
      </c>
      <c r="C12" s="65">
        <f>VLOOKUP($A12,'Return Data'!$B$7:$R$2843,4,0)</f>
        <v>1188.5694000000001</v>
      </c>
      <c r="D12" s="65">
        <f>VLOOKUP($A12,'Return Data'!$B$7:$R$2843,5,0)</f>
        <v>-3.1505000000000001</v>
      </c>
      <c r="E12" s="66">
        <f t="shared" si="0"/>
        <v>7</v>
      </c>
      <c r="F12" s="65">
        <f>VLOOKUP($A12,'Return Data'!$B$7:$R$2843,6,0)</f>
        <v>-4.2230999999999996</v>
      </c>
      <c r="G12" s="66">
        <f t="shared" si="1"/>
        <v>7</v>
      </c>
      <c r="H12" s="65">
        <f>VLOOKUP($A12,'Return Data'!$B$7:$R$2843,7,0)</f>
        <v>8.4578000000000007</v>
      </c>
      <c r="I12" s="66">
        <f t="shared" si="2"/>
        <v>1</v>
      </c>
      <c r="J12" s="65">
        <f>VLOOKUP($A12,'Return Data'!$B$7:$R$2843,8,0)</f>
        <v>11.506399999999999</v>
      </c>
      <c r="K12" s="66">
        <f t="shared" si="3"/>
        <v>1</v>
      </c>
      <c r="L12" s="65">
        <f>VLOOKUP($A12,'Return Data'!$B$7:$R$2843,9,0)</f>
        <v>6.0392999999999999</v>
      </c>
      <c r="M12" s="66">
        <f t="shared" si="4"/>
        <v>4</v>
      </c>
      <c r="N12" s="65">
        <f>VLOOKUP($A12,'Return Data'!$B$7:$R$2843,10,0)</f>
        <v>8.2350999999999992</v>
      </c>
      <c r="O12" s="66">
        <f t="shared" si="5"/>
        <v>1</v>
      </c>
      <c r="P12" s="65">
        <f>VLOOKUP($A12,'Return Data'!$B$7:$R$2843,11,0)</f>
        <v>5.2198000000000002</v>
      </c>
      <c r="Q12" s="66">
        <f t="shared" si="6"/>
        <v>2</v>
      </c>
      <c r="R12" s="65">
        <f>VLOOKUP($A12,'Return Data'!$B$7:$R$2843,12,0)</f>
        <v>5.4627999999999997</v>
      </c>
      <c r="S12" s="66">
        <f t="shared" si="7"/>
        <v>3</v>
      </c>
      <c r="T12" s="65">
        <f>VLOOKUP($A12,'Return Data'!$B$7:$R$2843,13,0)</f>
        <v>5.9351000000000003</v>
      </c>
      <c r="U12" s="66">
        <f t="shared" si="8"/>
        <v>3</v>
      </c>
      <c r="V12" s="65"/>
      <c r="W12" s="66"/>
      <c r="X12" s="65"/>
      <c r="Y12" s="66"/>
      <c r="Z12" s="65">
        <f>VLOOKUP($A12,'Return Data'!$B$7:$R$2843,16,0)</f>
        <v>8.19</v>
      </c>
      <c r="AA12" s="67">
        <f t="shared" si="11"/>
        <v>5</v>
      </c>
    </row>
    <row r="13" spans="1:27" x14ac:dyDescent="0.3">
      <c r="A13" s="63" t="s">
        <v>814</v>
      </c>
      <c r="B13" s="64">
        <f>VLOOKUP($A13,'Return Data'!$B$7:$R$2843,3,0)</f>
        <v>44400</v>
      </c>
      <c r="C13" s="65">
        <f>VLOOKUP($A13,'Return Data'!$B$7:$R$2843,4,0)</f>
        <v>36.754800000000003</v>
      </c>
      <c r="D13" s="65">
        <f>VLOOKUP($A13,'Return Data'!$B$7:$R$2843,5,0)</f>
        <v>11.1257</v>
      </c>
      <c r="E13" s="66">
        <f t="shared" si="0"/>
        <v>4</v>
      </c>
      <c r="F13" s="65">
        <f>VLOOKUP($A13,'Return Data'!$B$7:$R$2843,6,0)</f>
        <v>4.1391999999999998</v>
      </c>
      <c r="G13" s="66">
        <f t="shared" si="1"/>
        <v>4</v>
      </c>
      <c r="H13" s="65">
        <f>VLOOKUP($A13,'Return Data'!$B$7:$R$2843,7,0)</f>
        <v>5.6097999999999999</v>
      </c>
      <c r="I13" s="66">
        <f t="shared" si="2"/>
        <v>4</v>
      </c>
      <c r="J13" s="65">
        <f>VLOOKUP($A13,'Return Data'!$B$7:$R$2843,8,0)</f>
        <v>10.397600000000001</v>
      </c>
      <c r="K13" s="66">
        <f t="shared" si="3"/>
        <v>2</v>
      </c>
      <c r="L13" s="65">
        <f>VLOOKUP($A13,'Return Data'!$B$7:$R$2843,9,0)</f>
        <v>7.0918999999999999</v>
      </c>
      <c r="M13" s="66">
        <f t="shared" si="4"/>
        <v>1</v>
      </c>
      <c r="N13" s="65">
        <f>VLOOKUP($A13,'Return Data'!$B$7:$R$2843,10,0)</f>
        <v>6.7431999999999999</v>
      </c>
      <c r="O13" s="66">
        <f t="shared" si="5"/>
        <v>3</v>
      </c>
      <c r="P13" s="65">
        <f>VLOOKUP($A13,'Return Data'!$B$7:$R$2843,11,0)</f>
        <v>5.5358000000000001</v>
      </c>
      <c r="Q13" s="66">
        <f t="shared" si="6"/>
        <v>1</v>
      </c>
      <c r="R13" s="65">
        <f>VLOOKUP($A13,'Return Data'!$B$7:$R$2843,12,0)</f>
        <v>5.3198999999999996</v>
      </c>
      <c r="S13" s="66">
        <f t="shared" si="7"/>
        <v>4</v>
      </c>
      <c r="T13" s="65">
        <f>VLOOKUP($A13,'Return Data'!$B$7:$R$2843,13,0)</f>
        <v>5.8761999999999999</v>
      </c>
      <c r="U13" s="66">
        <f t="shared" si="8"/>
        <v>4</v>
      </c>
      <c r="V13" s="65">
        <f>VLOOKUP($A13,'Return Data'!$B$7:$R$2843,17,0)</f>
        <v>8.9050999999999991</v>
      </c>
      <c r="W13" s="66">
        <f t="shared" si="9"/>
        <v>1</v>
      </c>
      <c r="X13" s="65">
        <f>VLOOKUP($A13,'Return Data'!$B$7:$R$2843,14,0)</f>
        <v>8.9952000000000005</v>
      </c>
      <c r="Y13" s="66">
        <f t="shared" si="10"/>
        <v>1</v>
      </c>
      <c r="Z13" s="65">
        <f>VLOOKUP($A13,'Return Data'!$B$7:$R$2843,16,0)</f>
        <v>8.6041000000000007</v>
      </c>
      <c r="AA13" s="67">
        <f t="shared" si="11"/>
        <v>2</v>
      </c>
    </row>
    <row r="14" spans="1:27" x14ac:dyDescent="0.3">
      <c r="A14" s="63" t="s">
        <v>815</v>
      </c>
      <c r="B14" s="64">
        <f>VLOOKUP($A14,'Return Data'!$B$7:$R$2843,3,0)</f>
        <v>44400</v>
      </c>
      <c r="C14" s="65">
        <f>VLOOKUP($A14,'Return Data'!$B$7:$R$2843,4,0)</f>
        <v>1228.8556000000001</v>
      </c>
      <c r="D14" s="65">
        <f>VLOOKUP($A14,'Return Data'!$B$7:$R$2843,5,0)</f>
        <v>12.669499999999999</v>
      </c>
      <c r="E14" s="66">
        <f t="shared" si="0"/>
        <v>2</v>
      </c>
      <c r="F14" s="65">
        <f>VLOOKUP($A14,'Return Data'!$B$7:$R$2843,6,0)</f>
        <v>3.8952</v>
      </c>
      <c r="G14" s="66">
        <f t="shared" si="1"/>
        <v>5</v>
      </c>
      <c r="H14" s="65">
        <f>VLOOKUP($A14,'Return Data'!$B$7:$R$2843,7,0)</f>
        <v>4.3474000000000004</v>
      </c>
      <c r="I14" s="66">
        <f t="shared" si="2"/>
        <v>7</v>
      </c>
      <c r="J14" s="65">
        <f>VLOOKUP($A14,'Return Data'!$B$7:$R$2843,8,0)</f>
        <v>6.2534999999999998</v>
      </c>
      <c r="K14" s="66">
        <f t="shared" si="3"/>
        <v>7</v>
      </c>
      <c r="L14" s="65">
        <f>VLOOKUP($A14,'Return Data'!$B$7:$R$2843,9,0)</f>
        <v>5.1816000000000004</v>
      </c>
      <c r="M14" s="66">
        <f t="shared" si="4"/>
        <v>6</v>
      </c>
      <c r="N14" s="65">
        <f>VLOOKUP($A14,'Return Data'!$B$7:$R$2843,10,0)</f>
        <v>5.1220999999999997</v>
      </c>
      <c r="O14" s="66">
        <f t="shared" si="5"/>
        <v>6</v>
      </c>
      <c r="P14" s="65">
        <f>VLOOKUP($A14,'Return Data'!$B$7:$R$2843,11,0)</f>
        <v>4.7355999999999998</v>
      </c>
      <c r="Q14" s="66">
        <f t="shared" si="6"/>
        <v>6</v>
      </c>
      <c r="R14" s="65">
        <f>VLOOKUP($A14,'Return Data'!$B$7:$R$2843,12,0)</f>
        <v>4.3205</v>
      </c>
      <c r="S14" s="66">
        <f t="shared" si="7"/>
        <v>7</v>
      </c>
      <c r="T14" s="65">
        <f>VLOOKUP($A14,'Return Data'!$B$7:$R$2843,13,0)</f>
        <v>4.6002000000000001</v>
      </c>
      <c r="U14" s="66">
        <f t="shared" si="8"/>
        <v>7</v>
      </c>
      <c r="V14" s="65">
        <f>VLOOKUP($A14,'Return Data'!$B$7:$R$2843,17,0)</f>
        <v>7.0704000000000002</v>
      </c>
      <c r="W14" s="66">
        <f t="shared" ref="W14" si="12">RANK(V14,V$8:V$14,0)</f>
        <v>5</v>
      </c>
      <c r="X14" s="65"/>
      <c r="Y14" s="66"/>
      <c r="Z14" s="65">
        <f>VLOOKUP($A14,'Return Data'!$B$7:$R$2843,16,0)</f>
        <v>7.8365999999999998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9.1972428571428555</v>
      </c>
      <c r="E16" s="74"/>
      <c r="F16" s="75">
        <f>AVERAGE(F8:F14)</f>
        <v>3.510242857142857</v>
      </c>
      <c r="G16" s="74"/>
      <c r="H16" s="75">
        <f>AVERAGE(H8:H14)</f>
        <v>5.9786571428571431</v>
      </c>
      <c r="I16" s="74"/>
      <c r="J16" s="75">
        <f>AVERAGE(J8:J14)</f>
        <v>8.653314285714286</v>
      </c>
      <c r="K16" s="74"/>
      <c r="L16" s="75">
        <f>AVERAGE(L8:L14)</f>
        <v>5.9821714285714291</v>
      </c>
      <c r="M16" s="74"/>
      <c r="N16" s="75">
        <f>AVERAGE(N8:N14)</f>
        <v>6.5316428571428577</v>
      </c>
      <c r="O16" s="74"/>
      <c r="P16" s="75">
        <f>AVERAGE(P8:P14)</f>
        <v>4.9338285714285712</v>
      </c>
      <c r="Q16" s="74"/>
      <c r="R16" s="75">
        <f>AVERAGE(R8:R14)</f>
        <v>5.1225571428571426</v>
      </c>
      <c r="S16" s="74"/>
      <c r="T16" s="75">
        <f>AVERAGE(T8:T14)</f>
        <v>5.6401571428571424</v>
      </c>
      <c r="U16" s="74"/>
      <c r="V16" s="75">
        <f>AVERAGE(V8:V14)</f>
        <v>7.6541499999999987</v>
      </c>
      <c r="W16" s="74"/>
      <c r="X16" s="75">
        <f>AVERAGE(X8:X14)</f>
        <v>8.0453799999999998</v>
      </c>
      <c r="Y16" s="74"/>
      <c r="Z16" s="75">
        <f>AVERAGE(Z8:Z14)</f>
        <v>8.2088285714285707</v>
      </c>
      <c r="AA16" s="76"/>
    </row>
    <row r="17" spans="1:27" x14ac:dyDescent="0.3">
      <c r="A17" s="73" t="s">
        <v>28</v>
      </c>
      <c r="B17" s="74"/>
      <c r="C17" s="74"/>
      <c r="D17" s="75">
        <f>MIN(D8:D14)</f>
        <v>-3.1505000000000001</v>
      </c>
      <c r="E17" s="74"/>
      <c r="F17" s="75">
        <f>MIN(F8:F14)</f>
        <v>-4.2230999999999996</v>
      </c>
      <c r="G17" s="74"/>
      <c r="H17" s="75">
        <f>MIN(H8:H14)</f>
        <v>4.3474000000000004</v>
      </c>
      <c r="I17" s="74"/>
      <c r="J17" s="75">
        <f>MIN(J8:J14)</f>
        <v>6.2534999999999998</v>
      </c>
      <c r="K17" s="74"/>
      <c r="L17" s="75">
        <f>MIN(L8:L14)</f>
        <v>5.0872000000000002</v>
      </c>
      <c r="M17" s="74"/>
      <c r="N17" s="75">
        <f>MIN(N8:N14)</f>
        <v>5.0042999999999997</v>
      </c>
      <c r="O17" s="74"/>
      <c r="P17" s="75">
        <f>MIN(P8:P14)</f>
        <v>4.1835000000000004</v>
      </c>
      <c r="Q17" s="74"/>
      <c r="R17" s="75">
        <f>MIN(R8:R14)</f>
        <v>4.3205</v>
      </c>
      <c r="S17" s="74"/>
      <c r="T17" s="75">
        <f>MIN(T8:T14)</f>
        <v>4.6002000000000001</v>
      </c>
      <c r="U17" s="74"/>
      <c r="V17" s="75">
        <f>MIN(V8:V14)</f>
        <v>6.3311999999999999</v>
      </c>
      <c r="W17" s="74"/>
      <c r="X17" s="75">
        <f>MIN(X8:X14)</f>
        <v>6.7523999999999997</v>
      </c>
      <c r="Y17" s="74"/>
      <c r="Z17" s="75">
        <f>MIN(Z8:Z14)</f>
        <v>7.0823999999999998</v>
      </c>
      <c r="AA17" s="76"/>
    </row>
    <row r="18" spans="1:27" ht="15" thickBot="1" x14ac:dyDescent="0.35">
      <c r="A18" s="77" t="s">
        <v>29</v>
      </c>
      <c r="B18" s="78"/>
      <c r="C18" s="78"/>
      <c r="D18" s="79">
        <f>MAX(D8:D14)</f>
        <v>18.463999999999999</v>
      </c>
      <c r="E18" s="78"/>
      <c r="F18" s="79">
        <f>MAX(F8:F14)</f>
        <v>6.8989000000000003</v>
      </c>
      <c r="G18" s="78"/>
      <c r="H18" s="79">
        <f>MAX(H8:H14)</f>
        <v>8.4578000000000007</v>
      </c>
      <c r="I18" s="78"/>
      <c r="J18" s="79">
        <f>MAX(J8:J14)</f>
        <v>11.506399999999999</v>
      </c>
      <c r="K18" s="78"/>
      <c r="L18" s="79">
        <f>MAX(L8:L14)</f>
        <v>7.0918999999999999</v>
      </c>
      <c r="M18" s="78"/>
      <c r="N18" s="79">
        <f>MAX(N8:N14)</f>
        <v>8.2350999999999992</v>
      </c>
      <c r="O18" s="78"/>
      <c r="P18" s="79">
        <f>MAX(P8:P14)</f>
        <v>5.5358000000000001</v>
      </c>
      <c r="Q18" s="78"/>
      <c r="R18" s="79">
        <f>MAX(R8:R14)</f>
        <v>6.0315000000000003</v>
      </c>
      <c r="S18" s="78"/>
      <c r="T18" s="79">
        <f>MAX(T8:T14)</f>
        <v>6.7796000000000003</v>
      </c>
      <c r="U18" s="78"/>
      <c r="V18" s="79">
        <f>MAX(V8:V14)</f>
        <v>8.9050999999999991</v>
      </c>
      <c r="W18" s="78"/>
      <c r="X18" s="79">
        <f>MAX(X8:X14)</f>
        <v>8.9952000000000005</v>
      </c>
      <c r="Y18" s="78"/>
      <c r="Z18" s="79">
        <f>MAX(Z8:Z14)</f>
        <v>8.8234999999999992</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44400</v>
      </c>
      <c r="C8" s="65">
        <f>VLOOKUP($A8,'Return Data'!$B$7:$R$2843,4,0)</f>
        <v>270.71449999999999</v>
      </c>
      <c r="D8" s="65">
        <f>VLOOKUP($A8,'Return Data'!$B$7:$R$2843,5,0)</f>
        <v>11.787800000000001</v>
      </c>
      <c r="E8" s="66">
        <f>RANK(D8,D$8:D$14,0)</f>
        <v>3</v>
      </c>
      <c r="F8" s="65">
        <f>VLOOKUP($A8,'Return Data'!$B$7:$R$2843,6,0)</f>
        <v>4.9187000000000003</v>
      </c>
      <c r="G8" s="66">
        <f>RANK(F8,F$8:F$14,0)</f>
        <v>3</v>
      </c>
      <c r="H8" s="65">
        <f>VLOOKUP($A8,'Return Data'!$B$7:$R$2843,7,0)</f>
        <v>5.0782999999999996</v>
      </c>
      <c r="I8" s="66">
        <f>RANK(H8,H$8:H$14,0)</f>
        <v>5</v>
      </c>
      <c r="J8" s="65">
        <f>VLOOKUP($A8,'Return Data'!$B$7:$R$2843,8,0)</f>
        <v>7.8455000000000004</v>
      </c>
      <c r="K8" s="66">
        <f>RANK(J8,J$8:J$14,0)</f>
        <v>5</v>
      </c>
      <c r="L8" s="65">
        <f>VLOOKUP($A8,'Return Data'!$B$7:$R$2843,9,0)</f>
        <v>6.0327999999999999</v>
      </c>
      <c r="M8" s="66">
        <f>RANK(L8,L$8:L$14,0)</f>
        <v>3</v>
      </c>
      <c r="N8" s="65">
        <f>VLOOKUP($A8,'Return Data'!$B$7:$R$2843,10,0)</f>
        <v>5.6988000000000003</v>
      </c>
      <c r="O8" s="66">
        <f>RANK(N8,N$8:N$14,0)</f>
        <v>5</v>
      </c>
      <c r="P8" s="65">
        <f>VLOOKUP($A8,'Return Data'!$B$7:$R$2843,11,0)</f>
        <v>4.8052999999999999</v>
      </c>
      <c r="Q8" s="66">
        <f>RANK(P8,P$8:P$14,0)</f>
        <v>4</v>
      </c>
      <c r="R8" s="65">
        <f>VLOOKUP($A8,'Return Data'!$B$7:$R$2843,12,0)</f>
        <v>4.4027000000000003</v>
      </c>
      <c r="S8" s="66">
        <f>RANK(R8,R$8:R$14,0)</f>
        <v>5</v>
      </c>
      <c r="T8" s="65">
        <f>VLOOKUP($A8,'Return Data'!$B$7:$R$2843,13,0)</f>
        <v>4.8554000000000004</v>
      </c>
      <c r="U8" s="66">
        <f>RANK(T8,T$8:T$14,0)</f>
        <v>5</v>
      </c>
      <c r="V8" s="65">
        <f>VLOOKUP($A8,'Return Data'!$B$7:$R$2843,17,0)</f>
        <v>7.1334999999999997</v>
      </c>
      <c r="W8" s="66">
        <f>RANK(V8,V$8:V$14,0)</f>
        <v>4</v>
      </c>
      <c r="X8" s="65">
        <f>VLOOKUP($A8,'Return Data'!$B$7:$R$2843,14,0)</f>
        <v>7.6806999999999999</v>
      </c>
      <c r="Y8" s="66">
        <f>RANK(X8,X$8:X$14,0)</f>
        <v>4</v>
      </c>
      <c r="Z8" s="65">
        <f>VLOOKUP($A8,'Return Data'!$B$7:$R$2843,16,0)</f>
        <v>8.4054000000000002</v>
      </c>
      <c r="AA8" s="67">
        <f>RANK(Z8,Z$8:Z$14,0)</f>
        <v>1</v>
      </c>
    </row>
    <row r="9" spans="1:27" x14ac:dyDescent="0.3">
      <c r="A9" s="63" t="s">
        <v>805</v>
      </c>
      <c r="B9" s="64">
        <f>VLOOKUP($A9,'Return Data'!$B$7:$R$2843,3,0)</f>
        <v>44400</v>
      </c>
      <c r="C9" s="65">
        <f>VLOOKUP($A9,'Return Data'!$B$7:$R$2843,4,0)</f>
        <v>31.7881</v>
      </c>
      <c r="D9" s="65">
        <f>VLOOKUP($A9,'Return Data'!$B$7:$R$2843,5,0)</f>
        <v>10.107200000000001</v>
      </c>
      <c r="E9" s="66">
        <f t="shared" ref="E9:E14" si="0">RANK(D9,D$8:D$14,0)</f>
        <v>5</v>
      </c>
      <c r="F9" s="65">
        <f>VLOOKUP($A9,'Return Data'!$B$7:$R$2843,6,0)</f>
        <v>5.1308999999999996</v>
      </c>
      <c r="G9" s="66">
        <f t="shared" ref="G9:G14" si="1">RANK(F9,F$8:F$14,0)</f>
        <v>2</v>
      </c>
      <c r="H9" s="65">
        <f>VLOOKUP($A9,'Return Data'!$B$7:$R$2843,7,0)</f>
        <v>4.4325999999999999</v>
      </c>
      <c r="I9" s="66">
        <f t="shared" ref="I9:I14" si="2">RANK(H9,H$8:H$14,0)</f>
        <v>6</v>
      </c>
      <c r="J9" s="65">
        <f>VLOOKUP($A9,'Return Data'!$B$7:$R$2843,8,0)</f>
        <v>5.6055000000000001</v>
      </c>
      <c r="K9" s="66">
        <f t="shared" ref="K9:K14" si="3">RANK(J9,J$8:J$14,0)</f>
        <v>6</v>
      </c>
      <c r="L9" s="65">
        <f>VLOOKUP($A9,'Return Data'!$B$7:$R$2843,9,0)</f>
        <v>4.4059999999999997</v>
      </c>
      <c r="M9" s="66">
        <f t="shared" ref="M9:M14" si="4">RANK(L9,L$8:L$14,0)</f>
        <v>6</v>
      </c>
      <c r="N9" s="65">
        <f>VLOOKUP($A9,'Return Data'!$B$7:$R$2843,10,0)</f>
        <v>4.3262</v>
      </c>
      <c r="O9" s="66">
        <f t="shared" ref="O9:O14" si="5">RANK(N9,N$8:N$14,0)</f>
        <v>6</v>
      </c>
      <c r="P9" s="65">
        <f>VLOOKUP($A9,'Return Data'!$B$7:$R$2843,11,0)</f>
        <v>3.5388999999999999</v>
      </c>
      <c r="Q9" s="66">
        <f t="shared" ref="Q9:Q14" si="6">RANK(P9,P$8:P$14,0)</f>
        <v>7</v>
      </c>
      <c r="R9" s="65">
        <f>VLOOKUP($A9,'Return Data'!$B$7:$R$2843,12,0)</f>
        <v>3.8506999999999998</v>
      </c>
      <c r="S9" s="66">
        <f t="shared" ref="S9:S14" si="7">RANK(R9,R$8:R$14,0)</f>
        <v>6</v>
      </c>
      <c r="T9" s="65">
        <f>VLOOKUP($A9,'Return Data'!$B$7:$R$2843,13,0)</f>
        <v>4.3433999999999999</v>
      </c>
      <c r="U9" s="66">
        <f t="shared" ref="U9:U14" si="8">RANK(T9,T$8:T$14,0)</f>
        <v>6</v>
      </c>
      <c r="V9" s="65">
        <f>VLOOKUP($A9,'Return Data'!$B$7:$R$2843,17,0)</f>
        <v>5.6440000000000001</v>
      </c>
      <c r="W9" s="66">
        <f t="shared" ref="W9:W11" si="9">RANK(V9,V$8:V$14,0)</f>
        <v>6</v>
      </c>
      <c r="X9" s="65">
        <f>VLOOKUP($A9,'Return Data'!$B$7:$R$2843,14,0)</f>
        <v>6.1101999999999999</v>
      </c>
      <c r="Y9" s="66">
        <f t="shared" ref="Y9:Y11" si="10">RANK(X9,X$8:X$14,0)</f>
        <v>5</v>
      </c>
      <c r="Z9" s="65">
        <f>VLOOKUP($A9,'Return Data'!$B$7:$R$2843,16,0)</f>
        <v>5.8734999999999999</v>
      </c>
      <c r="AA9" s="67">
        <f t="shared" ref="AA9:AA14" si="11">RANK(Z9,Z$8:Z$14,0)</f>
        <v>7</v>
      </c>
    </row>
    <row r="10" spans="1:27" x14ac:dyDescent="0.3">
      <c r="A10" s="63" t="s">
        <v>807</v>
      </c>
      <c r="B10" s="64">
        <f>VLOOKUP($A10,'Return Data'!$B$7:$R$2843,3,0)</f>
        <v>44400</v>
      </c>
      <c r="C10" s="65">
        <f>VLOOKUP($A10,'Return Data'!$B$7:$R$2843,4,0)</f>
        <v>38.636200000000002</v>
      </c>
      <c r="D10" s="65">
        <f>VLOOKUP($A10,'Return Data'!$B$7:$R$2843,5,0)</f>
        <v>2.2673999999999999</v>
      </c>
      <c r="E10" s="66">
        <f t="shared" si="0"/>
        <v>6</v>
      </c>
      <c r="F10" s="65">
        <f>VLOOKUP($A10,'Return Data'!$B$7:$R$2843,6,0)</f>
        <v>2.7403</v>
      </c>
      <c r="G10" s="66">
        <f t="shared" si="1"/>
        <v>6</v>
      </c>
      <c r="H10" s="65">
        <f>VLOOKUP($A10,'Return Data'!$B$7:$R$2843,7,0)</f>
        <v>5.431</v>
      </c>
      <c r="I10" s="66">
        <f t="shared" si="2"/>
        <v>3</v>
      </c>
      <c r="J10" s="65">
        <f>VLOOKUP($A10,'Return Data'!$B$7:$R$2843,8,0)</f>
        <v>8.6524999999999999</v>
      </c>
      <c r="K10" s="66">
        <f t="shared" si="3"/>
        <v>3</v>
      </c>
      <c r="L10" s="65">
        <f>VLOOKUP($A10,'Return Data'!$B$7:$R$2843,9,0)</f>
        <v>6.1527000000000003</v>
      </c>
      <c r="M10" s="66">
        <f t="shared" si="4"/>
        <v>2</v>
      </c>
      <c r="N10" s="65">
        <f>VLOOKUP($A10,'Return Data'!$B$7:$R$2843,10,0)</f>
        <v>6.4127999999999998</v>
      </c>
      <c r="O10" s="66">
        <f t="shared" si="5"/>
        <v>3</v>
      </c>
      <c r="P10" s="65">
        <f>VLOOKUP($A10,'Return Data'!$B$7:$R$2843,11,0)</f>
        <v>4.8391000000000002</v>
      </c>
      <c r="Q10" s="66">
        <f t="shared" si="6"/>
        <v>2</v>
      </c>
      <c r="R10" s="65">
        <f>VLOOKUP($A10,'Return Data'!$B$7:$R$2843,12,0)</f>
        <v>5.3902999999999999</v>
      </c>
      <c r="S10" s="66">
        <f t="shared" si="7"/>
        <v>1</v>
      </c>
      <c r="T10" s="65">
        <f>VLOOKUP($A10,'Return Data'!$B$7:$R$2843,13,0)</f>
        <v>5.9603000000000002</v>
      </c>
      <c r="U10" s="66">
        <f t="shared" si="8"/>
        <v>2</v>
      </c>
      <c r="V10" s="65">
        <f>VLOOKUP($A10,'Return Data'!$B$7:$R$2843,17,0)</f>
        <v>7.6096000000000004</v>
      </c>
      <c r="W10" s="66">
        <f t="shared" si="9"/>
        <v>3</v>
      </c>
      <c r="X10" s="65">
        <f>VLOOKUP($A10,'Return Data'!$B$7:$R$2843,14,0)</f>
        <v>7.8574999999999999</v>
      </c>
      <c r="Y10" s="66">
        <f t="shared" si="10"/>
        <v>2</v>
      </c>
      <c r="Z10" s="65">
        <f>VLOOKUP($A10,'Return Data'!$B$7:$R$2843,16,0)</f>
        <v>8.1289999999999996</v>
      </c>
      <c r="AA10" s="67">
        <f t="shared" si="11"/>
        <v>2</v>
      </c>
    </row>
    <row r="11" spans="1:27" x14ac:dyDescent="0.3">
      <c r="A11" s="63" t="s">
        <v>809</v>
      </c>
      <c r="B11" s="64">
        <f>VLOOKUP($A11,'Return Data'!$B$7:$R$2843,3,0)</f>
        <v>44400</v>
      </c>
      <c r="C11" s="65">
        <f>VLOOKUP($A11,'Return Data'!$B$7:$R$2843,4,0)</f>
        <v>330.73090000000002</v>
      </c>
      <c r="D11" s="65">
        <f>VLOOKUP($A11,'Return Data'!$B$7:$R$2843,5,0)</f>
        <v>17.7437</v>
      </c>
      <c r="E11" s="66">
        <f t="shared" si="0"/>
        <v>1</v>
      </c>
      <c r="F11" s="65">
        <f>VLOOKUP($A11,'Return Data'!$B$7:$R$2843,6,0)</f>
        <v>6.1760000000000002</v>
      </c>
      <c r="G11" s="66">
        <f t="shared" si="1"/>
        <v>1</v>
      </c>
      <c r="H11" s="65">
        <f>VLOOKUP($A11,'Return Data'!$B$7:$R$2843,7,0)</f>
        <v>6.6886000000000001</v>
      </c>
      <c r="I11" s="66">
        <f t="shared" si="2"/>
        <v>2</v>
      </c>
      <c r="J11" s="65">
        <f>VLOOKUP($A11,'Return Data'!$B$7:$R$2843,8,0)</f>
        <v>8.5066000000000006</v>
      </c>
      <c r="K11" s="66">
        <f t="shared" si="3"/>
        <v>4</v>
      </c>
      <c r="L11" s="65">
        <f>VLOOKUP($A11,'Return Data'!$B$7:$R$2843,9,0)</f>
        <v>5.1646999999999998</v>
      </c>
      <c r="M11" s="66">
        <f t="shared" si="4"/>
        <v>5</v>
      </c>
      <c r="N11" s="65">
        <f>VLOOKUP($A11,'Return Data'!$B$7:$R$2843,10,0)</f>
        <v>7.3643999999999998</v>
      </c>
      <c r="O11" s="66">
        <f t="shared" si="5"/>
        <v>2</v>
      </c>
      <c r="P11" s="65">
        <f>VLOOKUP($A11,'Return Data'!$B$7:$R$2843,11,0)</f>
        <v>4.0716000000000001</v>
      </c>
      <c r="Q11" s="66">
        <f t="shared" si="6"/>
        <v>5</v>
      </c>
      <c r="R11" s="65">
        <f>VLOOKUP($A11,'Return Data'!$B$7:$R$2843,12,0)</f>
        <v>5.2811000000000003</v>
      </c>
      <c r="S11" s="66">
        <f t="shared" si="7"/>
        <v>2</v>
      </c>
      <c r="T11" s="65">
        <f>VLOOKUP($A11,'Return Data'!$B$7:$R$2843,13,0)</f>
        <v>6.0137</v>
      </c>
      <c r="U11" s="66">
        <f t="shared" si="8"/>
        <v>1</v>
      </c>
      <c r="V11" s="65">
        <f>VLOOKUP($A11,'Return Data'!$B$7:$R$2843,17,0)</f>
        <v>7.6707999999999998</v>
      </c>
      <c r="W11" s="66">
        <f t="shared" si="9"/>
        <v>2</v>
      </c>
      <c r="X11" s="65">
        <f>VLOOKUP($A11,'Return Data'!$B$7:$R$2843,14,0)</f>
        <v>7.7236000000000002</v>
      </c>
      <c r="Y11" s="66">
        <f t="shared" si="10"/>
        <v>3</v>
      </c>
      <c r="Z11" s="65">
        <f>VLOOKUP($A11,'Return Data'!$B$7:$R$2843,16,0)</f>
        <v>7.9215</v>
      </c>
      <c r="AA11" s="67">
        <f t="shared" si="11"/>
        <v>3</v>
      </c>
    </row>
    <row r="12" spans="1:27" x14ac:dyDescent="0.3">
      <c r="A12" s="63" t="s">
        <v>812</v>
      </c>
      <c r="B12" s="64">
        <f>VLOOKUP($A12,'Return Data'!$B$7:$R$2843,3,0)</f>
        <v>44400</v>
      </c>
      <c r="C12" s="65">
        <f>VLOOKUP($A12,'Return Data'!$B$7:$R$2843,4,0)</f>
        <v>1179.6902</v>
      </c>
      <c r="D12" s="65">
        <f>VLOOKUP($A12,'Return Data'!$B$7:$R$2843,5,0)</f>
        <v>-3.5516000000000001</v>
      </c>
      <c r="E12" s="66">
        <f t="shared" si="0"/>
        <v>7</v>
      </c>
      <c r="F12" s="65">
        <f>VLOOKUP($A12,'Return Data'!$B$7:$R$2843,6,0)</f>
        <v>-4.6218000000000004</v>
      </c>
      <c r="G12" s="66">
        <f t="shared" si="1"/>
        <v>7</v>
      </c>
      <c r="H12" s="65">
        <f>VLOOKUP($A12,'Return Data'!$B$7:$R$2843,7,0)</f>
        <v>8.0573999999999995</v>
      </c>
      <c r="I12" s="66">
        <f t="shared" si="2"/>
        <v>1</v>
      </c>
      <c r="J12" s="65">
        <f>VLOOKUP($A12,'Return Data'!$B$7:$R$2843,8,0)</f>
        <v>11.104699999999999</v>
      </c>
      <c r="K12" s="66">
        <f t="shared" si="3"/>
        <v>1</v>
      </c>
      <c r="L12" s="65">
        <f>VLOOKUP($A12,'Return Data'!$B$7:$R$2843,9,0)</f>
        <v>5.6372999999999998</v>
      </c>
      <c r="M12" s="66">
        <f t="shared" si="4"/>
        <v>4</v>
      </c>
      <c r="N12" s="65">
        <f>VLOOKUP($A12,'Return Data'!$B$7:$R$2843,10,0)</f>
        <v>7.8270999999999997</v>
      </c>
      <c r="O12" s="66">
        <f t="shared" si="5"/>
        <v>1</v>
      </c>
      <c r="P12" s="65">
        <f>VLOOKUP($A12,'Return Data'!$B$7:$R$2843,11,0)</f>
        <v>4.8094999999999999</v>
      </c>
      <c r="Q12" s="66">
        <f t="shared" si="6"/>
        <v>3</v>
      </c>
      <c r="R12" s="65">
        <f>VLOOKUP($A12,'Return Data'!$B$7:$R$2843,12,0)</f>
        <v>5.0468999999999999</v>
      </c>
      <c r="S12" s="66">
        <f t="shared" si="7"/>
        <v>3</v>
      </c>
      <c r="T12" s="65">
        <f>VLOOKUP($A12,'Return Data'!$B$7:$R$2843,13,0)</f>
        <v>5.5119999999999996</v>
      </c>
      <c r="U12" s="66">
        <f t="shared" si="8"/>
        <v>4</v>
      </c>
      <c r="V12" s="65"/>
      <c r="W12" s="66"/>
      <c r="X12" s="65"/>
      <c r="Y12" s="66"/>
      <c r="Z12" s="65">
        <f>VLOOKUP($A12,'Return Data'!$B$7:$R$2843,16,0)</f>
        <v>7.8209999999999997</v>
      </c>
      <c r="AA12" s="67">
        <f t="shared" si="11"/>
        <v>4</v>
      </c>
    </row>
    <row r="13" spans="1:27" x14ac:dyDescent="0.3">
      <c r="A13" s="63" t="s">
        <v>813</v>
      </c>
      <c r="B13" s="64">
        <f>VLOOKUP($A13,'Return Data'!$B$7:$R$2843,3,0)</f>
        <v>44400</v>
      </c>
      <c r="C13" s="65">
        <f>VLOOKUP($A13,'Return Data'!$B$7:$R$2843,4,0)</f>
        <v>35.360100000000003</v>
      </c>
      <c r="D13" s="65">
        <f>VLOOKUP($A13,'Return Data'!$B$7:$R$2843,5,0)</f>
        <v>10.841699999999999</v>
      </c>
      <c r="E13" s="66">
        <f t="shared" si="0"/>
        <v>4</v>
      </c>
      <c r="F13" s="65">
        <f>VLOOKUP($A13,'Return Data'!$B$7:$R$2843,6,0)</f>
        <v>3.8205</v>
      </c>
      <c r="G13" s="66">
        <f t="shared" si="1"/>
        <v>4</v>
      </c>
      <c r="H13" s="65">
        <f>VLOOKUP($A13,'Return Data'!$B$7:$R$2843,7,0)</f>
        <v>5.2845000000000004</v>
      </c>
      <c r="I13" s="66">
        <f t="shared" si="2"/>
        <v>4</v>
      </c>
      <c r="J13" s="65">
        <f>VLOOKUP($A13,'Return Data'!$B$7:$R$2843,8,0)</f>
        <v>10.0662</v>
      </c>
      <c r="K13" s="66">
        <f t="shared" si="3"/>
        <v>2</v>
      </c>
      <c r="L13" s="65">
        <f>VLOOKUP($A13,'Return Data'!$B$7:$R$2843,9,0)</f>
        <v>6.7606999999999999</v>
      </c>
      <c r="M13" s="66">
        <f t="shared" si="4"/>
        <v>1</v>
      </c>
      <c r="N13" s="65">
        <f>VLOOKUP($A13,'Return Data'!$B$7:$R$2843,10,0)</f>
        <v>6.4088000000000003</v>
      </c>
      <c r="O13" s="66">
        <f t="shared" si="5"/>
        <v>4</v>
      </c>
      <c r="P13" s="65">
        <f>VLOOKUP($A13,'Return Data'!$B$7:$R$2843,11,0)</f>
        <v>5.1924000000000001</v>
      </c>
      <c r="Q13" s="66">
        <f t="shared" si="6"/>
        <v>1</v>
      </c>
      <c r="R13" s="65">
        <f>VLOOKUP($A13,'Return Data'!$B$7:$R$2843,12,0)</f>
        <v>4.9669999999999996</v>
      </c>
      <c r="S13" s="66">
        <f t="shared" si="7"/>
        <v>4</v>
      </c>
      <c r="T13" s="65">
        <f>VLOOKUP($A13,'Return Data'!$B$7:$R$2843,13,0)</f>
        <v>5.5147000000000004</v>
      </c>
      <c r="U13" s="66">
        <f t="shared" si="8"/>
        <v>3</v>
      </c>
      <c r="V13" s="65">
        <f>VLOOKUP($A13,'Return Data'!$B$7:$R$2843,17,0)</f>
        <v>8.4984000000000002</v>
      </c>
      <c r="W13" s="66">
        <f t="shared" ref="W13:W14" si="12">RANK(V13,V$8:V$14,0)</f>
        <v>1</v>
      </c>
      <c r="X13" s="65">
        <f>VLOOKUP($A13,'Return Data'!$B$7:$R$2843,14,0)</f>
        <v>8.5609000000000002</v>
      </c>
      <c r="Y13" s="66">
        <f t="shared" ref="Y13" si="13">RANK(X13,X$8:X$14,0)</f>
        <v>1</v>
      </c>
      <c r="Z13" s="65">
        <f>VLOOKUP($A13,'Return Data'!$B$7:$R$2843,16,0)</f>
        <v>7.7603999999999997</v>
      </c>
      <c r="AA13" s="67">
        <f t="shared" si="11"/>
        <v>5</v>
      </c>
    </row>
    <row r="14" spans="1:27" x14ac:dyDescent="0.3">
      <c r="A14" s="63" t="s">
        <v>816</v>
      </c>
      <c r="B14" s="64">
        <f>VLOOKUP($A14,'Return Data'!$B$7:$R$2843,3,0)</f>
        <v>44400</v>
      </c>
      <c r="C14" s="65">
        <f>VLOOKUP($A14,'Return Data'!$B$7:$R$2843,4,0)</f>
        <v>1197.1342999999999</v>
      </c>
      <c r="D14" s="65">
        <f>VLOOKUP($A14,'Return Data'!$B$7:$R$2843,5,0)</f>
        <v>11.8399</v>
      </c>
      <c r="E14" s="66">
        <f t="shared" si="0"/>
        <v>2</v>
      </c>
      <c r="F14" s="65">
        <f>VLOOKUP($A14,'Return Data'!$B$7:$R$2843,6,0)</f>
        <v>3.0375000000000001</v>
      </c>
      <c r="G14" s="66">
        <f t="shared" si="1"/>
        <v>5</v>
      </c>
      <c r="H14" s="65">
        <f>VLOOKUP($A14,'Return Data'!$B$7:$R$2843,7,0)</f>
        <v>3.4824999999999999</v>
      </c>
      <c r="I14" s="66">
        <f t="shared" si="2"/>
        <v>7</v>
      </c>
      <c r="J14" s="65">
        <f>VLOOKUP($A14,'Return Data'!$B$7:$R$2843,8,0)</f>
        <v>5.3844000000000003</v>
      </c>
      <c r="K14" s="66">
        <f t="shared" si="3"/>
        <v>7</v>
      </c>
      <c r="L14" s="65">
        <f>VLOOKUP($A14,'Return Data'!$B$7:$R$2843,9,0)</f>
        <v>4.3094000000000001</v>
      </c>
      <c r="M14" s="66">
        <f t="shared" si="4"/>
        <v>7</v>
      </c>
      <c r="N14" s="65">
        <f>VLOOKUP($A14,'Return Data'!$B$7:$R$2843,10,0)</f>
        <v>4.2423999999999999</v>
      </c>
      <c r="O14" s="66">
        <f t="shared" si="5"/>
        <v>7</v>
      </c>
      <c r="P14" s="65">
        <f>VLOOKUP($A14,'Return Data'!$B$7:$R$2843,11,0)</f>
        <v>3.8426</v>
      </c>
      <c r="Q14" s="66">
        <f t="shared" si="6"/>
        <v>6</v>
      </c>
      <c r="R14" s="65">
        <f>VLOOKUP($A14,'Return Data'!$B$7:$R$2843,12,0)</f>
        <v>3.4104000000000001</v>
      </c>
      <c r="S14" s="66">
        <f t="shared" si="7"/>
        <v>7</v>
      </c>
      <c r="T14" s="65">
        <f>VLOOKUP($A14,'Return Data'!$B$7:$R$2843,13,0)</f>
        <v>3.6678000000000002</v>
      </c>
      <c r="U14" s="66">
        <f t="shared" si="8"/>
        <v>7</v>
      </c>
      <c r="V14" s="65">
        <f>VLOOKUP($A14,'Return Data'!$B$7:$R$2843,17,0)</f>
        <v>6.0899000000000001</v>
      </c>
      <c r="W14" s="66">
        <f t="shared" si="12"/>
        <v>5</v>
      </c>
      <c r="X14" s="65"/>
      <c r="Y14" s="66"/>
      <c r="Z14" s="65">
        <f>VLOOKUP($A14,'Return Data'!$B$7:$R$2843,16,0)</f>
        <v>6.8090000000000002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8.7194428571428571</v>
      </c>
      <c r="E16" s="74"/>
      <c r="F16" s="75">
        <f>AVERAGE(F8:F14)</f>
        <v>3.0288714285714282</v>
      </c>
      <c r="G16" s="74"/>
      <c r="H16" s="75">
        <f>AVERAGE(H8:H14)</f>
        <v>5.493557142857143</v>
      </c>
      <c r="I16" s="74"/>
      <c r="J16" s="75">
        <f>AVERAGE(J8:J14)</f>
        <v>8.1664857142857148</v>
      </c>
      <c r="K16" s="74"/>
      <c r="L16" s="75">
        <f>AVERAGE(L8:L14)</f>
        <v>5.4947999999999997</v>
      </c>
      <c r="M16" s="74"/>
      <c r="N16" s="75">
        <f>AVERAGE(N8:N14)</f>
        <v>6.0400714285714292</v>
      </c>
      <c r="O16" s="74"/>
      <c r="P16" s="75">
        <f>AVERAGE(P8:P14)</f>
        <v>4.4427714285714286</v>
      </c>
      <c r="Q16" s="74"/>
      <c r="R16" s="75">
        <f>AVERAGE(R8:R14)</f>
        <v>4.6212999999999997</v>
      </c>
      <c r="S16" s="74"/>
      <c r="T16" s="75">
        <f>AVERAGE(T8:T14)</f>
        <v>5.1238999999999999</v>
      </c>
      <c r="U16" s="74"/>
      <c r="V16" s="75">
        <f>AVERAGE(V8:V14)</f>
        <v>7.1077000000000004</v>
      </c>
      <c r="W16" s="74"/>
      <c r="X16" s="75">
        <f>AVERAGE(X8:X14)</f>
        <v>7.5865800000000005</v>
      </c>
      <c r="Y16" s="74"/>
      <c r="Z16" s="75">
        <f>AVERAGE(Z8:Z14)</f>
        <v>7.5313999999999988</v>
      </c>
      <c r="AA16" s="76"/>
    </row>
    <row r="17" spans="1:27" x14ac:dyDescent="0.3">
      <c r="A17" s="73" t="s">
        <v>28</v>
      </c>
      <c r="B17" s="74"/>
      <c r="C17" s="74"/>
      <c r="D17" s="75">
        <f>MIN(D8:D14)</f>
        <v>-3.5516000000000001</v>
      </c>
      <c r="E17" s="74"/>
      <c r="F17" s="75">
        <f>MIN(F8:F14)</f>
        <v>-4.6218000000000004</v>
      </c>
      <c r="G17" s="74"/>
      <c r="H17" s="75">
        <f>MIN(H8:H14)</f>
        <v>3.4824999999999999</v>
      </c>
      <c r="I17" s="74"/>
      <c r="J17" s="75">
        <f>MIN(J8:J14)</f>
        <v>5.3844000000000003</v>
      </c>
      <c r="K17" s="74"/>
      <c r="L17" s="75">
        <f>MIN(L8:L14)</f>
        <v>4.3094000000000001</v>
      </c>
      <c r="M17" s="74"/>
      <c r="N17" s="75">
        <f>MIN(N8:N14)</f>
        <v>4.2423999999999999</v>
      </c>
      <c r="O17" s="74"/>
      <c r="P17" s="75">
        <f>MIN(P8:P14)</f>
        <v>3.5388999999999999</v>
      </c>
      <c r="Q17" s="74"/>
      <c r="R17" s="75">
        <f>MIN(R8:R14)</f>
        <v>3.4104000000000001</v>
      </c>
      <c r="S17" s="74"/>
      <c r="T17" s="75">
        <f>MIN(T8:T14)</f>
        <v>3.6678000000000002</v>
      </c>
      <c r="U17" s="74"/>
      <c r="V17" s="75">
        <f>MIN(V8:V14)</f>
        <v>5.6440000000000001</v>
      </c>
      <c r="W17" s="74"/>
      <c r="X17" s="75">
        <f>MIN(X8:X14)</f>
        <v>6.1101999999999999</v>
      </c>
      <c r="Y17" s="74"/>
      <c r="Z17" s="75">
        <f>MIN(Z8:Z14)</f>
        <v>5.8734999999999999</v>
      </c>
      <c r="AA17" s="76"/>
    </row>
    <row r="18" spans="1:27" ht="15" thickBot="1" x14ac:dyDescent="0.35">
      <c r="A18" s="77" t="s">
        <v>29</v>
      </c>
      <c r="B18" s="78"/>
      <c r="C18" s="78"/>
      <c r="D18" s="79">
        <f>MAX(D8:D14)</f>
        <v>17.7437</v>
      </c>
      <c r="E18" s="78"/>
      <c r="F18" s="79">
        <f>MAX(F8:F14)</f>
        <v>6.1760000000000002</v>
      </c>
      <c r="G18" s="78"/>
      <c r="H18" s="79">
        <f>MAX(H8:H14)</f>
        <v>8.0573999999999995</v>
      </c>
      <c r="I18" s="78"/>
      <c r="J18" s="79">
        <f>MAX(J8:J14)</f>
        <v>11.104699999999999</v>
      </c>
      <c r="K18" s="78"/>
      <c r="L18" s="79">
        <f>MAX(L8:L14)</f>
        <v>6.7606999999999999</v>
      </c>
      <c r="M18" s="78"/>
      <c r="N18" s="79">
        <f>MAX(N8:N14)</f>
        <v>7.8270999999999997</v>
      </c>
      <c r="O18" s="78"/>
      <c r="P18" s="79">
        <f>MAX(P8:P14)</f>
        <v>5.1924000000000001</v>
      </c>
      <c r="Q18" s="78"/>
      <c r="R18" s="79">
        <f>MAX(R8:R14)</f>
        <v>5.3902999999999999</v>
      </c>
      <c r="S18" s="78"/>
      <c r="T18" s="79">
        <f>MAX(T8:T14)</f>
        <v>6.0137</v>
      </c>
      <c r="U18" s="78"/>
      <c r="V18" s="79">
        <f>MAX(V8:V14)</f>
        <v>8.4984000000000002</v>
      </c>
      <c r="W18" s="78"/>
      <c r="X18" s="79">
        <f>MAX(X8:X14)</f>
        <v>8.5609000000000002</v>
      </c>
      <c r="Y18" s="78"/>
      <c r="Z18" s="79">
        <f>MAX(Z8:Z14)</f>
        <v>8.4054000000000002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44402</v>
      </c>
      <c r="C8" s="65">
        <f>VLOOKUP($A8,'Return Data'!$B$7:$R$2843,4,0)</f>
        <v>335.04590000000002</v>
      </c>
      <c r="D8" s="65">
        <f>VLOOKUP($A8,'Return Data'!$B$7:$R$2843,5,0)</f>
        <v>3.3338999999999999</v>
      </c>
      <c r="E8" s="66">
        <f t="shared" ref="E8:E50" si="0">RANK(D8,D$8:D$50,0)</f>
        <v>24</v>
      </c>
      <c r="F8" s="65">
        <f>VLOOKUP($A8,'Return Data'!$B$7:$R$2843,6,0)</f>
        <v>3.5198</v>
      </c>
      <c r="G8" s="66">
        <f t="shared" ref="G8:G50" si="1">RANK(F8,F$8:F$50,0)</f>
        <v>14</v>
      </c>
      <c r="H8" s="65">
        <f>VLOOKUP($A8,'Return Data'!$B$7:$R$2843,7,0)</f>
        <v>3.5320999999999998</v>
      </c>
      <c r="I8" s="66">
        <f t="shared" ref="I8:I50" si="2">RANK(H8,H$8:H$50,0)</f>
        <v>16</v>
      </c>
      <c r="J8" s="65">
        <f>VLOOKUP($A8,'Return Data'!$B$7:$R$2843,8,0)</f>
        <v>3.5259</v>
      </c>
      <c r="K8" s="66">
        <f t="shared" ref="K8:K50" si="3">RANK(J8,J$8:J$50,0)</f>
        <v>15</v>
      </c>
      <c r="L8" s="65">
        <f>VLOOKUP($A8,'Return Data'!$B$7:$R$2843,9,0)</f>
        <v>3.4306999999999999</v>
      </c>
      <c r="M8" s="66">
        <f t="shared" ref="M8:M50" si="4">RANK(L8,L$8:L$50,0)</f>
        <v>18</v>
      </c>
      <c r="N8" s="65">
        <f>VLOOKUP($A8,'Return Data'!$B$7:$R$2843,10,0)</f>
        <v>3.3458000000000001</v>
      </c>
      <c r="O8" s="66">
        <f t="shared" ref="O8:O50" si="5">RANK(N8,N$8:N$50,0)</f>
        <v>11</v>
      </c>
      <c r="P8" s="65">
        <f>VLOOKUP($A8,'Return Data'!$B$7:$R$2843,11,0)</f>
        <v>3.3732000000000002</v>
      </c>
      <c r="Q8" s="66">
        <f t="shared" ref="Q8:Q50" si="6">RANK(P8,P$8:P$50,0)</f>
        <v>13</v>
      </c>
      <c r="R8" s="65">
        <f>VLOOKUP($A8,'Return Data'!$B$7:$R$2843,12,0)</f>
        <v>3.2507000000000001</v>
      </c>
      <c r="S8" s="66">
        <f t="shared" ref="S8:S50" si="7">RANK(R8,R$8:R$50,0)</f>
        <v>14</v>
      </c>
      <c r="T8" s="65">
        <f>VLOOKUP($A8,'Return Data'!$B$7:$R$2843,13,0)</f>
        <v>3.3016000000000001</v>
      </c>
      <c r="U8" s="66">
        <f t="shared" ref="U8:U23" si="8">RANK(T8,T$8:T$50,0)</f>
        <v>12</v>
      </c>
      <c r="V8" s="65">
        <f>VLOOKUP($A8,'Return Data'!$B$7:$R$2843,17,0)</f>
        <v>4.3963999999999999</v>
      </c>
      <c r="W8" s="66">
        <f t="shared" ref="W8:W23" si="9">RANK(V8,V$8:V$50,0)</f>
        <v>8</v>
      </c>
      <c r="X8" s="65">
        <f>VLOOKUP($A8,'Return Data'!$B$7:$R$2843,14,0)</f>
        <v>5.4470000000000001</v>
      </c>
      <c r="Y8" s="66">
        <f t="shared" ref="Y8:Y23" si="10">RANK(X8,X$8:X$50,0)</f>
        <v>7</v>
      </c>
      <c r="Z8" s="65">
        <f>VLOOKUP($A8,'Return Data'!$B$7:$R$2843,16,0)</f>
        <v>7.2458</v>
      </c>
      <c r="AA8" s="67">
        <f t="shared" ref="AA8:AA50" si="11">RANK(Z8,Z$8:Z$50,0)</f>
        <v>3</v>
      </c>
    </row>
    <row r="9" spans="1:27" x14ac:dyDescent="0.3">
      <c r="A9" s="63" t="s">
        <v>119</v>
      </c>
      <c r="B9" s="64">
        <f>VLOOKUP($A9,'Return Data'!$B$7:$R$2843,3,0)</f>
        <v>44402</v>
      </c>
      <c r="C9" s="65">
        <f>VLOOKUP($A9,'Return Data'!$B$7:$R$2843,4,0)</f>
        <v>2308.7793000000001</v>
      </c>
      <c r="D9" s="65">
        <f>VLOOKUP($A9,'Return Data'!$B$7:$R$2843,5,0)</f>
        <v>3.4167000000000001</v>
      </c>
      <c r="E9" s="66">
        <f t="shared" si="0"/>
        <v>11</v>
      </c>
      <c r="F9" s="65">
        <f>VLOOKUP($A9,'Return Data'!$B$7:$R$2843,6,0)</f>
        <v>3.5244</v>
      </c>
      <c r="G9" s="66">
        <f t="shared" si="1"/>
        <v>13</v>
      </c>
      <c r="H9" s="65">
        <f>VLOOKUP($A9,'Return Data'!$B$7:$R$2843,7,0)</f>
        <v>3.5834999999999999</v>
      </c>
      <c r="I9" s="66">
        <f t="shared" si="2"/>
        <v>7</v>
      </c>
      <c r="J9" s="65">
        <f>VLOOKUP($A9,'Return Data'!$B$7:$R$2843,8,0)</f>
        <v>3.5548000000000002</v>
      </c>
      <c r="K9" s="66">
        <f t="shared" si="3"/>
        <v>8</v>
      </c>
      <c r="L9" s="65">
        <f>VLOOKUP($A9,'Return Data'!$B$7:$R$2843,9,0)</f>
        <v>3.4535999999999998</v>
      </c>
      <c r="M9" s="66">
        <f t="shared" si="4"/>
        <v>11</v>
      </c>
      <c r="N9" s="65">
        <f>VLOOKUP($A9,'Return Data'!$B$7:$R$2843,10,0)</f>
        <v>3.3136000000000001</v>
      </c>
      <c r="O9" s="66">
        <f t="shared" si="5"/>
        <v>17</v>
      </c>
      <c r="P9" s="65">
        <f>VLOOKUP($A9,'Return Data'!$B$7:$R$2843,11,0)</f>
        <v>3.3403</v>
      </c>
      <c r="Q9" s="66">
        <f t="shared" si="6"/>
        <v>23</v>
      </c>
      <c r="R9" s="65">
        <f>VLOOKUP($A9,'Return Data'!$B$7:$R$2843,12,0)</f>
        <v>3.2326999999999999</v>
      </c>
      <c r="S9" s="66">
        <f t="shared" si="7"/>
        <v>18</v>
      </c>
      <c r="T9" s="65">
        <f>VLOOKUP($A9,'Return Data'!$B$7:$R$2843,13,0)</f>
        <v>3.2845</v>
      </c>
      <c r="U9" s="66">
        <f t="shared" si="8"/>
        <v>16</v>
      </c>
      <c r="V9" s="65">
        <f>VLOOKUP($A9,'Return Data'!$B$7:$R$2843,17,0)</f>
        <v>4.3479000000000001</v>
      </c>
      <c r="W9" s="66">
        <f t="shared" si="9"/>
        <v>14</v>
      </c>
      <c r="X9" s="65">
        <f>VLOOKUP($A9,'Return Data'!$B$7:$R$2843,14,0)</f>
        <v>5.3947000000000003</v>
      </c>
      <c r="Y9" s="66">
        <f t="shared" si="10"/>
        <v>13</v>
      </c>
      <c r="Z9" s="65">
        <f>VLOOKUP($A9,'Return Data'!$B$7:$R$2843,16,0)</f>
        <v>7.1943000000000001</v>
      </c>
      <c r="AA9" s="67">
        <f t="shared" si="11"/>
        <v>10</v>
      </c>
    </row>
    <row r="10" spans="1:27" x14ac:dyDescent="0.3">
      <c r="A10" s="63" t="s">
        <v>120</v>
      </c>
      <c r="B10" s="64">
        <f>VLOOKUP($A10,'Return Data'!$B$7:$R$2843,3,0)</f>
        <v>44402</v>
      </c>
      <c r="C10" s="65">
        <f>VLOOKUP($A10,'Return Data'!$B$7:$R$2843,4,0)</f>
        <v>2394.9274</v>
      </c>
      <c r="D10" s="65">
        <f>VLOOKUP($A10,'Return Data'!$B$7:$R$2843,5,0)</f>
        <v>3.5407000000000002</v>
      </c>
      <c r="E10" s="66">
        <f t="shared" si="0"/>
        <v>5</v>
      </c>
      <c r="F10" s="65">
        <f>VLOOKUP($A10,'Return Data'!$B$7:$R$2843,6,0)</f>
        <v>3.6009000000000002</v>
      </c>
      <c r="G10" s="66">
        <f t="shared" si="1"/>
        <v>6</v>
      </c>
      <c r="H10" s="65">
        <f>VLOOKUP($A10,'Return Data'!$B$7:$R$2843,7,0)</f>
        <v>3.6012</v>
      </c>
      <c r="I10" s="66">
        <f t="shared" si="2"/>
        <v>4</v>
      </c>
      <c r="J10" s="65">
        <f>VLOOKUP($A10,'Return Data'!$B$7:$R$2843,8,0)</f>
        <v>3.6313</v>
      </c>
      <c r="K10" s="66">
        <f t="shared" si="3"/>
        <v>2</v>
      </c>
      <c r="L10" s="65">
        <f>VLOOKUP($A10,'Return Data'!$B$7:$R$2843,9,0)</f>
        <v>3.5373000000000001</v>
      </c>
      <c r="M10" s="66">
        <f t="shared" si="4"/>
        <v>3</v>
      </c>
      <c r="N10" s="65">
        <f>VLOOKUP($A10,'Return Data'!$B$7:$R$2843,10,0)</f>
        <v>3.4034</v>
      </c>
      <c r="O10" s="66">
        <f t="shared" si="5"/>
        <v>6</v>
      </c>
      <c r="P10" s="65">
        <f>VLOOKUP($A10,'Return Data'!$B$7:$R$2843,11,0)</f>
        <v>3.4373999999999998</v>
      </c>
      <c r="Q10" s="66">
        <f t="shared" si="6"/>
        <v>4</v>
      </c>
      <c r="R10" s="65">
        <f>VLOOKUP($A10,'Return Data'!$B$7:$R$2843,12,0)</f>
        <v>3.3155000000000001</v>
      </c>
      <c r="S10" s="66">
        <f t="shared" si="7"/>
        <v>7</v>
      </c>
      <c r="T10" s="65">
        <f>VLOOKUP($A10,'Return Data'!$B$7:$R$2843,13,0)</f>
        <v>3.3401999999999998</v>
      </c>
      <c r="U10" s="66">
        <f t="shared" si="8"/>
        <v>7</v>
      </c>
      <c r="V10" s="65">
        <f>VLOOKUP($A10,'Return Data'!$B$7:$R$2843,17,0)</f>
        <v>4.3362999999999996</v>
      </c>
      <c r="W10" s="66">
        <f t="shared" si="9"/>
        <v>16</v>
      </c>
      <c r="X10" s="65">
        <f>VLOOKUP($A10,'Return Data'!$B$7:$R$2843,14,0)</f>
        <v>5.3960999999999997</v>
      </c>
      <c r="Y10" s="66">
        <f t="shared" si="10"/>
        <v>12</v>
      </c>
      <c r="Z10" s="65">
        <f>VLOOKUP($A10,'Return Data'!$B$7:$R$2843,16,0)</f>
        <v>7.2348999999999997</v>
      </c>
      <c r="AA10" s="67">
        <f t="shared" si="11"/>
        <v>4</v>
      </c>
    </row>
    <row r="11" spans="1:27" x14ac:dyDescent="0.3">
      <c r="A11" s="63" t="s">
        <v>121</v>
      </c>
      <c r="B11" s="64">
        <f>VLOOKUP($A11,'Return Data'!$B$7:$R$2843,3,0)</f>
        <v>44402</v>
      </c>
      <c r="C11" s="65">
        <f>VLOOKUP($A11,'Return Data'!$B$7:$R$2843,4,0)</f>
        <v>3200.8989000000001</v>
      </c>
      <c r="D11" s="65">
        <f>VLOOKUP($A11,'Return Data'!$B$7:$R$2843,5,0)</f>
        <v>3.4260999999999999</v>
      </c>
      <c r="E11" s="66">
        <f t="shared" si="0"/>
        <v>10</v>
      </c>
      <c r="F11" s="65">
        <f>VLOOKUP($A11,'Return Data'!$B$7:$R$2843,6,0)</f>
        <v>3.5781999999999998</v>
      </c>
      <c r="G11" s="66">
        <f t="shared" si="1"/>
        <v>9</v>
      </c>
      <c r="H11" s="65">
        <f>VLOOKUP($A11,'Return Data'!$B$7:$R$2843,7,0)</f>
        <v>3.5015999999999998</v>
      </c>
      <c r="I11" s="66">
        <f t="shared" si="2"/>
        <v>22</v>
      </c>
      <c r="J11" s="65">
        <f>VLOOKUP($A11,'Return Data'!$B$7:$R$2843,8,0)</f>
        <v>3.5295000000000001</v>
      </c>
      <c r="K11" s="66">
        <f t="shared" si="3"/>
        <v>13</v>
      </c>
      <c r="L11" s="65">
        <f>VLOOKUP($A11,'Return Data'!$B$7:$R$2843,9,0)</f>
        <v>3.4904000000000002</v>
      </c>
      <c r="M11" s="66">
        <f t="shared" si="4"/>
        <v>7</v>
      </c>
      <c r="N11" s="65">
        <f>VLOOKUP($A11,'Return Data'!$B$7:$R$2843,10,0)</f>
        <v>3.4062999999999999</v>
      </c>
      <c r="O11" s="66">
        <f t="shared" si="5"/>
        <v>5</v>
      </c>
      <c r="P11" s="65">
        <f>VLOOKUP($A11,'Return Data'!$B$7:$R$2843,11,0)</f>
        <v>3.4296000000000002</v>
      </c>
      <c r="Q11" s="66">
        <f t="shared" si="6"/>
        <v>6</v>
      </c>
      <c r="R11" s="65">
        <f>VLOOKUP($A11,'Return Data'!$B$7:$R$2843,12,0)</f>
        <v>3.3422000000000001</v>
      </c>
      <c r="S11" s="66">
        <f t="shared" si="7"/>
        <v>5</v>
      </c>
      <c r="T11" s="65">
        <f>VLOOKUP($A11,'Return Data'!$B$7:$R$2843,13,0)</f>
        <v>3.3719000000000001</v>
      </c>
      <c r="U11" s="66">
        <f t="shared" si="8"/>
        <v>6</v>
      </c>
      <c r="V11" s="65">
        <f>VLOOKUP($A11,'Return Data'!$B$7:$R$2843,17,0)</f>
        <v>4.3719000000000001</v>
      </c>
      <c r="W11" s="66">
        <f t="shared" si="9"/>
        <v>12</v>
      </c>
      <c r="X11" s="65">
        <f>VLOOKUP($A11,'Return Data'!$B$7:$R$2843,14,0)</f>
        <v>5.4298999999999999</v>
      </c>
      <c r="Y11" s="66">
        <f t="shared" si="10"/>
        <v>9</v>
      </c>
      <c r="Z11" s="65">
        <f>VLOOKUP($A11,'Return Data'!$B$7:$R$2843,16,0)</f>
        <v>7.1768000000000001</v>
      </c>
      <c r="AA11" s="67">
        <f t="shared" si="11"/>
        <v>14</v>
      </c>
    </row>
    <row r="12" spans="1:27" x14ac:dyDescent="0.3">
      <c r="A12" s="63" t="s">
        <v>122</v>
      </c>
      <c r="B12" s="64">
        <f>VLOOKUP($A12,'Return Data'!$B$7:$R$2843,3,0)</f>
        <v>44402</v>
      </c>
      <c r="C12" s="65">
        <f>VLOOKUP($A12,'Return Data'!$B$7:$R$2843,4,0)</f>
        <v>2391.4501</v>
      </c>
      <c r="D12" s="65">
        <f>VLOOKUP($A12,'Return Data'!$B$7:$R$2843,5,0)</f>
        <v>3.5764</v>
      </c>
      <c r="E12" s="66">
        <f t="shared" si="0"/>
        <v>3</v>
      </c>
      <c r="F12" s="65">
        <f>VLOOKUP($A12,'Return Data'!$B$7:$R$2843,6,0)</f>
        <v>3.2391000000000001</v>
      </c>
      <c r="G12" s="66">
        <f t="shared" si="1"/>
        <v>34</v>
      </c>
      <c r="H12" s="65">
        <f>VLOOKUP($A12,'Return Data'!$B$7:$R$2843,7,0)</f>
        <v>3.3460000000000001</v>
      </c>
      <c r="I12" s="66">
        <f t="shared" si="2"/>
        <v>32</v>
      </c>
      <c r="J12" s="65">
        <f>VLOOKUP($A12,'Return Data'!$B$7:$R$2843,8,0)</f>
        <v>3.3433999999999999</v>
      </c>
      <c r="K12" s="66">
        <f t="shared" si="3"/>
        <v>30</v>
      </c>
      <c r="L12" s="65">
        <f>VLOOKUP($A12,'Return Data'!$B$7:$R$2843,9,0)</f>
        <v>3.2562000000000002</v>
      </c>
      <c r="M12" s="66">
        <f t="shared" si="4"/>
        <v>32</v>
      </c>
      <c r="N12" s="65">
        <f>VLOOKUP($A12,'Return Data'!$B$7:$R$2843,10,0)</f>
        <v>3.2191000000000001</v>
      </c>
      <c r="O12" s="66">
        <f t="shared" si="5"/>
        <v>29</v>
      </c>
      <c r="P12" s="65">
        <f>VLOOKUP($A12,'Return Data'!$B$7:$R$2843,11,0)</f>
        <v>3.2915999999999999</v>
      </c>
      <c r="Q12" s="66">
        <f t="shared" si="6"/>
        <v>29</v>
      </c>
      <c r="R12" s="65">
        <f>VLOOKUP($A12,'Return Data'!$B$7:$R$2843,12,0)</f>
        <v>3.2014999999999998</v>
      </c>
      <c r="S12" s="66">
        <f t="shared" si="7"/>
        <v>28</v>
      </c>
      <c r="T12" s="65">
        <f>VLOOKUP($A12,'Return Data'!$B$7:$R$2843,13,0)</f>
        <v>3.2307000000000001</v>
      </c>
      <c r="U12" s="66">
        <f t="shared" si="8"/>
        <v>25</v>
      </c>
      <c r="V12" s="65">
        <f>VLOOKUP($A12,'Return Data'!$B$7:$R$2843,17,0)</f>
        <v>4.2195999999999998</v>
      </c>
      <c r="W12" s="66">
        <f t="shared" si="9"/>
        <v>25</v>
      </c>
      <c r="X12" s="65">
        <f>VLOOKUP($A12,'Return Data'!$B$7:$R$2843,14,0)</f>
        <v>5.2713000000000001</v>
      </c>
      <c r="Y12" s="66">
        <f t="shared" si="10"/>
        <v>25</v>
      </c>
      <c r="Z12" s="65">
        <f>VLOOKUP($A12,'Return Data'!$B$7:$R$2843,16,0)</f>
        <v>7.1605999999999996</v>
      </c>
      <c r="AA12" s="67">
        <f t="shared" si="11"/>
        <v>16</v>
      </c>
    </row>
    <row r="13" spans="1:27" x14ac:dyDescent="0.3">
      <c r="A13" s="63" t="s">
        <v>123</v>
      </c>
      <c r="B13" s="64">
        <f>VLOOKUP($A13,'Return Data'!$B$7:$R$2843,3,0)</f>
        <v>44402</v>
      </c>
      <c r="C13" s="65">
        <f>VLOOKUP($A13,'Return Data'!$B$7:$R$2843,4,0)</f>
        <v>2492.0979000000002</v>
      </c>
      <c r="D13" s="65">
        <f>VLOOKUP($A13,'Return Data'!$B$7:$R$2843,5,0)</f>
        <v>3.3073999999999999</v>
      </c>
      <c r="E13" s="66">
        <f t="shared" si="0"/>
        <v>29</v>
      </c>
      <c r="F13" s="65">
        <f>VLOOKUP($A13,'Return Data'!$B$7:$R$2843,6,0)</f>
        <v>3.3315000000000001</v>
      </c>
      <c r="G13" s="66">
        <f t="shared" si="1"/>
        <v>28</v>
      </c>
      <c r="H13" s="65">
        <f>VLOOKUP($A13,'Return Data'!$B$7:$R$2843,7,0)</f>
        <v>3.3325</v>
      </c>
      <c r="I13" s="66">
        <f t="shared" si="2"/>
        <v>33</v>
      </c>
      <c r="J13" s="65">
        <f>VLOOKUP($A13,'Return Data'!$B$7:$R$2843,8,0)</f>
        <v>3.3334000000000001</v>
      </c>
      <c r="K13" s="66">
        <f t="shared" si="3"/>
        <v>31</v>
      </c>
      <c r="L13" s="65">
        <f>VLOOKUP($A13,'Return Data'!$B$7:$R$2843,9,0)</f>
        <v>3.2627999999999999</v>
      </c>
      <c r="M13" s="66">
        <f t="shared" si="4"/>
        <v>31</v>
      </c>
      <c r="N13" s="65">
        <f>VLOOKUP($A13,'Return Data'!$B$7:$R$2843,10,0)</f>
        <v>3.2130000000000001</v>
      </c>
      <c r="O13" s="66">
        <f t="shared" si="5"/>
        <v>30</v>
      </c>
      <c r="P13" s="65">
        <f>VLOOKUP($A13,'Return Data'!$B$7:$R$2843,11,0)</f>
        <v>3.2288999999999999</v>
      </c>
      <c r="Q13" s="66">
        <f t="shared" si="6"/>
        <v>34</v>
      </c>
      <c r="R13" s="65">
        <f>VLOOKUP($A13,'Return Data'!$B$7:$R$2843,12,0)</f>
        <v>3.1535000000000002</v>
      </c>
      <c r="S13" s="66">
        <f t="shared" si="7"/>
        <v>34</v>
      </c>
      <c r="T13" s="65">
        <f>VLOOKUP($A13,'Return Data'!$B$7:$R$2843,13,0)</f>
        <v>3.1764000000000001</v>
      </c>
      <c r="U13" s="66">
        <f t="shared" si="8"/>
        <v>31</v>
      </c>
      <c r="V13" s="65">
        <f>VLOOKUP($A13,'Return Data'!$B$7:$R$2843,17,0)</f>
        <v>3.9319999999999999</v>
      </c>
      <c r="W13" s="66">
        <f t="shared" si="9"/>
        <v>32</v>
      </c>
      <c r="X13" s="65">
        <f>VLOOKUP($A13,'Return Data'!$B$7:$R$2843,14,0)</f>
        <v>5.0357000000000003</v>
      </c>
      <c r="Y13" s="66">
        <f t="shared" si="10"/>
        <v>30</v>
      </c>
      <c r="Z13" s="65">
        <f>VLOOKUP($A13,'Return Data'!$B$7:$R$2843,16,0)</f>
        <v>6.9885999999999999</v>
      </c>
      <c r="AA13" s="67">
        <f t="shared" si="11"/>
        <v>28</v>
      </c>
    </row>
    <row r="14" spans="1:27" x14ac:dyDescent="0.3">
      <c r="A14" s="63" t="s">
        <v>124</v>
      </c>
      <c r="B14" s="64">
        <f>VLOOKUP($A14,'Return Data'!$B$7:$R$2843,3,0)</f>
        <v>44402</v>
      </c>
      <c r="C14" s="65">
        <f>VLOOKUP($A14,'Return Data'!$B$7:$R$2843,4,0)</f>
        <v>2972.0783999999999</v>
      </c>
      <c r="D14" s="65">
        <f>VLOOKUP($A14,'Return Data'!$B$7:$R$2843,5,0)</f>
        <v>3.2976999999999999</v>
      </c>
      <c r="E14" s="66">
        <f t="shared" si="0"/>
        <v>31</v>
      </c>
      <c r="F14" s="65">
        <f>VLOOKUP($A14,'Return Data'!$B$7:$R$2843,6,0)</f>
        <v>3.4245000000000001</v>
      </c>
      <c r="G14" s="66">
        <f t="shared" si="1"/>
        <v>24</v>
      </c>
      <c r="H14" s="65">
        <f>VLOOKUP($A14,'Return Data'!$B$7:$R$2843,7,0)</f>
        <v>3.4723999999999999</v>
      </c>
      <c r="I14" s="66">
        <f t="shared" si="2"/>
        <v>25</v>
      </c>
      <c r="J14" s="65">
        <f>VLOOKUP($A14,'Return Data'!$B$7:$R$2843,8,0)</f>
        <v>3.4672999999999998</v>
      </c>
      <c r="K14" s="66">
        <f t="shared" si="3"/>
        <v>25</v>
      </c>
      <c r="L14" s="65">
        <f>VLOOKUP($A14,'Return Data'!$B$7:$R$2843,9,0)</f>
        <v>3.3952</v>
      </c>
      <c r="M14" s="66">
        <f t="shared" si="4"/>
        <v>26</v>
      </c>
      <c r="N14" s="65">
        <f>VLOOKUP($A14,'Return Data'!$B$7:$R$2843,10,0)</f>
        <v>3.3094000000000001</v>
      </c>
      <c r="O14" s="66">
        <f t="shared" si="5"/>
        <v>21</v>
      </c>
      <c r="P14" s="65">
        <f>VLOOKUP($A14,'Return Data'!$B$7:$R$2843,11,0)</f>
        <v>3.3401000000000001</v>
      </c>
      <c r="Q14" s="66">
        <f t="shared" si="6"/>
        <v>24</v>
      </c>
      <c r="R14" s="65">
        <f>VLOOKUP($A14,'Return Data'!$B$7:$R$2843,12,0)</f>
        <v>3.2336</v>
      </c>
      <c r="S14" s="66">
        <f t="shared" si="7"/>
        <v>17</v>
      </c>
      <c r="T14" s="65">
        <f>VLOOKUP($A14,'Return Data'!$B$7:$R$2843,13,0)</f>
        <v>3.2662</v>
      </c>
      <c r="U14" s="66">
        <f t="shared" si="8"/>
        <v>20</v>
      </c>
      <c r="V14" s="65">
        <f>VLOOKUP($A14,'Return Data'!$B$7:$R$2843,17,0)</f>
        <v>4.2801999999999998</v>
      </c>
      <c r="W14" s="66">
        <f t="shared" si="9"/>
        <v>20</v>
      </c>
      <c r="X14" s="65">
        <f>VLOOKUP($A14,'Return Data'!$B$7:$R$2843,14,0)</f>
        <v>5.3369999999999997</v>
      </c>
      <c r="Y14" s="66">
        <f t="shared" si="10"/>
        <v>18</v>
      </c>
      <c r="Z14" s="65">
        <f>VLOOKUP($A14,'Return Data'!$B$7:$R$2843,16,0)</f>
        <v>7.1563999999999997</v>
      </c>
      <c r="AA14" s="67">
        <f t="shared" si="11"/>
        <v>18</v>
      </c>
    </row>
    <row r="15" spans="1:27" x14ac:dyDescent="0.3">
      <c r="A15" s="63" t="s">
        <v>125</v>
      </c>
      <c r="B15" s="64">
        <f>VLOOKUP($A15,'Return Data'!$B$7:$R$2843,3,0)</f>
        <v>44402</v>
      </c>
      <c r="C15" s="65">
        <f>VLOOKUP($A15,'Return Data'!$B$7:$R$2843,4,0)</f>
        <v>2683.1170000000002</v>
      </c>
      <c r="D15" s="65">
        <f>VLOOKUP($A15,'Return Data'!$B$7:$R$2843,5,0)</f>
        <v>3.6352000000000002</v>
      </c>
      <c r="E15" s="66">
        <f t="shared" si="0"/>
        <v>2</v>
      </c>
      <c r="F15" s="65">
        <f>VLOOKUP($A15,'Return Data'!$B$7:$R$2843,6,0)</f>
        <v>3.7063000000000001</v>
      </c>
      <c r="G15" s="66">
        <f t="shared" si="1"/>
        <v>1</v>
      </c>
      <c r="H15" s="65">
        <f>VLOOKUP($A15,'Return Data'!$B$7:$R$2843,7,0)</f>
        <v>3.6760999999999999</v>
      </c>
      <c r="I15" s="66">
        <f t="shared" si="2"/>
        <v>2</v>
      </c>
      <c r="J15" s="65">
        <f>VLOOKUP($A15,'Return Data'!$B$7:$R$2843,8,0)</f>
        <v>3.6775000000000002</v>
      </c>
      <c r="K15" s="66">
        <f t="shared" si="3"/>
        <v>1</v>
      </c>
      <c r="L15" s="65">
        <f>VLOOKUP($A15,'Return Data'!$B$7:$R$2843,9,0)</f>
        <v>3.5914000000000001</v>
      </c>
      <c r="M15" s="66">
        <f t="shared" si="4"/>
        <v>2</v>
      </c>
      <c r="N15" s="65">
        <f>VLOOKUP($A15,'Return Data'!$B$7:$R$2843,10,0)</f>
        <v>3.4927000000000001</v>
      </c>
      <c r="O15" s="66">
        <f t="shared" si="5"/>
        <v>2</v>
      </c>
      <c r="P15" s="65">
        <f>VLOOKUP($A15,'Return Data'!$B$7:$R$2843,11,0)</f>
        <v>3.5284</v>
      </c>
      <c r="Q15" s="66">
        <f t="shared" si="6"/>
        <v>2</v>
      </c>
      <c r="R15" s="65">
        <f>VLOOKUP($A15,'Return Data'!$B$7:$R$2843,12,0)</f>
        <v>3.4136000000000002</v>
      </c>
      <c r="S15" s="66">
        <f t="shared" si="7"/>
        <v>2</v>
      </c>
      <c r="T15" s="65">
        <f>VLOOKUP($A15,'Return Data'!$B$7:$R$2843,13,0)</f>
        <v>3.4281000000000001</v>
      </c>
      <c r="U15" s="66">
        <f t="shared" si="8"/>
        <v>3</v>
      </c>
      <c r="V15" s="65">
        <f>VLOOKUP($A15,'Return Data'!$B$7:$R$2843,17,0)</f>
        <v>4.4710000000000001</v>
      </c>
      <c r="W15" s="66">
        <f t="shared" si="9"/>
        <v>3</v>
      </c>
      <c r="X15" s="65">
        <f>VLOOKUP($A15,'Return Data'!$B$7:$R$2843,14,0)</f>
        <v>5.4859999999999998</v>
      </c>
      <c r="Y15" s="66">
        <f t="shared" si="10"/>
        <v>5</v>
      </c>
      <c r="Z15" s="65">
        <f>VLOOKUP($A15,'Return Data'!$B$7:$R$2843,16,0)</f>
        <v>7.1128</v>
      </c>
      <c r="AA15" s="67">
        <f t="shared" si="11"/>
        <v>26</v>
      </c>
    </row>
    <row r="16" spans="1:27" x14ac:dyDescent="0.3">
      <c r="A16" s="63" t="s">
        <v>127</v>
      </c>
      <c r="B16" s="64">
        <f>VLOOKUP($A16,'Return Data'!$B$7:$R$2843,3,0)</f>
        <v>44402</v>
      </c>
      <c r="C16" s="65">
        <f>VLOOKUP($A16,'Return Data'!$B$7:$R$2843,4,0)</f>
        <v>3124.2390999999998</v>
      </c>
      <c r="D16" s="65">
        <f>VLOOKUP($A16,'Return Data'!$B$7:$R$2843,5,0)</f>
        <v>3.3334000000000001</v>
      </c>
      <c r="E16" s="66">
        <f t="shared" si="0"/>
        <v>26</v>
      </c>
      <c r="F16" s="65">
        <f>VLOOKUP($A16,'Return Data'!$B$7:$R$2843,6,0)</f>
        <v>3.4895</v>
      </c>
      <c r="G16" s="66">
        <f t="shared" si="1"/>
        <v>20</v>
      </c>
      <c r="H16" s="65">
        <f>VLOOKUP($A16,'Return Data'!$B$7:$R$2843,7,0)</f>
        <v>3.5181</v>
      </c>
      <c r="I16" s="66">
        <f t="shared" si="2"/>
        <v>20</v>
      </c>
      <c r="J16" s="65">
        <f>VLOOKUP($A16,'Return Data'!$B$7:$R$2843,8,0)</f>
        <v>3.5762</v>
      </c>
      <c r="K16" s="66">
        <f t="shared" si="3"/>
        <v>5</v>
      </c>
      <c r="L16" s="65">
        <f>VLOOKUP($A16,'Return Data'!$B$7:$R$2843,9,0)</f>
        <v>3.4622000000000002</v>
      </c>
      <c r="M16" s="66">
        <f t="shared" si="4"/>
        <v>10</v>
      </c>
      <c r="N16" s="65">
        <f>VLOOKUP($A16,'Return Data'!$B$7:$R$2843,10,0)</f>
        <v>3.3134000000000001</v>
      </c>
      <c r="O16" s="66">
        <f t="shared" si="5"/>
        <v>18</v>
      </c>
      <c r="P16" s="65">
        <f>VLOOKUP($A16,'Return Data'!$B$7:$R$2843,11,0)</f>
        <v>3.3123999999999998</v>
      </c>
      <c r="Q16" s="66">
        <f t="shared" si="6"/>
        <v>27</v>
      </c>
      <c r="R16" s="65">
        <f>VLOOKUP($A16,'Return Data'!$B$7:$R$2843,12,0)</f>
        <v>3.2267000000000001</v>
      </c>
      <c r="S16" s="66">
        <f t="shared" si="7"/>
        <v>19</v>
      </c>
      <c r="T16" s="65">
        <f>VLOOKUP($A16,'Return Data'!$B$7:$R$2843,13,0)</f>
        <v>3.2637999999999998</v>
      </c>
      <c r="U16" s="66">
        <f t="shared" si="8"/>
        <v>23</v>
      </c>
      <c r="V16" s="65">
        <f>VLOOKUP($A16,'Return Data'!$B$7:$R$2843,17,0)</f>
        <v>4.4603000000000002</v>
      </c>
      <c r="W16" s="66">
        <f t="shared" si="9"/>
        <v>4</v>
      </c>
      <c r="X16" s="65">
        <f>VLOOKUP($A16,'Return Data'!$B$7:$R$2843,14,0)</f>
        <v>5.5221</v>
      </c>
      <c r="Y16" s="66">
        <f t="shared" si="10"/>
        <v>3</v>
      </c>
      <c r="Z16" s="65">
        <f>VLOOKUP($A16,'Return Data'!$B$7:$R$2843,16,0)</f>
        <v>7.2895000000000003</v>
      </c>
      <c r="AA16" s="67">
        <f t="shared" si="11"/>
        <v>2</v>
      </c>
    </row>
    <row r="17" spans="1:27" x14ac:dyDescent="0.3">
      <c r="A17" s="63" t="s">
        <v>128</v>
      </c>
      <c r="B17" s="64">
        <f>VLOOKUP($A17,'Return Data'!$B$7:$R$2843,3,0)</f>
        <v>44402</v>
      </c>
      <c r="C17" s="65">
        <f>VLOOKUP($A17,'Return Data'!$B$7:$R$2843,4,0)</f>
        <v>4087.4191999999998</v>
      </c>
      <c r="D17" s="65">
        <f>VLOOKUP($A17,'Return Data'!$B$7:$R$2843,5,0)</f>
        <v>3.3731</v>
      </c>
      <c r="E17" s="66">
        <f t="shared" si="0"/>
        <v>19</v>
      </c>
      <c r="F17" s="65">
        <f>VLOOKUP($A17,'Return Data'!$B$7:$R$2843,6,0)</f>
        <v>3.4941</v>
      </c>
      <c r="G17" s="66">
        <f t="shared" si="1"/>
        <v>19</v>
      </c>
      <c r="H17" s="65">
        <f>VLOOKUP($A17,'Return Data'!$B$7:$R$2843,7,0)</f>
        <v>3.5259999999999998</v>
      </c>
      <c r="I17" s="66">
        <f t="shared" si="2"/>
        <v>17</v>
      </c>
      <c r="J17" s="65">
        <f>VLOOKUP($A17,'Return Data'!$B$7:$R$2843,8,0)</f>
        <v>3.4971000000000001</v>
      </c>
      <c r="K17" s="66">
        <f t="shared" si="3"/>
        <v>20</v>
      </c>
      <c r="L17" s="65">
        <f>VLOOKUP($A17,'Return Data'!$B$7:$R$2843,9,0)</f>
        <v>3.4070999999999998</v>
      </c>
      <c r="M17" s="66">
        <f t="shared" si="4"/>
        <v>24</v>
      </c>
      <c r="N17" s="65">
        <f>VLOOKUP($A17,'Return Data'!$B$7:$R$2843,10,0)</f>
        <v>3.2921999999999998</v>
      </c>
      <c r="O17" s="66">
        <f t="shared" si="5"/>
        <v>24</v>
      </c>
      <c r="P17" s="65">
        <f>VLOOKUP($A17,'Return Data'!$B$7:$R$2843,11,0)</f>
        <v>3.2841</v>
      </c>
      <c r="Q17" s="66">
        <f t="shared" si="6"/>
        <v>31</v>
      </c>
      <c r="R17" s="65">
        <f>VLOOKUP($A17,'Return Data'!$B$7:$R$2843,12,0)</f>
        <v>3.1694</v>
      </c>
      <c r="S17" s="66">
        <f t="shared" si="7"/>
        <v>33</v>
      </c>
      <c r="T17" s="65">
        <f>VLOOKUP($A17,'Return Data'!$B$7:$R$2843,13,0)</f>
        <v>3.2164000000000001</v>
      </c>
      <c r="U17" s="66">
        <f t="shared" si="8"/>
        <v>27</v>
      </c>
      <c r="V17" s="65">
        <f>VLOOKUP($A17,'Return Data'!$B$7:$R$2843,17,0)</f>
        <v>4.2470999999999997</v>
      </c>
      <c r="W17" s="66">
        <f t="shared" si="9"/>
        <v>23</v>
      </c>
      <c r="X17" s="65">
        <f>VLOOKUP($A17,'Return Data'!$B$7:$R$2843,14,0)</f>
        <v>5.2934000000000001</v>
      </c>
      <c r="Y17" s="66">
        <f t="shared" si="10"/>
        <v>23</v>
      </c>
      <c r="Z17" s="65">
        <f>VLOOKUP($A17,'Return Data'!$B$7:$R$2843,16,0)</f>
        <v>7.1302000000000003</v>
      </c>
      <c r="AA17" s="67">
        <f t="shared" si="11"/>
        <v>23</v>
      </c>
    </row>
    <row r="18" spans="1:27" x14ac:dyDescent="0.3">
      <c r="A18" s="63" t="s">
        <v>129</v>
      </c>
      <c r="B18" s="64">
        <f>VLOOKUP($A18,'Return Data'!$B$7:$R$2843,3,0)</f>
        <v>44402</v>
      </c>
      <c r="C18" s="65">
        <f>VLOOKUP($A18,'Return Data'!$B$7:$R$2843,4,0)</f>
        <v>2070.3220999999999</v>
      </c>
      <c r="D18" s="65">
        <f>VLOOKUP($A18,'Return Data'!$B$7:$R$2843,5,0)</f>
        <v>3.3168000000000002</v>
      </c>
      <c r="E18" s="66">
        <f t="shared" si="0"/>
        <v>28</v>
      </c>
      <c r="F18" s="65">
        <f>VLOOKUP($A18,'Return Data'!$B$7:$R$2843,6,0)</f>
        <v>3.5352999999999999</v>
      </c>
      <c r="G18" s="66">
        <f t="shared" si="1"/>
        <v>12</v>
      </c>
      <c r="H18" s="65">
        <f>VLOOKUP($A18,'Return Data'!$B$7:$R$2843,7,0)</f>
        <v>3.5844</v>
      </c>
      <c r="I18" s="66">
        <f t="shared" si="2"/>
        <v>6</v>
      </c>
      <c r="J18" s="65">
        <f>VLOOKUP($A18,'Return Data'!$B$7:$R$2843,8,0)</f>
        <v>3.4864000000000002</v>
      </c>
      <c r="K18" s="66">
        <f t="shared" si="3"/>
        <v>21</v>
      </c>
      <c r="L18" s="65">
        <f>VLOOKUP($A18,'Return Data'!$B$7:$R$2843,9,0)</f>
        <v>3.4344000000000001</v>
      </c>
      <c r="M18" s="66">
        <f t="shared" si="4"/>
        <v>16</v>
      </c>
      <c r="N18" s="65">
        <f>VLOOKUP($A18,'Return Data'!$B$7:$R$2843,10,0)</f>
        <v>3.3149999999999999</v>
      </c>
      <c r="O18" s="66">
        <f t="shared" si="5"/>
        <v>16</v>
      </c>
      <c r="P18" s="65">
        <f>VLOOKUP($A18,'Return Data'!$B$7:$R$2843,11,0)</f>
        <v>3.3315000000000001</v>
      </c>
      <c r="Q18" s="66">
        <f t="shared" si="6"/>
        <v>26</v>
      </c>
      <c r="R18" s="65">
        <f>VLOOKUP($A18,'Return Data'!$B$7:$R$2843,12,0)</f>
        <v>3.2219000000000002</v>
      </c>
      <c r="S18" s="66">
        <f t="shared" si="7"/>
        <v>23</v>
      </c>
      <c r="T18" s="65">
        <f>VLOOKUP($A18,'Return Data'!$B$7:$R$2843,13,0)</f>
        <v>3.2646999999999999</v>
      </c>
      <c r="U18" s="66">
        <f t="shared" si="8"/>
        <v>21</v>
      </c>
      <c r="V18" s="65">
        <f>VLOOKUP($A18,'Return Data'!$B$7:$R$2843,17,0)</f>
        <v>4.2572999999999999</v>
      </c>
      <c r="W18" s="66">
        <f t="shared" si="9"/>
        <v>22</v>
      </c>
      <c r="X18" s="65">
        <f>VLOOKUP($A18,'Return Data'!$B$7:$R$2843,14,0)</f>
        <v>5.3361000000000001</v>
      </c>
      <c r="Y18" s="66">
        <f t="shared" si="10"/>
        <v>19</v>
      </c>
      <c r="Z18" s="65">
        <f>VLOOKUP($A18,'Return Data'!$B$7:$R$2843,16,0)</f>
        <v>7.1505999999999998</v>
      </c>
      <c r="AA18" s="67">
        <f t="shared" si="11"/>
        <v>22</v>
      </c>
    </row>
    <row r="19" spans="1:27" x14ac:dyDescent="0.3">
      <c r="A19" s="63" t="s">
        <v>130</v>
      </c>
      <c r="B19" s="64">
        <f>VLOOKUP($A19,'Return Data'!$B$7:$R$2843,3,0)</f>
        <v>44402</v>
      </c>
      <c r="C19" s="65">
        <f>VLOOKUP($A19,'Return Data'!$B$7:$R$2843,4,0)</f>
        <v>307.9273</v>
      </c>
      <c r="D19" s="65">
        <f>VLOOKUP($A19,'Return Data'!$B$7:$R$2843,5,0)</f>
        <v>3.4140999999999999</v>
      </c>
      <c r="E19" s="66">
        <f t="shared" si="0"/>
        <v>12</v>
      </c>
      <c r="F19" s="65">
        <f>VLOOKUP($A19,'Return Data'!$B$7:$R$2843,6,0)</f>
        <v>3.5531000000000001</v>
      </c>
      <c r="G19" s="66">
        <f t="shared" si="1"/>
        <v>11</v>
      </c>
      <c r="H19" s="65">
        <f>VLOOKUP($A19,'Return Data'!$B$7:$R$2843,7,0)</f>
        <v>3.5381</v>
      </c>
      <c r="I19" s="66">
        <f t="shared" si="2"/>
        <v>14</v>
      </c>
      <c r="J19" s="65">
        <f>VLOOKUP($A19,'Return Data'!$B$7:$R$2843,8,0)</f>
        <v>3.5472999999999999</v>
      </c>
      <c r="K19" s="66">
        <f t="shared" si="3"/>
        <v>10</v>
      </c>
      <c r="L19" s="65">
        <f>VLOOKUP($A19,'Return Data'!$B$7:$R$2843,9,0)</f>
        <v>3.4424999999999999</v>
      </c>
      <c r="M19" s="66">
        <f t="shared" si="4"/>
        <v>13</v>
      </c>
      <c r="N19" s="65">
        <f>VLOOKUP($A19,'Return Data'!$B$7:$R$2843,10,0)</f>
        <v>3.3121</v>
      </c>
      <c r="O19" s="66">
        <f t="shared" si="5"/>
        <v>20</v>
      </c>
      <c r="P19" s="65">
        <f>VLOOKUP($A19,'Return Data'!$B$7:$R$2843,11,0)</f>
        <v>3.3361000000000001</v>
      </c>
      <c r="Q19" s="66">
        <f t="shared" si="6"/>
        <v>25</v>
      </c>
      <c r="R19" s="65">
        <f>VLOOKUP($A19,'Return Data'!$B$7:$R$2843,12,0)</f>
        <v>3.2498</v>
      </c>
      <c r="S19" s="66">
        <f t="shared" si="7"/>
        <v>15</v>
      </c>
      <c r="T19" s="65">
        <f>VLOOKUP($A19,'Return Data'!$B$7:$R$2843,13,0)</f>
        <v>3.2982999999999998</v>
      </c>
      <c r="U19" s="66">
        <f t="shared" si="8"/>
        <v>13</v>
      </c>
      <c r="V19" s="65">
        <f>VLOOKUP($A19,'Return Data'!$B$7:$R$2843,17,0)</f>
        <v>4.3722000000000003</v>
      </c>
      <c r="W19" s="66">
        <f t="shared" si="9"/>
        <v>11</v>
      </c>
      <c r="X19" s="65">
        <f>VLOOKUP($A19,'Return Data'!$B$7:$R$2843,14,0)</f>
        <v>5.3944999999999999</v>
      </c>
      <c r="Y19" s="66">
        <f t="shared" si="10"/>
        <v>14</v>
      </c>
      <c r="Z19" s="65">
        <f>VLOOKUP($A19,'Return Data'!$B$7:$R$2843,16,0)</f>
        <v>7.1878000000000002</v>
      </c>
      <c r="AA19" s="67">
        <f t="shared" si="11"/>
        <v>12</v>
      </c>
    </row>
    <row r="20" spans="1:27" x14ac:dyDescent="0.3">
      <c r="A20" s="63" t="s">
        <v>131</v>
      </c>
      <c r="B20" s="64">
        <f>VLOOKUP($A20,'Return Data'!$B$7:$R$2843,3,0)</f>
        <v>44402</v>
      </c>
      <c r="C20" s="65">
        <f>VLOOKUP($A20,'Return Data'!$B$7:$R$2843,4,0)</f>
        <v>2237.4050999999999</v>
      </c>
      <c r="D20" s="65">
        <f>VLOOKUP($A20,'Return Data'!$B$7:$R$2843,5,0)</f>
        <v>3.3837000000000002</v>
      </c>
      <c r="E20" s="66">
        <f t="shared" si="0"/>
        <v>18</v>
      </c>
      <c r="F20" s="65">
        <f>VLOOKUP($A20,'Return Data'!$B$7:$R$2843,6,0)</f>
        <v>3.6760000000000002</v>
      </c>
      <c r="G20" s="66">
        <f t="shared" si="1"/>
        <v>4</v>
      </c>
      <c r="H20" s="65">
        <f>VLOOKUP($A20,'Return Data'!$B$7:$R$2843,7,0)</f>
        <v>3.5916999999999999</v>
      </c>
      <c r="I20" s="66">
        <f t="shared" si="2"/>
        <v>5</v>
      </c>
      <c r="J20" s="65">
        <f>VLOOKUP($A20,'Return Data'!$B$7:$R$2843,8,0)</f>
        <v>3.5354999999999999</v>
      </c>
      <c r="K20" s="66">
        <f t="shared" si="3"/>
        <v>12</v>
      </c>
      <c r="L20" s="65">
        <f>VLOOKUP($A20,'Return Data'!$B$7:$R$2843,9,0)</f>
        <v>3.5221</v>
      </c>
      <c r="M20" s="66">
        <f t="shared" si="4"/>
        <v>4</v>
      </c>
      <c r="N20" s="65">
        <f>VLOOKUP($A20,'Return Data'!$B$7:$R$2843,10,0)</f>
        <v>3.4264999999999999</v>
      </c>
      <c r="O20" s="66">
        <f t="shared" si="5"/>
        <v>3</v>
      </c>
      <c r="P20" s="65">
        <f>VLOOKUP($A20,'Return Data'!$B$7:$R$2843,11,0)</f>
        <v>3.4538000000000002</v>
      </c>
      <c r="Q20" s="66">
        <f t="shared" si="6"/>
        <v>3</v>
      </c>
      <c r="R20" s="65">
        <f>VLOOKUP($A20,'Return Data'!$B$7:$R$2843,12,0)</f>
        <v>3.3654999999999999</v>
      </c>
      <c r="S20" s="66">
        <f t="shared" si="7"/>
        <v>3</v>
      </c>
      <c r="T20" s="65">
        <f>VLOOKUP($A20,'Return Data'!$B$7:$R$2843,13,0)</f>
        <v>3.4411</v>
      </c>
      <c r="U20" s="66">
        <f t="shared" si="8"/>
        <v>2</v>
      </c>
      <c r="V20" s="65">
        <f>VLOOKUP($A20,'Return Data'!$B$7:$R$2843,17,0)</f>
        <v>4.5167000000000002</v>
      </c>
      <c r="W20" s="66">
        <f t="shared" si="9"/>
        <v>2</v>
      </c>
      <c r="X20" s="65">
        <f>VLOOKUP($A20,'Return Data'!$B$7:$R$2843,14,0)</f>
        <v>5.5278</v>
      </c>
      <c r="Y20" s="66">
        <f t="shared" si="10"/>
        <v>2</v>
      </c>
      <c r="Z20" s="65">
        <f>VLOOKUP($A20,'Return Data'!$B$7:$R$2843,16,0)</f>
        <v>7.2035999999999998</v>
      </c>
      <c r="AA20" s="67">
        <f t="shared" si="11"/>
        <v>9</v>
      </c>
    </row>
    <row r="21" spans="1:27" x14ac:dyDescent="0.3">
      <c r="A21" s="63" t="s">
        <v>132</v>
      </c>
      <c r="B21" s="64">
        <f>VLOOKUP($A21,'Return Data'!$B$7:$R$2843,3,0)</f>
        <v>44402</v>
      </c>
      <c r="C21" s="65">
        <f>VLOOKUP($A21,'Return Data'!$B$7:$R$2843,4,0)</f>
        <v>2511.8271</v>
      </c>
      <c r="D21" s="65">
        <f>VLOOKUP($A21,'Return Data'!$B$7:$R$2843,5,0)</f>
        <v>3.2755999999999998</v>
      </c>
      <c r="E21" s="66">
        <f t="shared" si="0"/>
        <v>33</v>
      </c>
      <c r="F21" s="65">
        <f>VLOOKUP($A21,'Return Data'!$B$7:$R$2843,6,0)</f>
        <v>3.5127000000000002</v>
      </c>
      <c r="G21" s="66">
        <f t="shared" si="1"/>
        <v>17</v>
      </c>
      <c r="H21" s="65">
        <f>VLOOKUP($A21,'Return Data'!$B$7:$R$2843,7,0)</f>
        <v>3.5255999999999998</v>
      </c>
      <c r="I21" s="66">
        <f t="shared" si="2"/>
        <v>18</v>
      </c>
      <c r="J21" s="65">
        <f>VLOOKUP($A21,'Return Data'!$B$7:$R$2843,8,0)</f>
        <v>3.4763999999999999</v>
      </c>
      <c r="K21" s="66">
        <f t="shared" si="3"/>
        <v>23</v>
      </c>
      <c r="L21" s="65">
        <f>VLOOKUP($A21,'Return Data'!$B$7:$R$2843,9,0)</f>
        <v>3.3948999999999998</v>
      </c>
      <c r="M21" s="66">
        <f t="shared" si="4"/>
        <v>27</v>
      </c>
      <c r="N21" s="65">
        <f>VLOOKUP($A21,'Return Data'!$B$7:$R$2843,10,0)</f>
        <v>3.2816000000000001</v>
      </c>
      <c r="O21" s="66">
        <f t="shared" si="5"/>
        <v>26</v>
      </c>
      <c r="P21" s="65">
        <f>VLOOKUP($A21,'Return Data'!$B$7:$R$2843,11,0)</f>
        <v>3.2871999999999999</v>
      </c>
      <c r="Q21" s="66">
        <f t="shared" si="6"/>
        <v>30</v>
      </c>
      <c r="R21" s="65">
        <f>VLOOKUP($A21,'Return Data'!$B$7:$R$2843,12,0)</f>
        <v>3.1804999999999999</v>
      </c>
      <c r="S21" s="66">
        <f t="shared" si="7"/>
        <v>31</v>
      </c>
      <c r="T21" s="65">
        <f>VLOOKUP($A21,'Return Data'!$B$7:$R$2843,13,0)</f>
        <v>3.2109999999999999</v>
      </c>
      <c r="U21" s="66">
        <f t="shared" si="8"/>
        <v>29</v>
      </c>
      <c r="V21" s="65">
        <f>VLOOKUP($A21,'Return Data'!$B$7:$R$2843,17,0)</f>
        <v>4.1493000000000002</v>
      </c>
      <c r="W21" s="66">
        <f t="shared" si="9"/>
        <v>29</v>
      </c>
      <c r="X21" s="65">
        <f>VLOOKUP($A21,'Return Data'!$B$7:$R$2843,14,0)</f>
        <v>5.1802000000000001</v>
      </c>
      <c r="Y21" s="66">
        <f t="shared" si="10"/>
        <v>28</v>
      </c>
      <c r="Z21" s="65">
        <f>VLOOKUP($A21,'Return Data'!$B$7:$R$2843,16,0)</f>
        <v>7.0900999999999996</v>
      </c>
      <c r="AA21" s="67">
        <f t="shared" si="11"/>
        <v>27</v>
      </c>
    </row>
    <row r="22" spans="1:27" x14ac:dyDescent="0.3">
      <c r="A22" s="63" t="s">
        <v>133</v>
      </c>
      <c r="B22" s="64">
        <f>VLOOKUP($A22,'Return Data'!$B$7:$R$2843,3,0)</f>
        <v>44402</v>
      </c>
      <c r="C22" s="65">
        <f>VLOOKUP($A22,'Return Data'!$B$7:$R$2843,4,0)</f>
        <v>1604.9985999999999</v>
      </c>
      <c r="D22" s="65">
        <f>VLOOKUP($A22,'Return Data'!$B$7:$R$2843,5,0)</f>
        <v>3.1922999999999999</v>
      </c>
      <c r="E22" s="66">
        <f t="shared" si="0"/>
        <v>35</v>
      </c>
      <c r="F22" s="65">
        <f>VLOOKUP($A22,'Return Data'!$B$7:$R$2843,6,0)</f>
        <v>2.9996</v>
      </c>
      <c r="G22" s="66">
        <f t="shared" si="1"/>
        <v>40</v>
      </c>
      <c r="H22" s="65">
        <f>VLOOKUP($A22,'Return Data'!$B$7:$R$2843,7,0)</f>
        <v>3.0367999999999999</v>
      </c>
      <c r="I22" s="66">
        <f t="shared" si="2"/>
        <v>39</v>
      </c>
      <c r="J22" s="65">
        <f>VLOOKUP($A22,'Return Data'!$B$7:$R$2843,8,0)</f>
        <v>3.0752999999999999</v>
      </c>
      <c r="K22" s="66">
        <f t="shared" si="3"/>
        <v>40</v>
      </c>
      <c r="L22" s="65">
        <f>VLOOKUP($A22,'Return Data'!$B$7:$R$2843,9,0)</f>
        <v>2.9914000000000001</v>
      </c>
      <c r="M22" s="66">
        <f t="shared" si="4"/>
        <v>41</v>
      </c>
      <c r="N22" s="65">
        <f>VLOOKUP($A22,'Return Data'!$B$7:$R$2843,10,0)</f>
        <v>2.9763999999999999</v>
      </c>
      <c r="O22" s="66">
        <f t="shared" si="5"/>
        <v>40</v>
      </c>
      <c r="P22" s="65">
        <f>VLOOKUP($A22,'Return Data'!$B$7:$R$2843,11,0)</f>
        <v>2.9323000000000001</v>
      </c>
      <c r="Q22" s="66">
        <f t="shared" si="6"/>
        <v>42</v>
      </c>
      <c r="R22" s="65">
        <f>VLOOKUP($A22,'Return Data'!$B$7:$R$2843,12,0)</f>
        <v>2.8561999999999999</v>
      </c>
      <c r="S22" s="66">
        <f t="shared" si="7"/>
        <v>41</v>
      </c>
      <c r="T22" s="65">
        <f>VLOOKUP($A22,'Return Data'!$B$7:$R$2843,13,0)</f>
        <v>2.8955000000000002</v>
      </c>
      <c r="U22" s="66">
        <f t="shared" si="8"/>
        <v>38</v>
      </c>
      <c r="V22" s="65">
        <f>VLOOKUP($A22,'Return Data'!$B$7:$R$2843,17,0)</f>
        <v>3.6899000000000002</v>
      </c>
      <c r="W22" s="66">
        <f t="shared" si="9"/>
        <v>35</v>
      </c>
      <c r="X22" s="65">
        <f>VLOOKUP($A22,'Return Data'!$B$7:$R$2843,14,0)</f>
        <v>4.6875</v>
      </c>
      <c r="Y22" s="66">
        <f t="shared" si="10"/>
        <v>32</v>
      </c>
      <c r="Z22" s="65">
        <f>VLOOKUP($A22,'Return Data'!$B$7:$R$2843,16,0)</f>
        <v>6.3327999999999998</v>
      </c>
      <c r="AA22" s="67">
        <f t="shared" si="11"/>
        <v>32</v>
      </c>
    </row>
    <row r="23" spans="1:27" x14ac:dyDescent="0.3">
      <c r="A23" s="63" t="s">
        <v>134</v>
      </c>
      <c r="B23" s="64">
        <f>VLOOKUP($A23,'Return Data'!$B$7:$R$2843,3,0)</f>
        <v>44402</v>
      </c>
      <c r="C23" s="65">
        <f>VLOOKUP($A23,'Return Data'!$B$7:$R$2843,4,0)</f>
        <v>2025.2095999999999</v>
      </c>
      <c r="D23" s="65">
        <f>VLOOKUP($A23,'Return Data'!$B$7:$R$2843,5,0)</f>
        <v>3.5202</v>
      </c>
      <c r="E23" s="66">
        <f t="shared" si="0"/>
        <v>6</v>
      </c>
      <c r="F23" s="65">
        <f>VLOOKUP($A23,'Return Data'!$B$7:$R$2843,6,0)</f>
        <v>3.1181000000000001</v>
      </c>
      <c r="G23" s="66">
        <f t="shared" si="1"/>
        <v>37</v>
      </c>
      <c r="H23" s="65">
        <f>VLOOKUP($A23,'Return Data'!$B$7:$R$2843,7,0)</f>
        <v>3.0476000000000001</v>
      </c>
      <c r="I23" s="66">
        <f t="shared" si="2"/>
        <v>37</v>
      </c>
      <c r="J23" s="65">
        <f>VLOOKUP($A23,'Return Data'!$B$7:$R$2843,8,0)</f>
        <v>3.0907</v>
      </c>
      <c r="K23" s="66">
        <f t="shared" si="3"/>
        <v>37</v>
      </c>
      <c r="L23" s="65">
        <f>VLOOKUP($A23,'Return Data'!$B$7:$R$2843,9,0)</f>
        <v>3.1042000000000001</v>
      </c>
      <c r="M23" s="66">
        <f t="shared" si="4"/>
        <v>38</v>
      </c>
      <c r="N23" s="65">
        <f>VLOOKUP($A23,'Return Data'!$B$7:$R$2843,10,0)</f>
        <v>2.9836999999999998</v>
      </c>
      <c r="O23" s="66">
        <f t="shared" si="5"/>
        <v>39</v>
      </c>
      <c r="P23" s="65">
        <f>VLOOKUP($A23,'Return Data'!$B$7:$R$2843,11,0)</f>
        <v>3.3660999999999999</v>
      </c>
      <c r="Q23" s="66">
        <f t="shared" si="6"/>
        <v>16</v>
      </c>
      <c r="R23" s="65">
        <f>VLOOKUP($A23,'Return Data'!$B$7:$R$2843,12,0)</f>
        <v>3.2162000000000002</v>
      </c>
      <c r="S23" s="66">
        <f t="shared" si="7"/>
        <v>25</v>
      </c>
      <c r="T23" s="65">
        <f>VLOOKUP($A23,'Return Data'!$B$7:$R$2843,13,0)</f>
        <v>3.2147000000000001</v>
      </c>
      <c r="U23" s="66">
        <f t="shared" si="8"/>
        <v>28</v>
      </c>
      <c r="V23" s="65">
        <f>VLOOKUP($A23,'Return Data'!$B$7:$R$2843,17,0)</f>
        <v>4.1638999999999999</v>
      </c>
      <c r="W23" s="66">
        <f t="shared" si="9"/>
        <v>28</v>
      </c>
      <c r="X23" s="65">
        <f>VLOOKUP($A23,'Return Data'!$B$7:$R$2843,14,0)</f>
        <v>5.2336999999999998</v>
      </c>
      <c r="Y23" s="66">
        <f t="shared" si="10"/>
        <v>27</v>
      </c>
      <c r="Z23" s="65">
        <f>VLOOKUP($A23,'Return Data'!$B$7:$R$2843,16,0)</f>
        <v>7.1886000000000001</v>
      </c>
      <c r="AA23" s="67">
        <f t="shared" si="11"/>
        <v>11</v>
      </c>
    </row>
    <row r="24" spans="1:27" x14ac:dyDescent="0.3">
      <c r="A24" s="63" t="s">
        <v>135</v>
      </c>
      <c r="B24" s="64">
        <f>VLOOKUP($A24,'Return Data'!$B$7:$R$2843,3,0)</f>
        <v>44402</v>
      </c>
      <c r="C24" s="65">
        <f>VLOOKUP($A24,'Return Data'!$B$7:$R$2843,4,0)</f>
        <v>2014.3608999999999</v>
      </c>
      <c r="D24" s="65">
        <f>VLOOKUP($A24,'Return Data'!$B$7:$R$2843,5,0)</f>
        <v>2.7254</v>
      </c>
      <c r="E24" s="66">
        <f t="shared" si="0"/>
        <v>42</v>
      </c>
      <c r="F24" s="65">
        <f>VLOOKUP($A24,'Return Data'!$B$7:$R$2843,6,0)</f>
        <v>2.2707999999999999</v>
      </c>
      <c r="G24" s="66">
        <f t="shared" si="1"/>
        <v>42</v>
      </c>
      <c r="H24" s="65">
        <f>VLOOKUP($A24,'Return Data'!$B$7:$R$2843,7,0)</f>
        <v>2.5312999999999999</v>
      </c>
      <c r="I24" s="66">
        <f t="shared" si="2"/>
        <v>42</v>
      </c>
      <c r="J24" s="65">
        <f>VLOOKUP($A24,'Return Data'!$B$7:$R$2843,8,0)</f>
        <v>2.9226000000000001</v>
      </c>
      <c r="K24" s="66">
        <f t="shared" si="3"/>
        <v>42</v>
      </c>
      <c r="L24" s="65">
        <f>VLOOKUP($A24,'Return Data'!$B$7:$R$2843,9,0)</f>
        <v>3.4156</v>
      </c>
      <c r="M24" s="66">
        <f t="shared" si="4"/>
        <v>22</v>
      </c>
      <c r="N24" s="65">
        <f>VLOOKUP($A24,'Return Data'!$B$7:$R$2843,10,0)</f>
        <v>2.7282999999999999</v>
      </c>
      <c r="O24" s="66">
        <f t="shared" si="5"/>
        <v>42</v>
      </c>
      <c r="P24" s="65">
        <f>VLOOKUP($A24,'Return Data'!$B$7:$R$2843,11,0)</f>
        <v>3.1728999999999998</v>
      </c>
      <c r="Q24" s="66">
        <f t="shared" si="6"/>
        <v>38</v>
      </c>
      <c r="R24" s="65">
        <f>VLOOKUP($A24,'Return Data'!$B$7:$R$2843,12,0)</f>
        <v>2.7763</v>
      </c>
      <c r="S24" s="66">
        <f t="shared" si="7"/>
        <v>42</v>
      </c>
      <c r="T24" s="65"/>
      <c r="U24" s="66"/>
      <c r="V24" s="65"/>
      <c r="W24" s="66"/>
      <c r="X24" s="65"/>
      <c r="Y24" s="66"/>
      <c r="Z24" s="65">
        <f>VLOOKUP($A24,'Return Data'!$B$7:$R$2843,16,0)</f>
        <v>3.2947000000000002</v>
      </c>
      <c r="AA24" s="67">
        <f t="shared" si="11"/>
        <v>42</v>
      </c>
    </row>
    <row r="25" spans="1:27" x14ac:dyDescent="0.3">
      <c r="A25" s="63" t="s">
        <v>136</v>
      </c>
      <c r="B25" s="64">
        <f>VLOOKUP($A25,'Return Data'!$B$7:$R$2843,3,0)</f>
        <v>44402</v>
      </c>
      <c r="C25" s="65">
        <f>VLOOKUP($A25,'Return Data'!$B$7:$R$2843,4,0)</f>
        <v>2025.4105</v>
      </c>
      <c r="D25" s="65">
        <f>VLOOKUP($A25,'Return Data'!$B$7:$R$2843,5,0)</f>
        <v>3.5179999999999998</v>
      </c>
      <c r="E25" s="66">
        <f t="shared" si="0"/>
        <v>7</v>
      </c>
      <c r="F25" s="65">
        <f>VLOOKUP($A25,'Return Data'!$B$7:$R$2843,6,0)</f>
        <v>3.1539000000000001</v>
      </c>
      <c r="G25" s="66">
        <f t="shared" si="1"/>
        <v>35</v>
      </c>
      <c r="H25" s="65">
        <f>VLOOKUP($A25,'Return Data'!$B$7:$R$2843,7,0)</f>
        <v>3.0508999999999999</v>
      </c>
      <c r="I25" s="66">
        <f t="shared" si="2"/>
        <v>36</v>
      </c>
      <c r="J25" s="65">
        <f>VLOOKUP($A25,'Return Data'!$B$7:$R$2843,8,0)</f>
        <v>3.0960999999999999</v>
      </c>
      <c r="K25" s="66">
        <f t="shared" si="3"/>
        <v>36</v>
      </c>
      <c r="L25" s="65">
        <f>VLOOKUP($A25,'Return Data'!$B$7:$R$2843,9,0)</f>
        <v>3.0882000000000001</v>
      </c>
      <c r="M25" s="66">
        <f t="shared" si="4"/>
        <v>40</v>
      </c>
      <c r="N25" s="65">
        <f>VLOOKUP($A25,'Return Data'!$B$7:$R$2843,10,0)</f>
        <v>2.9493999999999998</v>
      </c>
      <c r="O25" s="66">
        <f t="shared" si="5"/>
        <v>41</v>
      </c>
      <c r="P25" s="65">
        <f>VLOOKUP($A25,'Return Data'!$B$7:$R$2843,11,0)</f>
        <v>3.3443000000000001</v>
      </c>
      <c r="Q25" s="66">
        <f t="shared" si="6"/>
        <v>20</v>
      </c>
      <c r="R25" s="65">
        <f>VLOOKUP($A25,'Return Data'!$B$7:$R$2843,12,0)</f>
        <v>3.1966000000000001</v>
      </c>
      <c r="S25" s="66">
        <f t="shared" si="7"/>
        <v>29</v>
      </c>
      <c r="T25" s="65"/>
      <c r="U25" s="66"/>
      <c r="V25" s="65"/>
      <c r="W25" s="66"/>
      <c r="X25" s="65"/>
      <c r="Y25" s="66"/>
      <c r="Z25" s="65">
        <f>VLOOKUP($A25,'Return Data'!$B$7:$R$2843,16,0)</f>
        <v>3.6577000000000002</v>
      </c>
      <c r="AA25" s="67">
        <f t="shared" si="11"/>
        <v>40</v>
      </c>
    </row>
    <row r="26" spans="1:27" x14ac:dyDescent="0.3">
      <c r="A26" s="63" t="s">
        <v>137</v>
      </c>
      <c r="B26" s="64">
        <f>VLOOKUP($A26,'Return Data'!$B$7:$R$2843,3,0)</f>
        <v>44402</v>
      </c>
      <c r="C26" s="65">
        <f>VLOOKUP($A26,'Return Data'!$B$7:$R$2843,4,0)</f>
        <v>2025.627</v>
      </c>
      <c r="D26" s="65">
        <f>VLOOKUP($A26,'Return Data'!$B$7:$R$2843,5,0)</f>
        <v>3.5177</v>
      </c>
      <c r="E26" s="66">
        <f t="shared" si="0"/>
        <v>8</v>
      </c>
      <c r="F26" s="65">
        <f>VLOOKUP($A26,'Return Data'!$B$7:$R$2843,6,0)</f>
        <v>3.1175000000000002</v>
      </c>
      <c r="G26" s="66">
        <f t="shared" si="1"/>
        <v>38</v>
      </c>
      <c r="H26" s="65">
        <f>VLOOKUP($A26,'Return Data'!$B$7:$R$2843,7,0)</f>
        <v>3.0438999999999998</v>
      </c>
      <c r="I26" s="66">
        <f t="shared" si="2"/>
        <v>38</v>
      </c>
      <c r="J26" s="65">
        <f>VLOOKUP($A26,'Return Data'!$B$7:$R$2843,8,0)</f>
        <v>3.0893000000000002</v>
      </c>
      <c r="K26" s="66">
        <f t="shared" si="3"/>
        <v>38</v>
      </c>
      <c r="L26" s="65">
        <f>VLOOKUP($A26,'Return Data'!$B$7:$R$2843,9,0)</f>
        <v>3.1021999999999998</v>
      </c>
      <c r="M26" s="66">
        <f t="shared" si="4"/>
        <v>39</v>
      </c>
      <c r="N26" s="65">
        <f>VLOOKUP($A26,'Return Data'!$B$7:$R$2843,10,0)</f>
        <v>2.9906999999999999</v>
      </c>
      <c r="O26" s="66">
        <f t="shared" si="5"/>
        <v>37</v>
      </c>
      <c r="P26" s="65">
        <f>VLOOKUP($A26,'Return Data'!$B$7:$R$2843,11,0)</f>
        <v>3.3698999999999999</v>
      </c>
      <c r="Q26" s="66">
        <f t="shared" si="6"/>
        <v>14</v>
      </c>
      <c r="R26" s="65">
        <f>VLOOKUP($A26,'Return Data'!$B$7:$R$2843,12,0)</f>
        <v>3.2191999999999998</v>
      </c>
      <c r="S26" s="66">
        <f t="shared" si="7"/>
        <v>24</v>
      </c>
      <c r="T26" s="65"/>
      <c r="U26" s="66"/>
      <c r="V26" s="65"/>
      <c r="W26" s="66"/>
      <c r="X26" s="65"/>
      <c r="Y26" s="66"/>
      <c r="Z26" s="65">
        <f>VLOOKUP($A26,'Return Data'!$B$7:$R$2843,16,0)</f>
        <v>3.6663000000000001</v>
      </c>
      <c r="AA26" s="67">
        <f t="shared" si="11"/>
        <v>39</v>
      </c>
    </row>
    <row r="27" spans="1:27" x14ac:dyDescent="0.3">
      <c r="A27" s="63" t="s">
        <v>138</v>
      </c>
      <c r="B27" s="64">
        <f>VLOOKUP($A27,'Return Data'!$B$7:$R$2843,3,0)</f>
        <v>44402</v>
      </c>
      <c r="C27" s="65">
        <f>VLOOKUP($A27,'Return Data'!$B$7:$R$2843,4,0)</f>
        <v>2025.2412999999999</v>
      </c>
      <c r="D27" s="65">
        <f>VLOOKUP($A27,'Return Data'!$B$7:$R$2843,5,0)</f>
        <v>3.4498000000000002</v>
      </c>
      <c r="E27" s="66">
        <f t="shared" si="0"/>
        <v>9</v>
      </c>
      <c r="F27" s="65">
        <f>VLOOKUP($A27,'Return Data'!$B$7:$R$2843,6,0)</f>
        <v>3.0495999999999999</v>
      </c>
      <c r="G27" s="66">
        <f t="shared" si="1"/>
        <v>39</v>
      </c>
      <c r="H27" s="65">
        <f>VLOOKUP($A27,'Return Data'!$B$7:$R$2843,7,0)</f>
        <v>3.0221</v>
      </c>
      <c r="I27" s="66">
        <f t="shared" si="2"/>
        <v>40</v>
      </c>
      <c r="J27" s="65">
        <f>VLOOKUP($A27,'Return Data'!$B$7:$R$2843,8,0)</f>
        <v>3.0880999999999998</v>
      </c>
      <c r="K27" s="66">
        <f t="shared" si="3"/>
        <v>39</v>
      </c>
      <c r="L27" s="65">
        <f>VLOOKUP($A27,'Return Data'!$B$7:$R$2843,9,0)</f>
        <v>3.1217000000000001</v>
      </c>
      <c r="M27" s="66">
        <f t="shared" si="4"/>
        <v>37</v>
      </c>
      <c r="N27" s="65">
        <f>VLOOKUP($A27,'Return Data'!$B$7:$R$2843,10,0)</f>
        <v>2.9929000000000001</v>
      </c>
      <c r="O27" s="66">
        <f t="shared" si="5"/>
        <v>36</v>
      </c>
      <c r="P27" s="65">
        <f>VLOOKUP($A27,'Return Data'!$B$7:$R$2843,11,0)</f>
        <v>3.3672</v>
      </c>
      <c r="Q27" s="66">
        <f t="shared" si="6"/>
        <v>15</v>
      </c>
      <c r="R27" s="65">
        <f>VLOOKUP($A27,'Return Data'!$B$7:$R$2843,12,0)</f>
        <v>3.2090999999999998</v>
      </c>
      <c r="S27" s="66">
        <f t="shared" si="7"/>
        <v>27</v>
      </c>
      <c r="T27" s="65"/>
      <c r="U27" s="66"/>
      <c r="V27" s="65"/>
      <c r="W27" s="66"/>
      <c r="X27" s="65"/>
      <c r="Y27" s="66"/>
      <c r="Z27" s="65">
        <f>VLOOKUP($A27,'Return Data'!$B$7:$R$2843,16,0)</f>
        <v>3.6509999999999998</v>
      </c>
      <c r="AA27" s="67">
        <f t="shared" si="11"/>
        <v>41</v>
      </c>
    </row>
    <row r="28" spans="1:27" x14ac:dyDescent="0.3">
      <c r="A28" s="63" t="s">
        <v>139</v>
      </c>
      <c r="B28" s="64">
        <f>VLOOKUP($A28,'Return Data'!$B$7:$R$2843,3,0)</f>
        <v>44402</v>
      </c>
      <c r="C28" s="65">
        <f>VLOOKUP($A28,'Return Data'!$B$7:$R$2843,4,0)</f>
        <v>2855.4396999999999</v>
      </c>
      <c r="D28" s="65">
        <f>VLOOKUP($A28,'Return Data'!$B$7:$R$2843,5,0)</f>
        <v>3.3481000000000001</v>
      </c>
      <c r="E28" s="66">
        <f t="shared" si="0"/>
        <v>21</v>
      </c>
      <c r="F28" s="65">
        <f>VLOOKUP($A28,'Return Data'!$B$7:$R$2843,6,0)</f>
        <v>3.48</v>
      </c>
      <c r="G28" s="66">
        <f t="shared" si="1"/>
        <v>22</v>
      </c>
      <c r="H28" s="65">
        <f>VLOOKUP($A28,'Return Data'!$B$7:$R$2843,7,0)</f>
        <v>3.4904999999999999</v>
      </c>
      <c r="I28" s="66">
        <f t="shared" si="2"/>
        <v>23</v>
      </c>
      <c r="J28" s="65">
        <f>VLOOKUP($A28,'Return Data'!$B$7:$R$2843,8,0)</f>
        <v>3.4615</v>
      </c>
      <c r="K28" s="66">
        <f t="shared" si="3"/>
        <v>26</v>
      </c>
      <c r="L28" s="65">
        <f>VLOOKUP($A28,'Return Data'!$B$7:$R$2843,9,0)</f>
        <v>3.4083000000000001</v>
      </c>
      <c r="M28" s="66">
        <f t="shared" si="4"/>
        <v>23</v>
      </c>
      <c r="N28" s="65">
        <f>VLOOKUP($A28,'Return Data'!$B$7:$R$2843,10,0)</f>
        <v>3.2871000000000001</v>
      </c>
      <c r="O28" s="66">
        <f t="shared" si="5"/>
        <v>25</v>
      </c>
      <c r="P28" s="65">
        <f>VLOOKUP($A28,'Return Data'!$B$7:$R$2843,11,0)</f>
        <v>3.2978000000000001</v>
      </c>
      <c r="Q28" s="66">
        <f t="shared" si="6"/>
        <v>28</v>
      </c>
      <c r="R28" s="65">
        <f>VLOOKUP($A28,'Return Data'!$B$7:$R$2843,12,0)</f>
        <v>3.2149999999999999</v>
      </c>
      <c r="S28" s="66">
        <f t="shared" si="7"/>
        <v>26</v>
      </c>
      <c r="T28" s="65">
        <f>VLOOKUP($A28,'Return Data'!$B$7:$R$2843,13,0)</f>
        <v>3.2501000000000002</v>
      </c>
      <c r="U28" s="66">
        <f t="shared" ref="U28:U50" si="12">RANK(T28,T$8:T$50,0)</f>
        <v>24</v>
      </c>
      <c r="V28" s="65">
        <f>VLOOKUP($A28,'Return Data'!$B$7:$R$2843,17,0)</f>
        <v>4.2065999999999999</v>
      </c>
      <c r="W28" s="66">
        <f>RANK(V28,V$8:V$50,0)</f>
        <v>26</v>
      </c>
      <c r="X28" s="65">
        <f>VLOOKUP($A28,'Return Data'!$B$7:$R$2843,14,0)</f>
        <v>5.2743000000000002</v>
      </c>
      <c r="Y28" s="66">
        <f>RANK(X28,X$8:X$50,0)</f>
        <v>24</v>
      </c>
      <c r="Z28" s="65">
        <f>VLOOKUP($A28,'Return Data'!$B$7:$R$2843,16,0)</f>
        <v>7.1566000000000001</v>
      </c>
      <c r="AA28" s="67">
        <f t="shared" si="11"/>
        <v>17</v>
      </c>
    </row>
    <row r="29" spans="1:27" x14ac:dyDescent="0.3">
      <c r="A29" s="63" t="s">
        <v>140</v>
      </c>
      <c r="B29" s="64">
        <f>VLOOKUP($A29,'Return Data'!$B$7:$R$2843,3,0)</f>
        <v>44402</v>
      </c>
      <c r="C29" s="65">
        <f>VLOOKUP($A29,'Return Data'!$B$7:$R$2843,4,0)</f>
        <v>1090.7201</v>
      </c>
      <c r="D29" s="65">
        <f>VLOOKUP($A29,'Return Data'!$B$7:$R$2843,5,0)</f>
        <v>3.1593</v>
      </c>
      <c r="E29" s="66">
        <f t="shared" si="0"/>
        <v>37</v>
      </c>
      <c r="F29" s="65">
        <f>VLOOKUP($A29,'Return Data'!$B$7:$R$2843,6,0)</f>
        <v>3.1486999999999998</v>
      </c>
      <c r="G29" s="66">
        <f t="shared" si="1"/>
        <v>36</v>
      </c>
      <c r="H29" s="65">
        <f>VLOOKUP($A29,'Return Data'!$B$7:$R$2843,7,0)</f>
        <v>3.1968000000000001</v>
      </c>
      <c r="I29" s="66">
        <f t="shared" si="2"/>
        <v>35</v>
      </c>
      <c r="J29" s="65">
        <f>VLOOKUP($A29,'Return Data'!$B$7:$R$2843,8,0)</f>
        <v>3.1661999999999999</v>
      </c>
      <c r="K29" s="66">
        <f t="shared" si="3"/>
        <v>35</v>
      </c>
      <c r="L29" s="65">
        <f>VLOOKUP($A29,'Return Data'!$B$7:$R$2843,9,0)</f>
        <v>3.2021999999999999</v>
      </c>
      <c r="M29" s="66">
        <f t="shared" si="4"/>
        <v>35</v>
      </c>
      <c r="N29" s="65">
        <f>VLOOKUP($A29,'Return Data'!$B$7:$R$2843,10,0)</f>
        <v>3.1551</v>
      </c>
      <c r="O29" s="66">
        <f t="shared" si="5"/>
        <v>33</v>
      </c>
      <c r="P29" s="65">
        <f>VLOOKUP($A29,'Return Data'!$B$7:$R$2843,11,0)</f>
        <v>3.0829</v>
      </c>
      <c r="Q29" s="66">
        <f t="shared" si="6"/>
        <v>39</v>
      </c>
      <c r="R29" s="65">
        <f>VLOOKUP($A29,'Return Data'!$B$7:$R$2843,12,0)</f>
        <v>3.0253999999999999</v>
      </c>
      <c r="S29" s="66">
        <f t="shared" si="7"/>
        <v>38</v>
      </c>
      <c r="T29" s="65">
        <f>VLOOKUP($A29,'Return Data'!$B$7:$R$2843,13,0)</f>
        <v>3.0421999999999998</v>
      </c>
      <c r="U29" s="66">
        <f t="shared" si="12"/>
        <v>35</v>
      </c>
      <c r="V29" s="65"/>
      <c r="W29" s="66"/>
      <c r="X29" s="65"/>
      <c r="Y29" s="66"/>
      <c r="Z29" s="65">
        <f>VLOOKUP($A29,'Return Data'!$B$7:$R$2843,16,0)</f>
        <v>3.9224000000000001</v>
      </c>
      <c r="AA29" s="67">
        <f t="shared" si="11"/>
        <v>38</v>
      </c>
    </row>
    <row r="30" spans="1:27" x14ac:dyDescent="0.3">
      <c r="A30" s="63" t="s">
        <v>141</v>
      </c>
      <c r="B30" s="64">
        <f>VLOOKUP($A30,'Return Data'!$B$7:$R$2843,3,0)</f>
        <v>44402</v>
      </c>
      <c r="C30" s="65">
        <f>VLOOKUP($A30,'Return Data'!$B$7:$R$2843,4,0)</f>
        <v>56.841900000000003</v>
      </c>
      <c r="D30" s="65">
        <f>VLOOKUP($A30,'Return Data'!$B$7:$R$2843,5,0)</f>
        <v>3.6604999999999999</v>
      </c>
      <c r="E30" s="66">
        <f t="shared" si="0"/>
        <v>1</v>
      </c>
      <c r="F30" s="65">
        <f>VLOOKUP($A30,'Return Data'!$B$7:$R$2843,6,0)</f>
        <v>3.6398000000000001</v>
      </c>
      <c r="G30" s="66">
        <f t="shared" si="1"/>
        <v>5</v>
      </c>
      <c r="H30" s="65">
        <f>VLOOKUP($A30,'Return Data'!$B$7:$R$2843,7,0)</f>
        <v>3.5525000000000002</v>
      </c>
      <c r="I30" s="66">
        <f t="shared" si="2"/>
        <v>10</v>
      </c>
      <c r="J30" s="65">
        <f>VLOOKUP($A30,'Return Data'!$B$7:$R$2843,8,0)</f>
        <v>3.5640999999999998</v>
      </c>
      <c r="K30" s="66">
        <f t="shared" si="3"/>
        <v>6</v>
      </c>
      <c r="L30" s="65">
        <f>VLOOKUP($A30,'Return Data'!$B$7:$R$2843,9,0)</f>
        <v>3.4472999999999998</v>
      </c>
      <c r="M30" s="66">
        <f t="shared" si="4"/>
        <v>12</v>
      </c>
      <c r="N30" s="65">
        <f>VLOOKUP($A30,'Return Data'!$B$7:$R$2843,10,0)</f>
        <v>3.347</v>
      </c>
      <c r="O30" s="66">
        <f t="shared" si="5"/>
        <v>10</v>
      </c>
      <c r="P30" s="65">
        <f>VLOOKUP($A30,'Return Data'!$B$7:$R$2843,11,0)</f>
        <v>3.3506</v>
      </c>
      <c r="Q30" s="66">
        <f t="shared" si="6"/>
        <v>18</v>
      </c>
      <c r="R30" s="65">
        <f>VLOOKUP($A30,'Return Data'!$B$7:$R$2843,12,0)</f>
        <v>3.2547999999999999</v>
      </c>
      <c r="S30" s="66">
        <f t="shared" si="7"/>
        <v>12</v>
      </c>
      <c r="T30" s="65">
        <f>VLOOKUP($A30,'Return Data'!$B$7:$R$2843,13,0)</f>
        <v>3.2778999999999998</v>
      </c>
      <c r="U30" s="66">
        <f t="shared" si="12"/>
        <v>18</v>
      </c>
      <c r="V30" s="65">
        <f>VLOOKUP($A30,'Return Data'!$B$7:$R$2843,17,0)</f>
        <v>4.1944999999999997</v>
      </c>
      <c r="W30" s="66">
        <f t="shared" ref="W30:W35" si="13">RANK(V30,V$8:V$50,0)</f>
        <v>27</v>
      </c>
      <c r="X30" s="65">
        <f>VLOOKUP($A30,'Return Data'!$B$7:$R$2843,14,0)</f>
        <v>5.3049999999999997</v>
      </c>
      <c r="Y30" s="66">
        <f t="shared" ref="Y30:Y35" si="14">RANK(X30,X$8:X$50,0)</f>
        <v>22</v>
      </c>
      <c r="Z30" s="65">
        <f>VLOOKUP($A30,'Return Data'!$B$7:$R$2843,16,0)</f>
        <v>7.2050000000000001</v>
      </c>
      <c r="AA30" s="67">
        <f t="shared" si="11"/>
        <v>7</v>
      </c>
    </row>
    <row r="31" spans="1:27" x14ac:dyDescent="0.3">
      <c r="A31" s="63" t="s">
        <v>142</v>
      </c>
      <c r="B31" s="64">
        <f>VLOOKUP($A31,'Return Data'!$B$7:$R$2843,3,0)</f>
        <v>44402</v>
      </c>
      <c r="C31" s="65">
        <f>VLOOKUP($A31,'Return Data'!$B$7:$R$2843,4,0)</f>
        <v>4202.8226999999997</v>
      </c>
      <c r="D31" s="65">
        <f>VLOOKUP($A31,'Return Data'!$B$7:$R$2843,5,0)</f>
        <v>3.3359000000000001</v>
      </c>
      <c r="E31" s="66">
        <f t="shared" si="0"/>
        <v>23</v>
      </c>
      <c r="F31" s="65">
        <f>VLOOKUP($A31,'Return Data'!$B$7:$R$2843,6,0)</f>
        <v>3.516</v>
      </c>
      <c r="G31" s="66">
        <f t="shared" si="1"/>
        <v>15</v>
      </c>
      <c r="H31" s="65">
        <f>VLOOKUP($A31,'Return Data'!$B$7:$R$2843,7,0)</f>
        <v>3.5480999999999998</v>
      </c>
      <c r="I31" s="66">
        <f t="shared" si="2"/>
        <v>11</v>
      </c>
      <c r="J31" s="65">
        <f>VLOOKUP($A31,'Return Data'!$B$7:$R$2843,8,0)</f>
        <v>3.5283000000000002</v>
      </c>
      <c r="K31" s="66">
        <f t="shared" si="3"/>
        <v>14</v>
      </c>
      <c r="L31" s="65">
        <f>VLOOKUP($A31,'Return Data'!$B$7:$R$2843,9,0)</f>
        <v>3.4243999999999999</v>
      </c>
      <c r="M31" s="66">
        <f t="shared" si="4"/>
        <v>19</v>
      </c>
      <c r="N31" s="65">
        <f>VLOOKUP($A31,'Return Data'!$B$7:$R$2843,10,0)</f>
        <v>3.3227000000000002</v>
      </c>
      <c r="O31" s="66">
        <f t="shared" si="5"/>
        <v>15</v>
      </c>
      <c r="P31" s="65">
        <f>VLOOKUP($A31,'Return Data'!$B$7:$R$2843,11,0)</f>
        <v>3.3420999999999998</v>
      </c>
      <c r="Q31" s="66">
        <f t="shared" si="6"/>
        <v>21</v>
      </c>
      <c r="R31" s="65">
        <f>VLOOKUP($A31,'Return Data'!$B$7:$R$2843,12,0)</f>
        <v>3.2235999999999998</v>
      </c>
      <c r="S31" s="66">
        <f t="shared" si="7"/>
        <v>22</v>
      </c>
      <c r="T31" s="65">
        <f>VLOOKUP($A31,'Return Data'!$B$7:$R$2843,13,0)</f>
        <v>3.2642000000000002</v>
      </c>
      <c r="U31" s="66">
        <f t="shared" si="12"/>
        <v>22</v>
      </c>
      <c r="V31" s="65">
        <f>VLOOKUP($A31,'Return Data'!$B$7:$R$2843,17,0)</f>
        <v>4.2408999999999999</v>
      </c>
      <c r="W31" s="66">
        <f t="shared" si="13"/>
        <v>24</v>
      </c>
      <c r="X31" s="65">
        <f>VLOOKUP($A31,'Return Data'!$B$7:$R$2843,14,0)</f>
        <v>5.2712000000000003</v>
      </c>
      <c r="Y31" s="66">
        <f t="shared" si="14"/>
        <v>26</v>
      </c>
      <c r="Z31" s="65">
        <f>VLOOKUP($A31,'Return Data'!$B$7:$R$2843,16,0)</f>
        <v>7.1258999999999997</v>
      </c>
      <c r="AA31" s="67">
        <f t="shared" si="11"/>
        <v>24</v>
      </c>
    </row>
    <row r="32" spans="1:27" x14ac:dyDescent="0.3">
      <c r="A32" s="63" t="s">
        <v>143</v>
      </c>
      <c r="B32" s="64">
        <f>VLOOKUP($A32,'Return Data'!$B$7:$R$2843,3,0)</f>
        <v>44402</v>
      </c>
      <c r="C32" s="65">
        <f>VLOOKUP($A32,'Return Data'!$B$7:$R$2843,4,0)</f>
        <v>2847.9560999999999</v>
      </c>
      <c r="D32" s="65">
        <f>VLOOKUP($A32,'Return Data'!$B$7:$R$2843,5,0)</f>
        <v>3.2530000000000001</v>
      </c>
      <c r="E32" s="66">
        <f t="shared" si="0"/>
        <v>34</v>
      </c>
      <c r="F32" s="65">
        <f>VLOOKUP($A32,'Return Data'!$B$7:$R$2843,6,0)</f>
        <v>3.3698999999999999</v>
      </c>
      <c r="G32" s="66">
        <f t="shared" si="1"/>
        <v>27</v>
      </c>
      <c r="H32" s="65">
        <f>VLOOKUP($A32,'Return Data'!$B$7:$R$2843,7,0)</f>
        <v>3.4016000000000002</v>
      </c>
      <c r="I32" s="66">
        <f t="shared" si="2"/>
        <v>28</v>
      </c>
      <c r="J32" s="65">
        <f>VLOOKUP($A32,'Return Data'!$B$7:$R$2843,8,0)</f>
        <v>3.3881000000000001</v>
      </c>
      <c r="K32" s="66">
        <f t="shared" si="3"/>
        <v>27</v>
      </c>
      <c r="L32" s="65">
        <f>VLOOKUP($A32,'Return Data'!$B$7:$R$2843,9,0)</f>
        <v>3.3549000000000002</v>
      </c>
      <c r="M32" s="66">
        <f t="shared" si="4"/>
        <v>28</v>
      </c>
      <c r="N32" s="65">
        <f>VLOOKUP($A32,'Return Data'!$B$7:$R$2843,10,0)</f>
        <v>3.2528999999999999</v>
      </c>
      <c r="O32" s="66">
        <f t="shared" si="5"/>
        <v>28</v>
      </c>
      <c r="P32" s="65">
        <f>VLOOKUP($A32,'Return Data'!$B$7:$R$2843,11,0)</f>
        <v>3.2812000000000001</v>
      </c>
      <c r="Q32" s="66">
        <f t="shared" si="6"/>
        <v>32</v>
      </c>
      <c r="R32" s="65">
        <f>VLOOKUP($A32,'Return Data'!$B$7:$R$2843,12,0)</f>
        <v>3.1947000000000001</v>
      </c>
      <c r="S32" s="66">
        <f t="shared" si="7"/>
        <v>30</v>
      </c>
      <c r="T32" s="65">
        <f>VLOOKUP($A32,'Return Data'!$B$7:$R$2843,13,0)</f>
        <v>3.2284999999999999</v>
      </c>
      <c r="U32" s="66">
        <f t="shared" si="12"/>
        <v>26</v>
      </c>
      <c r="V32" s="65">
        <f>VLOOKUP($A32,'Return Data'!$B$7:$R$2843,17,0)</f>
        <v>4.2729999999999997</v>
      </c>
      <c r="W32" s="66">
        <f t="shared" si="13"/>
        <v>21</v>
      </c>
      <c r="X32" s="65">
        <f>VLOOKUP($A32,'Return Data'!$B$7:$R$2843,14,0)</f>
        <v>5.3127000000000004</v>
      </c>
      <c r="Y32" s="66">
        <f t="shared" si="14"/>
        <v>21</v>
      </c>
      <c r="Z32" s="65">
        <f>VLOOKUP($A32,'Return Data'!$B$7:$R$2843,16,0)</f>
        <v>7.1516999999999999</v>
      </c>
      <c r="AA32" s="67">
        <f t="shared" si="11"/>
        <v>21</v>
      </c>
    </row>
    <row r="33" spans="1:27" x14ac:dyDescent="0.3">
      <c r="A33" s="63" t="s">
        <v>144</v>
      </c>
      <c r="B33" s="64">
        <f>VLOOKUP($A33,'Return Data'!$B$7:$R$2843,3,0)</f>
        <v>44402</v>
      </c>
      <c r="C33" s="65">
        <f>VLOOKUP($A33,'Return Data'!$B$7:$R$2843,4,0)</f>
        <v>3776.4953999999998</v>
      </c>
      <c r="D33" s="65">
        <f>VLOOKUP($A33,'Return Data'!$B$7:$R$2843,5,0)</f>
        <v>3.2825000000000002</v>
      </c>
      <c r="E33" s="66">
        <f t="shared" si="0"/>
        <v>32</v>
      </c>
      <c r="F33" s="65">
        <f>VLOOKUP($A33,'Return Data'!$B$7:$R$2843,6,0)</f>
        <v>3.4127000000000001</v>
      </c>
      <c r="G33" s="66">
        <f t="shared" si="1"/>
        <v>25</v>
      </c>
      <c r="H33" s="65">
        <f>VLOOKUP($A33,'Return Data'!$B$7:$R$2843,7,0)</f>
        <v>3.4870999999999999</v>
      </c>
      <c r="I33" s="66">
        <f t="shared" si="2"/>
        <v>24</v>
      </c>
      <c r="J33" s="65">
        <f>VLOOKUP($A33,'Return Data'!$B$7:$R$2843,8,0)</f>
        <v>3.5009999999999999</v>
      </c>
      <c r="K33" s="66">
        <f t="shared" si="3"/>
        <v>18</v>
      </c>
      <c r="L33" s="65">
        <f>VLOOKUP($A33,'Return Data'!$B$7:$R$2843,9,0)</f>
        <v>3.4184000000000001</v>
      </c>
      <c r="M33" s="66">
        <f t="shared" si="4"/>
        <v>21</v>
      </c>
      <c r="N33" s="65">
        <f>VLOOKUP($A33,'Return Data'!$B$7:$R$2843,10,0)</f>
        <v>3.3443000000000001</v>
      </c>
      <c r="O33" s="66">
        <f t="shared" si="5"/>
        <v>12</v>
      </c>
      <c r="P33" s="65">
        <f>VLOOKUP($A33,'Return Data'!$B$7:$R$2843,11,0)</f>
        <v>3.3818999999999999</v>
      </c>
      <c r="Q33" s="66">
        <f t="shared" si="6"/>
        <v>10</v>
      </c>
      <c r="R33" s="65">
        <f>VLOOKUP($A33,'Return Data'!$B$7:$R$2843,12,0)</f>
        <v>3.2934999999999999</v>
      </c>
      <c r="S33" s="66">
        <f t="shared" si="7"/>
        <v>10</v>
      </c>
      <c r="T33" s="65">
        <f>VLOOKUP($A33,'Return Data'!$B$7:$R$2843,13,0)</f>
        <v>3.3273000000000001</v>
      </c>
      <c r="U33" s="66">
        <f t="shared" si="12"/>
        <v>9</v>
      </c>
      <c r="V33" s="65">
        <f>VLOOKUP($A33,'Return Data'!$B$7:$R$2843,17,0)</f>
        <v>4.4116</v>
      </c>
      <c r="W33" s="66">
        <f t="shared" si="13"/>
        <v>6</v>
      </c>
      <c r="X33" s="65">
        <f>VLOOKUP($A33,'Return Data'!$B$7:$R$2843,14,0)</f>
        <v>5.407</v>
      </c>
      <c r="Y33" s="66">
        <f t="shared" si="14"/>
        <v>11</v>
      </c>
      <c r="Z33" s="65">
        <f>VLOOKUP($A33,'Return Data'!$B$7:$R$2843,16,0)</f>
        <v>7.1783000000000001</v>
      </c>
      <c r="AA33" s="67">
        <f t="shared" si="11"/>
        <v>13</v>
      </c>
    </row>
    <row r="34" spans="1:27" x14ac:dyDescent="0.3">
      <c r="A34" s="63" t="s">
        <v>436</v>
      </c>
      <c r="B34" s="64">
        <f>VLOOKUP($A34,'Return Data'!$B$7:$R$2843,3,0)</f>
        <v>44402</v>
      </c>
      <c r="C34" s="65">
        <f>VLOOKUP($A34,'Return Data'!$B$7:$R$2843,4,0)</f>
        <v>1351.6775</v>
      </c>
      <c r="D34" s="65">
        <f>VLOOKUP($A34,'Return Data'!$B$7:$R$2843,5,0)</f>
        <v>3.3839000000000001</v>
      </c>
      <c r="E34" s="66">
        <f t="shared" si="0"/>
        <v>17</v>
      </c>
      <c r="F34" s="65">
        <f>VLOOKUP($A34,'Return Data'!$B$7:$R$2843,6,0)</f>
        <v>3.4952999999999999</v>
      </c>
      <c r="G34" s="66">
        <f t="shared" si="1"/>
        <v>18</v>
      </c>
      <c r="H34" s="65">
        <f>VLOOKUP($A34,'Return Data'!$B$7:$R$2843,7,0)</f>
        <v>3.5426000000000002</v>
      </c>
      <c r="I34" s="66">
        <f t="shared" si="2"/>
        <v>12</v>
      </c>
      <c r="J34" s="65">
        <f>VLOOKUP($A34,'Return Data'!$B$7:$R$2843,8,0)</f>
        <v>3.5417000000000001</v>
      </c>
      <c r="K34" s="66">
        <f t="shared" si="3"/>
        <v>11</v>
      </c>
      <c r="L34" s="65">
        <f>VLOOKUP($A34,'Return Data'!$B$7:$R$2843,9,0)</f>
        <v>3.5030000000000001</v>
      </c>
      <c r="M34" s="66">
        <f t="shared" si="4"/>
        <v>5</v>
      </c>
      <c r="N34" s="65">
        <f>VLOOKUP($A34,'Return Data'!$B$7:$R$2843,10,0)</f>
        <v>3.4253999999999998</v>
      </c>
      <c r="O34" s="66">
        <f t="shared" si="5"/>
        <v>4</v>
      </c>
      <c r="P34" s="65">
        <f>VLOOKUP($A34,'Return Data'!$B$7:$R$2843,11,0)</f>
        <v>3.4340000000000002</v>
      </c>
      <c r="Q34" s="66">
        <f t="shared" si="6"/>
        <v>5</v>
      </c>
      <c r="R34" s="65">
        <f>VLOOKUP($A34,'Return Data'!$B$7:$R$2843,12,0)</f>
        <v>3.3353000000000002</v>
      </c>
      <c r="S34" s="66">
        <f t="shared" si="7"/>
        <v>6</v>
      </c>
      <c r="T34" s="65">
        <f>VLOOKUP($A34,'Return Data'!$B$7:$R$2843,13,0)</f>
        <v>3.4</v>
      </c>
      <c r="U34" s="66">
        <f t="shared" si="12"/>
        <v>4</v>
      </c>
      <c r="V34" s="65">
        <f>VLOOKUP($A34,'Return Data'!$B$7:$R$2843,17,0)</f>
        <v>4.4459999999999997</v>
      </c>
      <c r="W34" s="66">
        <f t="shared" si="13"/>
        <v>5</v>
      </c>
      <c r="X34" s="65">
        <f>VLOOKUP($A34,'Return Data'!$B$7:$R$2843,14,0)</f>
        <v>5.4923999999999999</v>
      </c>
      <c r="Y34" s="66">
        <f t="shared" si="14"/>
        <v>4</v>
      </c>
      <c r="Z34" s="65">
        <f>VLOOKUP($A34,'Return Data'!$B$7:$R$2843,16,0)</f>
        <v>6.1326999999999998</v>
      </c>
      <c r="AA34" s="67">
        <f t="shared" si="11"/>
        <v>33</v>
      </c>
    </row>
    <row r="35" spans="1:27" x14ac:dyDescent="0.3">
      <c r="A35" s="63" t="s">
        <v>146</v>
      </c>
      <c r="B35" s="64">
        <f>VLOOKUP($A35,'Return Data'!$B$7:$R$2843,3,0)</f>
        <v>44402</v>
      </c>
      <c r="C35" s="65">
        <f>VLOOKUP($A35,'Return Data'!$B$7:$R$2843,4,0)</f>
        <v>2194.7231999999999</v>
      </c>
      <c r="D35" s="65">
        <f>VLOOKUP($A35,'Return Data'!$B$7:$R$2843,5,0)</f>
        <v>3.3466999999999998</v>
      </c>
      <c r="E35" s="66">
        <f t="shared" si="0"/>
        <v>22</v>
      </c>
      <c r="F35" s="65">
        <f>VLOOKUP($A35,'Return Data'!$B$7:$R$2843,6,0)</f>
        <v>3.4662999999999999</v>
      </c>
      <c r="G35" s="66">
        <f t="shared" si="1"/>
        <v>23</v>
      </c>
      <c r="H35" s="65">
        <f>VLOOKUP($A35,'Return Data'!$B$7:$R$2843,7,0)</f>
        <v>3.5095999999999998</v>
      </c>
      <c r="I35" s="66">
        <f t="shared" si="2"/>
        <v>21</v>
      </c>
      <c r="J35" s="65">
        <f>VLOOKUP($A35,'Return Data'!$B$7:$R$2843,8,0)</f>
        <v>3.5023</v>
      </c>
      <c r="K35" s="66">
        <f t="shared" si="3"/>
        <v>17</v>
      </c>
      <c r="L35" s="65">
        <f>VLOOKUP($A35,'Return Data'!$B$7:$R$2843,9,0)</f>
        <v>3.4342000000000001</v>
      </c>
      <c r="M35" s="66">
        <f t="shared" si="4"/>
        <v>17</v>
      </c>
      <c r="N35" s="65">
        <f>VLOOKUP($A35,'Return Data'!$B$7:$R$2843,10,0)</f>
        <v>3.3832</v>
      </c>
      <c r="O35" s="66">
        <f t="shared" si="5"/>
        <v>7</v>
      </c>
      <c r="P35" s="65">
        <f>VLOOKUP($A35,'Return Data'!$B$7:$R$2843,11,0)</f>
        <v>3.4144000000000001</v>
      </c>
      <c r="Q35" s="66">
        <f t="shared" si="6"/>
        <v>7</v>
      </c>
      <c r="R35" s="65">
        <f>VLOOKUP($A35,'Return Data'!$B$7:$R$2843,12,0)</f>
        <v>3.3452000000000002</v>
      </c>
      <c r="S35" s="66">
        <f t="shared" si="7"/>
        <v>4</v>
      </c>
      <c r="T35" s="65">
        <f>VLOOKUP($A35,'Return Data'!$B$7:$R$2843,13,0)</f>
        <v>3.3803999999999998</v>
      </c>
      <c r="U35" s="66">
        <f t="shared" si="12"/>
        <v>5</v>
      </c>
      <c r="V35" s="65">
        <f>VLOOKUP($A35,'Return Data'!$B$7:$R$2843,17,0)</f>
        <v>4.3406000000000002</v>
      </c>
      <c r="W35" s="66">
        <f t="shared" si="13"/>
        <v>15</v>
      </c>
      <c r="X35" s="65">
        <f>VLOOKUP($A35,'Return Data'!$B$7:$R$2843,14,0)</f>
        <v>5.3659999999999997</v>
      </c>
      <c r="Y35" s="66">
        <f t="shared" si="14"/>
        <v>17</v>
      </c>
      <c r="Z35" s="65">
        <f>VLOOKUP($A35,'Return Data'!$B$7:$R$2843,16,0)</f>
        <v>6.9687999999999999</v>
      </c>
      <c r="AA35" s="67">
        <f t="shared" si="11"/>
        <v>30</v>
      </c>
    </row>
    <row r="36" spans="1:27" x14ac:dyDescent="0.3">
      <c r="A36" s="63" t="s">
        <v>147</v>
      </c>
      <c r="B36" s="64">
        <f>VLOOKUP($A36,'Return Data'!$B$7:$R$2843,3,0)</f>
        <v>44402</v>
      </c>
      <c r="C36" s="65">
        <f>VLOOKUP($A36,'Return Data'!$B$7:$R$2843,4,0)</f>
        <v>11.143700000000001</v>
      </c>
      <c r="D36" s="65">
        <f>VLOOKUP($A36,'Return Data'!$B$7:$R$2843,5,0)</f>
        <v>3.1122000000000001</v>
      </c>
      <c r="E36" s="66">
        <f t="shared" si="0"/>
        <v>40</v>
      </c>
      <c r="F36" s="65">
        <f>VLOOKUP($A36,'Return Data'!$B$7:$R$2843,6,0)</f>
        <v>3.2763</v>
      </c>
      <c r="G36" s="66">
        <f t="shared" si="1"/>
        <v>33</v>
      </c>
      <c r="H36" s="65">
        <f>VLOOKUP($A36,'Return Data'!$B$7:$R$2843,7,0)</f>
        <v>3.3243</v>
      </c>
      <c r="I36" s="66">
        <f t="shared" si="2"/>
        <v>34</v>
      </c>
      <c r="J36" s="65">
        <f>VLOOKUP($A36,'Return Data'!$B$7:$R$2843,8,0)</f>
        <v>3.2092000000000001</v>
      </c>
      <c r="K36" s="66">
        <f t="shared" si="3"/>
        <v>34</v>
      </c>
      <c r="L36" s="65">
        <f>VLOOKUP($A36,'Return Data'!$B$7:$R$2843,9,0)</f>
        <v>3.1854</v>
      </c>
      <c r="M36" s="66">
        <f t="shared" si="4"/>
        <v>36</v>
      </c>
      <c r="N36" s="65">
        <f>VLOOKUP($A36,'Return Data'!$B$7:$R$2843,10,0)</f>
        <v>3.0792999999999999</v>
      </c>
      <c r="O36" s="66">
        <f t="shared" si="5"/>
        <v>35</v>
      </c>
      <c r="P36" s="65">
        <f>VLOOKUP($A36,'Return Data'!$B$7:$R$2843,11,0)</f>
        <v>3.0718000000000001</v>
      </c>
      <c r="Q36" s="66">
        <f t="shared" si="6"/>
        <v>40</v>
      </c>
      <c r="R36" s="65">
        <f>VLOOKUP($A36,'Return Data'!$B$7:$R$2843,12,0)</f>
        <v>2.9855</v>
      </c>
      <c r="S36" s="66">
        <f t="shared" si="7"/>
        <v>40</v>
      </c>
      <c r="T36" s="65">
        <f>VLOOKUP($A36,'Return Data'!$B$7:$R$2843,13,0)</f>
        <v>3.0148000000000001</v>
      </c>
      <c r="U36" s="66">
        <f t="shared" si="12"/>
        <v>37</v>
      </c>
      <c r="V36" s="65"/>
      <c r="W36" s="66"/>
      <c r="X36" s="65"/>
      <c r="Y36" s="66"/>
      <c r="Z36" s="65">
        <f>VLOOKUP($A36,'Return Data'!$B$7:$R$2843,16,0)</f>
        <v>4.2529000000000003</v>
      </c>
      <c r="AA36" s="67">
        <f t="shared" si="11"/>
        <v>37</v>
      </c>
    </row>
    <row r="37" spans="1:27" x14ac:dyDescent="0.3">
      <c r="A37" s="63" t="s">
        <v>2021</v>
      </c>
      <c r="B37" s="64">
        <f>VLOOKUP($A37,'Return Data'!$B$7:$R$2843,3,0)</f>
        <v>44402</v>
      </c>
      <c r="C37" s="65">
        <f>VLOOKUP($A37,'Return Data'!$B$7:$R$2843,4,0)</f>
        <v>2271.2570999999998</v>
      </c>
      <c r="D37" s="65">
        <f>VLOOKUP($A37,'Return Data'!$B$7:$R$2843,5,0)</f>
        <v>3.1568000000000001</v>
      </c>
      <c r="E37" s="66">
        <f t="shared" si="0"/>
        <v>38</v>
      </c>
      <c r="F37" s="65">
        <f>VLOOKUP($A37,'Return Data'!$B$7:$R$2843,6,0)</f>
        <v>3.2985000000000002</v>
      </c>
      <c r="G37" s="66">
        <f t="shared" si="1"/>
        <v>31</v>
      </c>
      <c r="H37" s="65">
        <f>VLOOKUP($A37,'Return Data'!$B$7:$R$2843,7,0)</f>
        <v>3.3689</v>
      </c>
      <c r="I37" s="66">
        <f t="shared" si="2"/>
        <v>31</v>
      </c>
      <c r="J37" s="65">
        <f>VLOOKUP($A37,'Return Data'!$B$7:$R$2843,8,0)</f>
        <v>3.2805</v>
      </c>
      <c r="K37" s="66">
        <f t="shared" si="3"/>
        <v>33</v>
      </c>
      <c r="L37" s="65">
        <f>VLOOKUP($A37,'Return Data'!$B$7:$R$2843,9,0)</f>
        <v>3.2071999999999998</v>
      </c>
      <c r="M37" s="66">
        <f t="shared" si="4"/>
        <v>34</v>
      </c>
      <c r="N37" s="65">
        <f>VLOOKUP($A37,'Return Data'!$B$7:$R$2843,10,0)</f>
        <v>3.1497000000000002</v>
      </c>
      <c r="O37" s="66">
        <f t="shared" si="5"/>
        <v>34</v>
      </c>
      <c r="P37" s="65">
        <f>VLOOKUP($A37,'Return Data'!$B$7:$R$2843,11,0)</f>
        <v>3.1898</v>
      </c>
      <c r="Q37" s="66">
        <f t="shared" si="6"/>
        <v>36</v>
      </c>
      <c r="R37" s="65">
        <f>VLOOKUP($A37,'Return Data'!$B$7:$R$2843,12,0)</f>
        <v>3.0897999999999999</v>
      </c>
      <c r="S37" s="66">
        <f t="shared" si="7"/>
        <v>37</v>
      </c>
      <c r="T37" s="65">
        <f>VLOOKUP($A37,'Return Data'!$B$7:$R$2843,13,0)</f>
        <v>3.0914999999999999</v>
      </c>
      <c r="U37" s="66">
        <f t="shared" si="12"/>
        <v>34</v>
      </c>
      <c r="V37" s="65">
        <f>VLOOKUP($A37,'Return Data'!$B$7:$R$2843,17,0)</f>
        <v>3.8748999999999998</v>
      </c>
      <c r="W37" s="66">
        <f t="shared" ref="W37:W49" si="15">RANK(V37,V$8:V$50,0)</f>
        <v>34</v>
      </c>
      <c r="X37" s="65">
        <f>VLOOKUP($A37,'Return Data'!$B$7:$R$2843,14,0)</f>
        <v>5.0496999999999996</v>
      </c>
      <c r="Y37" s="66">
        <f>RANK(X37,X$8:X$50,0)</f>
        <v>29</v>
      </c>
      <c r="Z37" s="65">
        <f>VLOOKUP($A37,'Return Data'!$B$7:$R$2843,16,0)</f>
        <v>7.1535000000000002</v>
      </c>
      <c r="AA37" s="67">
        <f t="shared" si="11"/>
        <v>20</v>
      </c>
    </row>
    <row r="38" spans="1:27" x14ac:dyDescent="0.3">
      <c r="A38" s="63" t="s">
        <v>148</v>
      </c>
      <c r="B38" s="64">
        <f>VLOOKUP($A38,'Return Data'!$B$7:$R$2843,3,0)</f>
        <v>44402</v>
      </c>
      <c r="C38" s="65">
        <f>VLOOKUP($A38,'Return Data'!$B$7:$R$2843,4,0)</f>
        <v>5085.4533000000001</v>
      </c>
      <c r="D38" s="65">
        <f>VLOOKUP($A38,'Return Data'!$B$7:$R$2843,5,0)</f>
        <v>3.3721999999999999</v>
      </c>
      <c r="E38" s="66">
        <f t="shared" si="0"/>
        <v>20</v>
      </c>
      <c r="F38" s="65">
        <f>VLOOKUP($A38,'Return Data'!$B$7:$R$2843,6,0)</f>
        <v>3.5133999999999999</v>
      </c>
      <c r="G38" s="66">
        <f t="shared" si="1"/>
        <v>16</v>
      </c>
      <c r="H38" s="65">
        <f>VLOOKUP($A38,'Return Data'!$B$7:$R$2843,7,0)</f>
        <v>3.5230999999999999</v>
      </c>
      <c r="I38" s="66">
        <f t="shared" si="2"/>
        <v>19</v>
      </c>
      <c r="J38" s="65">
        <f>VLOOKUP($A38,'Return Data'!$B$7:$R$2843,8,0)</f>
        <v>3.5249000000000001</v>
      </c>
      <c r="K38" s="66">
        <f t="shared" si="3"/>
        <v>16</v>
      </c>
      <c r="L38" s="65">
        <f>VLOOKUP($A38,'Return Data'!$B$7:$R$2843,9,0)</f>
        <v>3.4373999999999998</v>
      </c>
      <c r="M38" s="66">
        <f t="shared" si="4"/>
        <v>15</v>
      </c>
      <c r="N38" s="65">
        <f>VLOOKUP($A38,'Return Data'!$B$7:$R$2843,10,0)</f>
        <v>3.3126000000000002</v>
      </c>
      <c r="O38" s="66">
        <f t="shared" si="5"/>
        <v>19</v>
      </c>
      <c r="P38" s="65">
        <f>VLOOKUP($A38,'Return Data'!$B$7:$R$2843,11,0)</f>
        <v>3.3784999999999998</v>
      </c>
      <c r="Q38" s="66">
        <f t="shared" si="6"/>
        <v>12</v>
      </c>
      <c r="R38" s="65">
        <f>VLOOKUP($A38,'Return Data'!$B$7:$R$2843,12,0)</f>
        <v>3.2477999999999998</v>
      </c>
      <c r="S38" s="66">
        <f t="shared" si="7"/>
        <v>16</v>
      </c>
      <c r="T38" s="65">
        <f>VLOOKUP($A38,'Return Data'!$B$7:$R$2843,13,0)</f>
        <v>3.2905000000000002</v>
      </c>
      <c r="U38" s="66">
        <f t="shared" si="12"/>
        <v>15</v>
      </c>
      <c r="V38" s="65">
        <f>VLOOKUP($A38,'Return Data'!$B$7:$R$2843,17,0)</f>
        <v>4.3753000000000002</v>
      </c>
      <c r="W38" s="66">
        <f t="shared" si="15"/>
        <v>10</v>
      </c>
      <c r="X38" s="65">
        <f>VLOOKUP($A38,'Return Data'!$B$7:$R$2843,14,0)</f>
        <v>5.444</v>
      </c>
      <c r="Y38" s="66">
        <f>RANK(X38,X$8:X$50,0)</f>
        <v>8</v>
      </c>
      <c r="Z38" s="65">
        <f>VLOOKUP($A38,'Return Data'!$B$7:$R$2843,16,0)</f>
        <v>7.2224000000000004</v>
      </c>
      <c r="AA38" s="67">
        <f t="shared" si="11"/>
        <v>5</v>
      </c>
    </row>
    <row r="39" spans="1:27" x14ac:dyDescent="0.3">
      <c r="A39" s="63" t="s">
        <v>149</v>
      </c>
      <c r="B39" s="64">
        <f>VLOOKUP($A39,'Return Data'!$B$7:$R$2843,3,0)</f>
        <v>44402</v>
      </c>
      <c r="C39" s="65">
        <f>VLOOKUP($A39,'Return Data'!$B$7:$R$2843,4,0)</f>
        <v>1164.7408</v>
      </c>
      <c r="D39" s="65">
        <f>VLOOKUP($A39,'Return Data'!$B$7:$R$2843,5,0)</f>
        <v>3.1640999999999999</v>
      </c>
      <c r="E39" s="66">
        <f t="shared" si="0"/>
        <v>36</v>
      </c>
      <c r="F39" s="65">
        <f>VLOOKUP($A39,'Return Data'!$B$7:$R$2843,6,0)</f>
        <v>3.3090999999999999</v>
      </c>
      <c r="G39" s="66">
        <f t="shared" si="1"/>
        <v>30</v>
      </c>
      <c r="H39" s="65">
        <f>VLOOKUP($A39,'Return Data'!$B$7:$R$2843,7,0)</f>
        <v>3.4579</v>
      </c>
      <c r="I39" s="66">
        <f t="shared" si="2"/>
        <v>27</v>
      </c>
      <c r="J39" s="65">
        <f>VLOOKUP($A39,'Return Data'!$B$7:$R$2843,8,0)</f>
        <v>3.3441999999999998</v>
      </c>
      <c r="K39" s="66">
        <f t="shared" si="3"/>
        <v>29</v>
      </c>
      <c r="L39" s="65">
        <f>VLOOKUP($A39,'Return Data'!$B$7:$R$2843,9,0)</f>
        <v>3.2928999999999999</v>
      </c>
      <c r="M39" s="66">
        <f t="shared" si="4"/>
        <v>30</v>
      </c>
      <c r="N39" s="65">
        <f>VLOOKUP($A39,'Return Data'!$B$7:$R$2843,10,0)</f>
        <v>3.2044000000000001</v>
      </c>
      <c r="O39" s="66">
        <f t="shared" si="5"/>
        <v>31</v>
      </c>
      <c r="P39" s="65">
        <f>VLOOKUP($A39,'Return Data'!$B$7:$R$2843,11,0)</f>
        <v>3.2050999999999998</v>
      </c>
      <c r="Q39" s="66">
        <f t="shared" si="6"/>
        <v>35</v>
      </c>
      <c r="R39" s="65">
        <f>VLOOKUP($A39,'Return Data'!$B$7:$R$2843,12,0)</f>
        <v>3.1017000000000001</v>
      </c>
      <c r="S39" s="66">
        <f t="shared" si="7"/>
        <v>35</v>
      </c>
      <c r="T39" s="65">
        <f>VLOOKUP($A39,'Return Data'!$B$7:$R$2843,13,0)</f>
        <v>3.1305000000000001</v>
      </c>
      <c r="U39" s="66">
        <f t="shared" si="12"/>
        <v>32</v>
      </c>
      <c r="V39" s="65">
        <f>VLOOKUP($A39,'Return Data'!$B$7:$R$2843,17,0)</f>
        <v>3.9420000000000002</v>
      </c>
      <c r="W39" s="66">
        <f t="shared" si="15"/>
        <v>31</v>
      </c>
      <c r="X39" s="65"/>
      <c r="Y39" s="66"/>
      <c r="Z39" s="65">
        <f>VLOOKUP($A39,'Return Data'!$B$7:$R$2843,16,0)</f>
        <v>4.8681999999999999</v>
      </c>
      <c r="AA39" s="67">
        <f t="shared" si="11"/>
        <v>35</v>
      </c>
    </row>
    <row r="40" spans="1:27" x14ac:dyDescent="0.3">
      <c r="A40" s="63" t="s">
        <v>150</v>
      </c>
      <c r="B40" s="64">
        <f>VLOOKUP($A40,'Return Data'!$B$7:$R$2843,3,0)</f>
        <v>44402</v>
      </c>
      <c r="C40" s="65">
        <f>VLOOKUP($A40,'Return Data'!$B$7:$R$2843,4,0)</f>
        <v>270.93349999999998</v>
      </c>
      <c r="D40" s="65">
        <f>VLOOKUP($A40,'Return Data'!$B$7:$R$2843,5,0)</f>
        <v>3.3008999999999999</v>
      </c>
      <c r="E40" s="66">
        <f t="shared" si="0"/>
        <v>30</v>
      </c>
      <c r="F40" s="65">
        <f>VLOOKUP($A40,'Return Data'!$B$7:$R$2843,6,0)</f>
        <v>3.3868999999999998</v>
      </c>
      <c r="G40" s="66">
        <f t="shared" si="1"/>
        <v>26</v>
      </c>
      <c r="H40" s="65">
        <f>VLOOKUP($A40,'Return Data'!$B$7:$R$2843,7,0)</f>
        <v>3.4645999999999999</v>
      </c>
      <c r="I40" s="66">
        <f t="shared" si="2"/>
        <v>26</v>
      </c>
      <c r="J40" s="65">
        <f>VLOOKUP($A40,'Return Data'!$B$7:$R$2843,8,0)</f>
        <v>3.4746000000000001</v>
      </c>
      <c r="K40" s="66">
        <f t="shared" si="3"/>
        <v>24</v>
      </c>
      <c r="L40" s="65">
        <f>VLOOKUP($A40,'Return Data'!$B$7:$R$2843,9,0)</f>
        <v>3.4062000000000001</v>
      </c>
      <c r="M40" s="66">
        <f t="shared" si="4"/>
        <v>25</v>
      </c>
      <c r="N40" s="65">
        <f>VLOOKUP($A40,'Return Data'!$B$7:$R$2843,10,0)</f>
        <v>3.3641000000000001</v>
      </c>
      <c r="O40" s="66">
        <f t="shared" si="5"/>
        <v>9</v>
      </c>
      <c r="P40" s="65">
        <f>VLOOKUP($A40,'Return Data'!$B$7:$R$2843,11,0)</f>
        <v>3.4016000000000002</v>
      </c>
      <c r="Q40" s="66">
        <f t="shared" si="6"/>
        <v>8</v>
      </c>
      <c r="R40" s="65">
        <f>VLOOKUP($A40,'Return Data'!$B$7:$R$2843,12,0)</f>
        <v>3.2945000000000002</v>
      </c>
      <c r="S40" s="66">
        <f t="shared" si="7"/>
        <v>9</v>
      </c>
      <c r="T40" s="65">
        <f>VLOOKUP($A40,'Return Data'!$B$7:$R$2843,13,0)</f>
        <v>3.3214999999999999</v>
      </c>
      <c r="U40" s="66">
        <f t="shared" si="12"/>
        <v>10</v>
      </c>
      <c r="V40" s="65">
        <f>VLOOKUP($A40,'Return Data'!$B$7:$R$2843,17,0)</f>
        <v>4.3967999999999998</v>
      </c>
      <c r="W40" s="66">
        <f t="shared" si="15"/>
        <v>7</v>
      </c>
      <c r="X40" s="65">
        <f>VLOOKUP($A40,'Return Data'!$B$7:$R$2843,14,0)</f>
        <v>5.4524999999999997</v>
      </c>
      <c r="Y40" s="66">
        <f t="shared" ref="Y40:Y49" si="16">RANK(X40,X$8:X$50,0)</f>
        <v>6</v>
      </c>
      <c r="Z40" s="65">
        <f>VLOOKUP($A40,'Return Data'!$B$7:$R$2843,16,0)</f>
        <v>7.2041000000000004</v>
      </c>
      <c r="AA40" s="67">
        <f t="shared" si="11"/>
        <v>8</v>
      </c>
    </row>
    <row r="41" spans="1:27" x14ac:dyDescent="0.3">
      <c r="A41" s="63" t="s">
        <v>151</v>
      </c>
      <c r="B41" s="64">
        <f>VLOOKUP($A41,'Return Data'!$B$7:$R$2843,3,0)</f>
        <v>44402</v>
      </c>
      <c r="C41" s="65">
        <f>VLOOKUP($A41,'Return Data'!$B$7:$R$2843,4,0)</f>
        <v>2937.7545599999999</v>
      </c>
      <c r="D41" s="65">
        <f>VLOOKUP($A41,'Return Data'!$B$7:$R$2843,5,0)</f>
        <v>3.3220999999999998</v>
      </c>
      <c r="E41" s="66">
        <f t="shared" si="0"/>
        <v>27</v>
      </c>
      <c r="F41" s="65">
        <f>VLOOKUP($A41,'Return Data'!$B$7:$R$2843,6,0)</f>
        <v>3.3134000000000001</v>
      </c>
      <c r="G41" s="66">
        <f t="shared" si="1"/>
        <v>29</v>
      </c>
      <c r="H41" s="65">
        <f>VLOOKUP($A41,'Return Data'!$B$7:$R$2843,7,0)</f>
        <v>3.3799000000000001</v>
      </c>
      <c r="I41" s="66">
        <f t="shared" si="2"/>
        <v>30</v>
      </c>
      <c r="J41" s="65">
        <f>VLOOKUP($A41,'Return Data'!$B$7:$R$2843,8,0)</f>
        <v>3.3725999999999998</v>
      </c>
      <c r="K41" s="66">
        <f t="shared" si="3"/>
        <v>28</v>
      </c>
      <c r="L41" s="65">
        <f>VLOOKUP($A41,'Return Data'!$B$7:$R$2843,9,0)</f>
        <v>3.32</v>
      </c>
      <c r="M41" s="66">
        <f t="shared" si="4"/>
        <v>29</v>
      </c>
      <c r="N41" s="65">
        <f>VLOOKUP($A41,'Return Data'!$B$7:$R$2843,10,0)</f>
        <v>3.2604000000000002</v>
      </c>
      <c r="O41" s="66">
        <f t="shared" si="5"/>
        <v>27</v>
      </c>
      <c r="P41" s="65">
        <f>VLOOKUP($A41,'Return Data'!$B$7:$R$2843,11,0)</f>
        <v>3.2629000000000001</v>
      </c>
      <c r="Q41" s="66">
        <f t="shared" si="6"/>
        <v>33</v>
      </c>
      <c r="R41" s="65">
        <f>VLOOKUP($A41,'Return Data'!$B$7:$R$2843,12,0)</f>
        <v>3.1789000000000001</v>
      </c>
      <c r="S41" s="66">
        <f t="shared" si="7"/>
        <v>32</v>
      </c>
      <c r="T41" s="65">
        <f>VLOOKUP($A41,'Return Data'!$B$7:$R$2843,13,0)</f>
        <v>3.2088000000000001</v>
      </c>
      <c r="U41" s="66">
        <f t="shared" si="12"/>
        <v>30</v>
      </c>
      <c r="V41" s="65">
        <f>VLOOKUP($A41,'Return Data'!$B$7:$R$2843,17,0)</f>
        <v>4.0114999999999998</v>
      </c>
      <c r="W41" s="66">
        <f t="shared" si="15"/>
        <v>30</v>
      </c>
      <c r="X41" s="65">
        <f>VLOOKUP($A41,'Return Data'!$B$7:$R$2843,14,0)</f>
        <v>1.956</v>
      </c>
      <c r="Y41" s="66">
        <f t="shared" si="16"/>
        <v>34</v>
      </c>
      <c r="Z41" s="65">
        <f>VLOOKUP($A41,'Return Data'!$B$7:$R$2843,16,0)</f>
        <v>5.9733000000000001</v>
      </c>
      <c r="AA41" s="67">
        <f t="shared" si="11"/>
        <v>34</v>
      </c>
    </row>
    <row r="42" spans="1:27" x14ac:dyDescent="0.3">
      <c r="A42" s="63" t="s">
        <v>152</v>
      </c>
      <c r="B42" s="64">
        <f>VLOOKUP($A42,'Return Data'!$B$7:$R$2843,3,0)</f>
        <v>44402</v>
      </c>
      <c r="C42" s="65">
        <f>VLOOKUP($A42,'Return Data'!$B$7:$R$2843,4,0)</f>
        <v>33.365900000000003</v>
      </c>
      <c r="D42" s="65">
        <f>VLOOKUP($A42,'Return Data'!$B$7:$R$2843,5,0)</f>
        <v>3.556</v>
      </c>
      <c r="E42" s="66">
        <f t="shared" si="0"/>
        <v>4</v>
      </c>
      <c r="F42" s="65">
        <f>VLOOKUP($A42,'Return Data'!$B$7:$R$2843,6,0)</f>
        <v>3.6840000000000002</v>
      </c>
      <c r="G42" s="66">
        <f t="shared" si="1"/>
        <v>3</v>
      </c>
      <c r="H42" s="65">
        <f>VLOOKUP($A42,'Return Data'!$B$7:$R$2843,7,0)</f>
        <v>3.7376999999999998</v>
      </c>
      <c r="I42" s="66">
        <f t="shared" si="2"/>
        <v>1</v>
      </c>
      <c r="J42" s="65">
        <f>VLOOKUP($A42,'Return Data'!$B$7:$R$2843,8,0)</f>
        <v>3.5836000000000001</v>
      </c>
      <c r="K42" s="66">
        <f t="shared" si="3"/>
        <v>4</v>
      </c>
      <c r="L42" s="65">
        <f>VLOOKUP($A42,'Return Data'!$B$7:$R$2843,9,0)</f>
        <v>3.7858000000000001</v>
      </c>
      <c r="M42" s="66">
        <f t="shared" si="4"/>
        <v>1</v>
      </c>
      <c r="N42" s="65">
        <f>VLOOKUP($A42,'Return Data'!$B$7:$R$2843,10,0)</f>
        <v>4.1637000000000004</v>
      </c>
      <c r="O42" s="66">
        <f t="shared" si="5"/>
        <v>1</v>
      </c>
      <c r="P42" s="65">
        <f>VLOOKUP($A42,'Return Data'!$B$7:$R$2843,11,0)</f>
        <v>4.4008000000000003</v>
      </c>
      <c r="Q42" s="66">
        <f t="shared" si="6"/>
        <v>1</v>
      </c>
      <c r="R42" s="65">
        <f>VLOOKUP($A42,'Return Data'!$B$7:$R$2843,12,0)</f>
        <v>4.4763000000000002</v>
      </c>
      <c r="S42" s="66">
        <f t="shared" si="7"/>
        <v>1</v>
      </c>
      <c r="T42" s="65">
        <f>VLOOKUP($A42,'Return Data'!$B$7:$R$2843,13,0)</f>
        <v>4.6651999999999996</v>
      </c>
      <c r="U42" s="66">
        <f t="shared" si="12"/>
        <v>1</v>
      </c>
      <c r="V42" s="65">
        <f>VLOOKUP($A42,'Return Data'!$B$7:$R$2843,17,0)</f>
        <v>5.4154999999999998</v>
      </c>
      <c r="W42" s="66">
        <f t="shared" si="15"/>
        <v>1</v>
      </c>
      <c r="X42" s="65">
        <f>VLOOKUP($A42,'Return Data'!$B$7:$R$2843,14,0)</f>
        <v>6.2095000000000002</v>
      </c>
      <c r="Y42" s="66">
        <f t="shared" si="16"/>
        <v>1</v>
      </c>
      <c r="Z42" s="65">
        <f>VLOOKUP($A42,'Return Data'!$B$7:$R$2843,16,0)</f>
        <v>7.6760999999999999</v>
      </c>
      <c r="AA42" s="67">
        <f t="shared" si="11"/>
        <v>1</v>
      </c>
    </row>
    <row r="43" spans="1:27" x14ac:dyDescent="0.3">
      <c r="A43" s="63" t="s">
        <v>153</v>
      </c>
      <c r="B43" s="64">
        <f>VLOOKUP($A43,'Return Data'!$B$7:$R$2843,3,0)</f>
        <v>44402</v>
      </c>
      <c r="C43" s="65">
        <f>VLOOKUP($A43,'Return Data'!$B$7:$R$2843,4,0)</f>
        <v>28.065200000000001</v>
      </c>
      <c r="D43" s="65">
        <f>VLOOKUP($A43,'Return Data'!$B$7:$R$2843,5,0)</f>
        <v>3.1215999999999999</v>
      </c>
      <c r="E43" s="66">
        <f t="shared" si="0"/>
        <v>39</v>
      </c>
      <c r="F43" s="65">
        <f>VLOOKUP($A43,'Return Data'!$B$7:$R$2843,6,0)</f>
        <v>3.2955999999999999</v>
      </c>
      <c r="G43" s="66">
        <f t="shared" si="1"/>
        <v>32</v>
      </c>
      <c r="H43" s="65">
        <f>VLOOKUP($A43,'Return Data'!$B$7:$R$2843,7,0)</f>
        <v>3.3835999999999999</v>
      </c>
      <c r="I43" s="66">
        <f t="shared" si="2"/>
        <v>29</v>
      </c>
      <c r="J43" s="65">
        <f>VLOOKUP($A43,'Return Data'!$B$7:$R$2843,8,0)</f>
        <v>3.3206000000000002</v>
      </c>
      <c r="K43" s="66">
        <f t="shared" si="3"/>
        <v>32</v>
      </c>
      <c r="L43" s="65">
        <f>VLOOKUP($A43,'Return Data'!$B$7:$R$2843,9,0)</f>
        <v>3.2469999999999999</v>
      </c>
      <c r="M43" s="66">
        <f t="shared" si="4"/>
        <v>33</v>
      </c>
      <c r="N43" s="65">
        <f>VLOOKUP($A43,'Return Data'!$B$7:$R$2843,10,0)</f>
        <v>3.1791999999999998</v>
      </c>
      <c r="O43" s="66">
        <f t="shared" si="5"/>
        <v>32</v>
      </c>
      <c r="P43" s="65">
        <f>VLOOKUP($A43,'Return Data'!$B$7:$R$2843,11,0)</f>
        <v>3.1808000000000001</v>
      </c>
      <c r="Q43" s="66">
        <f t="shared" si="6"/>
        <v>37</v>
      </c>
      <c r="R43" s="65">
        <f>VLOOKUP($A43,'Return Data'!$B$7:$R$2843,12,0)</f>
        <v>3.0966</v>
      </c>
      <c r="S43" s="66">
        <f t="shared" si="7"/>
        <v>36</v>
      </c>
      <c r="T43" s="65">
        <f>VLOOKUP($A43,'Return Data'!$B$7:$R$2843,13,0)</f>
        <v>3.121</v>
      </c>
      <c r="U43" s="66">
        <f t="shared" si="12"/>
        <v>33</v>
      </c>
      <c r="V43" s="65">
        <f>VLOOKUP($A43,'Return Data'!$B$7:$R$2843,17,0)</f>
        <v>3.8763000000000001</v>
      </c>
      <c r="W43" s="66">
        <f t="shared" si="15"/>
        <v>33</v>
      </c>
      <c r="X43" s="65">
        <f>VLOOKUP($A43,'Return Data'!$B$7:$R$2843,14,0)</f>
        <v>4.8268000000000004</v>
      </c>
      <c r="Y43" s="66">
        <f t="shared" si="16"/>
        <v>31</v>
      </c>
      <c r="Z43" s="65">
        <f>VLOOKUP($A43,'Return Data'!$B$7:$R$2843,16,0)</f>
        <v>6.9729000000000001</v>
      </c>
      <c r="AA43" s="67">
        <f t="shared" si="11"/>
        <v>29</v>
      </c>
    </row>
    <row r="44" spans="1:27" x14ac:dyDescent="0.3">
      <c r="A44" s="63" t="s">
        <v>156</v>
      </c>
      <c r="B44" s="64">
        <f>VLOOKUP($A44,'Return Data'!$B$7:$R$2843,3,0)</f>
        <v>44402</v>
      </c>
      <c r="C44" s="65">
        <f>VLOOKUP($A44,'Return Data'!$B$7:$R$2843,4,0)</f>
        <v>3255.3247999999999</v>
      </c>
      <c r="D44" s="65">
        <f>VLOOKUP($A44,'Return Data'!$B$7:$R$2843,5,0)</f>
        <v>3.3921000000000001</v>
      </c>
      <c r="E44" s="66">
        <f t="shared" si="0"/>
        <v>15</v>
      </c>
      <c r="F44" s="65">
        <f>VLOOKUP($A44,'Return Data'!$B$7:$R$2843,6,0)</f>
        <v>3.5868000000000002</v>
      </c>
      <c r="G44" s="66">
        <f t="shared" si="1"/>
        <v>7</v>
      </c>
      <c r="H44" s="65">
        <f>VLOOKUP($A44,'Return Data'!$B$7:$R$2843,7,0)</f>
        <v>3.5726</v>
      </c>
      <c r="I44" s="66">
        <f t="shared" si="2"/>
        <v>8</v>
      </c>
      <c r="J44" s="65">
        <f>VLOOKUP($A44,'Return Data'!$B$7:$R$2843,8,0)</f>
        <v>3.5630000000000002</v>
      </c>
      <c r="K44" s="66">
        <f t="shared" si="3"/>
        <v>7</v>
      </c>
      <c r="L44" s="65">
        <f>VLOOKUP($A44,'Return Data'!$B$7:$R$2843,9,0)</f>
        <v>3.4714</v>
      </c>
      <c r="M44" s="66">
        <f t="shared" si="4"/>
        <v>8</v>
      </c>
      <c r="N44" s="65">
        <f>VLOOKUP($A44,'Return Data'!$B$7:$R$2843,10,0)</f>
        <v>3.3056999999999999</v>
      </c>
      <c r="O44" s="66">
        <f t="shared" si="5"/>
        <v>22</v>
      </c>
      <c r="P44" s="65">
        <f>VLOOKUP($A44,'Return Data'!$B$7:$R$2843,11,0)</f>
        <v>3.3475999999999999</v>
      </c>
      <c r="Q44" s="66">
        <f t="shared" si="6"/>
        <v>19</v>
      </c>
      <c r="R44" s="65">
        <f>VLOOKUP($A44,'Return Data'!$B$7:$R$2843,12,0)</f>
        <v>3.2267000000000001</v>
      </c>
      <c r="S44" s="66">
        <f t="shared" si="7"/>
        <v>19</v>
      </c>
      <c r="T44" s="65">
        <f>VLOOKUP($A44,'Return Data'!$B$7:$R$2843,13,0)</f>
        <v>3.2703000000000002</v>
      </c>
      <c r="U44" s="66">
        <f t="shared" si="12"/>
        <v>19</v>
      </c>
      <c r="V44" s="65">
        <f>VLOOKUP($A44,'Return Data'!$B$7:$R$2843,17,0)</f>
        <v>4.2923</v>
      </c>
      <c r="W44" s="66">
        <f t="shared" si="15"/>
        <v>19</v>
      </c>
      <c r="X44" s="65">
        <f>VLOOKUP($A44,'Return Data'!$B$7:$R$2843,14,0)</f>
        <v>5.3167</v>
      </c>
      <c r="Y44" s="66">
        <f t="shared" si="16"/>
        <v>20</v>
      </c>
      <c r="Z44" s="65">
        <f>VLOOKUP($A44,'Return Data'!$B$7:$R$2843,16,0)</f>
        <v>7.1204000000000001</v>
      </c>
      <c r="AA44" s="67">
        <f t="shared" si="11"/>
        <v>25</v>
      </c>
    </row>
    <row r="45" spans="1:27" x14ac:dyDescent="0.3">
      <c r="A45" s="63" t="s">
        <v>157</v>
      </c>
      <c r="B45" s="64">
        <f>VLOOKUP($A45,'Return Data'!$B$7:$R$2843,3,0)</f>
        <v>44402</v>
      </c>
      <c r="C45" s="65">
        <f>VLOOKUP($A45,'Return Data'!$B$7:$R$2843,4,0)</f>
        <v>43.8581</v>
      </c>
      <c r="D45" s="65">
        <f>VLOOKUP($A45,'Return Data'!$B$7:$R$2843,5,0)</f>
        <v>3.4125000000000001</v>
      </c>
      <c r="E45" s="66">
        <f t="shared" si="0"/>
        <v>13</v>
      </c>
      <c r="F45" s="65">
        <f>VLOOKUP($A45,'Return Data'!$B$7:$R$2843,6,0)</f>
        <v>3.6907000000000001</v>
      </c>
      <c r="G45" s="66">
        <f t="shared" si="1"/>
        <v>2</v>
      </c>
      <c r="H45" s="65">
        <f>VLOOKUP($A45,'Return Data'!$B$7:$R$2843,7,0)</f>
        <v>3.6406000000000001</v>
      </c>
      <c r="I45" s="66">
        <f t="shared" si="2"/>
        <v>3</v>
      </c>
      <c r="J45" s="65">
        <f>VLOOKUP($A45,'Return Data'!$B$7:$R$2843,8,0)</f>
        <v>3.5954000000000002</v>
      </c>
      <c r="K45" s="66">
        <f t="shared" si="3"/>
        <v>3</v>
      </c>
      <c r="L45" s="65">
        <f>VLOOKUP($A45,'Return Data'!$B$7:$R$2843,9,0)</f>
        <v>3.4914999999999998</v>
      </c>
      <c r="M45" s="66">
        <f t="shared" si="4"/>
        <v>6</v>
      </c>
      <c r="N45" s="65">
        <f>VLOOKUP($A45,'Return Data'!$B$7:$R$2843,10,0)</f>
        <v>3.3689</v>
      </c>
      <c r="O45" s="66">
        <f t="shared" si="5"/>
        <v>8</v>
      </c>
      <c r="P45" s="65">
        <f>VLOOKUP($A45,'Return Data'!$B$7:$R$2843,11,0)</f>
        <v>3.3895</v>
      </c>
      <c r="Q45" s="66">
        <f t="shared" si="6"/>
        <v>9</v>
      </c>
      <c r="R45" s="65">
        <f>VLOOKUP($A45,'Return Data'!$B$7:$R$2843,12,0)</f>
        <v>3.2957000000000001</v>
      </c>
      <c r="S45" s="66">
        <f t="shared" si="7"/>
        <v>8</v>
      </c>
      <c r="T45" s="65">
        <f>VLOOKUP($A45,'Return Data'!$B$7:$R$2843,13,0)</f>
        <v>3.3372999999999999</v>
      </c>
      <c r="U45" s="66">
        <f t="shared" si="12"/>
        <v>8</v>
      </c>
      <c r="V45" s="65">
        <f>VLOOKUP($A45,'Return Data'!$B$7:$R$2843,17,0)</f>
        <v>4.3232999999999997</v>
      </c>
      <c r="W45" s="66">
        <f t="shared" si="15"/>
        <v>17</v>
      </c>
      <c r="X45" s="65">
        <f>VLOOKUP($A45,'Return Data'!$B$7:$R$2843,14,0)</f>
        <v>5.3792</v>
      </c>
      <c r="Y45" s="66">
        <f t="shared" si="16"/>
        <v>15</v>
      </c>
      <c r="Z45" s="65">
        <f>VLOOKUP($A45,'Return Data'!$B$7:$R$2843,16,0)</f>
        <v>7.1753</v>
      </c>
      <c r="AA45" s="67">
        <f t="shared" si="11"/>
        <v>15</v>
      </c>
    </row>
    <row r="46" spans="1:27" x14ac:dyDescent="0.3">
      <c r="A46" s="63" t="s">
        <v>158</v>
      </c>
      <c r="B46" s="64">
        <f>VLOOKUP($A46,'Return Data'!$B$7:$R$2843,3,0)</f>
        <v>44402</v>
      </c>
      <c r="C46" s="65">
        <f>VLOOKUP($A46,'Return Data'!$B$7:$R$2843,4,0)</f>
        <v>3281.7325000000001</v>
      </c>
      <c r="D46" s="65">
        <f>VLOOKUP($A46,'Return Data'!$B$7:$R$2843,5,0)</f>
        <v>3.3336000000000001</v>
      </c>
      <c r="E46" s="66">
        <f t="shared" si="0"/>
        <v>25</v>
      </c>
      <c r="F46" s="65">
        <f>VLOOKUP($A46,'Return Data'!$B$7:$R$2843,6,0)</f>
        <v>3.4841000000000002</v>
      </c>
      <c r="G46" s="66">
        <f t="shared" si="1"/>
        <v>21</v>
      </c>
      <c r="H46" s="65">
        <f>VLOOKUP($A46,'Return Data'!$B$7:$R$2843,7,0)</f>
        <v>3.5386000000000002</v>
      </c>
      <c r="I46" s="66">
        <f t="shared" si="2"/>
        <v>13</v>
      </c>
      <c r="J46" s="65">
        <f>VLOOKUP($A46,'Return Data'!$B$7:$R$2843,8,0)</f>
        <v>3.4986000000000002</v>
      </c>
      <c r="K46" s="66">
        <f t="shared" si="3"/>
        <v>19</v>
      </c>
      <c r="L46" s="65">
        <f>VLOOKUP($A46,'Return Data'!$B$7:$R$2843,9,0)</f>
        <v>3.4198</v>
      </c>
      <c r="M46" s="66">
        <f t="shared" si="4"/>
        <v>20</v>
      </c>
      <c r="N46" s="65">
        <f>VLOOKUP($A46,'Return Data'!$B$7:$R$2843,10,0)</f>
        <v>3.2963</v>
      </c>
      <c r="O46" s="66">
        <f t="shared" si="5"/>
        <v>23</v>
      </c>
      <c r="P46" s="65">
        <f>VLOOKUP($A46,'Return Data'!$B$7:$R$2843,11,0)</f>
        <v>3.3411</v>
      </c>
      <c r="Q46" s="66">
        <f t="shared" si="6"/>
        <v>22</v>
      </c>
      <c r="R46" s="65">
        <f>VLOOKUP($A46,'Return Data'!$B$7:$R$2843,12,0)</f>
        <v>3.2252000000000001</v>
      </c>
      <c r="S46" s="66">
        <f t="shared" si="7"/>
        <v>21</v>
      </c>
      <c r="T46" s="65">
        <f>VLOOKUP($A46,'Return Data'!$B$7:$R$2843,13,0)</f>
        <v>3.2845</v>
      </c>
      <c r="U46" s="66">
        <f t="shared" si="12"/>
        <v>16</v>
      </c>
      <c r="V46" s="65">
        <f>VLOOKUP($A46,'Return Data'!$B$7:$R$2843,17,0)</f>
        <v>4.3849999999999998</v>
      </c>
      <c r="W46" s="66">
        <f t="shared" si="15"/>
        <v>9</v>
      </c>
      <c r="X46" s="65">
        <f>VLOOKUP($A46,'Return Data'!$B$7:$R$2843,14,0)</f>
        <v>5.4112</v>
      </c>
      <c r="Y46" s="66">
        <f t="shared" si="16"/>
        <v>10</v>
      </c>
      <c r="Z46" s="65">
        <f>VLOOKUP($A46,'Return Data'!$B$7:$R$2843,16,0)</f>
        <v>7.2218</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44402</v>
      </c>
      <c r="C48" s="65">
        <f>VLOOKUP($A48,'Return Data'!$B$7:$R$2843,4,0)</f>
        <v>2003.098</v>
      </c>
      <c r="D48" s="65">
        <f>VLOOKUP($A48,'Return Data'!$B$7:$R$2843,5,0)</f>
        <v>3.3841000000000001</v>
      </c>
      <c r="E48" s="66">
        <f t="shared" si="0"/>
        <v>16</v>
      </c>
      <c r="F48" s="65">
        <f>VLOOKUP($A48,'Return Data'!$B$7:$R$2843,6,0)</f>
        <v>3.5663999999999998</v>
      </c>
      <c r="G48" s="66">
        <f t="shared" si="1"/>
        <v>10</v>
      </c>
      <c r="H48" s="65">
        <f>VLOOKUP($A48,'Return Data'!$B$7:$R$2843,7,0)</f>
        <v>3.5373999999999999</v>
      </c>
      <c r="I48" s="66">
        <f t="shared" si="2"/>
        <v>15</v>
      </c>
      <c r="J48" s="65">
        <f>VLOOKUP($A48,'Return Data'!$B$7:$R$2843,8,0)</f>
        <v>3.4824999999999999</v>
      </c>
      <c r="K48" s="66">
        <f t="shared" si="3"/>
        <v>22</v>
      </c>
      <c r="L48" s="65">
        <f>VLOOKUP($A48,'Return Data'!$B$7:$R$2843,9,0)</f>
        <v>3.4411</v>
      </c>
      <c r="M48" s="66">
        <f t="shared" si="4"/>
        <v>14</v>
      </c>
      <c r="N48" s="65">
        <f>VLOOKUP($A48,'Return Data'!$B$7:$R$2843,10,0)</f>
        <v>3.3422999999999998</v>
      </c>
      <c r="O48" s="66">
        <f t="shared" si="5"/>
        <v>13</v>
      </c>
      <c r="P48" s="65">
        <f>VLOOKUP($A48,'Return Data'!$B$7:$R$2843,11,0)</f>
        <v>3.379</v>
      </c>
      <c r="Q48" s="66">
        <f t="shared" si="6"/>
        <v>11</v>
      </c>
      <c r="R48" s="65">
        <f>VLOOKUP($A48,'Return Data'!$B$7:$R$2843,12,0)</f>
        <v>3.2776000000000001</v>
      </c>
      <c r="S48" s="66">
        <f t="shared" si="7"/>
        <v>11</v>
      </c>
      <c r="T48" s="65">
        <f>VLOOKUP($A48,'Return Data'!$B$7:$R$2843,13,0)</f>
        <v>3.3172000000000001</v>
      </c>
      <c r="U48" s="66">
        <f t="shared" si="12"/>
        <v>11</v>
      </c>
      <c r="V48" s="65">
        <f>VLOOKUP($A48,'Return Data'!$B$7:$R$2843,17,0)</f>
        <v>4.3686999999999996</v>
      </c>
      <c r="W48" s="66">
        <f t="shared" si="15"/>
        <v>13</v>
      </c>
      <c r="X48" s="65">
        <f>VLOOKUP($A48,'Return Data'!$B$7:$R$2843,14,0)</f>
        <v>4.1109</v>
      </c>
      <c r="Y48" s="66">
        <f t="shared" si="16"/>
        <v>33</v>
      </c>
      <c r="Z48" s="65">
        <f>VLOOKUP($A48,'Return Data'!$B$7:$R$2843,16,0)</f>
        <v>6.6821999999999999</v>
      </c>
      <c r="AA48" s="67">
        <f t="shared" si="11"/>
        <v>31</v>
      </c>
    </row>
    <row r="49" spans="1:27" x14ac:dyDescent="0.3">
      <c r="A49" s="63" t="s">
        <v>161</v>
      </c>
      <c r="B49" s="64">
        <f>VLOOKUP($A49,'Return Data'!$B$7:$R$2843,3,0)</f>
        <v>44402</v>
      </c>
      <c r="C49" s="65">
        <f>VLOOKUP($A49,'Return Data'!$B$7:$R$2843,4,0)</f>
        <v>3406.0983000000001</v>
      </c>
      <c r="D49" s="65">
        <f>VLOOKUP($A49,'Return Data'!$B$7:$R$2843,5,0)</f>
        <v>3.4102000000000001</v>
      </c>
      <c r="E49" s="66">
        <f t="shared" si="0"/>
        <v>14</v>
      </c>
      <c r="F49" s="65">
        <f>VLOOKUP($A49,'Return Data'!$B$7:$R$2843,6,0)</f>
        <v>3.5831</v>
      </c>
      <c r="G49" s="66">
        <f t="shared" si="1"/>
        <v>8</v>
      </c>
      <c r="H49" s="65">
        <f>VLOOKUP($A49,'Return Data'!$B$7:$R$2843,7,0)</f>
        <v>3.5712000000000002</v>
      </c>
      <c r="I49" s="66">
        <f t="shared" si="2"/>
        <v>9</v>
      </c>
      <c r="J49" s="65">
        <f>VLOOKUP($A49,'Return Data'!$B$7:$R$2843,8,0)</f>
        <v>3.5482</v>
      </c>
      <c r="K49" s="66">
        <f t="shared" si="3"/>
        <v>9</v>
      </c>
      <c r="L49" s="65">
        <f>VLOOKUP($A49,'Return Data'!$B$7:$R$2843,9,0)</f>
        <v>3.4704000000000002</v>
      </c>
      <c r="M49" s="66">
        <f t="shared" si="4"/>
        <v>9</v>
      </c>
      <c r="N49" s="65">
        <f>VLOOKUP($A49,'Return Data'!$B$7:$R$2843,10,0)</f>
        <v>3.3368000000000002</v>
      </c>
      <c r="O49" s="66">
        <f t="shared" si="5"/>
        <v>14</v>
      </c>
      <c r="P49" s="65">
        <f>VLOOKUP($A49,'Return Data'!$B$7:$R$2843,11,0)</f>
        <v>3.3618000000000001</v>
      </c>
      <c r="Q49" s="66">
        <f t="shared" si="6"/>
        <v>17</v>
      </c>
      <c r="R49" s="65">
        <f>VLOOKUP($A49,'Return Data'!$B$7:$R$2843,12,0)</f>
        <v>3.2515000000000001</v>
      </c>
      <c r="S49" s="66">
        <f t="shared" si="7"/>
        <v>13</v>
      </c>
      <c r="T49" s="65">
        <f>VLOOKUP($A49,'Return Data'!$B$7:$R$2843,13,0)</f>
        <v>3.2946</v>
      </c>
      <c r="U49" s="66">
        <f t="shared" si="12"/>
        <v>14</v>
      </c>
      <c r="V49" s="65">
        <f>VLOOKUP($A49,'Return Data'!$B$7:$R$2843,17,0)</f>
        <v>4.3132000000000001</v>
      </c>
      <c r="W49" s="66">
        <f t="shared" si="15"/>
        <v>18</v>
      </c>
      <c r="X49" s="65">
        <f>VLOOKUP($A49,'Return Data'!$B$7:$R$2843,14,0)</f>
        <v>5.375</v>
      </c>
      <c r="Y49" s="66">
        <f t="shared" si="16"/>
        <v>16</v>
      </c>
      <c r="Z49" s="65">
        <f>VLOOKUP($A49,'Return Data'!$B$7:$R$2843,16,0)</f>
        <v>7.1544999999999996</v>
      </c>
      <c r="AA49" s="67">
        <f t="shared" si="11"/>
        <v>19</v>
      </c>
    </row>
    <row r="50" spans="1:27" x14ac:dyDescent="0.3">
      <c r="A50" s="63" t="s">
        <v>162</v>
      </c>
      <c r="B50" s="64">
        <f>VLOOKUP($A50,'Return Data'!$B$7:$R$2843,3,0)</f>
        <v>44402</v>
      </c>
      <c r="C50" s="65">
        <f>VLOOKUP($A50,'Return Data'!$B$7:$R$2843,4,0)</f>
        <v>1122.6457</v>
      </c>
      <c r="D50" s="65">
        <f>VLOOKUP($A50,'Return Data'!$B$7:$R$2843,5,0)</f>
        <v>2.9542000000000002</v>
      </c>
      <c r="E50" s="66">
        <f t="shared" si="0"/>
        <v>41</v>
      </c>
      <c r="F50" s="65">
        <f>VLOOKUP($A50,'Return Data'!$B$7:$R$2843,6,0)</f>
        <v>2.9550000000000001</v>
      </c>
      <c r="G50" s="66">
        <f t="shared" si="1"/>
        <v>41</v>
      </c>
      <c r="H50" s="65">
        <f>VLOOKUP($A50,'Return Data'!$B$7:$R$2843,7,0)</f>
        <v>2.9603000000000002</v>
      </c>
      <c r="I50" s="66">
        <f t="shared" si="2"/>
        <v>41</v>
      </c>
      <c r="J50" s="65">
        <f>VLOOKUP($A50,'Return Data'!$B$7:$R$2843,8,0)</f>
        <v>2.9701</v>
      </c>
      <c r="K50" s="66">
        <f t="shared" si="3"/>
        <v>41</v>
      </c>
      <c r="L50" s="65">
        <f>VLOOKUP($A50,'Return Data'!$B$7:$R$2843,9,0)</f>
        <v>2.9626999999999999</v>
      </c>
      <c r="M50" s="66">
        <f t="shared" si="4"/>
        <v>42</v>
      </c>
      <c r="N50" s="65">
        <f>VLOOKUP($A50,'Return Data'!$B$7:$R$2843,10,0)</f>
        <v>2.9881000000000002</v>
      </c>
      <c r="O50" s="66">
        <f t="shared" si="5"/>
        <v>38</v>
      </c>
      <c r="P50" s="65">
        <f>VLOOKUP($A50,'Return Data'!$B$7:$R$2843,11,0)</f>
        <v>3.0270000000000001</v>
      </c>
      <c r="Q50" s="66">
        <f t="shared" si="6"/>
        <v>41</v>
      </c>
      <c r="R50" s="65">
        <f>VLOOKUP($A50,'Return Data'!$B$7:$R$2843,12,0)</f>
        <v>3</v>
      </c>
      <c r="S50" s="66">
        <f t="shared" si="7"/>
        <v>39</v>
      </c>
      <c r="T50" s="65">
        <f>VLOOKUP($A50,'Return Data'!$B$7:$R$2843,13,0)</f>
        <v>3.0217000000000001</v>
      </c>
      <c r="U50" s="66">
        <f t="shared" si="12"/>
        <v>36</v>
      </c>
      <c r="V50" s="65"/>
      <c r="W50" s="66"/>
      <c r="X50" s="65"/>
      <c r="Y50" s="66"/>
      <c r="Z50" s="65">
        <f>VLOOKUP($A50,'Return Data'!$B$7:$R$2843,16,0)</f>
        <v>4.6816000000000004</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3.2631790697674412</v>
      </c>
      <c r="E52" s="74"/>
      <c r="F52" s="75">
        <f>AVERAGE(F8:F50)</f>
        <v>3.3108581395348846</v>
      </c>
      <c r="G52" s="74"/>
      <c r="H52" s="75">
        <f>AVERAGE(H8:H50)</f>
        <v>3.3314279069767432</v>
      </c>
      <c r="I52" s="74"/>
      <c r="J52" s="75">
        <f>AVERAGE(J8:J50)</f>
        <v>3.3247744186046519</v>
      </c>
      <c r="K52" s="74"/>
      <c r="L52" s="75">
        <f>AVERAGE(L8:L50)</f>
        <v>3.2845488372093032</v>
      </c>
      <c r="M52" s="74"/>
      <c r="N52" s="75">
        <f>AVERAGE(N8:N50)</f>
        <v>3.1891790697674423</v>
      </c>
      <c r="O52" s="74"/>
      <c r="P52" s="75">
        <f>AVERAGE(P8:P50)</f>
        <v>3.2569651162790692</v>
      </c>
      <c r="Q52" s="74"/>
      <c r="R52" s="75">
        <f>AVERAGE(R8:R50)</f>
        <v>3.1550232558139535</v>
      </c>
      <c r="S52" s="74"/>
      <c r="T52" s="75">
        <f>AVERAGE(T8:T50)</f>
        <v>3.1985923076923068</v>
      </c>
      <c r="U52" s="74"/>
      <c r="V52" s="75">
        <f>AVERAGE(V8:V50)</f>
        <v>4.1638888888888879</v>
      </c>
      <c r="W52" s="74"/>
      <c r="X52" s="75">
        <f>AVERAGE(X8:X50)</f>
        <v>5.0552314285714273</v>
      </c>
      <c r="Y52" s="74"/>
      <c r="Z52" s="75">
        <f>AVERAGE(Z8:Z50)</f>
        <v>6.3328767441860476</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3.6604999999999999</v>
      </c>
      <c r="E54" s="78"/>
      <c r="F54" s="79">
        <f>MAX(F8:F50)</f>
        <v>3.7063000000000001</v>
      </c>
      <c r="G54" s="78"/>
      <c r="H54" s="79">
        <f>MAX(H8:H50)</f>
        <v>3.7376999999999998</v>
      </c>
      <c r="I54" s="78"/>
      <c r="J54" s="79">
        <f>MAX(J8:J50)</f>
        <v>3.6775000000000002</v>
      </c>
      <c r="K54" s="78"/>
      <c r="L54" s="79">
        <f>MAX(L8:L50)</f>
        <v>3.7858000000000001</v>
      </c>
      <c r="M54" s="78"/>
      <c r="N54" s="79">
        <f>MAX(N8:N50)</f>
        <v>4.1637000000000004</v>
      </c>
      <c r="O54" s="78"/>
      <c r="P54" s="79">
        <f>MAX(P8:P50)</f>
        <v>4.4008000000000003</v>
      </c>
      <c r="Q54" s="78"/>
      <c r="R54" s="79">
        <f>MAX(R8:R50)</f>
        <v>4.4763000000000002</v>
      </c>
      <c r="S54" s="78"/>
      <c r="T54" s="79">
        <f>MAX(T8:T50)</f>
        <v>4.6651999999999996</v>
      </c>
      <c r="U54" s="78"/>
      <c r="V54" s="79">
        <f>MAX(V8:V50)</f>
        <v>5.4154999999999998</v>
      </c>
      <c r="W54" s="78"/>
      <c r="X54" s="79">
        <f>MAX(X8:X50)</f>
        <v>6.2095000000000002</v>
      </c>
      <c r="Y54" s="78"/>
      <c r="Z54" s="79">
        <f>MAX(Z8:Z50)</f>
        <v>7.6760999999999999</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44402</v>
      </c>
      <c r="C8" s="65">
        <f>VLOOKUP($A8,'Return Data'!$B$7:$R$2843,4,0)</f>
        <v>332.6728</v>
      </c>
      <c r="D8" s="65">
        <f>VLOOKUP($A8,'Return Data'!$B$7:$R$2843,5,0)</f>
        <v>3.2149999999999999</v>
      </c>
      <c r="E8" s="66">
        <f t="shared" ref="E8:E45" si="0">RANK(D8,D$8:D$45,0)</f>
        <v>25</v>
      </c>
      <c r="F8" s="65">
        <f>VLOOKUP($A8,'Return Data'!$B$7:$R$2843,6,0)</f>
        <v>3.4058999999999999</v>
      </c>
      <c r="G8" s="66">
        <f t="shared" ref="G8:G45" si="1">RANK(F8,F$8:F$45,0)</f>
        <v>15</v>
      </c>
      <c r="H8" s="65">
        <f>VLOOKUP($A8,'Return Data'!$B$7:$R$2843,7,0)</f>
        <v>3.4159999999999999</v>
      </c>
      <c r="I8" s="66">
        <f t="shared" ref="I8:I45" si="2">RANK(H8,H$8:H$45,0)</f>
        <v>19</v>
      </c>
      <c r="J8" s="65">
        <f>VLOOKUP($A8,'Return Data'!$B$7:$R$2843,8,0)</f>
        <v>3.4104000000000001</v>
      </c>
      <c r="K8" s="66">
        <f t="shared" ref="K8:K45" si="3">RANK(J8,J$8:J$45,0)</f>
        <v>14</v>
      </c>
      <c r="L8" s="65">
        <f>VLOOKUP($A8,'Return Data'!$B$7:$R$2843,9,0)</f>
        <v>3.3151999999999999</v>
      </c>
      <c r="M8" s="66">
        <f t="shared" ref="M8:M45" si="4">RANK(L8,L$8:L$45,0)</f>
        <v>18</v>
      </c>
      <c r="N8" s="65">
        <f>VLOOKUP($A8,'Return Data'!$B$7:$R$2843,10,0)</f>
        <v>3.2248000000000001</v>
      </c>
      <c r="O8" s="66">
        <f t="shared" ref="O8:O45" si="5">RANK(N8,N$8:N$45,0)</f>
        <v>15</v>
      </c>
      <c r="P8" s="65">
        <f>VLOOKUP($A8,'Return Data'!$B$7:$R$2843,11,0)</f>
        <v>3.2541000000000002</v>
      </c>
      <c r="Q8" s="66">
        <f t="shared" ref="Q8:Q45" si="6">RANK(P8,P$8:P$45,0)</f>
        <v>16</v>
      </c>
      <c r="R8" s="65">
        <f>VLOOKUP($A8,'Return Data'!$B$7:$R$2843,12,0)</f>
        <v>3.1362000000000001</v>
      </c>
      <c r="S8" s="66">
        <f t="shared" ref="S8:S45" si="7">RANK(R8,R$8:R$45,0)</f>
        <v>19</v>
      </c>
      <c r="T8" s="65">
        <f>VLOOKUP($A8,'Return Data'!$B$7:$R$2843,13,0)</f>
        <v>3.1892</v>
      </c>
      <c r="U8" s="66">
        <f t="shared" ref="U8:U45" si="8">RANK(T8,T$8:T$45,0)</f>
        <v>12</v>
      </c>
      <c r="V8" s="65">
        <f>VLOOKUP($A8,'Return Data'!$B$7:$R$2843,17,0)</f>
        <v>4.2897999999999996</v>
      </c>
      <c r="W8" s="66">
        <f t="shared" ref="W8:W23" si="9">RANK(V8,V$8:V$45,0)</f>
        <v>4</v>
      </c>
      <c r="X8" s="65">
        <f>VLOOKUP($A8,'Return Data'!$B$7:$R$2843,14,0)</f>
        <v>5.3434999999999997</v>
      </c>
      <c r="Y8" s="66">
        <f t="shared" ref="Y8:Y23" si="10">RANK(X8,X$8:X$45,0)</f>
        <v>4</v>
      </c>
      <c r="Z8" s="65">
        <f>VLOOKUP($A8,'Return Data'!$B$7:$R$2843,16,0)</f>
        <v>7.1806999999999999</v>
      </c>
      <c r="AA8" s="67">
        <f t="shared" ref="AA8:AA45" si="11">RANK(Z8,Z$8:Z$45,0)</f>
        <v>16</v>
      </c>
    </row>
    <row r="9" spans="1:27" x14ac:dyDescent="0.3">
      <c r="A9" s="63" t="s">
        <v>228</v>
      </c>
      <c r="B9" s="64">
        <f>VLOOKUP($A9,'Return Data'!$B$7:$R$2843,3,0)</f>
        <v>44402</v>
      </c>
      <c r="C9" s="65">
        <f>VLOOKUP($A9,'Return Data'!$B$7:$R$2843,4,0)</f>
        <v>2296.0720999999999</v>
      </c>
      <c r="D9" s="65">
        <f>VLOOKUP($A9,'Return Data'!$B$7:$R$2843,5,0)</f>
        <v>3.3466</v>
      </c>
      <c r="E9" s="66">
        <f t="shared" si="0"/>
        <v>6</v>
      </c>
      <c r="F9" s="65">
        <f>VLOOKUP($A9,'Return Data'!$B$7:$R$2843,6,0)</f>
        <v>3.4531999999999998</v>
      </c>
      <c r="G9" s="66">
        <f t="shared" si="1"/>
        <v>11</v>
      </c>
      <c r="H9" s="65">
        <f>VLOOKUP($A9,'Return Data'!$B$7:$R$2843,7,0)</f>
        <v>3.5124</v>
      </c>
      <c r="I9" s="66">
        <f t="shared" si="2"/>
        <v>3</v>
      </c>
      <c r="J9" s="65">
        <f>VLOOKUP($A9,'Return Data'!$B$7:$R$2843,8,0)</f>
        <v>3.4836</v>
      </c>
      <c r="K9" s="66">
        <f t="shared" si="3"/>
        <v>4</v>
      </c>
      <c r="L9" s="65">
        <f>VLOOKUP($A9,'Return Data'!$B$7:$R$2843,9,0)</f>
        <v>3.3822999999999999</v>
      </c>
      <c r="M9" s="66">
        <f t="shared" si="4"/>
        <v>7</v>
      </c>
      <c r="N9" s="65">
        <f>VLOOKUP($A9,'Return Data'!$B$7:$R$2843,10,0)</f>
        <v>3.2418999999999998</v>
      </c>
      <c r="O9" s="66">
        <f t="shared" si="5"/>
        <v>12</v>
      </c>
      <c r="P9" s="65">
        <f>VLOOKUP($A9,'Return Data'!$B$7:$R$2843,11,0)</f>
        <v>3.2683</v>
      </c>
      <c r="Q9" s="66">
        <f t="shared" si="6"/>
        <v>13</v>
      </c>
      <c r="R9" s="65">
        <f>VLOOKUP($A9,'Return Data'!$B$7:$R$2843,12,0)</f>
        <v>3.1602000000000001</v>
      </c>
      <c r="S9" s="66">
        <f t="shared" si="7"/>
        <v>12</v>
      </c>
      <c r="T9" s="65">
        <f>VLOOKUP($A9,'Return Data'!$B$7:$R$2843,13,0)</f>
        <v>3.2111000000000001</v>
      </c>
      <c r="U9" s="66">
        <f t="shared" si="8"/>
        <v>10</v>
      </c>
      <c r="V9" s="65">
        <f>VLOOKUP($A9,'Return Data'!$B$7:$R$2843,17,0)</f>
        <v>4.2813999999999997</v>
      </c>
      <c r="W9" s="66">
        <f t="shared" si="9"/>
        <v>5</v>
      </c>
      <c r="X9" s="65">
        <f>VLOOKUP($A9,'Return Data'!$B$7:$R$2843,14,0)</f>
        <v>5.3314000000000004</v>
      </c>
      <c r="Y9" s="66">
        <f t="shared" si="10"/>
        <v>7</v>
      </c>
      <c r="Z9" s="65">
        <f>VLOOKUP($A9,'Return Data'!$B$7:$R$2843,16,0)</f>
        <v>7.2980999999999998</v>
      </c>
      <c r="AA9" s="67">
        <f t="shared" si="11"/>
        <v>9</v>
      </c>
    </row>
    <row r="10" spans="1:27" x14ac:dyDescent="0.3">
      <c r="A10" s="63" t="s">
        <v>229</v>
      </c>
      <c r="B10" s="64">
        <f>VLOOKUP($A10,'Return Data'!$B$7:$R$2843,3,0)</f>
        <v>44402</v>
      </c>
      <c r="C10" s="65">
        <f>VLOOKUP($A10,'Return Data'!$B$7:$R$2843,4,0)</f>
        <v>2375.3272999999999</v>
      </c>
      <c r="D10" s="65">
        <f>VLOOKUP($A10,'Return Data'!$B$7:$R$2843,5,0)</f>
        <v>3.4392999999999998</v>
      </c>
      <c r="E10" s="66">
        <f t="shared" si="0"/>
        <v>3</v>
      </c>
      <c r="F10" s="65">
        <f>VLOOKUP($A10,'Return Data'!$B$7:$R$2843,6,0)</f>
        <v>3.5009000000000001</v>
      </c>
      <c r="G10" s="66">
        <f t="shared" si="1"/>
        <v>4</v>
      </c>
      <c r="H10" s="65">
        <f>VLOOKUP($A10,'Return Data'!$B$7:$R$2843,7,0)</f>
        <v>3.5009999999999999</v>
      </c>
      <c r="I10" s="66">
        <f t="shared" si="2"/>
        <v>4</v>
      </c>
      <c r="J10" s="65">
        <f>VLOOKUP($A10,'Return Data'!$B$7:$R$2843,8,0)</f>
        <v>3.5310999999999999</v>
      </c>
      <c r="K10" s="66">
        <f t="shared" si="3"/>
        <v>1</v>
      </c>
      <c r="L10" s="65">
        <f>VLOOKUP($A10,'Return Data'!$B$7:$R$2843,9,0)</f>
        <v>3.4369999999999998</v>
      </c>
      <c r="M10" s="66">
        <f t="shared" si="4"/>
        <v>2</v>
      </c>
      <c r="N10" s="65">
        <f>VLOOKUP($A10,'Return Data'!$B$7:$R$2843,10,0)</f>
        <v>3.3025000000000002</v>
      </c>
      <c r="O10" s="66">
        <f t="shared" si="5"/>
        <v>5</v>
      </c>
      <c r="P10" s="65">
        <f>VLOOKUP($A10,'Return Data'!$B$7:$R$2843,11,0)</f>
        <v>3.3357000000000001</v>
      </c>
      <c r="Q10" s="66">
        <f t="shared" si="6"/>
        <v>3</v>
      </c>
      <c r="R10" s="65">
        <f>VLOOKUP($A10,'Return Data'!$B$7:$R$2843,12,0)</f>
        <v>3.2130999999999998</v>
      </c>
      <c r="S10" s="66">
        <f t="shared" si="7"/>
        <v>6</v>
      </c>
      <c r="T10" s="65">
        <f>VLOOKUP($A10,'Return Data'!$B$7:$R$2843,13,0)</f>
        <v>3.2368999999999999</v>
      </c>
      <c r="U10" s="66">
        <f t="shared" si="8"/>
        <v>7</v>
      </c>
      <c r="V10" s="65">
        <f>VLOOKUP($A10,'Return Data'!$B$7:$R$2843,17,0)</f>
        <v>4.2321999999999997</v>
      </c>
      <c r="W10" s="66">
        <f t="shared" si="9"/>
        <v>15</v>
      </c>
      <c r="X10" s="65">
        <f>VLOOKUP($A10,'Return Data'!$B$7:$R$2843,14,0)</f>
        <v>5.2922000000000002</v>
      </c>
      <c r="Y10" s="66">
        <f t="shared" si="10"/>
        <v>13</v>
      </c>
      <c r="Z10" s="65">
        <f>VLOOKUP($A10,'Return Data'!$B$7:$R$2843,16,0)</f>
        <v>7.1817000000000002</v>
      </c>
      <c r="AA10" s="67">
        <f t="shared" si="11"/>
        <v>15</v>
      </c>
    </row>
    <row r="11" spans="1:27" x14ac:dyDescent="0.3">
      <c r="A11" s="63" t="s">
        <v>230</v>
      </c>
      <c r="B11" s="64">
        <f>VLOOKUP($A11,'Return Data'!$B$7:$R$2843,3,0)</f>
        <v>44402</v>
      </c>
      <c r="C11" s="65">
        <f>VLOOKUP($A11,'Return Data'!$B$7:$R$2843,4,0)</f>
        <v>3174.0484999999999</v>
      </c>
      <c r="D11" s="65">
        <f>VLOOKUP($A11,'Return Data'!$B$7:$R$2843,5,0)</f>
        <v>3.3256999999999999</v>
      </c>
      <c r="E11" s="66">
        <f t="shared" si="0"/>
        <v>8</v>
      </c>
      <c r="F11" s="65">
        <f>VLOOKUP($A11,'Return Data'!$B$7:$R$2843,6,0)</f>
        <v>3.4781</v>
      </c>
      <c r="G11" s="66">
        <f t="shared" si="1"/>
        <v>8</v>
      </c>
      <c r="H11" s="65">
        <f>VLOOKUP($A11,'Return Data'!$B$7:$R$2843,7,0)</f>
        <v>3.4013</v>
      </c>
      <c r="I11" s="66">
        <f t="shared" si="2"/>
        <v>20</v>
      </c>
      <c r="J11" s="65">
        <f>VLOOKUP($A11,'Return Data'!$B$7:$R$2843,8,0)</f>
        <v>3.4291</v>
      </c>
      <c r="K11" s="66">
        <f t="shared" si="3"/>
        <v>10</v>
      </c>
      <c r="L11" s="65">
        <f>VLOOKUP($A11,'Return Data'!$B$7:$R$2843,9,0)</f>
        <v>3.3900999999999999</v>
      </c>
      <c r="M11" s="66">
        <f t="shared" si="4"/>
        <v>6</v>
      </c>
      <c r="N11" s="65">
        <f>VLOOKUP($A11,'Return Data'!$B$7:$R$2843,10,0)</f>
        <v>3.3054000000000001</v>
      </c>
      <c r="O11" s="66">
        <f t="shared" si="5"/>
        <v>4</v>
      </c>
      <c r="P11" s="65">
        <f>VLOOKUP($A11,'Return Data'!$B$7:$R$2843,11,0)</f>
        <v>3.3279000000000001</v>
      </c>
      <c r="Q11" s="66">
        <f t="shared" si="6"/>
        <v>4</v>
      </c>
      <c r="R11" s="65">
        <f>VLOOKUP($A11,'Return Data'!$B$7:$R$2843,12,0)</f>
        <v>3.2397</v>
      </c>
      <c r="S11" s="66">
        <f t="shared" si="7"/>
        <v>4</v>
      </c>
      <c r="T11" s="65">
        <f>VLOOKUP($A11,'Return Data'!$B$7:$R$2843,13,0)</f>
        <v>3.2685</v>
      </c>
      <c r="U11" s="66">
        <f t="shared" si="8"/>
        <v>5</v>
      </c>
      <c r="V11" s="65">
        <f>VLOOKUP($A11,'Return Data'!$B$7:$R$2843,17,0)</f>
        <v>4.2606999999999999</v>
      </c>
      <c r="W11" s="66">
        <f t="shared" si="9"/>
        <v>10</v>
      </c>
      <c r="X11" s="65">
        <f>VLOOKUP($A11,'Return Data'!$B$7:$R$2843,14,0)</f>
        <v>5.3090000000000002</v>
      </c>
      <c r="Y11" s="66">
        <f t="shared" si="10"/>
        <v>8</v>
      </c>
      <c r="Z11" s="65">
        <f>VLOOKUP($A11,'Return Data'!$B$7:$R$2843,16,0)</f>
        <v>7.0715000000000003</v>
      </c>
      <c r="AA11" s="67">
        <f t="shared" si="11"/>
        <v>18</v>
      </c>
    </row>
    <row r="12" spans="1:27" x14ac:dyDescent="0.3">
      <c r="A12" s="63" t="s">
        <v>231</v>
      </c>
      <c r="B12" s="64">
        <f>VLOOKUP($A12,'Return Data'!$B$7:$R$2843,3,0)</f>
        <v>44402</v>
      </c>
      <c r="C12" s="65">
        <f>VLOOKUP($A12,'Return Data'!$B$7:$R$2843,4,0)</f>
        <v>2372.4760999999999</v>
      </c>
      <c r="D12" s="65">
        <f>VLOOKUP($A12,'Return Data'!$B$7:$R$2843,5,0)</f>
        <v>3.5049999999999999</v>
      </c>
      <c r="E12" s="66">
        <f t="shared" si="0"/>
        <v>2</v>
      </c>
      <c r="F12" s="65">
        <f>VLOOKUP($A12,'Return Data'!$B$7:$R$2843,6,0)</f>
        <v>3.1690999999999998</v>
      </c>
      <c r="G12" s="66">
        <f t="shared" si="1"/>
        <v>33</v>
      </c>
      <c r="H12" s="65">
        <f>VLOOKUP($A12,'Return Data'!$B$7:$R$2843,7,0)</f>
        <v>3.2764000000000002</v>
      </c>
      <c r="I12" s="66">
        <f t="shared" si="2"/>
        <v>32</v>
      </c>
      <c r="J12" s="65">
        <f>VLOOKUP($A12,'Return Data'!$B$7:$R$2843,8,0)</f>
        <v>3.2738</v>
      </c>
      <c r="K12" s="66">
        <f t="shared" si="3"/>
        <v>28</v>
      </c>
      <c r="L12" s="65">
        <f>VLOOKUP($A12,'Return Data'!$B$7:$R$2843,9,0)</f>
        <v>3.1865999999999999</v>
      </c>
      <c r="M12" s="66">
        <f t="shared" si="4"/>
        <v>30</v>
      </c>
      <c r="N12" s="65">
        <f>VLOOKUP($A12,'Return Data'!$B$7:$R$2843,10,0)</f>
        <v>3.1503999999999999</v>
      </c>
      <c r="O12" s="66">
        <f t="shared" si="5"/>
        <v>29</v>
      </c>
      <c r="P12" s="65">
        <f>VLOOKUP($A12,'Return Data'!$B$7:$R$2843,11,0)</f>
        <v>3.2149999999999999</v>
      </c>
      <c r="Q12" s="66">
        <f t="shared" si="6"/>
        <v>26</v>
      </c>
      <c r="R12" s="65">
        <f>VLOOKUP($A12,'Return Data'!$B$7:$R$2843,12,0)</f>
        <v>3.1217999999999999</v>
      </c>
      <c r="S12" s="66">
        <f t="shared" si="7"/>
        <v>23</v>
      </c>
      <c r="T12" s="65">
        <f>VLOOKUP($A12,'Return Data'!$B$7:$R$2843,13,0)</f>
        <v>3.1493000000000002</v>
      </c>
      <c r="U12" s="66">
        <f t="shared" si="8"/>
        <v>26</v>
      </c>
      <c r="V12" s="65">
        <f>VLOOKUP($A12,'Return Data'!$B$7:$R$2843,17,0)</f>
        <v>4.1353</v>
      </c>
      <c r="W12" s="66">
        <f t="shared" si="9"/>
        <v>24</v>
      </c>
      <c r="X12" s="65">
        <f>VLOOKUP($A12,'Return Data'!$B$7:$R$2843,14,0)</f>
        <v>5.1841999999999997</v>
      </c>
      <c r="Y12" s="66">
        <f t="shared" si="10"/>
        <v>25</v>
      </c>
      <c r="Z12" s="65">
        <f>VLOOKUP($A12,'Return Data'!$B$7:$R$2843,16,0)</f>
        <v>6.8535000000000004</v>
      </c>
      <c r="AA12" s="67">
        <f t="shared" si="11"/>
        <v>27</v>
      </c>
    </row>
    <row r="13" spans="1:27" x14ac:dyDescent="0.3">
      <c r="A13" s="63" t="s">
        <v>232</v>
      </c>
      <c r="B13" s="64">
        <f>VLOOKUP($A13,'Return Data'!$B$7:$R$2843,3,0)</f>
        <v>44402</v>
      </c>
      <c r="C13" s="65">
        <f>VLOOKUP($A13,'Return Data'!$B$7:$R$2843,4,0)</f>
        <v>2484.1460999999999</v>
      </c>
      <c r="D13" s="65">
        <f>VLOOKUP($A13,'Return Data'!$B$7:$R$2843,5,0)</f>
        <v>3.2768999999999999</v>
      </c>
      <c r="E13" s="66">
        <f t="shared" si="0"/>
        <v>14</v>
      </c>
      <c r="F13" s="65">
        <f>VLOOKUP($A13,'Return Data'!$B$7:$R$2843,6,0)</f>
        <v>3.3014999999999999</v>
      </c>
      <c r="G13" s="66">
        <f t="shared" si="1"/>
        <v>24</v>
      </c>
      <c r="H13" s="65">
        <f>VLOOKUP($A13,'Return Data'!$B$7:$R$2843,7,0)</f>
        <v>3.3026</v>
      </c>
      <c r="I13" s="66">
        <f t="shared" si="2"/>
        <v>29</v>
      </c>
      <c r="J13" s="65">
        <f>VLOOKUP($A13,'Return Data'!$B$7:$R$2843,8,0)</f>
        <v>3.3033000000000001</v>
      </c>
      <c r="K13" s="66">
        <f t="shared" si="3"/>
        <v>26</v>
      </c>
      <c r="L13" s="65">
        <f>VLOOKUP($A13,'Return Data'!$B$7:$R$2843,9,0)</f>
        <v>3.2326999999999999</v>
      </c>
      <c r="M13" s="66">
        <f t="shared" si="4"/>
        <v>27</v>
      </c>
      <c r="N13" s="65">
        <f>VLOOKUP($A13,'Return Data'!$B$7:$R$2843,10,0)</f>
        <v>3.1878000000000002</v>
      </c>
      <c r="O13" s="66">
        <f t="shared" si="5"/>
        <v>25</v>
      </c>
      <c r="P13" s="65">
        <f>VLOOKUP($A13,'Return Data'!$B$7:$R$2843,11,0)</f>
        <v>3.2006000000000001</v>
      </c>
      <c r="Q13" s="66">
        <f t="shared" si="6"/>
        <v>28</v>
      </c>
      <c r="R13" s="65">
        <f>VLOOKUP($A13,'Return Data'!$B$7:$R$2843,12,0)</f>
        <v>3.1236999999999999</v>
      </c>
      <c r="S13" s="66">
        <f t="shared" si="7"/>
        <v>22</v>
      </c>
      <c r="T13" s="65">
        <f>VLOOKUP($A13,'Return Data'!$B$7:$R$2843,13,0)</f>
        <v>3.1482000000000001</v>
      </c>
      <c r="U13" s="66">
        <f t="shared" si="8"/>
        <v>27</v>
      </c>
      <c r="V13" s="65">
        <f>VLOOKUP($A13,'Return Data'!$B$7:$R$2843,17,0)</f>
        <v>3.9074</v>
      </c>
      <c r="W13" s="66">
        <f t="shared" si="9"/>
        <v>30</v>
      </c>
      <c r="X13" s="65">
        <f>VLOOKUP($A13,'Return Data'!$B$7:$R$2843,14,0)</f>
        <v>5.0065</v>
      </c>
      <c r="Y13" s="66">
        <f t="shared" si="10"/>
        <v>28</v>
      </c>
      <c r="Z13" s="65">
        <f>VLOOKUP($A13,'Return Data'!$B$7:$R$2843,16,0)</f>
        <v>7.194</v>
      </c>
      <c r="AA13" s="67">
        <f t="shared" si="11"/>
        <v>14</v>
      </c>
    </row>
    <row r="14" spans="1:27" x14ac:dyDescent="0.3">
      <c r="A14" s="63" t="s">
        <v>233</v>
      </c>
      <c r="B14" s="64">
        <f>VLOOKUP($A14,'Return Data'!$B$7:$R$2843,3,0)</f>
        <v>44402</v>
      </c>
      <c r="C14" s="65">
        <f>VLOOKUP($A14,'Return Data'!$B$7:$R$2843,4,0)</f>
        <v>2949.4468999999999</v>
      </c>
      <c r="D14" s="65">
        <f>VLOOKUP($A14,'Return Data'!$B$7:$R$2843,5,0)</f>
        <v>3.1869000000000001</v>
      </c>
      <c r="E14" s="66">
        <f t="shared" si="0"/>
        <v>29</v>
      </c>
      <c r="F14" s="65">
        <f>VLOOKUP($A14,'Return Data'!$B$7:$R$2843,6,0)</f>
        <v>3.3142</v>
      </c>
      <c r="G14" s="66">
        <f t="shared" si="1"/>
        <v>22</v>
      </c>
      <c r="H14" s="65">
        <f>VLOOKUP($A14,'Return Data'!$B$7:$R$2843,7,0)</f>
        <v>3.3622000000000001</v>
      </c>
      <c r="I14" s="66">
        <f t="shared" si="2"/>
        <v>24</v>
      </c>
      <c r="J14" s="65">
        <f>VLOOKUP($A14,'Return Data'!$B$7:$R$2843,8,0)</f>
        <v>3.3571</v>
      </c>
      <c r="K14" s="66">
        <f t="shared" si="3"/>
        <v>24</v>
      </c>
      <c r="L14" s="65">
        <f>VLOOKUP($A14,'Return Data'!$B$7:$R$2843,9,0)</f>
        <v>3.2865000000000002</v>
      </c>
      <c r="M14" s="66">
        <f t="shared" si="4"/>
        <v>25</v>
      </c>
      <c r="N14" s="65">
        <f>VLOOKUP($A14,'Return Data'!$B$7:$R$2843,10,0)</f>
        <v>3.2099000000000002</v>
      </c>
      <c r="O14" s="66">
        <f t="shared" si="5"/>
        <v>19</v>
      </c>
      <c r="P14" s="65">
        <f>VLOOKUP($A14,'Return Data'!$B$7:$R$2843,11,0)</f>
        <v>3.2427000000000001</v>
      </c>
      <c r="Q14" s="66">
        <f t="shared" si="6"/>
        <v>17</v>
      </c>
      <c r="R14" s="65">
        <f>VLOOKUP($A14,'Return Data'!$B$7:$R$2843,12,0)</f>
        <v>3.141</v>
      </c>
      <c r="S14" s="66">
        <f t="shared" si="7"/>
        <v>18</v>
      </c>
      <c r="T14" s="65">
        <f>VLOOKUP($A14,'Return Data'!$B$7:$R$2843,13,0)</f>
        <v>3.1800999999999999</v>
      </c>
      <c r="U14" s="66">
        <f t="shared" si="8"/>
        <v>16</v>
      </c>
      <c r="V14" s="65">
        <f>VLOOKUP($A14,'Return Data'!$B$7:$R$2843,17,0)</f>
        <v>4.1881000000000004</v>
      </c>
      <c r="W14" s="66">
        <f t="shared" si="9"/>
        <v>20</v>
      </c>
      <c r="X14" s="65">
        <f>VLOOKUP($A14,'Return Data'!$B$7:$R$2843,14,0)</f>
        <v>5.2403000000000004</v>
      </c>
      <c r="Y14" s="66">
        <f t="shared" si="10"/>
        <v>19</v>
      </c>
      <c r="Z14" s="65">
        <f>VLOOKUP($A14,'Return Data'!$B$7:$R$2843,16,0)</f>
        <v>7.1405000000000003</v>
      </c>
      <c r="AA14" s="67">
        <f t="shared" si="11"/>
        <v>17</v>
      </c>
    </row>
    <row r="15" spans="1:27" x14ac:dyDescent="0.3">
      <c r="A15" s="63" t="s">
        <v>234</v>
      </c>
      <c r="B15" s="64">
        <f>VLOOKUP($A15,'Return Data'!$B$7:$R$2843,3,0)</f>
        <v>44402</v>
      </c>
      <c r="C15" s="65">
        <f>VLOOKUP($A15,'Return Data'!$B$7:$R$2843,4,0)</f>
        <v>2650.4712</v>
      </c>
      <c r="D15" s="65">
        <f>VLOOKUP($A15,'Return Data'!$B$7:$R$2843,5,0)</f>
        <v>3.3853</v>
      </c>
      <c r="E15" s="66">
        <f t="shared" si="0"/>
        <v>5</v>
      </c>
      <c r="F15" s="65">
        <f>VLOOKUP($A15,'Return Data'!$B$7:$R$2843,6,0)</f>
        <v>3.4561999999999999</v>
      </c>
      <c r="G15" s="66">
        <f t="shared" si="1"/>
        <v>10</v>
      </c>
      <c r="H15" s="65">
        <f>VLOOKUP($A15,'Return Data'!$B$7:$R$2843,7,0)</f>
        <v>3.4260000000000002</v>
      </c>
      <c r="I15" s="66">
        <f t="shared" si="2"/>
        <v>16</v>
      </c>
      <c r="J15" s="65">
        <f>VLOOKUP($A15,'Return Data'!$B$7:$R$2843,8,0)</f>
        <v>3.4270999999999998</v>
      </c>
      <c r="K15" s="66">
        <f t="shared" si="3"/>
        <v>12</v>
      </c>
      <c r="L15" s="65">
        <f>VLOOKUP($A15,'Return Data'!$B$7:$R$2843,9,0)</f>
        <v>3.3407</v>
      </c>
      <c r="M15" s="66">
        <f t="shared" si="4"/>
        <v>14</v>
      </c>
      <c r="N15" s="65">
        <f>VLOOKUP($A15,'Return Data'!$B$7:$R$2843,10,0)</f>
        <v>3.2404999999999999</v>
      </c>
      <c r="O15" s="66">
        <f t="shared" si="5"/>
        <v>13</v>
      </c>
      <c r="P15" s="65">
        <f>VLOOKUP($A15,'Return Data'!$B$7:$R$2843,11,0)</f>
        <v>3.2742</v>
      </c>
      <c r="Q15" s="66">
        <f t="shared" si="6"/>
        <v>11</v>
      </c>
      <c r="R15" s="65">
        <f>VLOOKUP($A15,'Return Data'!$B$7:$R$2843,12,0)</f>
        <v>3.1574</v>
      </c>
      <c r="S15" s="66">
        <f t="shared" si="7"/>
        <v>13</v>
      </c>
      <c r="T15" s="65">
        <f>VLOOKUP($A15,'Return Data'!$B$7:$R$2843,13,0)</f>
        <v>3.1698</v>
      </c>
      <c r="U15" s="66">
        <f t="shared" si="8"/>
        <v>20</v>
      </c>
      <c r="V15" s="65">
        <f>VLOOKUP($A15,'Return Data'!$B$7:$R$2843,17,0)</f>
        <v>4.2053000000000003</v>
      </c>
      <c r="W15" s="66">
        <f t="shared" si="9"/>
        <v>19</v>
      </c>
      <c r="X15" s="65">
        <f>VLOOKUP($A15,'Return Data'!$B$7:$R$2843,14,0)</f>
        <v>5.2659000000000002</v>
      </c>
      <c r="Y15" s="66">
        <f t="shared" si="10"/>
        <v>15</v>
      </c>
      <c r="Z15" s="65">
        <f>VLOOKUP($A15,'Return Data'!$B$7:$R$2843,16,0)</f>
        <v>7.2015000000000002</v>
      </c>
      <c r="AA15" s="67">
        <f t="shared" si="11"/>
        <v>13</v>
      </c>
    </row>
    <row r="16" spans="1:27" x14ac:dyDescent="0.3">
      <c r="A16" s="63" t="s">
        <v>236</v>
      </c>
      <c r="B16" s="64">
        <f>VLOOKUP($A16,'Return Data'!$B$7:$R$2843,3,0)</f>
        <v>44402</v>
      </c>
      <c r="C16" s="65">
        <f>VLOOKUP($A16,'Return Data'!$B$7:$R$2843,4,0)</f>
        <v>4058.0091000000002</v>
      </c>
      <c r="D16" s="65">
        <f>VLOOKUP($A16,'Return Data'!$B$7:$R$2843,5,0)</f>
        <v>3.2734000000000001</v>
      </c>
      <c r="E16" s="66">
        <f t="shared" si="0"/>
        <v>16</v>
      </c>
      <c r="F16" s="65">
        <f>VLOOKUP($A16,'Return Data'!$B$7:$R$2843,6,0)</f>
        <v>3.3940000000000001</v>
      </c>
      <c r="G16" s="66">
        <f t="shared" si="1"/>
        <v>16</v>
      </c>
      <c r="H16" s="65">
        <f>VLOOKUP($A16,'Return Data'!$B$7:$R$2843,7,0)</f>
        <v>3.4264999999999999</v>
      </c>
      <c r="I16" s="66">
        <f t="shared" si="2"/>
        <v>14</v>
      </c>
      <c r="J16" s="65">
        <f>VLOOKUP($A16,'Return Data'!$B$7:$R$2843,8,0)</f>
        <v>3.3957999999999999</v>
      </c>
      <c r="K16" s="66">
        <f t="shared" si="3"/>
        <v>17</v>
      </c>
      <c r="L16" s="65">
        <f>VLOOKUP($A16,'Return Data'!$B$7:$R$2843,9,0)</f>
        <v>3.3062999999999998</v>
      </c>
      <c r="M16" s="66">
        <f t="shared" si="4"/>
        <v>20</v>
      </c>
      <c r="N16" s="65">
        <f>VLOOKUP($A16,'Return Data'!$B$7:$R$2843,10,0)</f>
        <v>3.1911</v>
      </c>
      <c r="O16" s="66">
        <f t="shared" si="5"/>
        <v>23</v>
      </c>
      <c r="P16" s="65">
        <f>VLOOKUP($A16,'Return Data'!$B$7:$R$2843,11,0)</f>
        <v>3.1831999999999998</v>
      </c>
      <c r="Q16" s="66">
        <f t="shared" si="6"/>
        <v>29</v>
      </c>
      <c r="R16" s="65">
        <f>VLOOKUP($A16,'Return Data'!$B$7:$R$2843,12,0)</f>
        <v>3.0674999999999999</v>
      </c>
      <c r="S16" s="66">
        <f t="shared" si="7"/>
        <v>30</v>
      </c>
      <c r="T16" s="65">
        <f>VLOOKUP($A16,'Return Data'!$B$7:$R$2843,13,0)</f>
        <v>3.1135999999999999</v>
      </c>
      <c r="U16" s="66">
        <f t="shared" si="8"/>
        <v>29</v>
      </c>
      <c r="V16" s="65">
        <f>VLOOKUP($A16,'Return Data'!$B$7:$R$2843,17,0)</f>
        <v>4.1429</v>
      </c>
      <c r="W16" s="66">
        <f t="shared" si="9"/>
        <v>23</v>
      </c>
      <c r="X16" s="65">
        <f>VLOOKUP($A16,'Return Data'!$B$7:$R$2843,14,0)</f>
        <v>5.1881000000000004</v>
      </c>
      <c r="Y16" s="66">
        <f t="shared" si="10"/>
        <v>24</v>
      </c>
      <c r="Z16" s="65">
        <f>VLOOKUP($A16,'Return Data'!$B$7:$R$2843,16,0)</f>
        <v>6.9717000000000002</v>
      </c>
      <c r="AA16" s="67">
        <f t="shared" si="11"/>
        <v>24</v>
      </c>
    </row>
    <row r="17" spans="1:27" x14ac:dyDescent="0.3">
      <c r="A17" s="63" t="s">
        <v>237</v>
      </c>
      <c r="B17" s="64">
        <f>VLOOKUP($A17,'Return Data'!$B$7:$R$2843,3,0)</f>
        <v>44402</v>
      </c>
      <c r="C17" s="65">
        <f>VLOOKUP($A17,'Return Data'!$B$7:$R$2843,4,0)</f>
        <v>2059.1930000000002</v>
      </c>
      <c r="D17" s="65">
        <f>VLOOKUP($A17,'Return Data'!$B$7:$R$2843,5,0)</f>
        <v>3.2222</v>
      </c>
      <c r="E17" s="66">
        <f t="shared" si="0"/>
        <v>24</v>
      </c>
      <c r="F17" s="65">
        <f>VLOOKUP($A17,'Return Data'!$B$7:$R$2843,6,0)</f>
        <v>3.4403000000000001</v>
      </c>
      <c r="G17" s="66">
        <f t="shared" si="1"/>
        <v>12</v>
      </c>
      <c r="H17" s="65">
        <f>VLOOKUP($A17,'Return Data'!$B$7:$R$2843,7,0)</f>
        <v>3.4891999999999999</v>
      </c>
      <c r="I17" s="66">
        <f t="shared" si="2"/>
        <v>6</v>
      </c>
      <c r="J17" s="65">
        <f>VLOOKUP($A17,'Return Data'!$B$7:$R$2843,8,0)</f>
        <v>3.3908</v>
      </c>
      <c r="K17" s="66">
        <f t="shared" si="3"/>
        <v>19</v>
      </c>
      <c r="L17" s="65">
        <f>VLOOKUP($A17,'Return Data'!$B$7:$R$2843,9,0)</f>
        <v>3.3386999999999998</v>
      </c>
      <c r="M17" s="66">
        <f t="shared" si="4"/>
        <v>15</v>
      </c>
      <c r="N17" s="65">
        <f>VLOOKUP($A17,'Return Data'!$B$7:$R$2843,10,0)</f>
        <v>3.2187999999999999</v>
      </c>
      <c r="O17" s="66">
        <f t="shared" si="5"/>
        <v>16</v>
      </c>
      <c r="P17" s="65">
        <f>VLOOKUP($A17,'Return Data'!$B$7:$R$2843,11,0)</f>
        <v>3.2330000000000001</v>
      </c>
      <c r="Q17" s="66">
        <f t="shared" si="6"/>
        <v>20</v>
      </c>
      <c r="R17" s="65">
        <f>VLOOKUP($A17,'Return Data'!$B$7:$R$2843,12,0)</f>
        <v>3.1215000000000002</v>
      </c>
      <c r="S17" s="66">
        <f t="shared" si="7"/>
        <v>24</v>
      </c>
      <c r="T17" s="65">
        <f>VLOOKUP($A17,'Return Data'!$B$7:$R$2843,13,0)</f>
        <v>3.1633</v>
      </c>
      <c r="U17" s="66">
        <f t="shared" si="8"/>
        <v>22</v>
      </c>
      <c r="V17" s="65">
        <f>VLOOKUP($A17,'Return Data'!$B$7:$R$2843,17,0)</f>
        <v>4.1538000000000004</v>
      </c>
      <c r="W17" s="66">
        <f t="shared" si="9"/>
        <v>22</v>
      </c>
      <c r="X17" s="65">
        <f>VLOOKUP($A17,'Return Data'!$B$7:$R$2843,14,0)</f>
        <v>5.2443</v>
      </c>
      <c r="Y17" s="66">
        <f t="shared" si="10"/>
        <v>18</v>
      </c>
      <c r="Z17" s="65">
        <f>VLOOKUP($A17,'Return Data'!$B$7:$R$2843,16,0)</f>
        <v>4.2994000000000003</v>
      </c>
      <c r="AA17" s="67">
        <f t="shared" si="11"/>
        <v>35</v>
      </c>
    </row>
    <row r="18" spans="1:27" x14ac:dyDescent="0.3">
      <c r="A18" s="63" t="s">
        <v>238</v>
      </c>
      <c r="B18" s="64">
        <f>VLOOKUP($A18,'Return Data'!$B$7:$R$2843,3,0)</f>
        <v>44402</v>
      </c>
      <c r="C18" s="65">
        <f>VLOOKUP($A18,'Return Data'!$B$7:$R$2843,4,0)</f>
        <v>306.09960000000001</v>
      </c>
      <c r="D18" s="65">
        <f>VLOOKUP($A18,'Return Data'!$B$7:$R$2843,5,0)</f>
        <v>3.2913999999999999</v>
      </c>
      <c r="E18" s="66">
        <f t="shared" si="0"/>
        <v>11</v>
      </c>
      <c r="F18" s="65">
        <f>VLOOKUP($A18,'Return Data'!$B$7:$R$2843,6,0)</f>
        <v>3.4350999999999998</v>
      </c>
      <c r="G18" s="66">
        <f t="shared" si="1"/>
        <v>13</v>
      </c>
      <c r="H18" s="65">
        <f>VLOOKUP($A18,'Return Data'!$B$7:$R$2843,7,0)</f>
        <v>3.4194</v>
      </c>
      <c r="I18" s="66">
        <f t="shared" si="2"/>
        <v>18</v>
      </c>
      <c r="J18" s="65">
        <f>VLOOKUP($A18,'Return Data'!$B$7:$R$2843,8,0)</f>
        <v>3.4285000000000001</v>
      </c>
      <c r="K18" s="66">
        <f t="shared" si="3"/>
        <v>11</v>
      </c>
      <c r="L18" s="65">
        <f>VLOOKUP($A18,'Return Data'!$B$7:$R$2843,9,0)</f>
        <v>3.3224</v>
      </c>
      <c r="M18" s="66">
        <f t="shared" si="4"/>
        <v>17</v>
      </c>
      <c r="N18" s="65">
        <f>VLOOKUP($A18,'Return Data'!$B$7:$R$2843,10,0)</f>
        <v>3.1911</v>
      </c>
      <c r="O18" s="66">
        <f t="shared" si="5"/>
        <v>23</v>
      </c>
      <c r="P18" s="65">
        <f>VLOOKUP($A18,'Return Data'!$B$7:$R$2843,11,0)</f>
        <v>3.2141999999999999</v>
      </c>
      <c r="Q18" s="66">
        <f t="shared" si="6"/>
        <v>27</v>
      </c>
      <c r="R18" s="65">
        <f>VLOOKUP($A18,'Return Data'!$B$7:$R$2843,12,0)</f>
        <v>3.1269</v>
      </c>
      <c r="S18" s="66">
        <f t="shared" si="7"/>
        <v>21</v>
      </c>
      <c r="T18" s="65">
        <f>VLOOKUP($A18,'Return Data'!$B$7:$R$2843,13,0)</f>
        <v>3.1743999999999999</v>
      </c>
      <c r="U18" s="66">
        <f t="shared" si="8"/>
        <v>19</v>
      </c>
      <c r="V18" s="65">
        <f>VLOOKUP($A18,'Return Data'!$B$7:$R$2843,17,0)</f>
        <v>4.2619999999999996</v>
      </c>
      <c r="W18" s="66">
        <f t="shared" si="9"/>
        <v>8</v>
      </c>
      <c r="X18" s="65">
        <f>VLOOKUP($A18,'Return Data'!$B$7:$R$2843,14,0)</f>
        <v>5.2957000000000001</v>
      </c>
      <c r="Y18" s="66">
        <f t="shared" si="10"/>
        <v>10</v>
      </c>
      <c r="Z18" s="65">
        <f>VLOOKUP($A18,'Return Data'!$B$7:$R$2843,16,0)</f>
        <v>7.3878000000000004</v>
      </c>
      <c r="AA18" s="67">
        <f t="shared" si="11"/>
        <v>5</v>
      </c>
    </row>
    <row r="19" spans="1:27" x14ac:dyDescent="0.3">
      <c r="A19" s="63" t="s">
        <v>239</v>
      </c>
      <c r="B19" s="64">
        <f>VLOOKUP($A19,'Return Data'!$B$7:$R$2843,3,0)</f>
        <v>44402</v>
      </c>
      <c r="C19" s="65">
        <f>VLOOKUP($A19,'Return Data'!$B$7:$R$2843,4,0)</f>
        <v>2219.9236999999998</v>
      </c>
      <c r="D19" s="65">
        <f>VLOOKUP($A19,'Return Data'!$B$7:$R$2843,5,0)</f>
        <v>3.3445999999999998</v>
      </c>
      <c r="E19" s="66">
        <f t="shared" si="0"/>
        <v>7</v>
      </c>
      <c r="F19" s="65">
        <f>VLOOKUP($A19,'Return Data'!$B$7:$R$2843,6,0)</f>
        <v>3.6358999999999999</v>
      </c>
      <c r="G19" s="66">
        <f t="shared" si="1"/>
        <v>1</v>
      </c>
      <c r="H19" s="65">
        <f>VLOOKUP($A19,'Return Data'!$B$7:$R$2843,7,0)</f>
        <v>3.5518000000000001</v>
      </c>
      <c r="I19" s="66">
        <f t="shared" si="2"/>
        <v>1</v>
      </c>
      <c r="J19" s="65">
        <f>VLOOKUP($A19,'Return Data'!$B$7:$R$2843,8,0)</f>
        <v>3.4956</v>
      </c>
      <c r="K19" s="66">
        <f t="shared" si="3"/>
        <v>3</v>
      </c>
      <c r="L19" s="65">
        <f>VLOOKUP($A19,'Return Data'!$B$7:$R$2843,9,0)</f>
        <v>3.4821</v>
      </c>
      <c r="M19" s="66">
        <f t="shared" si="4"/>
        <v>1</v>
      </c>
      <c r="N19" s="65">
        <f>VLOOKUP($A19,'Return Data'!$B$7:$R$2843,10,0)</f>
        <v>3.3858999999999999</v>
      </c>
      <c r="O19" s="66">
        <f t="shared" si="5"/>
        <v>2</v>
      </c>
      <c r="P19" s="65">
        <f>VLOOKUP($A19,'Return Data'!$B$7:$R$2843,11,0)</f>
        <v>3.4129999999999998</v>
      </c>
      <c r="Q19" s="66">
        <f t="shared" si="6"/>
        <v>2</v>
      </c>
      <c r="R19" s="65">
        <f>VLOOKUP($A19,'Return Data'!$B$7:$R$2843,12,0)</f>
        <v>3.3243999999999998</v>
      </c>
      <c r="S19" s="66">
        <f t="shared" si="7"/>
        <v>2</v>
      </c>
      <c r="T19" s="65">
        <f>VLOOKUP($A19,'Return Data'!$B$7:$R$2843,13,0)</f>
        <v>3.3997000000000002</v>
      </c>
      <c r="U19" s="66">
        <f t="shared" si="8"/>
        <v>2</v>
      </c>
      <c r="V19" s="65">
        <f>VLOOKUP($A19,'Return Data'!$B$7:$R$2843,17,0)</f>
        <v>4.4657999999999998</v>
      </c>
      <c r="W19" s="66">
        <f t="shared" si="9"/>
        <v>2</v>
      </c>
      <c r="X19" s="65">
        <f>VLOOKUP($A19,'Return Data'!$B$7:$R$2843,14,0)</f>
        <v>5.4539999999999997</v>
      </c>
      <c r="Y19" s="66">
        <f t="shared" si="10"/>
        <v>2</v>
      </c>
      <c r="Z19" s="65">
        <f>VLOOKUP($A19,'Return Data'!$B$7:$R$2843,16,0)</f>
        <v>7.4823000000000004</v>
      </c>
      <c r="AA19" s="67">
        <f t="shared" si="11"/>
        <v>3</v>
      </c>
    </row>
    <row r="20" spans="1:27" x14ac:dyDescent="0.3">
      <c r="A20" s="63" t="s">
        <v>240</v>
      </c>
      <c r="B20" s="64">
        <f>VLOOKUP($A20,'Return Data'!$B$7:$R$2843,3,0)</f>
        <v>44402</v>
      </c>
      <c r="C20" s="65">
        <f>VLOOKUP($A20,'Return Data'!$B$7:$R$2843,4,0)</f>
        <v>2498.7896999999998</v>
      </c>
      <c r="D20" s="65">
        <f>VLOOKUP($A20,'Return Data'!$B$7:$R$2843,5,0)</f>
        <v>3.2241</v>
      </c>
      <c r="E20" s="66">
        <f t="shared" si="0"/>
        <v>21</v>
      </c>
      <c r="F20" s="65">
        <f>VLOOKUP($A20,'Return Data'!$B$7:$R$2843,6,0)</f>
        <v>3.4624000000000001</v>
      </c>
      <c r="G20" s="66">
        <f t="shared" si="1"/>
        <v>9</v>
      </c>
      <c r="H20" s="65">
        <f>VLOOKUP($A20,'Return Data'!$B$7:$R$2843,7,0)</f>
        <v>3.4754999999999998</v>
      </c>
      <c r="I20" s="66">
        <f t="shared" si="2"/>
        <v>8</v>
      </c>
      <c r="J20" s="65">
        <f>VLOOKUP($A20,'Return Data'!$B$7:$R$2843,8,0)</f>
        <v>3.4262000000000001</v>
      </c>
      <c r="K20" s="66">
        <f t="shared" si="3"/>
        <v>13</v>
      </c>
      <c r="L20" s="65">
        <f>VLOOKUP($A20,'Return Data'!$B$7:$R$2843,9,0)</f>
        <v>3.3447</v>
      </c>
      <c r="M20" s="66">
        <f t="shared" si="4"/>
        <v>13</v>
      </c>
      <c r="N20" s="65">
        <f>VLOOKUP($A20,'Return Data'!$B$7:$R$2843,10,0)</f>
        <v>3.2311999999999999</v>
      </c>
      <c r="O20" s="66">
        <f t="shared" si="5"/>
        <v>14</v>
      </c>
      <c r="P20" s="65">
        <f>VLOOKUP($A20,'Return Data'!$B$7:$R$2843,11,0)</f>
        <v>3.2364000000000002</v>
      </c>
      <c r="Q20" s="66">
        <f t="shared" si="6"/>
        <v>19</v>
      </c>
      <c r="R20" s="65">
        <f>VLOOKUP($A20,'Return Data'!$B$7:$R$2843,12,0)</f>
        <v>3.1293000000000002</v>
      </c>
      <c r="S20" s="66">
        <f t="shared" si="7"/>
        <v>20</v>
      </c>
      <c r="T20" s="65">
        <f>VLOOKUP($A20,'Return Data'!$B$7:$R$2843,13,0)</f>
        <v>3.1594000000000002</v>
      </c>
      <c r="U20" s="66">
        <f t="shared" si="8"/>
        <v>23</v>
      </c>
      <c r="V20" s="65">
        <f>VLOOKUP($A20,'Return Data'!$B$7:$R$2843,17,0)</f>
        <v>4.0960000000000001</v>
      </c>
      <c r="W20" s="66">
        <f t="shared" si="9"/>
        <v>27</v>
      </c>
      <c r="X20" s="65">
        <f>VLOOKUP($A20,'Return Data'!$B$7:$R$2843,14,0)</f>
        <v>5.1196000000000002</v>
      </c>
      <c r="Y20" s="66">
        <f t="shared" si="10"/>
        <v>27</v>
      </c>
      <c r="Z20" s="65">
        <f>VLOOKUP($A20,'Return Data'!$B$7:$R$2843,16,0)</f>
        <v>5.4279999999999999</v>
      </c>
      <c r="AA20" s="67">
        <f t="shared" si="11"/>
        <v>32</v>
      </c>
    </row>
    <row r="21" spans="1:27" x14ac:dyDescent="0.3">
      <c r="A21" s="63" t="s">
        <v>241</v>
      </c>
      <c r="B21" s="64">
        <f>VLOOKUP($A21,'Return Data'!$B$7:$R$2843,3,0)</f>
        <v>44402</v>
      </c>
      <c r="C21" s="65">
        <f>VLOOKUP($A21,'Return Data'!$B$7:$R$2843,4,0)</f>
        <v>1598.8244</v>
      </c>
      <c r="D21" s="65">
        <f>VLOOKUP($A21,'Return Data'!$B$7:$R$2843,5,0)</f>
        <v>3.1417999999999999</v>
      </c>
      <c r="E21" s="66">
        <f t="shared" si="0"/>
        <v>31</v>
      </c>
      <c r="F21" s="65">
        <f>VLOOKUP($A21,'Return Data'!$B$7:$R$2843,6,0)</f>
        <v>2.9495</v>
      </c>
      <c r="G21" s="66">
        <f t="shared" si="1"/>
        <v>36</v>
      </c>
      <c r="H21" s="65">
        <f>VLOOKUP($A21,'Return Data'!$B$7:$R$2843,7,0)</f>
        <v>2.9868000000000001</v>
      </c>
      <c r="I21" s="66">
        <f t="shared" si="2"/>
        <v>35</v>
      </c>
      <c r="J21" s="65">
        <f>VLOOKUP($A21,'Return Data'!$B$7:$R$2843,8,0)</f>
        <v>3.0249999999999999</v>
      </c>
      <c r="K21" s="66">
        <f t="shared" si="3"/>
        <v>35</v>
      </c>
      <c r="L21" s="65">
        <f>VLOOKUP($A21,'Return Data'!$B$7:$R$2843,9,0)</f>
        <v>2.9411</v>
      </c>
      <c r="M21" s="66">
        <f t="shared" si="4"/>
        <v>36</v>
      </c>
      <c r="N21" s="65">
        <f>VLOOKUP($A21,'Return Data'!$B$7:$R$2843,10,0)</f>
        <v>2.9260000000000002</v>
      </c>
      <c r="O21" s="66">
        <f t="shared" si="5"/>
        <v>35</v>
      </c>
      <c r="P21" s="65">
        <f>VLOOKUP($A21,'Return Data'!$B$7:$R$2843,11,0)</f>
        <v>2.8815</v>
      </c>
      <c r="Q21" s="66">
        <f t="shared" si="6"/>
        <v>37</v>
      </c>
      <c r="R21" s="65">
        <f>VLOOKUP($A21,'Return Data'!$B$7:$R$2843,12,0)</f>
        <v>2.8050999999999999</v>
      </c>
      <c r="S21" s="66">
        <f t="shared" si="7"/>
        <v>37</v>
      </c>
      <c r="T21" s="65">
        <f>VLOOKUP($A21,'Return Data'!$B$7:$R$2843,13,0)</f>
        <v>2.8443999999999998</v>
      </c>
      <c r="U21" s="66">
        <f t="shared" si="8"/>
        <v>37</v>
      </c>
      <c r="V21" s="65">
        <f>VLOOKUP($A21,'Return Data'!$B$7:$R$2843,17,0)</f>
        <v>3.6381000000000001</v>
      </c>
      <c r="W21" s="66">
        <f t="shared" si="9"/>
        <v>34</v>
      </c>
      <c r="X21" s="65">
        <f>VLOOKUP($A21,'Return Data'!$B$7:$R$2843,14,0)</f>
        <v>4.6352000000000002</v>
      </c>
      <c r="Y21" s="66">
        <f t="shared" si="10"/>
        <v>31</v>
      </c>
      <c r="Z21" s="65">
        <f>VLOOKUP($A21,'Return Data'!$B$7:$R$2843,16,0)</f>
        <v>6.2796000000000003</v>
      </c>
      <c r="AA21" s="67">
        <f t="shared" si="11"/>
        <v>30</v>
      </c>
    </row>
    <row r="22" spans="1:27" x14ac:dyDescent="0.3">
      <c r="A22" s="63" t="s">
        <v>242</v>
      </c>
      <c r="B22" s="64">
        <f>VLOOKUP($A22,'Return Data'!$B$7:$R$2843,3,0)</f>
        <v>44402</v>
      </c>
      <c r="C22" s="65">
        <f>VLOOKUP($A22,'Return Data'!$B$7:$R$2843,4,0)</f>
        <v>2008.2777000000001</v>
      </c>
      <c r="D22" s="65">
        <f>VLOOKUP($A22,'Return Data'!$B$7:$R$2843,5,0)</f>
        <v>3.419</v>
      </c>
      <c r="E22" s="66">
        <f t="shared" si="0"/>
        <v>4</v>
      </c>
      <c r="F22" s="65">
        <f>VLOOKUP($A22,'Return Data'!$B$7:$R$2843,6,0)</f>
        <v>3.0177999999999998</v>
      </c>
      <c r="G22" s="66">
        <f t="shared" si="1"/>
        <v>35</v>
      </c>
      <c r="H22" s="65">
        <f>VLOOKUP($A22,'Return Data'!$B$7:$R$2843,7,0)</f>
        <v>2.9426000000000001</v>
      </c>
      <c r="I22" s="66">
        <f t="shared" si="2"/>
        <v>36</v>
      </c>
      <c r="J22" s="65">
        <f>VLOOKUP($A22,'Return Data'!$B$7:$R$2843,8,0)</f>
        <v>2.9883999999999999</v>
      </c>
      <c r="K22" s="66">
        <f t="shared" si="3"/>
        <v>36</v>
      </c>
      <c r="L22" s="65">
        <f>VLOOKUP($A22,'Return Data'!$B$7:$R$2843,9,0)</f>
        <v>3.0015999999999998</v>
      </c>
      <c r="M22" s="66">
        <f t="shared" si="4"/>
        <v>35</v>
      </c>
      <c r="N22" s="65">
        <f>VLOOKUP($A22,'Return Data'!$B$7:$R$2843,10,0)</f>
        <v>2.8833000000000002</v>
      </c>
      <c r="O22" s="66">
        <f t="shared" si="5"/>
        <v>37</v>
      </c>
      <c r="P22" s="65">
        <f>VLOOKUP($A22,'Return Data'!$B$7:$R$2843,11,0)</f>
        <v>3.2637</v>
      </c>
      <c r="Q22" s="66">
        <f t="shared" si="6"/>
        <v>14</v>
      </c>
      <c r="R22" s="65">
        <f>VLOOKUP($A22,'Return Data'!$B$7:$R$2843,12,0)</f>
        <v>3.1132</v>
      </c>
      <c r="S22" s="66">
        <f t="shared" si="7"/>
        <v>25</v>
      </c>
      <c r="T22" s="65">
        <f>VLOOKUP($A22,'Return Data'!$B$7:$R$2843,13,0)</f>
        <v>3.1110000000000002</v>
      </c>
      <c r="U22" s="66">
        <f t="shared" si="8"/>
        <v>30</v>
      </c>
      <c r="V22" s="65">
        <f>VLOOKUP($A22,'Return Data'!$B$7:$R$2843,17,0)</f>
        <v>4.0595999999999997</v>
      </c>
      <c r="W22" s="66">
        <f t="shared" si="9"/>
        <v>28</v>
      </c>
      <c r="X22" s="65">
        <f>VLOOKUP($A22,'Return Data'!$B$7:$R$2843,14,0)</f>
        <v>5.1283000000000003</v>
      </c>
      <c r="Y22" s="66">
        <f t="shared" si="10"/>
        <v>26</v>
      </c>
      <c r="Z22" s="65">
        <f>VLOOKUP($A22,'Return Data'!$B$7:$R$2843,16,0)</f>
        <v>7.4085999999999999</v>
      </c>
      <c r="AA22" s="67">
        <f t="shared" si="11"/>
        <v>4</v>
      </c>
    </row>
    <row r="23" spans="1:27" x14ac:dyDescent="0.3">
      <c r="A23" s="63" t="s">
        <v>243</v>
      </c>
      <c r="B23" s="64">
        <f>VLOOKUP($A23,'Return Data'!$B$7:$R$2843,3,0)</f>
        <v>44402</v>
      </c>
      <c r="C23" s="65">
        <f>VLOOKUP($A23,'Return Data'!$B$7:$R$2843,4,0)</f>
        <v>2838.8159000000001</v>
      </c>
      <c r="D23" s="65">
        <f>VLOOKUP($A23,'Return Data'!$B$7:$R$2843,5,0)</f>
        <v>3.2776999999999998</v>
      </c>
      <c r="E23" s="66">
        <f t="shared" si="0"/>
        <v>13</v>
      </c>
      <c r="F23" s="65">
        <f>VLOOKUP($A23,'Return Data'!$B$7:$R$2843,6,0)</f>
        <v>3.4095</v>
      </c>
      <c r="G23" s="66">
        <f t="shared" si="1"/>
        <v>14</v>
      </c>
      <c r="H23" s="65">
        <f>VLOOKUP($A23,'Return Data'!$B$7:$R$2843,7,0)</f>
        <v>3.4199000000000002</v>
      </c>
      <c r="I23" s="66">
        <f t="shared" si="2"/>
        <v>17</v>
      </c>
      <c r="J23" s="65">
        <f>VLOOKUP($A23,'Return Data'!$B$7:$R$2843,8,0)</f>
        <v>3.3912</v>
      </c>
      <c r="K23" s="66">
        <f t="shared" si="3"/>
        <v>18</v>
      </c>
      <c r="L23" s="65">
        <f>VLOOKUP($A23,'Return Data'!$B$7:$R$2843,9,0)</f>
        <v>3.3378000000000001</v>
      </c>
      <c r="M23" s="66">
        <f t="shared" si="4"/>
        <v>16</v>
      </c>
      <c r="N23" s="65">
        <f>VLOOKUP($A23,'Return Data'!$B$7:$R$2843,10,0)</f>
        <v>3.2164000000000001</v>
      </c>
      <c r="O23" s="66">
        <f t="shared" si="5"/>
        <v>17</v>
      </c>
      <c r="P23" s="65">
        <f>VLOOKUP($A23,'Return Data'!$B$7:$R$2843,11,0)</f>
        <v>3.2265000000000001</v>
      </c>
      <c r="Q23" s="66">
        <f t="shared" si="6"/>
        <v>22</v>
      </c>
      <c r="R23" s="65">
        <f>VLOOKUP($A23,'Return Data'!$B$7:$R$2843,12,0)</f>
        <v>3.1431</v>
      </c>
      <c r="S23" s="66">
        <f t="shared" si="7"/>
        <v>16</v>
      </c>
      <c r="T23" s="65">
        <f>VLOOKUP($A23,'Return Data'!$B$7:$R$2843,13,0)</f>
        <v>3.1775000000000002</v>
      </c>
      <c r="U23" s="66">
        <f t="shared" si="8"/>
        <v>17</v>
      </c>
      <c r="V23" s="65">
        <f>VLOOKUP($A23,'Return Data'!$B$7:$R$2843,17,0)</f>
        <v>4.1336000000000004</v>
      </c>
      <c r="W23" s="66">
        <f t="shared" si="9"/>
        <v>25</v>
      </c>
      <c r="X23" s="65">
        <f>VLOOKUP($A23,'Return Data'!$B$7:$R$2843,14,0)</f>
        <v>5.2004999999999999</v>
      </c>
      <c r="Y23" s="66">
        <f t="shared" si="10"/>
        <v>22</v>
      </c>
      <c r="Z23" s="65">
        <f>VLOOKUP($A23,'Return Data'!$B$7:$R$2843,16,0)</f>
        <v>7.3579999999999997</v>
      </c>
      <c r="AA23" s="67">
        <f t="shared" si="11"/>
        <v>8</v>
      </c>
    </row>
    <row r="24" spans="1:27" x14ac:dyDescent="0.3">
      <c r="A24" s="63" t="s">
        <v>244</v>
      </c>
      <c r="B24" s="64">
        <f>VLOOKUP($A24,'Return Data'!$B$7:$R$2843,3,0)</f>
        <v>44402</v>
      </c>
      <c r="C24" s="65">
        <f>VLOOKUP($A24,'Return Data'!$B$7:$R$2843,4,0)</f>
        <v>1088.0162</v>
      </c>
      <c r="D24" s="65">
        <f>VLOOKUP($A24,'Return Data'!$B$7:$R$2843,5,0)</f>
        <v>3.0497000000000001</v>
      </c>
      <c r="E24" s="66">
        <f t="shared" si="0"/>
        <v>35</v>
      </c>
      <c r="F24" s="65">
        <f>VLOOKUP($A24,'Return Data'!$B$7:$R$2843,6,0)</f>
        <v>3.0379</v>
      </c>
      <c r="G24" s="66">
        <f t="shared" si="1"/>
        <v>34</v>
      </c>
      <c r="H24" s="65">
        <f>VLOOKUP($A24,'Return Data'!$B$7:$R$2843,7,0)</f>
        <v>3.0867</v>
      </c>
      <c r="I24" s="66">
        <f t="shared" si="2"/>
        <v>34</v>
      </c>
      <c r="J24" s="65">
        <f>VLOOKUP($A24,'Return Data'!$B$7:$R$2843,8,0)</f>
        <v>3.0558999999999998</v>
      </c>
      <c r="K24" s="66">
        <f t="shared" si="3"/>
        <v>34</v>
      </c>
      <c r="L24" s="65">
        <f>VLOOKUP($A24,'Return Data'!$B$7:$R$2843,9,0)</f>
        <v>3.0920000000000001</v>
      </c>
      <c r="M24" s="66">
        <f t="shared" si="4"/>
        <v>33</v>
      </c>
      <c r="N24" s="65">
        <f>VLOOKUP($A24,'Return Data'!$B$7:$R$2843,10,0)</f>
        <v>3.0442999999999998</v>
      </c>
      <c r="O24" s="66">
        <f t="shared" si="5"/>
        <v>33</v>
      </c>
      <c r="P24" s="65">
        <f>VLOOKUP($A24,'Return Data'!$B$7:$R$2843,11,0)</f>
        <v>2.9708000000000001</v>
      </c>
      <c r="Q24" s="66">
        <f t="shared" si="6"/>
        <v>34</v>
      </c>
      <c r="R24" s="65">
        <f>VLOOKUP($A24,'Return Data'!$B$7:$R$2843,12,0)</f>
        <v>2.9125999999999999</v>
      </c>
      <c r="S24" s="66">
        <f t="shared" si="7"/>
        <v>35</v>
      </c>
      <c r="T24" s="65">
        <f>VLOOKUP($A24,'Return Data'!$B$7:$R$2843,13,0)</f>
        <v>2.9285999999999999</v>
      </c>
      <c r="U24" s="66">
        <f t="shared" si="8"/>
        <v>35</v>
      </c>
      <c r="V24" s="65"/>
      <c r="W24" s="66"/>
      <c r="X24" s="65"/>
      <c r="Y24" s="66"/>
      <c r="Z24" s="65">
        <f>VLOOKUP($A24,'Return Data'!$B$7:$R$2843,16,0)</f>
        <v>3.8081999999999998</v>
      </c>
      <c r="AA24" s="67">
        <f t="shared" si="11"/>
        <v>37</v>
      </c>
    </row>
    <row r="25" spans="1:27" x14ac:dyDescent="0.3">
      <c r="A25" s="63" t="s">
        <v>245</v>
      </c>
      <c r="B25" s="64">
        <f>VLOOKUP($A25,'Return Data'!$B$7:$R$2843,3,0)</f>
        <v>44402</v>
      </c>
      <c r="C25" s="65">
        <f>VLOOKUP($A25,'Return Data'!$B$7:$R$2843,4,0)</f>
        <v>56.456899999999997</v>
      </c>
      <c r="D25" s="65">
        <f>VLOOKUP($A25,'Return Data'!$B$7:$R$2843,5,0)</f>
        <v>3.5562</v>
      </c>
      <c r="E25" s="66">
        <f t="shared" si="0"/>
        <v>1</v>
      </c>
      <c r="F25" s="65">
        <f>VLOOKUP($A25,'Return Data'!$B$7:$R$2843,6,0)</f>
        <v>3.5568</v>
      </c>
      <c r="G25" s="66">
        <f t="shared" si="1"/>
        <v>3</v>
      </c>
      <c r="H25" s="65">
        <f>VLOOKUP($A25,'Return Data'!$B$7:$R$2843,7,0)</f>
        <v>3.4750000000000001</v>
      </c>
      <c r="I25" s="66">
        <f t="shared" si="2"/>
        <v>9</v>
      </c>
      <c r="J25" s="65">
        <f>VLOOKUP($A25,'Return Data'!$B$7:$R$2843,8,0)</f>
        <v>3.4819</v>
      </c>
      <c r="K25" s="66">
        <f t="shared" si="3"/>
        <v>5</v>
      </c>
      <c r="L25" s="65">
        <f>VLOOKUP($A25,'Return Data'!$B$7:$R$2843,9,0)</f>
        <v>3.3690000000000002</v>
      </c>
      <c r="M25" s="66">
        <f t="shared" si="4"/>
        <v>10</v>
      </c>
      <c r="N25" s="65">
        <f>VLOOKUP($A25,'Return Data'!$B$7:$R$2843,10,0)</f>
        <v>3.266</v>
      </c>
      <c r="O25" s="66">
        <f t="shared" si="5"/>
        <v>8</v>
      </c>
      <c r="P25" s="65">
        <f>VLOOKUP($A25,'Return Data'!$B$7:$R$2843,11,0)</f>
        <v>3.2694000000000001</v>
      </c>
      <c r="Q25" s="66">
        <f t="shared" si="6"/>
        <v>12</v>
      </c>
      <c r="R25" s="65">
        <f>VLOOKUP($A25,'Return Data'!$B$7:$R$2843,12,0)</f>
        <v>3.173</v>
      </c>
      <c r="S25" s="66">
        <f t="shared" si="7"/>
        <v>9</v>
      </c>
      <c r="T25" s="65">
        <f>VLOOKUP($A25,'Return Data'!$B$7:$R$2843,13,0)</f>
        <v>3.1953</v>
      </c>
      <c r="U25" s="66">
        <f t="shared" si="8"/>
        <v>11</v>
      </c>
      <c r="V25" s="65">
        <f>VLOOKUP($A25,'Return Data'!$B$7:$R$2843,17,0)</f>
        <v>4.1113</v>
      </c>
      <c r="W25" s="66">
        <f t="shared" ref="W25:W30" si="12">RANK(V25,V$8:V$45,0)</f>
        <v>26</v>
      </c>
      <c r="X25" s="65">
        <f>VLOOKUP($A25,'Return Data'!$B$7:$R$2843,14,0)</f>
        <v>5.2209000000000003</v>
      </c>
      <c r="Y25" s="66">
        <f t="shared" ref="Y25:Y30" si="13">RANK(X25,X$8:X$45,0)</f>
        <v>21</v>
      </c>
      <c r="Z25" s="65">
        <f>VLOOKUP($A25,'Return Data'!$B$7:$R$2843,16,0)</f>
        <v>7.6163999999999996</v>
      </c>
      <c r="AA25" s="67">
        <f t="shared" si="11"/>
        <v>2</v>
      </c>
    </row>
    <row r="26" spans="1:27" x14ac:dyDescent="0.3">
      <c r="A26" s="63" t="s">
        <v>246</v>
      </c>
      <c r="B26" s="64">
        <f>VLOOKUP($A26,'Return Data'!$B$7:$R$2843,3,0)</f>
        <v>44402</v>
      </c>
      <c r="C26" s="65">
        <f>VLOOKUP($A26,'Return Data'!$B$7:$R$2843,4,0)</f>
        <v>4182.7655000000004</v>
      </c>
      <c r="D26" s="65">
        <f>VLOOKUP($A26,'Return Data'!$B$7:$R$2843,5,0)</f>
        <v>3.214</v>
      </c>
      <c r="E26" s="66">
        <f t="shared" si="0"/>
        <v>26</v>
      </c>
      <c r="F26" s="65">
        <f>VLOOKUP($A26,'Return Data'!$B$7:$R$2843,6,0)</f>
        <v>3.3940000000000001</v>
      </c>
      <c r="G26" s="66">
        <f t="shared" si="1"/>
        <v>16</v>
      </c>
      <c r="H26" s="65">
        <f>VLOOKUP($A26,'Return Data'!$B$7:$R$2843,7,0)</f>
        <v>3.4260999999999999</v>
      </c>
      <c r="I26" s="66">
        <f t="shared" si="2"/>
        <v>15</v>
      </c>
      <c r="J26" s="65">
        <f>VLOOKUP($A26,'Return Data'!$B$7:$R$2843,8,0)</f>
        <v>3.4062000000000001</v>
      </c>
      <c r="K26" s="66">
        <f t="shared" si="3"/>
        <v>15</v>
      </c>
      <c r="L26" s="65">
        <f>VLOOKUP($A26,'Return Data'!$B$7:$R$2843,9,0)</f>
        <v>3.3022</v>
      </c>
      <c r="M26" s="66">
        <f t="shared" si="4"/>
        <v>23</v>
      </c>
      <c r="N26" s="65">
        <f>VLOOKUP($A26,'Return Data'!$B$7:$R$2843,10,0)</f>
        <v>3.1999</v>
      </c>
      <c r="O26" s="66">
        <f t="shared" si="5"/>
        <v>22</v>
      </c>
      <c r="P26" s="65">
        <f>VLOOKUP($A26,'Return Data'!$B$7:$R$2843,11,0)</f>
        <v>3.2225000000000001</v>
      </c>
      <c r="Q26" s="66">
        <f t="shared" si="6"/>
        <v>25</v>
      </c>
      <c r="R26" s="65">
        <f>VLOOKUP($A26,'Return Data'!$B$7:$R$2843,12,0)</f>
        <v>3.1086</v>
      </c>
      <c r="S26" s="66">
        <f t="shared" si="7"/>
        <v>26</v>
      </c>
      <c r="T26" s="65">
        <f>VLOOKUP($A26,'Return Data'!$B$7:$R$2843,13,0)</f>
        <v>3.1583000000000001</v>
      </c>
      <c r="U26" s="66">
        <f t="shared" si="8"/>
        <v>24</v>
      </c>
      <c r="V26" s="65">
        <f>VLOOKUP($A26,'Return Data'!$B$7:$R$2843,17,0)</f>
        <v>4.1605999999999996</v>
      </c>
      <c r="W26" s="66">
        <f t="shared" si="12"/>
        <v>21</v>
      </c>
      <c r="X26" s="65">
        <f>VLOOKUP($A26,'Return Data'!$B$7:$R$2843,14,0)</f>
        <v>5.1994999999999996</v>
      </c>
      <c r="Y26" s="66">
        <f t="shared" si="13"/>
        <v>23</v>
      </c>
      <c r="Z26" s="65">
        <f>VLOOKUP($A26,'Return Data'!$B$7:$R$2843,16,0)</f>
        <v>7.0583</v>
      </c>
      <c r="AA26" s="67">
        <f t="shared" si="11"/>
        <v>19</v>
      </c>
    </row>
    <row r="27" spans="1:27" x14ac:dyDescent="0.3">
      <c r="A27" s="63" t="s">
        <v>247</v>
      </c>
      <c r="B27" s="64">
        <f>VLOOKUP($A27,'Return Data'!$B$7:$R$2843,3,0)</f>
        <v>44402</v>
      </c>
      <c r="C27" s="65">
        <f>VLOOKUP($A27,'Return Data'!$B$7:$R$2843,4,0)</f>
        <v>2834.6704</v>
      </c>
      <c r="D27" s="65">
        <f>VLOOKUP($A27,'Return Data'!$B$7:$R$2843,5,0)</f>
        <v>3.1922999999999999</v>
      </c>
      <c r="E27" s="66">
        <f t="shared" si="0"/>
        <v>28</v>
      </c>
      <c r="F27" s="65">
        <f>VLOOKUP($A27,'Return Data'!$B$7:$R$2843,6,0)</f>
        <v>3.3096999999999999</v>
      </c>
      <c r="G27" s="66">
        <f t="shared" si="1"/>
        <v>23</v>
      </c>
      <c r="H27" s="65">
        <f>VLOOKUP($A27,'Return Data'!$B$7:$R$2843,7,0)</f>
        <v>3.3473999999999999</v>
      </c>
      <c r="I27" s="66">
        <f t="shared" si="2"/>
        <v>26</v>
      </c>
      <c r="J27" s="65">
        <f>VLOOKUP($A27,'Return Data'!$B$7:$R$2843,8,0)</f>
        <v>3.3357999999999999</v>
      </c>
      <c r="K27" s="66">
        <f t="shared" si="3"/>
        <v>25</v>
      </c>
      <c r="L27" s="65">
        <f>VLOOKUP($A27,'Return Data'!$B$7:$R$2843,9,0)</f>
        <v>3.3037999999999998</v>
      </c>
      <c r="M27" s="66">
        <f t="shared" si="4"/>
        <v>22</v>
      </c>
      <c r="N27" s="65">
        <f>VLOOKUP($A27,'Return Data'!$B$7:$R$2843,10,0)</f>
        <v>3.2021999999999999</v>
      </c>
      <c r="O27" s="66">
        <f t="shared" si="5"/>
        <v>21</v>
      </c>
      <c r="P27" s="65">
        <f>VLOOKUP($A27,'Return Data'!$B$7:$R$2843,11,0)</f>
        <v>3.2302</v>
      </c>
      <c r="Q27" s="66">
        <f t="shared" si="6"/>
        <v>21</v>
      </c>
      <c r="R27" s="65">
        <f>VLOOKUP($A27,'Return Data'!$B$7:$R$2843,12,0)</f>
        <v>3.1433</v>
      </c>
      <c r="S27" s="66">
        <f t="shared" si="7"/>
        <v>15</v>
      </c>
      <c r="T27" s="65">
        <f>VLOOKUP($A27,'Return Data'!$B$7:$R$2843,13,0)</f>
        <v>3.1768000000000001</v>
      </c>
      <c r="U27" s="66">
        <f t="shared" si="8"/>
        <v>18</v>
      </c>
      <c r="V27" s="65">
        <f>VLOOKUP($A27,'Return Data'!$B$7:$R$2843,17,0)</f>
        <v>4.2207999999999997</v>
      </c>
      <c r="W27" s="66">
        <f t="shared" si="12"/>
        <v>17</v>
      </c>
      <c r="X27" s="65">
        <f>VLOOKUP($A27,'Return Data'!$B$7:$R$2843,14,0)</f>
        <v>5.2592999999999996</v>
      </c>
      <c r="Y27" s="66">
        <f t="shared" si="13"/>
        <v>17</v>
      </c>
      <c r="Z27" s="65">
        <f>VLOOKUP($A27,'Return Data'!$B$7:$R$2843,16,0)</f>
        <v>7.2839999999999998</v>
      </c>
      <c r="AA27" s="67">
        <f t="shared" si="11"/>
        <v>11</v>
      </c>
    </row>
    <row r="28" spans="1:27" x14ac:dyDescent="0.3">
      <c r="A28" s="63" t="s">
        <v>248</v>
      </c>
      <c r="B28" s="64">
        <f>VLOOKUP($A28,'Return Data'!$B$7:$R$2843,3,0)</f>
        <v>44402</v>
      </c>
      <c r="C28" s="65">
        <f>VLOOKUP($A28,'Return Data'!$B$7:$R$2843,4,0)</f>
        <v>3740.4602</v>
      </c>
      <c r="D28" s="65">
        <f>VLOOKUP($A28,'Return Data'!$B$7:$R$2843,5,0)</f>
        <v>3.1423999999999999</v>
      </c>
      <c r="E28" s="66">
        <f t="shared" si="0"/>
        <v>30</v>
      </c>
      <c r="F28" s="65">
        <f>VLOOKUP($A28,'Return Data'!$B$7:$R$2843,6,0)</f>
        <v>3.2725</v>
      </c>
      <c r="G28" s="66">
        <f t="shared" si="1"/>
        <v>27</v>
      </c>
      <c r="H28" s="65">
        <f>VLOOKUP($A28,'Return Data'!$B$7:$R$2843,7,0)</f>
        <v>3.3466999999999998</v>
      </c>
      <c r="I28" s="66">
        <f t="shared" si="2"/>
        <v>27</v>
      </c>
      <c r="J28" s="65">
        <f>VLOOKUP($A28,'Return Data'!$B$7:$R$2843,8,0)</f>
        <v>3.3605999999999998</v>
      </c>
      <c r="K28" s="66">
        <f t="shared" si="3"/>
        <v>23</v>
      </c>
      <c r="L28" s="65">
        <f>VLOOKUP($A28,'Return Data'!$B$7:$R$2843,9,0)</f>
        <v>3.2778999999999998</v>
      </c>
      <c r="M28" s="66">
        <f t="shared" si="4"/>
        <v>26</v>
      </c>
      <c r="N28" s="65">
        <f>VLOOKUP($A28,'Return Data'!$B$7:$R$2843,10,0)</f>
        <v>3.2031000000000001</v>
      </c>
      <c r="O28" s="66">
        <f t="shared" si="5"/>
        <v>20</v>
      </c>
      <c r="P28" s="65">
        <f>VLOOKUP($A28,'Return Data'!$B$7:$R$2843,11,0)</f>
        <v>3.2387000000000001</v>
      </c>
      <c r="Q28" s="66">
        <f t="shared" si="6"/>
        <v>18</v>
      </c>
      <c r="R28" s="65">
        <f>VLOOKUP($A28,'Return Data'!$B$7:$R$2843,12,0)</f>
        <v>3.1515</v>
      </c>
      <c r="S28" s="66">
        <f t="shared" si="7"/>
        <v>14</v>
      </c>
      <c r="T28" s="65">
        <f>VLOOKUP($A28,'Return Data'!$B$7:$R$2843,13,0)</f>
        <v>3.1837</v>
      </c>
      <c r="U28" s="66">
        <f t="shared" si="8"/>
        <v>15</v>
      </c>
      <c r="V28" s="65">
        <f>VLOOKUP($A28,'Return Data'!$B$7:$R$2843,17,0)</f>
        <v>4.2689000000000004</v>
      </c>
      <c r="W28" s="66">
        <f t="shared" si="12"/>
        <v>6</v>
      </c>
      <c r="X28" s="65">
        <f>VLOOKUP($A28,'Return Data'!$B$7:$R$2843,14,0)</f>
        <v>5.2618999999999998</v>
      </c>
      <c r="Y28" s="66">
        <f t="shared" si="13"/>
        <v>16</v>
      </c>
      <c r="Z28" s="65">
        <f>VLOOKUP($A28,'Return Data'!$B$7:$R$2843,16,0)</f>
        <v>7.0438000000000001</v>
      </c>
      <c r="AA28" s="67">
        <f t="shared" si="11"/>
        <v>20</v>
      </c>
    </row>
    <row r="29" spans="1:27" x14ac:dyDescent="0.3">
      <c r="A29" s="63" t="s">
        <v>437</v>
      </c>
      <c r="B29" s="64">
        <f>VLOOKUP($A29,'Return Data'!$B$7:$R$2843,3,0)</f>
        <v>44402</v>
      </c>
      <c r="C29" s="65">
        <f>VLOOKUP($A29,'Return Data'!$B$7:$R$2843,4,0)</f>
        <v>1343.174</v>
      </c>
      <c r="D29" s="65">
        <f>VLOOKUP($A29,'Return Data'!$B$7:$R$2843,5,0)</f>
        <v>3.2747999999999999</v>
      </c>
      <c r="E29" s="66">
        <f t="shared" si="0"/>
        <v>15</v>
      </c>
      <c r="F29" s="65">
        <f>VLOOKUP($A29,'Return Data'!$B$7:$R$2843,6,0)</f>
        <v>3.3860000000000001</v>
      </c>
      <c r="G29" s="66">
        <f t="shared" si="1"/>
        <v>18</v>
      </c>
      <c r="H29" s="65">
        <f>VLOOKUP($A29,'Return Data'!$B$7:$R$2843,7,0)</f>
        <v>3.4321000000000002</v>
      </c>
      <c r="I29" s="66">
        <f t="shared" si="2"/>
        <v>12</v>
      </c>
      <c r="J29" s="65">
        <f>VLOOKUP($A29,'Return Data'!$B$7:$R$2843,8,0)</f>
        <v>3.4306000000000001</v>
      </c>
      <c r="K29" s="66">
        <f t="shared" si="3"/>
        <v>9</v>
      </c>
      <c r="L29" s="65">
        <f>VLOOKUP($A29,'Return Data'!$B$7:$R$2843,9,0)</f>
        <v>3.3923000000000001</v>
      </c>
      <c r="M29" s="66">
        <f t="shared" si="4"/>
        <v>5</v>
      </c>
      <c r="N29" s="65">
        <f>VLOOKUP($A29,'Return Data'!$B$7:$R$2843,10,0)</f>
        <v>3.3142999999999998</v>
      </c>
      <c r="O29" s="66">
        <f t="shared" si="5"/>
        <v>3</v>
      </c>
      <c r="P29" s="65">
        <f>VLOOKUP($A29,'Return Data'!$B$7:$R$2843,11,0)</f>
        <v>3.3220999999999998</v>
      </c>
      <c r="Q29" s="66">
        <f t="shared" si="6"/>
        <v>5</v>
      </c>
      <c r="R29" s="65">
        <f>VLOOKUP($A29,'Return Data'!$B$7:$R$2843,12,0)</f>
        <v>3.2225000000000001</v>
      </c>
      <c r="S29" s="66">
        <f t="shared" si="7"/>
        <v>5</v>
      </c>
      <c r="T29" s="65">
        <f>VLOOKUP($A29,'Return Data'!$B$7:$R$2843,13,0)</f>
        <v>3.286</v>
      </c>
      <c r="U29" s="66">
        <f t="shared" si="8"/>
        <v>3</v>
      </c>
      <c r="V29" s="65">
        <f>VLOOKUP($A29,'Return Data'!$B$7:$R$2843,17,0)</f>
        <v>4.3312999999999997</v>
      </c>
      <c r="W29" s="66">
        <f t="shared" si="12"/>
        <v>3</v>
      </c>
      <c r="X29" s="65">
        <f>VLOOKUP($A29,'Return Data'!$B$7:$R$2843,14,0)</f>
        <v>5.3738000000000001</v>
      </c>
      <c r="Y29" s="66">
        <f t="shared" si="13"/>
        <v>3</v>
      </c>
      <c r="Z29" s="65">
        <f>VLOOKUP($A29,'Return Data'!$B$7:$R$2843,16,0)</f>
        <v>6.0004</v>
      </c>
      <c r="AA29" s="67">
        <f t="shared" si="11"/>
        <v>31</v>
      </c>
    </row>
    <row r="30" spans="1:27" x14ac:dyDescent="0.3">
      <c r="A30" s="63" t="s">
        <v>250</v>
      </c>
      <c r="B30" s="64">
        <f>VLOOKUP($A30,'Return Data'!$B$7:$R$2843,3,0)</f>
        <v>44402</v>
      </c>
      <c r="C30" s="65">
        <f>VLOOKUP($A30,'Return Data'!$B$7:$R$2843,4,0)</f>
        <v>2166.1878000000002</v>
      </c>
      <c r="D30" s="65">
        <f>VLOOKUP($A30,'Return Data'!$B$7:$R$2843,5,0)</f>
        <v>3.2501000000000002</v>
      </c>
      <c r="E30" s="66">
        <f t="shared" si="0"/>
        <v>18</v>
      </c>
      <c r="F30" s="65">
        <f>VLOOKUP($A30,'Return Data'!$B$7:$R$2843,6,0)</f>
        <v>3.3681000000000001</v>
      </c>
      <c r="G30" s="66">
        <f t="shared" si="1"/>
        <v>21</v>
      </c>
      <c r="H30" s="65">
        <f>VLOOKUP($A30,'Return Data'!$B$7:$R$2843,7,0)</f>
        <v>3.4986999999999999</v>
      </c>
      <c r="I30" s="66">
        <f t="shared" si="2"/>
        <v>5</v>
      </c>
      <c r="J30" s="65">
        <f>VLOOKUP($A30,'Return Data'!$B$7:$R$2843,8,0)</f>
        <v>3.4470999999999998</v>
      </c>
      <c r="K30" s="66">
        <f t="shared" si="3"/>
        <v>8</v>
      </c>
      <c r="L30" s="65">
        <f>VLOOKUP($A30,'Return Data'!$B$7:$R$2843,9,0)</f>
        <v>3.3632</v>
      </c>
      <c r="M30" s="66">
        <f t="shared" si="4"/>
        <v>11</v>
      </c>
      <c r="N30" s="65">
        <f>VLOOKUP($A30,'Return Data'!$B$7:$R$2843,10,0)</f>
        <v>3.2930000000000001</v>
      </c>
      <c r="O30" s="66">
        <f t="shared" si="5"/>
        <v>6</v>
      </c>
      <c r="P30" s="65">
        <f>VLOOKUP($A30,'Return Data'!$B$7:$R$2843,11,0)</f>
        <v>3.3216000000000001</v>
      </c>
      <c r="Q30" s="66">
        <f t="shared" si="6"/>
        <v>6</v>
      </c>
      <c r="R30" s="65">
        <f>VLOOKUP($A30,'Return Data'!$B$7:$R$2843,12,0)</f>
        <v>3.2488000000000001</v>
      </c>
      <c r="S30" s="66">
        <f t="shared" si="7"/>
        <v>3</v>
      </c>
      <c r="T30" s="65">
        <f>VLOOKUP($A30,'Return Data'!$B$7:$R$2843,13,0)</f>
        <v>3.2829000000000002</v>
      </c>
      <c r="U30" s="66">
        <f t="shared" si="8"/>
        <v>4</v>
      </c>
      <c r="V30" s="65">
        <f>VLOOKUP($A30,'Return Data'!$B$7:$R$2843,17,0)</f>
        <v>4.2397</v>
      </c>
      <c r="W30" s="66">
        <f t="shared" si="12"/>
        <v>13</v>
      </c>
      <c r="X30" s="65">
        <f>VLOOKUP($A30,'Return Data'!$B$7:$R$2843,14,0)</f>
        <v>5.2774000000000001</v>
      </c>
      <c r="Y30" s="66">
        <f t="shared" si="13"/>
        <v>14</v>
      </c>
      <c r="Z30" s="65">
        <f>VLOOKUP($A30,'Return Data'!$B$7:$R$2843,16,0)</f>
        <v>6.3581000000000003</v>
      </c>
      <c r="AA30" s="67">
        <f t="shared" si="11"/>
        <v>29</v>
      </c>
    </row>
    <row r="31" spans="1:27" x14ac:dyDescent="0.3">
      <c r="A31" s="63" t="s">
        <v>251</v>
      </c>
      <c r="B31" s="64">
        <f>VLOOKUP($A31,'Return Data'!$B$7:$R$2843,3,0)</f>
        <v>44402</v>
      </c>
      <c r="C31" s="65">
        <f>VLOOKUP($A31,'Return Data'!$B$7:$R$2843,4,0)</f>
        <v>11.100300000000001</v>
      </c>
      <c r="D31" s="65">
        <f>VLOOKUP($A31,'Return Data'!$B$7:$R$2843,5,0)</f>
        <v>2.9599000000000002</v>
      </c>
      <c r="E31" s="66">
        <f t="shared" si="0"/>
        <v>36</v>
      </c>
      <c r="F31" s="65">
        <f>VLOOKUP($A31,'Return Data'!$B$7:$R$2843,6,0)</f>
        <v>3.1793999999999998</v>
      </c>
      <c r="G31" s="66">
        <f t="shared" si="1"/>
        <v>32</v>
      </c>
      <c r="H31" s="65">
        <f>VLOOKUP($A31,'Return Data'!$B$7:$R$2843,7,0)</f>
        <v>3.1962000000000002</v>
      </c>
      <c r="I31" s="66">
        <f t="shared" si="2"/>
        <v>33</v>
      </c>
      <c r="J31" s="65">
        <f>VLOOKUP($A31,'Return Data'!$B$7:$R$2843,8,0)</f>
        <v>3.0569000000000002</v>
      </c>
      <c r="K31" s="66">
        <f t="shared" si="3"/>
        <v>33</v>
      </c>
      <c r="L31" s="65">
        <f>VLOOKUP($A31,'Return Data'!$B$7:$R$2843,9,0)</f>
        <v>3.0327000000000002</v>
      </c>
      <c r="M31" s="66">
        <f t="shared" si="4"/>
        <v>34</v>
      </c>
      <c r="N31" s="65">
        <f>VLOOKUP($A31,'Return Data'!$B$7:$R$2843,10,0)</f>
        <v>2.93</v>
      </c>
      <c r="O31" s="66">
        <f t="shared" si="5"/>
        <v>34</v>
      </c>
      <c r="P31" s="65">
        <f>VLOOKUP($A31,'Return Data'!$B$7:$R$2843,11,0)</f>
        <v>2.9192999999999998</v>
      </c>
      <c r="Q31" s="66">
        <f t="shared" si="6"/>
        <v>36</v>
      </c>
      <c r="R31" s="65">
        <f>VLOOKUP($A31,'Return Data'!$B$7:$R$2843,12,0)</f>
        <v>2.8313999999999999</v>
      </c>
      <c r="S31" s="66">
        <f t="shared" si="7"/>
        <v>36</v>
      </c>
      <c r="T31" s="65">
        <f>VLOOKUP($A31,'Return Data'!$B$7:$R$2843,13,0)</f>
        <v>2.8603000000000001</v>
      </c>
      <c r="U31" s="66">
        <f t="shared" si="8"/>
        <v>36</v>
      </c>
      <c r="V31" s="65"/>
      <c r="W31" s="66"/>
      <c r="X31" s="65"/>
      <c r="Y31" s="66"/>
      <c r="Z31" s="65">
        <f>VLOOKUP($A31,'Return Data'!$B$7:$R$2843,16,0)</f>
        <v>4.0965999999999996</v>
      </c>
      <c r="AA31" s="67">
        <f t="shared" si="11"/>
        <v>36</v>
      </c>
    </row>
    <row r="32" spans="1:27" x14ac:dyDescent="0.3">
      <c r="A32" s="63" t="s">
        <v>2022</v>
      </c>
      <c r="B32" s="64">
        <f>VLOOKUP($A32,'Return Data'!$B$7:$R$2843,3,0)</f>
        <v>44402</v>
      </c>
      <c r="C32" s="65">
        <f>VLOOKUP($A32,'Return Data'!$B$7:$R$2843,4,0)</f>
        <v>2255.2442999999998</v>
      </c>
      <c r="D32" s="65">
        <f>VLOOKUP($A32,'Return Data'!$B$7:$R$2843,5,0)</f>
        <v>3.1063000000000001</v>
      </c>
      <c r="E32" s="66">
        <f t="shared" si="0"/>
        <v>33</v>
      </c>
      <c r="F32" s="65">
        <f>VLOOKUP($A32,'Return Data'!$B$7:$R$2843,6,0)</f>
        <v>3.2496</v>
      </c>
      <c r="G32" s="66">
        <f t="shared" si="1"/>
        <v>29</v>
      </c>
      <c r="H32" s="65">
        <f>VLOOKUP($A32,'Return Data'!$B$7:$R$2843,7,0)</f>
        <v>3.3191999999999999</v>
      </c>
      <c r="I32" s="66">
        <f t="shared" si="2"/>
        <v>28</v>
      </c>
      <c r="J32" s="65">
        <f>VLOOKUP($A32,'Return Data'!$B$7:$R$2843,8,0)</f>
        <v>3.2309999999999999</v>
      </c>
      <c r="K32" s="66">
        <f t="shared" si="3"/>
        <v>31</v>
      </c>
      <c r="L32" s="65">
        <f>VLOOKUP($A32,'Return Data'!$B$7:$R$2843,9,0)</f>
        <v>3.1572</v>
      </c>
      <c r="M32" s="66">
        <f t="shared" si="4"/>
        <v>31</v>
      </c>
      <c r="N32" s="65">
        <f>VLOOKUP($A32,'Return Data'!$B$7:$R$2843,10,0)</f>
        <v>3.0992999999999999</v>
      </c>
      <c r="O32" s="66">
        <f t="shared" si="5"/>
        <v>31</v>
      </c>
      <c r="P32" s="65">
        <f>VLOOKUP($A32,'Return Data'!$B$7:$R$2843,11,0)</f>
        <v>3.1389999999999998</v>
      </c>
      <c r="Q32" s="66">
        <f t="shared" si="6"/>
        <v>31</v>
      </c>
      <c r="R32" s="65">
        <f>VLOOKUP($A32,'Return Data'!$B$7:$R$2843,12,0)</f>
        <v>3.0387</v>
      </c>
      <c r="S32" s="66">
        <f t="shared" si="7"/>
        <v>31</v>
      </c>
      <c r="T32" s="65">
        <f>VLOOKUP($A32,'Return Data'!$B$7:$R$2843,13,0)</f>
        <v>3.0400999999999998</v>
      </c>
      <c r="U32" s="66">
        <f t="shared" si="8"/>
        <v>31</v>
      </c>
      <c r="V32" s="65">
        <f>VLOOKUP($A32,'Return Data'!$B$7:$R$2843,17,0)</f>
        <v>3.8153999999999999</v>
      </c>
      <c r="W32" s="66">
        <f t="shared" ref="W32:W44" si="14">RANK(V32,V$8:V$45,0)</f>
        <v>32</v>
      </c>
      <c r="X32" s="65">
        <f>VLOOKUP($A32,'Return Data'!$B$7:$R$2843,14,0)</f>
        <v>4.9706999999999999</v>
      </c>
      <c r="Y32" s="66">
        <f>RANK(X32,X$8:X$45,0)</f>
        <v>29</v>
      </c>
      <c r="Z32" s="65">
        <f>VLOOKUP($A32,'Return Data'!$B$7:$R$2843,16,0)</f>
        <v>7.3705999999999996</v>
      </c>
      <c r="AA32" s="67">
        <f t="shared" si="11"/>
        <v>7</v>
      </c>
    </row>
    <row r="33" spans="1:27" x14ac:dyDescent="0.3">
      <c r="A33" s="63" t="s">
        <v>252</v>
      </c>
      <c r="B33" s="64">
        <f>VLOOKUP($A33,'Return Data'!$B$7:$R$2843,3,0)</f>
        <v>44402</v>
      </c>
      <c r="C33" s="65">
        <f>VLOOKUP($A33,'Return Data'!$B$7:$R$2843,4,0)</f>
        <v>5047.6877999999997</v>
      </c>
      <c r="D33" s="65">
        <f>VLOOKUP($A33,'Return Data'!$B$7:$R$2843,5,0)</f>
        <v>3.2317999999999998</v>
      </c>
      <c r="E33" s="66">
        <f t="shared" si="0"/>
        <v>19</v>
      </c>
      <c r="F33" s="65">
        <f>VLOOKUP($A33,'Return Data'!$B$7:$R$2843,6,0)</f>
        <v>3.3730000000000002</v>
      </c>
      <c r="G33" s="66">
        <f t="shared" si="1"/>
        <v>20</v>
      </c>
      <c r="H33" s="65">
        <f>VLOOKUP($A33,'Return Data'!$B$7:$R$2843,7,0)</f>
        <v>3.3828999999999998</v>
      </c>
      <c r="I33" s="66">
        <f t="shared" si="2"/>
        <v>22</v>
      </c>
      <c r="J33" s="65">
        <f>VLOOKUP($A33,'Return Data'!$B$7:$R$2843,8,0)</f>
        <v>3.3847</v>
      </c>
      <c r="K33" s="66">
        <f t="shared" si="3"/>
        <v>21</v>
      </c>
      <c r="L33" s="65">
        <f>VLOOKUP($A33,'Return Data'!$B$7:$R$2843,9,0)</f>
        <v>3.2972000000000001</v>
      </c>
      <c r="M33" s="66">
        <f t="shared" si="4"/>
        <v>24</v>
      </c>
      <c r="N33" s="65">
        <f>VLOOKUP($A33,'Return Data'!$B$7:$R$2843,10,0)</f>
        <v>3.1717</v>
      </c>
      <c r="O33" s="66">
        <f t="shared" si="5"/>
        <v>27</v>
      </c>
      <c r="P33" s="65">
        <f>VLOOKUP($A33,'Return Data'!$B$7:$R$2843,11,0)</f>
        <v>3.2242000000000002</v>
      </c>
      <c r="Q33" s="66">
        <f t="shared" si="6"/>
        <v>24</v>
      </c>
      <c r="R33" s="65">
        <f>VLOOKUP($A33,'Return Data'!$B$7:$R$2843,12,0)</f>
        <v>3.1042999999999998</v>
      </c>
      <c r="S33" s="66">
        <f t="shared" si="7"/>
        <v>28</v>
      </c>
      <c r="T33" s="65">
        <f>VLOOKUP($A33,'Return Data'!$B$7:$R$2843,13,0)</f>
        <v>3.1564000000000001</v>
      </c>
      <c r="U33" s="66">
        <f t="shared" si="8"/>
        <v>25</v>
      </c>
      <c r="V33" s="65">
        <f>VLOOKUP($A33,'Return Data'!$B$7:$R$2843,17,0)</f>
        <v>4.2596999999999996</v>
      </c>
      <c r="W33" s="66">
        <f t="shared" si="14"/>
        <v>11</v>
      </c>
      <c r="X33" s="65">
        <f>VLOOKUP($A33,'Return Data'!$B$7:$R$2843,14,0)</f>
        <v>5.3381999999999996</v>
      </c>
      <c r="Y33" s="66">
        <f>RANK(X33,X$8:X$45,0)</f>
        <v>5</v>
      </c>
      <c r="Z33" s="65">
        <f>VLOOKUP($A33,'Return Data'!$B$7:$R$2843,16,0)</f>
        <v>7.0397999999999996</v>
      </c>
      <c r="AA33" s="67">
        <f t="shared" si="11"/>
        <v>21</v>
      </c>
    </row>
    <row r="34" spans="1:27" x14ac:dyDescent="0.3">
      <c r="A34" s="63" t="s">
        <v>253</v>
      </c>
      <c r="B34" s="64">
        <f>VLOOKUP($A34,'Return Data'!$B$7:$R$2843,3,0)</f>
        <v>44402</v>
      </c>
      <c r="C34" s="65">
        <f>VLOOKUP($A34,'Return Data'!$B$7:$R$2843,4,0)</f>
        <v>1160.8827000000001</v>
      </c>
      <c r="D34" s="65">
        <f>VLOOKUP($A34,'Return Data'!$B$7:$R$2843,5,0)</f>
        <v>3.0644999999999998</v>
      </c>
      <c r="E34" s="66">
        <f t="shared" si="0"/>
        <v>34</v>
      </c>
      <c r="F34" s="65">
        <f>VLOOKUP($A34,'Return Data'!$B$7:$R$2843,6,0)</f>
        <v>3.2058</v>
      </c>
      <c r="G34" s="66">
        <f t="shared" si="1"/>
        <v>31</v>
      </c>
      <c r="H34" s="65">
        <f>VLOOKUP($A34,'Return Data'!$B$7:$R$2843,7,0)</f>
        <v>3.3555999999999999</v>
      </c>
      <c r="I34" s="66">
        <f t="shared" si="2"/>
        <v>25</v>
      </c>
      <c r="J34" s="65">
        <f>VLOOKUP($A34,'Return Data'!$B$7:$R$2843,8,0)</f>
        <v>3.2427000000000001</v>
      </c>
      <c r="K34" s="66">
        <f t="shared" si="3"/>
        <v>29</v>
      </c>
      <c r="L34" s="65">
        <f>VLOOKUP($A34,'Return Data'!$B$7:$R$2843,9,0)</f>
        <v>3.1918000000000002</v>
      </c>
      <c r="M34" s="66">
        <f t="shared" si="4"/>
        <v>29</v>
      </c>
      <c r="N34" s="65">
        <f>VLOOKUP($A34,'Return Data'!$B$7:$R$2843,10,0)</f>
        <v>3.1032999999999999</v>
      </c>
      <c r="O34" s="66">
        <f t="shared" si="5"/>
        <v>30</v>
      </c>
      <c r="P34" s="65">
        <f>VLOOKUP($A34,'Return Data'!$B$7:$R$2843,11,0)</f>
        <v>3.1038999999999999</v>
      </c>
      <c r="Q34" s="66">
        <f t="shared" si="6"/>
        <v>32</v>
      </c>
      <c r="R34" s="65">
        <f>VLOOKUP($A34,'Return Data'!$B$7:$R$2843,12,0)</f>
        <v>2.9998</v>
      </c>
      <c r="S34" s="66">
        <f t="shared" si="7"/>
        <v>32</v>
      </c>
      <c r="T34" s="65">
        <f>VLOOKUP($A34,'Return Data'!$B$7:$R$2843,13,0)</f>
        <v>3.0276999999999998</v>
      </c>
      <c r="U34" s="66">
        <f t="shared" si="8"/>
        <v>32</v>
      </c>
      <c r="V34" s="65">
        <f>VLOOKUP($A34,'Return Data'!$B$7:$R$2843,17,0)</f>
        <v>3.8386</v>
      </c>
      <c r="W34" s="66">
        <f t="shared" si="14"/>
        <v>31</v>
      </c>
      <c r="X34" s="65"/>
      <c r="Y34" s="66"/>
      <c r="Z34" s="65">
        <f>VLOOKUP($A34,'Return Data'!$B$7:$R$2843,16,0)</f>
        <v>4.7598000000000003</v>
      </c>
      <c r="AA34" s="67">
        <f t="shared" si="11"/>
        <v>33</v>
      </c>
    </row>
    <row r="35" spans="1:27" x14ac:dyDescent="0.3">
      <c r="A35" s="63" t="s">
        <v>254</v>
      </c>
      <c r="B35" s="64">
        <f>VLOOKUP($A35,'Return Data'!$B$7:$R$2843,3,0)</f>
        <v>44402</v>
      </c>
      <c r="C35" s="65">
        <f>VLOOKUP($A35,'Return Data'!$B$7:$R$2843,4,0)</f>
        <v>269.01780000000002</v>
      </c>
      <c r="D35" s="65">
        <f>VLOOKUP($A35,'Return Data'!$B$7:$R$2843,5,0)</f>
        <v>3.2023000000000001</v>
      </c>
      <c r="E35" s="66">
        <f t="shared" si="0"/>
        <v>27</v>
      </c>
      <c r="F35" s="65">
        <f>VLOOKUP($A35,'Return Data'!$B$7:$R$2843,6,0)</f>
        <v>3.2843</v>
      </c>
      <c r="G35" s="66">
        <f t="shared" si="1"/>
        <v>26</v>
      </c>
      <c r="H35" s="65">
        <f>VLOOKUP($A35,'Return Data'!$B$7:$R$2843,7,0)</f>
        <v>3.3631000000000002</v>
      </c>
      <c r="I35" s="66">
        <f t="shared" si="2"/>
        <v>23</v>
      </c>
      <c r="J35" s="65">
        <f>VLOOKUP($A35,'Return Data'!$B$7:$R$2843,8,0)</f>
        <v>3.3731</v>
      </c>
      <c r="K35" s="66">
        <f t="shared" si="3"/>
        <v>22</v>
      </c>
      <c r="L35" s="65">
        <f>VLOOKUP($A35,'Return Data'!$B$7:$R$2843,9,0)</f>
        <v>3.3054999999999999</v>
      </c>
      <c r="M35" s="66">
        <f t="shared" si="4"/>
        <v>21</v>
      </c>
      <c r="N35" s="65">
        <f>VLOOKUP($A35,'Return Data'!$B$7:$R$2843,10,0)</f>
        <v>3.2625000000000002</v>
      </c>
      <c r="O35" s="66">
        <f t="shared" si="5"/>
        <v>9</v>
      </c>
      <c r="P35" s="65">
        <f>VLOOKUP($A35,'Return Data'!$B$7:$R$2843,11,0)</f>
        <v>3.2801999999999998</v>
      </c>
      <c r="Q35" s="66">
        <f t="shared" si="6"/>
        <v>9</v>
      </c>
      <c r="R35" s="65">
        <f>VLOOKUP($A35,'Return Data'!$B$7:$R$2843,12,0)</f>
        <v>3.1621000000000001</v>
      </c>
      <c r="S35" s="66">
        <f t="shared" si="7"/>
        <v>11</v>
      </c>
      <c r="T35" s="65">
        <f>VLOOKUP($A35,'Return Data'!$B$7:$R$2843,13,0)</f>
        <v>3.1857000000000002</v>
      </c>
      <c r="U35" s="66">
        <f t="shared" si="8"/>
        <v>13</v>
      </c>
      <c r="V35" s="65">
        <f>VLOOKUP($A35,'Return Data'!$B$7:$R$2843,17,0)</f>
        <v>4.2473000000000001</v>
      </c>
      <c r="W35" s="66">
        <f t="shared" si="14"/>
        <v>12</v>
      </c>
      <c r="X35" s="65">
        <f>VLOOKUP($A35,'Return Data'!$B$7:$R$2843,14,0)</f>
        <v>5.3330000000000002</v>
      </c>
      <c r="Y35" s="66">
        <f t="shared" ref="Y35:Y44" si="15">RANK(X35,X$8:X$45,0)</f>
        <v>6</v>
      </c>
      <c r="Z35" s="65">
        <f>VLOOKUP($A35,'Return Data'!$B$7:$R$2843,16,0)</f>
        <v>7.3798000000000004</v>
      </c>
      <c r="AA35" s="67">
        <f t="shared" si="11"/>
        <v>6</v>
      </c>
    </row>
    <row r="36" spans="1:27" x14ac:dyDescent="0.3">
      <c r="A36" s="63" t="s">
        <v>255</v>
      </c>
      <c r="B36" s="64">
        <f>VLOOKUP($A36,'Return Data'!$B$7:$R$2843,3,0)</f>
        <v>44402</v>
      </c>
      <c r="C36" s="65">
        <f>VLOOKUP($A36,'Return Data'!$B$7:$R$2843,4,0)</f>
        <v>2919.4416000000001</v>
      </c>
      <c r="D36" s="65">
        <f>VLOOKUP($A36,'Return Data'!$B$7:$R$2843,5,0)</f>
        <v>3.2309000000000001</v>
      </c>
      <c r="E36" s="66">
        <f t="shared" si="0"/>
        <v>20</v>
      </c>
      <c r="F36" s="65">
        <f>VLOOKUP($A36,'Return Data'!$B$7:$R$2843,6,0)</f>
        <v>3.2221000000000002</v>
      </c>
      <c r="G36" s="66">
        <f t="shared" si="1"/>
        <v>30</v>
      </c>
      <c r="H36" s="65">
        <f>VLOOKUP($A36,'Return Data'!$B$7:$R$2843,7,0)</f>
        <v>3.2890000000000001</v>
      </c>
      <c r="I36" s="66">
        <f t="shared" si="2"/>
        <v>31</v>
      </c>
      <c r="J36" s="65">
        <f>VLOOKUP($A36,'Return Data'!$B$7:$R$2843,8,0)</f>
        <v>3.2825000000000002</v>
      </c>
      <c r="K36" s="66">
        <f t="shared" si="3"/>
        <v>27</v>
      </c>
      <c r="L36" s="65">
        <f>VLOOKUP($A36,'Return Data'!$B$7:$R$2843,9,0)</f>
        <v>3.2296</v>
      </c>
      <c r="M36" s="66">
        <f t="shared" si="4"/>
        <v>28</v>
      </c>
      <c r="N36" s="65">
        <f>VLOOKUP($A36,'Return Data'!$B$7:$R$2843,10,0)</f>
        <v>3.1701000000000001</v>
      </c>
      <c r="O36" s="66">
        <f t="shared" si="5"/>
        <v>28</v>
      </c>
      <c r="P36" s="65">
        <f>VLOOKUP($A36,'Return Data'!$B$7:$R$2843,11,0)</f>
        <v>3.1724000000000001</v>
      </c>
      <c r="Q36" s="66">
        <f t="shared" si="6"/>
        <v>30</v>
      </c>
      <c r="R36" s="65">
        <f>VLOOKUP($A36,'Return Data'!$B$7:$R$2843,12,0)</f>
        <v>3.0907</v>
      </c>
      <c r="S36" s="66">
        <f t="shared" si="7"/>
        <v>29</v>
      </c>
      <c r="T36" s="65">
        <f>VLOOKUP($A36,'Return Data'!$B$7:$R$2843,13,0)</f>
        <v>3.1238000000000001</v>
      </c>
      <c r="U36" s="66">
        <f t="shared" si="8"/>
        <v>28</v>
      </c>
      <c r="V36" s="65">
        <f>VLOOKUP($A36,'Return Data'!$B$7:$R$2843,17,0)</f>
        <v>3.9518</v>
      </c>
      <c r="W36" s="66">
        <f t="shared" si="14"/>
        <v>29</v>
      </c>
      <c r="X36" s="65">
        <f>VLOOKUP($A36,'Return Data'!$B$7:$R$2843,14,0)</f>
        <v>1.8900999999999999</v>
      </c>
      <c r="Y36" s="66">
        <f t="shared" si="15"/>
        <v>33</v>
      </c>
      <c r="Z36" s="65">
        <f>VLOOKUP($A36,'Return Data'!$B$7:$R$2843,16,0)</f>
        <v>6.5399000000000003</v>
      </c>
      <c r="AA36" s="67">
        <f t="shared" si="11"/>
        <v>28</v>
      </c>
    </row>
    <row r="37" spans="1:27" x14ac:dyDescent="0.3">
      <c r="A37" s="63" t="s">
        <v>256</v>
      </c>
      <c r="B37" s="64">
        <f>VLOOKUP($A37,'Return Data'!$B$7:$R$2843,3,0)</f>
        <v>44402</v>
      </c>
      <c r="C37" s="65">
        <f>VLOOKUP($A37,'Return Data'!$B$7:$R$2843,4,0)</f>
        <v>32.847799999999999</v>
      </c>
      <c r="D37" s="65">
        <f>VLOOKUP($A37,'Return Data'!$B$7:$R$2843,5,0)</f>
        <v>3.2229999999999999</v>
      </c>
      <c r="E37" s="66">
        <f t="shared" si="0"/>
        <v>23</v>
      </c>
      <c r="F37" s="65">
        <f>VLOOKUP($A37,'Return Data'!$B$7:$R$2843,6,0)</f>
        <v>3.2974000000000001</v>
      </c>
      <c r="G37" s="66">
        <f t="shared" si="1"/>
        <v>25</v>
      </c>
      <c r="H37" s="65">
        <f>VLOOKUP($A37,'Return Data'!$B$7:$R$2843,7,0)</f>
        <v>3.3834</v>
      </c>
      <c r="I37" s="66">
        <f t="shared" si="2"/>
        <v>21</v>
      </c>
      <c r="J37" s="65">
        <f>VLOOKUP($A37,'Return Data'!$B$7:$R$2843,8,0)</f>
        <v>3.2343999999999999</v>
      </c>
      <c r="K37" s="66">
        <f t="shared" si="3"/>
        <v>30</v>
      </c>
      <c r="L37" s="65">
        <f>VLOOKUP($A37,'Return Data'!$B$7:$R$2843,9,0)</f>
        <v>3.4283999999999999</v>
      </c>
      <c r="M37" s="66">
        <f t="shared" si="4"/>
        <v>3</v>
      </c>
      <c r="N37" s="65">
        <f>VLOOKUP($A37,'Return Data'!$B$7:$R$2843,10,0)</f>
        <v>3.8039999999999998</v>
      </c>
      <c r="O37" s="66">
        <f t="shared" si="5"/>
        <v>1</v>
      </c>
      <c r="P37" s="65">
        <f>VLOOKUP($A37,'Return Data'!$B$7:$R$2843,11,0)</f>
        <v>4.0410000000000004</v>
      </c>
      <c r="Q37" s="66">
        <f t="shared" si="6"/>
        <v>1</v>
      </c>
      <c r="R37" s="65">
        <f>VLOOKUP($A37,'Return Data'!$B$7:$R$2843,12,0)</f>
        <v>4.1136999999999997</v>
      </c>
      <c r="S37" s="66">
        <f t="shared" si="7"/>
        <v>1</v>
      </c>
      <c r="T37" s="65">
        <f>VLOOKUP($A37,'Return Data'!$B$7:$R$2843,13,0)</f>
        <v>4.2996999999999996</v>
      </c>
      <c r="U37" s="66">
        <f t="shared" si="8"/>
        <v>1</v>
      </c>
      <c r="V37" s="65">
        <f>VLOOKUP($A37,'Return Data'!$B$7:$R$2843,17,0)</f>
        <v>5.0487000000000002</v>
      </c>
      <c r="W37" s="66">
        <f t="shared" si="14"/>
        <v>1</v>
      </c>
      <c r="X37" s="65">
        <f>VLOOKUP($A37,'Return Data'!$B$7:$R$2843,14,0)</f>
        <v>5.8715000000000002</v>
      </c>
      <c r="Y37" s="66">
        <f t="shared" si="15"/>
        <v>1</v>
      </c>
      <c r="Z37" s="65">
        <f>VLOOKUP($A37,'Return Data'!$B$7:$R$2843,16,0)</f>
        <v>7.8022999999999998</v>
      </c>
      <c r="AA37" s="67">
        <f t="shared" si="11"/>
        <v>1</v>
      </c>
    </row>
    <row r="38" spans="1:27" x14ac:dyDescent="0.3">
      <c r="A38" s="63" t="s">
        <v>257</v>
      </c>
      <c r="B38" s="64">
        <f>VLOOKUP($A38,'Return Data'!$B$7:$R$2843,3,0)</f>
        <v>44402</v>
      </c>
      <c r="C38" s="65">
        <f>VLOOKUP($A38,'Return Data'!$B$7:$R$2843,4,0)</f>
        <v>27.979099999999999</v>
      </c>
      <c r="D38" s="65">
        <f>VLOOKUP($A38,'Return Data'!$B$7:$R$2843,5,0)</f>
        <v>3.1312000000000002</v>
      </c>
      <c r="E38" s="66">
        <f t="shared" si="0"/>
        <v>32</v>
      </c>
      <c r="F38" s="65">
        <f>VLOOKUP($A38,'Return Data'!$B$7:$R$2843,6,0)</f>
        <v>3.2622</v>
      </c>
      <c r="G38" s="66">
        <f t="shared" si="1"/>
        <v>28</v>
      </c>
      <c r="H38" s="65">
        <f>VLOOKUP($A38,'Return Data'!$B$7:$R$2843,7,0)</f>
        <v>3.3007</v>
      </c>
      <c r="I38" s="66">
        <f t="shared" si="2"/>
        <v>30</v>
      </c>
      <c r="J38" s="65">
        <f>VLOOKUP($A38,'Return Data'!$B$7:$R$2843,8,0)</f>
        <v>3.2281</v>
      </c>
      <c r="K38" s="66">
        <f t="shared" si="3"/>
        <v>32</v>
      </c>
      <c r="L38" s="65">
        <f>VLOOKUP($A38,'Return Data'!$B$7:$R$2843,9,0)</f>
        <v>3.1520999999999999</v>
      </c>
      <c r="M38" s="66">
        <f t="shared" si="4"/>
        <v>32</v>
      </c>
      <c r="N38" s="65">
        <f>VLOOKUP($A38,'Return Data'!$B$7:$R$2843,10,0)</f>
        <v>3.0798000000000001</v>
      </c>
      <c r="O38" s="66">
        <f t="shared" si="5"/>
        <v>32</v>
      </c>
      <c r="P38" s="65">
        <f>VLOOKUP($A38,'Return Data'!$B$7:$R$2843,11,0)</f>
        <v>3.0792000000000002</v>
      </c>
      <c r="Q38" s="66">
        <f t="shared" si="6"/>
        <v>33</v>
      </c>
      <c r="R38" s="65">
        <f>VLOOKUP($A38,'Return Data'!$B$7:$R$2843,12,0)</f>
        <v>2.9948999999999999</v>
      </c>
      <c r="S38" s="66">
        <f t="shared" si="7"/>
        <v>33</v>
      </c>
      <c r="T38" s="65">
        <f>VLOOKUP($A38,'Return Data'!$B$7:$R$2843,13,0)</f>
        <v>3.0181</v>
      </c>
      <c r="U38" s="66">
        <f t="shared" si="8"/>
        <v>33</v>
      </c>
      <c r="V38" s="65">
        <f>VLOOKUP($A38,'Return Data'!$B$7:$R$2843,17,0)</f>
        <v>3.7833999999999999</v>
      </c>
      <c r="W38" s="66">
        <f t="shared" si="14"/>
        <v>33</v>
      </c>
      <c r="X38" s="65">
        <f>VLOOKUP($A38,'Return Data'!$B$7:$R$2843,14,0)</f>
        <v>4.7441000000000004</v>
      </c>
      <c r="Y38" s="66">
        <f t="shared" si="15"/>
        <v>30</v>
      </c>
      <c r="Z38" s="65">
        <f>VLOOKUP($A38,'Return Data'!$B$7:$R$2843,16,0)</f>
        <v>6.9130000000000003</v>
      </c>
      <c r="AA38" s="67">
        <f t="shared" si="11"/>
        <v>25</v>
      </c>
    </row>
    <row r="39" spans="1:27" x14ac:dyDescent="0.3">
      <c r="A39" s="63" t="s">
        <v>260</v>
      </c>
      <c r="B39" s="64">
        <f>VLOOKUP($A39,'Return Data'!$B$7:$R$2843,3,0)</f>
        <v>44402</v>
      </c>
      <c r="C39" s="65">
        <f>VLOOKUP($A39,'Return Data'!$B$7:$R$2843,4,0)</f>
        <v>3235.7022999999999</v>
      </c>
      <c r="D39" s="65">
        <f>VLOOKUP($A39,'Return Data'!$B$7:$R$2843,5,0)</f>
        <v>3.2907999999999999</v>
      </c>
      <c r="E39" s="66">
        <f t="shared" si="0"/>
        <v>12</v>
      </c>
      <c r="F39" s="65">
        <f>VLOOKUP($A39,'Return Data'!$B$7:$R$2843,6,0)</f>
        <v>3.4866000000000001</v>
      </c>
      <c r="G39" s="66">
        <f t="shared" si="1"/>
        <v>6</v>
      </c>
      <c r="H39" s="65">
        <f>VLOOKUP($A39,'Return Data'!$B$7:$R$2843,7,0)</f>
        <v>3.4725000000000001</v>
      </c>
      <c r="I39" s="66">
        <f t="shared" si="2"/>
        <v>10</v>
      </c>
      <c r="J39" s="65">
        <f>VLOOKUP($A39,'Return Data'!$B$7:$R$2843,8,0)</f>
        <v>3.4626999999999999</v>
      </c>
      <c r="K39" s="66">
        <f t="shared" si="3"/>
        <v>6</v>
      </c>
      <c r="L39" s="65">
        <f>VLOOKUP($A39,'Return Data'!$B$7:$R$2843,9,0)</f>
        <v>3.371</v>
      </c>
      <c r="M39" s="66">
        <f t="shared" si="4"/>
        <v>9</v>
      </c>
      <c r="N39" s="65">
        <f>VLOOKUP($A39,'Return Data'!$B$7:$R$2843,10,0)</f>
        <v>3.2147999999999999</v>
      </c>
      <c r="O39" s="66">
        <f t="shared" si="5"/>
        <v>18</v>
      </c>
      <c r="P39" s="65">
        <f>VLOOKUP($A39,'Return Data'!$B$7:$R$2843,11,0)</f>
        <v>3.2614000000000001</v>
      </c>
      <c r="Q39" s="66">
        <f t="shared" si="6"/>
        <v>15</v>
      </c>
      <c r="R39" s="65">
        <f>VLOOKUP($A39,'Return Data'!$B$7:$R$2843,12,0)</f>
        <v>3.1415000000000002</v>
      </c>
      <c r="S39" s="66">
        <f t="shared" si="7"/>
        <v>17</v>
      </c>
      <c r="T39" s="65">
        <f>VLOOKUP($A39,'Return Data'!$B$7:$R$2843,13,0)</f>
        <v>3.1852</v>
      </c>
      <c r="U39" s="66">
        <f t="shared" si="8"/>
        <v>14</v>
      </c>
      <c r="V39" s="65">
        <f>VLOOKUP($A39,'Return Data'!$B$7:$R$2843,17,0)</f>
        <v>4.2106000000000003</v>
      </c>
      <c r="W39" s="66">
        <f t="shared" si="14"/>
        <v>18</v>
      </c>
      <c r="X39" s="65">
        <f>VLOOKUP($A39,'Return Data'!$B$7:$R$2843,14,0)</f>
        <v>5.2298</v>
      </c>
      <c r="Y39" s="66">
        <f t="shared" si="15"/>
        <v>20</v>
      </c>
      <c r="Z39" s="65">
        <f>VLOOKUP($A39,'Return Data'!$B$7:$R$2843,16,0)</f>
        <v>6.8907999999999996</v>
      </c>
      <c r="AA39" s="67">
        <f t="shared" si="11"/>
        <v>26</v>
      </c>
    </row>
    <row r="40" spans="1:27" x14ac:dyDescent="0.3">
      <c r="A40" s="63" t="s">
        <v>261</v>
      </c>
      <c r="B40" s="64">
        <f>VLOOKUP($A40,'Return Data'!$B$7:$R$2843,3,0)</f>
        <v>44402</v>
      </c>
      <c r="C40" s="65">
        <f>VLOOKUP($A40,'Return Data'!$B$7:$R$2843,4,0)</f>
        <v>43.5655</v>
      </c>
      <c r="D40" s="65">
        <f>VLOOKUP($A40,'Return Data'!$B$7:$R$2843,5,0)</f>
        <v>3.2677999999999998</v>
      </c>
      <c r="E40" s="66">
        <f t="shared" si="0"/>
        <v>17</v>
      </c>
      <c r="F40" s="65">
        <f>VLOOKUP($A40,'Return Data'!$B$7:$R$2843,6,0)</f>
        <v>3.5756999999999999</v>
      </c>
      <c r="G40" s="66">
        <f t="shared" si="1"/>
        <v>2</v>
      </c>
      <c r="H40" s="65">
        <f>VLOOKUP($A40,'Return Data'!$B$7:$R$2843,7,0)</f>
        <v>3.5451999999999999</v>
      </c>
      <c r="I40" s="66">
        <f t="shared" si="2"/>
        <v>2</v>
      </c>
      <c r="J40" s="65">
        <f>VLOOKUP($A40,'Return Data'!$B$7:$R$2843,8,0)</f>
        <v>3.5055999999999998</v>
      </c>
      <c r="K40" s="66">
        <f t="shared" si="3"/>
        <v>2</v>
      </c>
      <c r="L40" s="65">
        <f>VLOOKUP($A40,'Return Data'!$B$7:$R$2843,9,0)</f>
        <v>3.3997999999999999</v>
      </c>
      <c r="M40" s="66">
        <f t="shared" si="4"/>
        <v>4</v>
      </c>
      <c r="N40" s="65">
        <f>VLOOKUP($A40,'Return Data'!$B$7:$R$2843,10,0)</f>
        <v>3.2747000000000002</v>
      </c>
      <c r="O40" s="66">
        <f t="shared" si="5"/>
        <v>7</v>
      </c>
      <c r="P40" s="65">
        <f>VLOOKUP($A40,'Return Data'!$B$7:$R$2843,11,0)</f>
        <v>3.2959999999999998</v>
      </c>
      <c r="Q40" s="66">
        <f t="shared" si="6"/>
        <v>7</v>
      </c>
      <c r="R40" s="65">
        <f>VLOOKUP($A40,'Return Data'!$B$7:$R$2843,12,0)</f>
        <v>3.2018</v>
      </c>
      <c r="S40" s="66">
        <f t="shared" si="7"/>
        <v>7</v>
      </c>
      <c r="T40" s="65">
        <f>VLOOKUP($A40,'Return Data'!$B$7:$R$2843,13,0)</f>
        <v>3.2431000000000001</v>
      </c>
      <c r="U40" s="66">
        <f t="shared" si="8"/>
        <v>6</v>
      </c>
      <c r="V40" s="65">
        <f>VLOOKUP($A40,'Return Data'!$B$7:$R$2843,17,0)</f>
        <v>4.2328000000000001</v>
      </c>
      <c r="W40" s="66">
        <f t="shared" si="14"/>
        <v>14</v>
      </c>
      <c r="X40" s="65">
        <f>VLOOKUP($A40,'Return Data'!$B$7:$R$2843,14,0)</f>
        <v>5.2931999999999997</v>
      </c>
      <c r="Y40" s="66">
        <f t="shared" si="15"/>
        <v>12</v>
      </c>
      <c r="Z40" s="65">
        <f>VLOOKUP($A40,'Return Data'!$B$7:$R$2843,16,0)</f>
        <v>7.2967000000000004</v>
      </c>
      <c r="AA40" s="67">
        <f t="shared" si="11"/>
        <v>10</v>
      </c>
    </row>
    <row r="41" spans="1:27" x14ac:dyDescent="0.3">
      <c r="A41" s="63" t="s">
        <v>262</v>
      </c>
      <c r="B41" s="64">
        <f>VLOOKUP($A41,'Return Data'!$B$7:$R$2843,3,0)</f>
        <v>44402</v>
      </c>
      <c r="C41" s="65">
        <f>VLOOKUP($A41,'Return Data'!$B$7:$R$2843,4,0)</f>
        <v>3257.4861000000001</v>
      </c>
      <c r="D41" s="65">
        <f>VLOOKUP($A41,'Return Data'!$B$7:$R$2843,5,0)</f>
        <v>3.2240000000000002</v>
      </c>
      <c r="E41" s="66">
        <f t="shared" si="0"/>
        <v>22</v>
      </c>
      <c r="F41" s="65">
        <f>VLOOKUP($A41,'Return Data'!$B$7:$R$2843,6,0)</f>
        <v>3.3740000000000001</v>
      </c>
      <c r="G41" s="66">
        <f t="shared" si="1"/>
        <v>19</v>
      </c>
      <c r="H41" s="65">
        <f>VLOOKUP($A41,'Return Data'!$B$7:$R$2843,7,0)</f>
        <v>3.4285999999999999</v>
      </c>
      <c r="I41" s="66">
        <f t="shared" si="2"/>
        <v>13</v>
      </c>
      <c r="J41" s="65">
        <f>VLOOKUP($A41,'Return Data'!$B$7:$R$2843,8,0)</f>
        <v>3.3885000000000001</v>
      </c>
      <c r="K41" s="66">
        <f t="shared" si="3"/>
        <v>20</v>
      </c>
      <c r="L41" s="65">
        <f>VLOOKUP($A41,'Return Data'!$B$7:$R$2843,9,0)</f>
        <v>3.3094000000000001</v>
      </c>
      <c r="M41" s="66">
        <f t="shared" si="4"/>
        <v>19</v>
      </c>
      <c r="N41" s="65">
        <f>VLOOKUP($A41,'Return Data'!$B$7:$R$2843,10,0)</f>
        <v>3.1854</v>
      </c>
      <c r="O41" s="66">
        <f t="shared" si="5"/>
        <v>26</v>
      </c>
      <c r="P41" s="65">
        <f>VLOOKUP($A41,'Return Data'!$B$7:$R$2843,11,0)</f>
        <v>3.2248000000000001</v>
      </c>
      <c r="Q41" s="66">
        <f t="shared" si="6"/>
        <v>23</v>
      </c>
      <c r="R41" s="65">
        <f>VLOOKUP($A41,'Return Data'!$B$7:$R$2843,12,0)</f>
        <v>3.1063000000000001</v>
      </c>
      <c r="S41" s="66">
        <f t="shared" si="7"/>
        <v>27</v>
      </c>
      <c r="T41" s="65">
        <f>VLOOKUP($A41,'Return Data'!$B$7:$R$2843,13,0)</f>
        <v>3.1661000000000001</v>
      </c>
      <c r="U41" s="66">
        <f t="shared" si="8"/>
        <v>21</v>
      </c>
      <c r="V41" s="65">
        <f>VLOOKUP($A41,'Return Data'!$B$7:$R$2843,17,0)</f>
        <v>4.2614000000000001</v>
      </c>
      <c r="W41" s="66">
        <f t="shared" si="14"/>
        <v>9</v>
      </c>
      <c r="X41" s="65">
        <f>VLOOKUP($A41,'Return Data'!$B$7:$R$2843,14,0)</f>
        <v>5.3034999999999997</v>
      </c>
      <c r="Y41" s="66">
        <f t="shared" si="15"/>
        <v>9</v>
      </c>
      <c r="Z41" s="65">
        <f>VLOOKUP($A41,'Return Data'!$B$7:$R$2843,16,0)</f>
        <v>7.2347999999999999</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44402</v>
      </c>
      <c r="C43" s="65">
        <f>VLOOKUP($A43,'Return Data'!$B$7:$R$2843,4,0)</f>
        <v>1986.4586999999999</v>
      </c>
      <c r="D43" s="65">
        <f>VLOOKUP($A43,'Return Data'!$B$7:$R$2843,5,0)</f>
        <v>3.3039999999999998</v>
      </c>
      <c r="E43" s="66">
        <f t="shared" si="0"/>
        <v>10</v>
      </c>
      <c r="F43" s="65">
        <f>VLOOKUP($A43,'Return Data'!$B$7:$R$2843,6,0)</f>
        <v>3.4885000000000002</v>
      </c>
      <c r="G43" s="66">
        <f t="shared" si="1"/>
        <v>5</v>
      </c>
      <c r="H43" s="65">
        <f>VLOOKUP($A43,'Return Data'!$B$7:$R$2843,7,0)</f>
        <v>3.4577</v>
      </c>
      <c r="I43" s="66">
        <f t="shared" si="2"/>
        <v>11</v>
      </c>
      <c r="J43" s="65">
        <f>VLOOKUP($A43,'Return Data'!$B$7:$R$2843,8,0)</f>
        <v>3.4022999999999999</v>
      </c>
      <c r="K43" s="66">
        <f t="shared" si="3"/>
        <v>16</v>
      </c>
      <c r="L43" s="65">
        <f>VLOOKUP($A43,'Return Data'!$B$7:$R$2843,9,0)</f>
        <v>3.3603999999999998</v>
      </c>
      <c r="M43" s="66">
        <f t="shared" si="4"/>
        <v>12</v>
      </c>
      <c r="N43" s="65">
        <f>VLOOKUP($A43,'Return Data'!$B$7:$R$2843,10,0)</f>
        <v>3.2532000000000001</v>
      </c>
      <c r="O43" s="66">
        <f t="shared" si="5"/>
        <v>10</v>
      </c>
      <c r="P43" s="65">
        <f>VLOOKUP($A43,'Return Data'!$B$7:$R$2843,11,0)</f>
        <v>3.2925</v>
      </c>
      <c r="Q43" s="66">
        <f t="shared" si="6"/>
        <v>8</v>
      </c>
      <c r="R43" s="65">
        <f>VLOOKUP($A43,'Return Data'!$B$7:$R$2843,12,0)</f>
        <v>3.1861999999999999</v>
      </c>
      <c r="S43" s="66">
        <f t="shared" si="7"/>
        <v>8</v>
      </c>
      <c r="T43" s="65">
        <f>VLOOKUP($A43,'Return Data'!$B$7:$R$2843,13,0)</f>
        <v>3.2222</v>
      </c>
      <c r="U43" s="66">
        <f t="shared" si="8"/>
        <v>8</v>
      </c>
      <c r="V43" s="65">
        <f>VLOOKUP($A43,'Return Data'!$B$7:$R$2843,17,0)</f>
        <v>4.2686999999999999</v>
      </c>
      <c r="W43" s="66">
        <f t="shared" si="14"/>
        <v>7</v>
      </c>
      <c r="X43" s="65">
        <f>VLOOKUP($A43,'Return Data'!$B$7:$R$2843,14,0)</f>
        <v>4.0064000000000002</v>
      </c>
      <c r="Y43" s="66">
        <f t="shared" si="15"/>
        <v>32</v>
      </c>
      <c r="Z43" s="65">
        <f>VLOOKUP($A43,'Return Data'!$B$7:$R$2843,16,0)</f>
        <v>7.0171000000000001</v>
      </c>
      <c r="AA43" s="67">
        <f t="shared" si="11"/>
        <v>23</v>
      </c>
    </row>
    <row r="44" spans="1:27" x14ac:dyDescent="0.3">
      <c r="A44" s="63" t="s">
        <v>264</v>
      </c>
      <c r="B44" s="64">
        <f>VLOOKUP($A44,'Return Data'!$B$7:$R$2843,3,0)</f>
        <v>44402</v>
      </c>
      <c r="C44" s="65">
        <f>VLOOKUP($A44,'Return Data'!$B$7:$R$2843,4,0)</f>
        <v>3387.6111999999998</v>
      </c>
      <c r="D44" s="65">
        <f>VLOOKUP($A44,'Return Data'!$B$7:$R$2843,5,0)</f>
        <v>3.3092000000000001</v>
      </c>
      <c r="E44" s="66">
        <f t="shared" si="0"/>
        <v>9</v>
      </c>
      <c r="F44" s="65">
        <f>VLOOKUP($A44,'Return Data'!$B$7:$R$2843,6,0)</f>
        <v>3.4830000000000001</v>
      </c>
      <c r="G44" s="66">
        <f t="shared" si="1"/>
        <v>7</v>
      </c>
      <c r="H44" s="65">
        <f>VLOOKUP($A44,'Return Data'!$B$7:$R$2843,7,0)</f>
        <v>3.4767999999999999</v>
      </c>
      <c r="I44" s="66">
        <f t="shared" si="2"/>
        <v>7</v>
      </c>
      <c r="J44" s="65">
        <f>VLOOKUP($A44,'Return Data'!$B$7:$R$2843,8,0)</f>
        <v>3.4559000000000002</v>
      </c>
      <c r="K44" s="66">
        <f t="shared" si="3"/>
        <v>7</v>
      </c>
      <c r="L44" s="65">
        <f>VLOOKUP($A44,'Return Data'!$B$7:$R$2843,9,0)</f>
        <v>3.3792</v>
      </c>
      <c r="M44" s="66">
        <f t="shared" si="4"/>
        <v>8</v>
      </c>
      <c r="N44" s="65">
        <f>VLOOKUP($A44,'Return Data'!$B$7:$R$2843,10,0)</f>
        <v>3.2456999999999998</v>
      </c>
      <c r="O44" s="66">
        <f t="shared" si="5"/>
        <v>11</v>
      </c>
      <c r="P44" s="65">
        <f>VLOOKUP($A44,'Return Data'!$B$7:$R$2843,11,0)</f>
        <v>3.2757000000000001</v>
      </c>
      <c r="Q44" s="66">
        <f t="shared" si="6"/>
        <v>10</v>
      </c>
      <c r="R44" s="65">
        <f>VLOOKUP($A44,'Return Data'!$B$7:$R$2843,12,0)</f>
        <v>3.1663999999999999</v>
      </c>
      <c r="S44" s="66">
        <f t="shared" si="7"/>
        <v>10</v>
      </c>
      <c r="T44" s="65">
        <f>VLOOKUP($A44,'Return Data'!$B$7:$R$2843,13,0)</f>
        <v>3.2119</v>
      </c>
      <c r="U44" s="66">
        <f t="shared" si="8"/>
        <v>9</v>
      </c>
      <c r="V44" s="65">
        <f>VLOOKUP($A44,'Return Data'!$B$7:$R$2843,17,0)</f>
        <v>4.2240000000000002</v>
      </c>
      <c r="W44" s="66">
        <f t="shared" si="14"/>
        <v>16</v>
      </c>
      <c r="X44" s="65">
        <f>VLOOKUP($A44,'Return Data'!$B$7:$R$2843,14,0)</f>
        <v>5.2938999999999998</v>
      </c>
      <c r="Y44" s="66">
        <f t="shared" si="15"/>
        <v>11</v>
      </c>
      <c r="Z44" s="65">
        <f>VLOOKUP($A44,'Return Data'!$B$7:$R$2843,16,0)</f>
        <v>7.0289000000000001</v>
      </c>
      <c r="AA44" s="67">
        <f t="shared" si="11"/>
        <v>22</v>
      </c>
    </row>
    <row r="45" spans="1:27" x14ac:dyDescent="0.3">
      <c r="A45" s="63" t="s">
        <v>265</v>
      </c>
      <c r="B45" s="64">
        <f>VLOOKUP($A45,'Return Data'!$B$7:$R$2843,3,0)</f>
        <v>44402</v>
      </c>
      <c r="C45" s="65">
        <f>VLOOKUP($A45,'Return Data'!$B$7:$R$2843,4,0)</f>
        <v>1120.4031</v>
      </c>
      <c r="D45" s="65">
        <f>VLOOKUP($A45,'Return Data'!$B$7:$R$2843,5,0)</f>
        <v>2.8754</v>
      </c>
      <c r="E45" s="66">
        <f t="shared" si="0"/>
        <v>37</v>
      </c>
      <c r="F45" s="65">
        <f>VLOOKUP($A45,'Return Data'!$B$7:$R$2843,6,0)</f>
        <v>2.8751000000000002</v>
      </c>
      <c r="G45" s="66">
        <f t="shared" si="1"/>
        <v>37</v>
      </c>
      <c r="H45" s="65">
        <f>VLOOKUP($A45,'Return Data'!$B$7:$R$2843,7,0)</f>
        <v>2.8828</v>
      </c>
      <c r="I45" s="66">
        <f t="shared" si="2"/>
        <v>37</v>
      </c>
      <c r="J45" s="65">
        <f>VLOOKUP($A45,'Return Data'!$B$7:$R$2843,8,0)</f>
        <v>2.8921000000000001</v>
      </c>
      <c r="K45" s="66">
        <f t="shared" si="3"/>
        <v>37</v>
      </c>
      <c r="L45" s="65">
        <f>VLOOKUP($A45,'Return Data'!$B$7:$R$2843,9,0)</f>
        <v>2.8835000000000002</v>
      </c>
      <c r="M45" s="66">
        <f t="shared" si="4"/>
        <v>37</v>
      </c>
      <c r="N45" s="65">
        <f>VLOOKUP($A45,'Return Data'!$B$7:$R$2843,10,0)</f>
        <v>2.9081000000000001</v>
      </c>
      <c r="O45" s="66">
        <f t="shared" si="5"/>
        <v>36</v>
      </c>
      <c r="P45" s="65">
        <f>VLOOKUP($A45,'Return Data'!$B$7:$R$2843,11,0)</f>
        <v>2.9460000000000002</v>
      </c>
      <c r="Q45" s="66">
        <f t="shared" si="6"/>
        <v>35</v>
      </c>
      <c r="R45" s="65">
        <f>VLOOKUP($A45,'Return Data'!$B$7:$R$2843,12,0)</f>
        <v>2.9184000000000001</v>
      </c>
      <c r="S45" s="66">
        <f t="shared" si="7"/>
        <v>34</v>
      </c>
      <c r="T45" s="65">
        <f>VLOOKUP($A45,'Return Data'!$B$7:$R$2843,13,0)</f>
        <v>2.9396</v>
      </c>
      <c r="U45" s="66">
        <f t="shared" si="8"/>
        <v>34</v>
      </c>
      <c r="V45" s="65"/>
      <c r="W45" s="66"/>
      <c r="X45" s="65"/>
      <c r="Y45" s="66"/>
      <c r="Z45" s="65">
        <f>VLOOKUP($A45,'Return Data'!$B$7:$R$2843,16,0)</f>
        <v>4.5987999999999998</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3.1572500000000008</v>
      </c>
      <c r="E47" s="65"/>
      <c r="F47" s="75">
        <f>AVERAGE(F8:F45)</f>
        <v>3.2501394736842104</v>
      </c>
      <c r="G47" s="65"/>
      <c r="H47" s="75">
        <f>AVERAGE(H8:H45)</f>
        <v>3.2730526315789477</v>
      </c>
      <c r="I47" s="65"/>
      <c r="J47" s="75">
        <f>AVERAGE(J8:J45)</f>
        <v>3.2477789473684204</v>
      </c>
      <c r="K47" s="65"/>
      <c r="L47" s="75">
        <f>AVERAGE(L8:L45)</f>
        <v>3.1906315789473689</v>
      </c>
      <c r="M47" s="65"/>
      <c r="N47" s="75">
        <f>AVERAGE(N8:N45)</f>
        <v>3.1140105263157905</v>
      </c>
      <c r="O47" s="65"/>
      <c r="P47" s="75">
        <f>AVERAGE(P8:P45)</f>
        <v>3.1473921052631573</v>
      </c>
      <c r="Q47" s="65"/>
      <c r="R47" s="75">
        <f>AVERAGE(R8:R45)</f>
        <v>3.0563315789473684</v>
      </c>
      <c r="S47" s="65"/>
      <c r="T47" s="75">
        <f>AVERAGE(T8:T45)</f>
        <v>3.0944184210526315</v>
      </c>
      <c r="U47" s="65"/>
      <c r="V47" s="75">
        <f>AVERAGE(V8:V45)</f>
        <v>4.0550571428571427</v>
      </c>
      <c r="W47" s="65"/>
      <c r="X47" s="75">
        <f>AVERAGE(X8:X45)</f>
        <v>4.9442911764705899</v>
      </c>
      <c r="Y47" s="65"/>
      <c r="Z47" s="75">
        <f>AVERAGE(Z8:Z45)</f>
        <v>6.4967105263157912</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3.5562</v>
      </c>
      <c r="E49" s="95"/>
      <c r="F49" s="79">
        <f>MAX(F8:F45)</f>
        <v>3.6358999999999999</v>
      </c>
      <c r="G49" s="95"/>
      <c r="H49" s="79">
        <f>MAX(H8:H45)</f>
        <v>3.5518000000000001</v>
      </c>
      <c r="I49" s="95"/>
      <c r="J49" s="79">
        <f>MAX(J8:J45)</f>
        <v>3.5310999999999999</v>
      </c>
      <c r="K49" s="95"/>
      <c r="L49" s="79">
        <f>MAX(L8:L45)</f>
        <v>3.4821</v>
      </c>
      <c r="M49" s="95"/>
      <c r="N49" s="79">
        <f>MAX(N8:N45)</f>
        <v>3.8039999999999998</v>
      </c>
      <c r="O49" s="95"/>
      <c r="P49" s="79">
        <f>MAX(P8:P45)</f>
        <v>4.0410000000000004</v>
      </c>
      <c r="Q49" s="95"/>
      <c r="R49" s="79">
        <f>MAX(R8:R45)</f>
        <v>4.1136999999999997</v>
      </c>
      <c r="S49" s="95"/>
      <c r="T49" s="79">
        <f>MAX(T8:T45)</f>
        <v>4.2996999999999996</v>
      </c>
      <c r="U49" s="95"/>
      <c r="V49" s="79">
        <f>MAX(V8:V45)</f>
        <v>5.0487000000000002</v>
      </c>
      <c r="W49" s="95"/>
      <c r="X49" s="79">
        <f>MAX(X8:X45)</f>
        <v>5.8715000000000002</v>
      </c>
      <c r="Y49" s="95"/>
      <c r="Z49" s="79">
        <f>MAX(Z8:Z45)</f>
        <v>7.8022999999999998</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44400</v>
      </c>
      <c r="E7" s="184">
        <v>1007.98</v>
      </c>
      <c r="F7" s="184">
        <v>1.6899999999999998E-2</v>
      </c>
      <c r="G7" s="184">
        <v>1.2292000000000001</v>
      </c>
      <c r="H7" s="184">
        <v>-6.4399999999999999E-2</v>
      </c>
      <c r="I7" s="184">
        <v>1.4973000000000001</v>
      </c>
      <c r="J7" s="184">
        <v>3.3147000000000002</v>
      </c>
      <c r="K7" s="184">
        <v>11.83</v>
      </c>
      <c r="L7" s="184">
        <v>14.583500000000001</v>
      </c>
      <c r="M7" s="184">
        <v>34.483400000000003</v>
      </c>
      <c r="N7" s="184">
        <v>44.571300000000001</v>
      </c>
      <c r="O7" s="184">
        <v>10.5954</v>
      </c>
      <c r="P7" s="184">
        <v>10.2818</v>
      </c>
      <c r="Q7" s="184">
        <v>19.041899999999998</v>
      </c>
      <c r="R7" s="184">
        <v>17.279299999999999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44400</v>
      </c>
      <c r="E8" s="184">
        <v>1094.2</v>
      </c>
      <c r="F8" s="184">
        <v>1.9199999999999998E-2</v>
      </c>
      <c r="G8" s="184">
        <v>1.2361</v>
      </c>
      <c r="H8" s="184">
        <v>-4.8399999999999999E-2</v>
      </c>
      <c r="I8" s="184">
        <v>1.5301</v>
      </c>
      <c r="J8" s="184">
        <v>3.3883000000000001</v>
      </c>
      <c r="K8" s="184">
        <v>12.065899999999999</v>
      </c>
      <c r="L8" s="184">
        <v>14.9986</v>
      </c>
      <c r="M8" s="184">
        <v>35.244999999999997</v>
      </c>
      <c r="N8" s="184">
        <v>45.693199999999997</v>
      </c>
      <c r="O8" s="184">
        <v>11.483000000000001</v>
      </c>
      <c r="P8" s="184">
        <v>11.379899999999999</v>
      </c>
      <c r="Q8" s="184">
        <v>14.281499999999999</v>
      </c>
      <c r="R8" s="184">
        <v>18.1737</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44400</v>
      </c>
      <c r="E9" s="184">
        <v>15.1</v>
      </c>
      <c r="F9" s="184">
        <v>6.6299999999999998E-2</v>
      </c>
      <c r="G9" s="184">
        <v>1.0033000000000001</v>
      </c>
      <c r="H9" s="184">
        <v>0.66669999999999996</v>
      </c>
      <c r="I9" s="184">
        <v>1.8893</v>
      </c>
      <c r="J9" s="184">
        <v>3.9228999999999998</v>
      </c>
      <c r="K9" s="184">
        <v>13.023999999999999</v>
      </c>
      <c r="L9" s="184">
        <v>11.686400000000001</v>
      </c>
      <c r="M9" s="184">
        <v>29.836600000000001</v>
      </c>
      <c r="N9" s="184">
        <v>37.522799999999997</v>
      </c>
      <c r="O9" s="184"/>
      <c r="P9" s="184"/>
      <c r="Q9" s="184">
        <v>14.959199999999999</v>
      </c>
      <c r="R9" s="184">
        <v>21.165099999999999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44400</v>
      </c>
      <c r="E10" s="184">
        <v>14.45</v>
      </c>
      <c r="F10" s="184">
        <v>6.93E-2</v>
      </c>
      <c r="G10" s="184">
        <v>0.97829999999999995</v>
      </c>
      <c r="H10" s="184">
        <v>0.62670000000000003</v>
      </c>
      <c r="I10" s="184">
        <v>1.8323</v>
      </c>
      <c r="J10" s="184">
        <v>3.8075000000000001</v>
      </c>
      <c r="K10" s="184">
        <v>12.6267</v>
      </c>
      <c r="L10" s="184">
        <v>10.8979</v>
      </c>
      <c r="M10" s="184">
        <v>28.558700000000002</v>
      </c>
      <c r="N10" s="184">
        <v>35.5535</v>
      </c>
      <c r="O10" s="184"/>
      <c r="P10" s="184"/>
      <c r="Q10" s="184">
        <v>13.2608</v>
      </c>
      <c r="R10" s="184">
        <v>19.523199999999999</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44400</v>
      </c>
      <c r="E11" s="184">
        <v>75.66</v>
      </c>
      <c r="F11" s="184">
        <v>0.39810000000000001</v>
      </c>
      <c r="G11" s="184">
        <v>1.6389</v>
      </c>
      <c r="H11" s="184">
        <v>0.22520000000000001</v>
      </c>
      <c r="I11" s="184">
        <v>2.0226999999999999</v>
      </c>
      <c r="J11" s="184">
        <v>3.9</v>
      </c>
      <c r="K11" s="184">
        <v>12.2552</v>
      </c>
      <c r="L11" s="184">
        <v>13.637700000000001</v>
      </c>
      <c r="M11" s="184">
        <v>31.857800000000001</v>
      </c>
      <c r="N11" s="184">
        <v>40.267000000000003</v>
      </c>
      <c r="O11" s="184">
        <v>10.824199999999999</v>
      </c>
      <c r="P11" s="184">
        <v>10.761799999999999</v>
      </c>
      <c r="Q11" s="184">
        <v>11.9877</v>
      </c>
      <c r="R11" s="184">
        <v>18.748200000000001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44400</v>
      </c>
      <c r="E12" s="184">
        <v>82.72</v>
      </c>
      <c r="F12" s="184">
        <v>0.40050000000000002</v>
      </c>
      <c r="G12" s="184">
        <v>1.6466000000000001</v>
      </c>
      <c r="H12" s="184">
        <v>0.2424</v>
      </c>
      <c r="I12" s="184">
        <v>2.0478999999999998</v>
      </c>
      <c r="J12" s="184">
        <v>3.9588000000000001</v>
      </c>
      <c r="K12" s="184">
        <v>12.437099999999999</v>
      </c>
      <c r="L12" s="184">
        <v>14.017899999999999</v>
      </c>
      <c r="M12" s="184">
        <v>32.521599999999999</v>
      </c>
      <c r="N12" s="184">
        <v>41.1845</v>
      </c>
      <c r="O12" s="184">
        <v>11.7227</v>
      </c>
      <c r="P12" s="184">
        <v>11.9754</v>
      </c>
      <c r="Q12" s="184">
        <v>12.485200000000001</v>
      </c>
      <c r="R12" s="184">
        <v>19.539100000000001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44400</v>
      </c>
      <c r="E13" s="184">
        <v>18.956099999999999</v>
      </c>
      <c r="F13" s="184">
        <v>0.29260000000000003</v>
      </c>
      <c r="G13" s="184">
        <v>1.1564000000000001</v>
      </c>
      <c r="H13" s="184">
        <v>-0.1691</v>
      </c>
      <c r="I13" s="184">
        <v>1.5748</v>
      </c>
      <c r="J13" s="184">
        <v>3.4462000000000002</v>
      </c>
      <c r="K13" s="184">
        <v>14.0299</v>
      </c>
      <c r="L13" s="184">
        <v>15.9742</v>
      </c>
      <c r="M13" s="184">
        <v>35.424900000000001</v>
      </c>
      <c r="N13" s="184">
        <v>39.643900000000002</v>
      </c>
      <c r="O13" s="184">
        <v>18.478000000000002</v>
      </c>
      <c r="P13" s="184"/>
      <c r="Q13" s="184">
        <v>16.052499999999998</v>
      </c>
      <c r="R13" s="184">
        <v>24.462900000000001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44400</v>
      </c>
      <c r="E14" s="184">
        <v>17.709</v>
      </c>
      <c r="F14" s="184">
        <v>0.2883</v>
      </c>
      <c r="G14" s="184">
        <v>1.1416999999999999</v>
      </c>
      <c r="H14" s="184">
        <v>-0.2029</v>
      </c>
      <c r="I14" s="184">
        <v>1.5052000000000001</v>
      </c>
      <c r="J14" s="184">
        <v>3.2938000000000001</v>
      </c>
      <c r="K14" s="184">
        <v>13.527200000000001</v>
      </c>
      <c r="L14" s="184">
        <v>14.953900000000001</v>
      </c>
      <c r="M14" s="184">
        <v>33.714399999999998</v>
      </c>
      <c r="N14" s="184">
        <v>37.315300000000001</v>
      </c>
      <c r="O14" s="184">
        <v>16.629799999999999</v>
      </c>
      <c r="P14" s="184"/>
      <c r="Q14" s="184">
        <v>14.2286</v>
      </c>
      <c r="R14" s="184">
        <v>22.433800000000002</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44400</v>
      </c>
      <c r="E15" s="184">
        <v>22.82</v>
      </c>
      <c r="F15" s="184">
        <v>0.3518</v>
      </c>
      <c r="G15" s="184">
        <v>0.79510000000000003</v>
      </c>
      <c r="H15" s="184">
        <v>0.21959999999999999</v>
      </c>
      <c r="I15" s="184">
        <v>3.9161999999999999</v>
      </c>
      <c r="J15" s="184">
        <v>9.6587999999999994</v>
      </c>
      <c r="K15" s="184">
        <v>24.835899999999999</v>
      </c>
      <c r="L15" s="184">
        <v>38.135599999999997</v>
      </c>
      <c r="M15" s="184">
        <v>58.142800000000001</v>
      </c>
      <c r="N15" s="184">
        <v>82.56</v>
      </c>
      <c r="O15" s="184">
        <v>18.406600000000001</v>
      </c>
      <c r="P15" s="184">
        <v>17.898</v>
      </c>
      <c r="Q15" s="184">
        <v>17.898</v>
      </c>
      <c r="R15" s="184">
        <v>40.923299999999998</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44400</v>
      </c>
      <c r="E16" s="184">
        <v>21.85</v>
      </c>
      <c r="F16" s="184">
        <v>0.36749999999999999</v>
      </c>
      <c r="G16" s="184">
        <v>0.8306</v>
      </c>
      <c r="H16" s="184">
        <v>0.22939999999999999</v>
      </c>
      <c r="I16" s="184">
        <v>3.8992</v>
      </c>
      <c r="J16" s="184">
        <v>9.6336999999999993</v>
      </c>
      <c r="K16" s="184">
        <v>24.572399999999998</v>
      </c>
      <c r="L16" s="184">
        <v>37.507899999999999</v>
      </c>
      <c r="M16" s="184">
        <v>57.081200000000003</v>
      </c>
      <c r="N16" s="184">
        <v>81.027299999999997</v>
      </c>
      <c r="O16" s="184">
        <v>17.364100000000001</v>
      </c>
      <c r="P16" s="184">
        <v>16.880400000000002</v>
      </c>
      <c r="Q16" s="184">
        <v>16.880400000000002</v>
      </c>
      <c r="R16" s="184">
        <v>39.735199999999999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44400</v>
      </c>
      <c r="E17" s="184">
        <v>249.45</v>
      </c>
      <c r="F17" s="184">
        <v>0.21690000000000001</v>
      </c>
      <c r="G17" s="184">
        <v>1.2665999999999999</v>
      </c>
      <c r="H17" s="184">
        <v>-0.02</v>
      </c>
      <c r="I17" s="184">
        <v>1.2625</v>
      </c>
      <c r="J17" s="184">
        <v>2.9041999999999999</v>
      </c>
      <c r="K17" s="184">
        <v>11.7057</v>
      </c>
      <c r="L17" s="184">
        <v>13.3451</v>
      </c>
      <c r="M17" s="184">
        <v>29.699000000000002</v>
      </c>
      <c r="N17" s="184">
        <v>37.741599999999998</v>
      </c>
      <c r="O17" s="184">
        <v>16.3962</v>
      </c>
      <c r="P17" s="184">
        <v>15.613300000000001</v>
      </c>
      <c r="Q17" s="184">
        <v>15.6816</v>
      </c>
      <c r="R17" s="184">
        <v>23.0181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44400</v>
      </c>
      <c r="E18" s="184">
        <v>231.04</v>
      </c>
      <c r="F18" s="184">
        <v>0.21249999999999999</v>
      </c>
      <c r="G18" s="184">
        <v>1.2534000000000001</v>
      </c>
      <c r="H18" s="184">
        <v>-4.3299999999999998E-2</v>
      </c>
      <c r="I18" s="184">
        <v>1.2135</v>
      </c>
      <c r="J18" s="184">
        <v>2.7987000000000002</v>
      </c>
      <c r="K18" s="184">
        <v>11.3607</v>
      </c>
      <c r="L18" s="184">
        <v>12.6805</v>
      </c>
      <c r="M18" s="184">
        <v>28.5627</v>
      </c>
      <c r="N18" s="184">
        <v>36.154200000000003</v>
      </c>
      <c r="O18" s="184">
        <v>15.051600000000001</v>
      </c>
      <c r="P18" s="184">
        <v>14.2118</v>
      </c>
      <c r="Q18" s="184">
        <v>11.6516</v>
      </c>
      <c r="R18" s="184">
        <v>21.590800000000002</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44400</v>
      </c>
      <c r="E19" s="184">
        <v>243.36699999999999</v>
      </c>
      <c r="F19" s="184">
        <v>0.26200000000000001</v>
      </c>
      <c r="G19" s="184">
        <v>1.2627999999999999</v>
      </c>
      <c r="H19" s="184">
        <v>0.23350000000000001</v>
      </c>
      <c r="I19" s="184">
        <v>1.5909</v>
      </c>
      <c r="J19" s="184">
        <v>3.6349999999999998</v>
      </c>
      <c r="K19" s="184">
        <v>13.242900000000001</v>
      </c>
      <c r="L19" s="184">
        <v>16.061499999999999</v>
      </c>
      <c r="M19" s="184">
        <v>36.610199999999999</v>
      </c>
      <c r="N19" s="184">
        <v>43.357799999999997</v>
      </c>
      <c r="O19" s="184">
        <v>16.499700000000001</v>
      </c>
      <c r="P19" s="184">
        <v>15.0883</v>
      </c>
      <c r="Q19" s="184">
        <v>15.2323</v>
      </c>
      <c r="R19" s="184">
        <v>24.3324</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44400</v>
      </c>
      <c r="E20" s="184">
        <v>225.58199999999999</v>
      </c>
      <c r="F20" s="184">
        <v>0.2591</v>
      </c>
      <c r="G20" s="184">
        <v>1.2541</v>
      </c>
      <c r="H20" s="184">
        <v>0.2137</v>
      </c>
      <c r="I20" s="184">
        <v>1.5512999999999999</v>
      </c>
      <c r="J20" s="184">
        <v>3.5488</v>
      </c>
      <c r="K20" s="184">
        <v>12.953099999999999</v>
      </c>
      <c r="L20" s="184">
        <v>15.474600000000001</v>
      </c>
      <c r="M20" s="184">
        <v>35.575099999999999</v>
      </c>
      <c r="N20" s="184">
        <v>41.909399999999998</v>
      </c>
      <c r="O20" s="184">
        <v>15.339399999999999</v>
      </c>
      <c r="P20" s="184">
        <v>13.8842</v>
      </c>
      <c r="Q20" s="184">
        <v>15.0893</v>
      </c>
      <c r="R20" s="184">
        <v>23.107399999999998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44400</v>
      </c>
      <c r="E21" s="184">
        <v>38.049999999999997</v>
      </c>
      <c r="F21" s="184">
        <v>0.36930000000000002</v>
      </c>
      <c r="G21" s="184">
        <v>1.3315999999999999</v>
      </c>
      <c r="H21" s="184">
        <v>0.28989999999999999</v>
      </c>
      <c r="I21" s="184">
        <v>1.575</v>
      </c>
      <c r="J21" s="184">
        <v>3.6501999999999999</v>
      </c>
      <c r="K21" s="184">
        <v>12.907999999999999</v>
      </c>
      <c r="L21" s="184">
        <v>15.688700000000001</v>
      </c>
      <c r="M21" s="184">
        <v>35.795900000000003</v>
      </c>
      <c r="N21" s="184">
        <v>42.189799999999998</v>
      </c>
      <c r="O21" s="184">
        <v>14.2875</v>
      </c>
      <c r="P21" s="184">
        <v>13.140700000000001</v>
      </c>
      <c r="Q21" s="184">
        <v>13.5252</v>
      </c>
      <c r="R21" s="184">
        <v>20.9421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44400</v>
      </c>
      <c r="E22" s="184">
        <v>35.479999999999997</v>
      </c>
      <c r="F22" s="184">
        <v>0.33939999999999998</v>
      </c>
      <c r="G22" s="184">
        <v>1.3134999999999999</v>
      </c>
      <c r="H22" s="184">
        <v>0.25430000000000003</v>
      </c>
      <c r="I22" s="184">
        <v>1.4874000000000001</v>
      </c>
      <c r="J22" s="184">
        <v>3.5005999999999999</v>
      </c>
      <c r="K22" s="184">
        <v>12.385199999999999</v>
      </c>
      <c r="L22" s="184">
        <v>14.6365</v>
      </c>
      <c r="M22" s="184">
        <v>33.987900000000003</v>
      </c>
      <c r="N22" s="184">
        <v>39.630099999999999</v>
      </c>
      <c r="O22" s="184">
        <v>12.561299999999999</v>
      </c>
      <c r="P22" s="184">
        <v>11.8447</v>
      </c>
      <c r="Q22" s="184">
        <v>11.1732</v>
      </c>
      <c r="R22" s="184">
        <v>18.935500000000001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44400</v>
      </c>
      <c r="E23" s="184">
        <v>167.24520000000001</v>
      </c>
      <c r="F23" s="184">
        <v>0.14630000000000001</v>
      </c>
      <c r="G23" s="184">
        <v>1.1624000000000001</v>
      </c>
      <c r="H23" s="184">
        <v>-0.41489999999999999</v>
      </c>
      <c r="I23" s="184">
        <v>1.1248</v>
      </c>
      <c r="J23" s="184">
        <v>1.9054</v>
      </c>
      <c r="K23" s="184">
        <v>11.4246</v>
      </c>
      <c r="L23" s="184">
        <v>14.412100000000001</v>
      </c>
      <c r="M23" s="184">
        <v>34.103700000000003</v>
      </c>
      <c r="N23" s="184">
        <v>43.062199999999997</v>
      </c>
      <c r="O23" s="184">
        <v>13.404199999999999</v>
      </c>
      <c r="P23" s="184">
        <v>11.1548</v>
      </c>
      <c r="Q23" s="184">
        <v>13.9071</v>
      </c>
      <c r="R23" s="184">
        <v>18.612100000000002</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44400</v>
      </c>
      <c r="E24" s="184">
        <v>183.33160000000001</v>
      </c>
      <c r="F24" s="184">
        <v>0.1492</v>
      </c>
      <c r="G24" s="184">
        <v>1.1711</v>
      </c>
      <c r="H24" s="184">
        <v>-0.39479999999999998</v>
      </c>
      <c r="I24" s="184">
        <v>1.1657</v>
      </c>
      <c r="J24" s="184">
        <v>1.9923</v>
      </c>
      <c r="K24" s="184">
        <v>11.700900000000001</v>
      </c>
      <c r="L24" s="184">
        <v>14.9847</v>
      </c>
      <c r="M24" s="184">
        <v>35.110399999999998</v>
      </c>
      <c r="N24" s="184">
        <v>44.498800000000003</v>
      </c>
      <c r="O24" s="184">
        <v>14.5983</v>
      </c>
      <c r="P24" s="184">
        <v>12.5183</v>
      </c>
      <c r="Q24" s="184">
        <v>15.0616</v>
      </c>
      <c r="R24" s="184">
        <v>19.8172</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44400</v>
      </c>
      <c r="E25" s="184">
        <v>74.849000000000004</v>
      </c>
      <c r="F25" s="184">
        <v>0.31359999999999999</v>
      </c>
      <c r="G25" s="184">
        <v>1.5645</v>
      </c>
      <c r="H25" s="184">
        <v>1.0699999999999999E-2</v>
      </c>
      <c r="I25" s="184">
        <v>1.7233000000000001</v>
      </c>
      <c r="J25" s="184">
        <v>3.2869999999999999</v>
      </c>
      <c r="K25" s="184">
        <v>12.9336</v>
      </c>
      <c r="L25" s="184">
        <v>16.791</v>
      </c>
      <c r="M25" s="184">
        <v>36.768000000000001</v>
      </c>
      <c r="N25" s="184">
        <v>44.048400000000001</v>
      </c>
      <c r="O25" s="184">
        <v>13.5975</v>
      </c>
      <c r="P25" s="184">
        <v>11.4274</v>
      </c>
      <c r="Q25" s="184">
        <v>13.138</v>
      </c>
      <c r="R25" s="184">
        <v>18.4877</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44400</v>
      </c>
      <c r="E26" s="184">
        <v>74.849000000000004</v>
      </c>
      <c r="F26" s="184">
        <v>0.31359999999999999</v>
      </c>
      <c r="G26" s="184">
        <v>1.5645</v>
      </c>
      <c r="H26" s="184">
        <v>1.0699999999999999E-2</v>
      </c>
      <c r="I26" s="184">
        <v>1.7233000000000001</v>
      </c>
      <c r="J26" s="184">
        <v>3.2869999999999999</v>
      </c>
      <c r="K26" s="184">
        <v>12.9336</v>
      </c>
      <c r="L26" s="184">
        <v>16.791</v>
      </c>
      <c r="M26" s="184">
        <v>36.768000000000001</v>
      </c>
      <c r="N26" s="184">
        <v>44.048400000000001</v>
      </c>
      <c r="O26" s="184">
        <v>13.5975</v>
      </c>
      <c r="P26" s="184">
        <v>12.9138</v>
      </c>
      <c r="Q26" s="184">
        <v>15.825799999999999</v>
      </c>
      <c r="R26" s="184">
        <v>18.4877</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44400</v>
      </c>
      <c r="E27" s="184">
        <v>79.082999999999998</v>
      </c>
      <c r="F27" s="184">
        <v>0.31459999999999999</v>
      </c>
      <c r="G27" s="184">
        <v>1.5694999999999999</v>
      </c>
      <c r="H27" s="184">
        <v>2.1499999999999998E-2</v>
      </c>
      <c r="I27" s="184">
        <v>1.7472000000000001</v>
      </c>
      <c r="J27" s="184">
        <v>3.34</v>
      </c>
      <c r="K27" s="184">
        <v>13.1114</v>
      </c>
      <c r="L27" s="184">
        <v>17.158300000000001</v>
      </c>
      <c r="M27" s="184">
        <v>37.404200000000003</v>
      </c>
      <c r="N27" s="184">
        <v>44.946800000000003</v>
      </c>
      <c r="O27" s="184">
        <v>14.397399999999999</v>
      </c>
      <c r="P27" s="184">
        <v>12.201599999999999</v>
      </c>
      <c r="Q27" s="184">
        <v>12.6006</v>
      </c>
      <c r="R27" s="184">
        <v>19.2285</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44400</v>
      </c>
      <c r="E28" s="184">
        <v>79.082999999999998</v>
      </c>
      <c r="F28" s="184">
        <v>0.31459999999999999</v>
      </c>
      <c r="G28" s="184">
        <v>1.5694999999999999</v>
      </c>
      <c r="H28" s="184">
        <v>2.1499999999999998E-2</v>
      </c>
      <c r="I28" s="184">
        <v>1.7472000000000001</v>
      </c>
      <c r="J28" s="184">
        <v>3.34</v>
      </c>
      <c r="K28" s="184">
        <v>13.1114</v>
      </c>
      <c r="L28" s="184">
        <v>17.158300000000001</v>
      </c>
      <c r="M28" s="184">
        <v>37.404200000000003</v>
      </c>
      <c r="N28" s="184">
        <v>44.946800000000003</v>
      </c>
      <c r="O28" s="184">
        <v>14.397399999999999</v>
      </c>
      <c r="P28" s="184">
        <v>13.915900000000001</v>
      </c>
      <c r="Q28" s="184">
        <v>16.084700000000002</v>
      </c>
      <c r="R28" s="184">
        <v>19.2285</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44400</v>
      </c>
      <c r="E29" s="184">
        <v>15.513400000000001</v>
      </c>
      <c r="F29" s="184">
        <v>0.64549999999999996</v>
      </c>
      <c r="G29" s="184">
        <v>1.4531000000000001</v>
      </c>
      <c r="H29" s="184">
        <v>0.1724</v>
      </c>
      <c r="I29" s="184">
        <v>1.5168999999999999</v>
      </c>
      <c r="J29" s="184">
        <v>2.6168</v>
      </c>
      <c r="K29" s="184">
        <v>11.2486</v>
      </c>
      <c r="L29" s="184">
        <v>11.322100000000001</v>
      </c>
      <c r="M29" s="184">
        <v>27.9941</v>
      </c>
      <c r="N29" s="184">
        <v>36.093200000000003</v>
      </c>
      <c r="O29" s="184"/>
      <c r="P29" s="184"/>
      <c r="Q29" s="184">
        <v>17.290199999999999</v>
      </c>
      <c r="R29" s="184">
        <v>20.278199999999998</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44400</v>
      </c>
      <c r="E30" s="184">
        <v>14.9183</v>
      </c>
      <c r="F30" s="184">
        <v>0.64159999999999995</v>
      </c>
      <c r="G30" s="184">
        <v>1.4401999999999999</v>
      </c>
      <c r="H30" s="184">
        <v>0.14230000000000001</v>
      </c>
      <c r="I30" s="184">
        <v>1.4574</v>
      </c>
      <c r="J30" s="184">
        <v>2.4910999999999999</v>
      </c>
      <c r="K30" s="184">
        <v>10.8401</v>
      </c>
      <c r="L30" s="184">
        <v>10.500999999999999</v>
      </c>
      <c r="M30" s="184">
        <v>26.5807</v>
      </c>
      <c r="N30" s="184">
        <v>34.0959</v>
      </c>
      <c r="O30" s="184"/>
      <c r="P30" s="184"/>
      <c r="Q30" s="184">
        <v>15.6357</v>
      </c>
      <c r="R30" s="184">
        <v>18.5291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44400</v>
      </c>
      <c r="E31" s="184">
        <v>190.31</v>
      </c>
      <c r="F31" s="184">
        <v>0.56010000000000004</v>
      </c>
      <c r="G31" s="184">
        <v>1.9008</v>
      </c>
      <c r="H31" s="184">
        <v>7.8899999999999998E-2</v>
      </c>
      <c r="I31" s="184">
        <v>1.6015999999999999</v>
      </c>
      <c r="J31" s="184">
        <v>2.5653000000000001</v>
      </c>
      <c r="K31" s="184">
        <v>13.178699999999999</v>
      </c>
      <c r="L31" s="184">
        <v>21.270600000000002</v>
      </c>
      <c r="M31" s="184">
        <v>49.029000000000003</v>
      </c>
      <c r="N31" s="184">
        <v>48.343600000000002</v>
      </c>
      <c r="O31" s="184">
        <v>15.2164</v>
      </c>
      <c r="P31" s="184">
        <v>13.6913</v>
      </c>
      <c r="Q31" s="184">
        <v>14.5166</v>
      </c>
      <c r="R31" s="184">
        <v>19.224499999999999</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44400</v>
      </c>
      <c r="E32" s="184">
        <v>206.4</v>
      </c>
      <c r="F32" s="184">
        <v>0.56030000000000002</v>
      </c>
      <c r="G32" s="184">
        <v>1.9057999999999999</v>
      </c>
      <c r="H32" s="184">
        <v>9.2100000000000001E-2</v>
      </c>
      <c r="I32" s="184">
        <v>1.6197999999999999</v>
      </c>
      <c r="J32" s="184">
        <v>2.61</v>
      </c>
      <c r="K32" s="184">
        <v>13.3132</v>
      </c>
      <c r="L32" s="184">
        <v>21.5548</v>
      </c>
      <c r="M32" s="184">
        <v>49.554400000000001</v>
      </c>
      <c r="N32" s="184">
        <v>49.068300000000001</v>
      </c>
      <c r="O32" s="184">
        <v>15.9381</v>
      </c>
      <c r="P32" s="184">
        <v>14.752599999999999</v>
      </c>
      <c r="Q32" s="184">
        <v>16.416899999999998</v>
      </c>
      <c r="R32" s="184">
        <v>19.821300000000001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44400</v>
      </c>
      <c r="E33" s="184">
        <v>14.788500000000001</v>
      </c>
      <c r="F33" s="184">
        <v>-2.5700000000000001E-2</v>
      </c>
      <c r="G33" s="184">
        <v>0.87450000000000006</v>
      </c>
      <c r="H33" s="184">
        <v>-0.11749999999999999</v>
      </c>
      <c r="I33" s="184">
        <v>0.83389999999999997</v>
      </c>
      <c r="J33" s="184">
        <v>1.6880999999999999</v>
      </c>
      <c r="K33" s="184">
        <v>8.6725999999999992</v>
      </c>
      <c r="L33" s="184">
        <v>9.4901</v>
      </c>
      <c r="M33" s="184">
        <v>23.184100000000001</v>
      </c>
      <c r="N33" s="184">
        <v>29.4954</v>
      </c>
      <c r="O33" s="184">
        <v>7.2610000000000001</v>
      </c>
      <c r="P33" s="184"/>
      <c r="Q33" s="184">
        <v>8.5898000000000003</v>
      </c>
      <c r="R33" s="184">
        <v>16.689900000000002</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44400</v>
      </c>
      <c r="E34" s="184">
        <v>15.8371</v>
      </c>
      <c r="F34" s="184">
        <v>-2.3400000000000001E-2</v>
      </c>
      <c r="G34" s="184">
        <v>0.88219999999999998</v>
      </c>
      <c r="H34" s="184">
        <v>-9.9000000000000005E-2</v>
      </c>
      <c r="I34" s="184">
        <v>0.87</v>
      </c>
      <c r="J34" s="184">
        <v>1.7652000000000001</v>
      </c>
      <c r="K34" s="184">
        <v>8.9163999999999994</v>
      </c>
      <c r="L34" s="184">
        <v>9.9257000000000009</v>
      </c>
      <c r="M34" s="184">
        <v>23.9316</v>
      </c>
      <c r="N34" s="184">
        <v>30.567900000000002</v>
      </c>
      <c r="O34" s="184">
        <v>8.4901999999999997</v>
      </c>
      <c r="P34" s="184"/>
      <c r="Q34" s="184">
        <v>10.167899999999999</v>
      </c>
      <c r="R34" s="184">
        <v>17.701599999999999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44400</v>
      </c>
      <c r="E35" s="184">
        <v>17.260000000000002</v>
      </c>
      <c r="F35" s="184">
        <v>0.29049999999999998</v>
      </c>
      <c r="G35" s="184">
        <v>1.649</v>
      </c>
      <c r="H35" s="184">
        <v>0.29049999999999998</v>
      </c>
      <c r="I35" s="184">
        <v>2.3117999999999999</v>
      </c>
      <c r="J35" s="184">
        <v>3.9759000000000002</v>
      </c>
      <c r="K35" s="184">
        <v>14.7606</v>
      </c>
      <c r="L35" s="184">
        <v>18.138300000000001</v>
      </c>
      <c r="M35" s="184">
        <v>37.0929</v>
      </c>
      <c r="N35" s="184">
        <v>51.403500000000001</v>
      </c>
      <c r="O35" s="184">
        <v>13.437799999999999</v>
      </c>
      <c r="P35" s="184"/>
      <c r="Q35" s="184">
        <v>12.702299999999999</v>
      </c>
      <c r="R35" s="184">
        <v>21.633900000000001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44400</v>
      </c>
      <c r="E36" s="184">
        <v>16.09</v>
      </c>
      <c r="F36" s="184">
        <v>0.31169999999999998</v>
      </c>
      <c r="G36" s="184">
        <v>1.6425000000000001</v>
      </c>
      <c r="H36" s="184">
        <v>0.31169999999999998</v>
      </c>
      <c r="I36" s="184">
        <v>2.2886000000000002</v>
      </c>
      <c r="J36" s="184">
        <v>3.9405999999999999</v>
      </c>
      <c r="K36" s="184">
        <v>14.4381</v>
      </c>
      <c r="L36" s="184">
        <v>17.4453</v>
      </c>
      <c r="M36" s="184">
        <v>35.895299999999999</v>
      </c>
      <c r="N36" s="184">
        <v>49.535299999999999</v>
      </c>
      <c r="O36" s="184">
        <v>11.9316</v>
      </c>
      <c r="P36" s="184"/>
      <c r="Q36" s="184">
        <v>10.9823</v>
      </c>
      <c r="R36" s="184">
        <v>20.043099999999999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44400</v>
      </c>
      <c r="E37" s="184">
        <v>14.355</v>
      </c>
      <c r="F37" s="184">
        <v>-1.2500000000000001E-2</v>
      </c>
      <c r="G37" s="184">
        <v>0.71630000000000005</v>
      </c>
      <c r="H37" s="184">
        <v>-0.30830000000000002</v>
      </c>
      <c r="I37" s="184">
        <v>0.94079999999999997</v>
      </c>
      <c r="J37" s="184">
        <v>1.1407</v>
      </c>
      <c r="K37" s="184">
        <v>7.9672000000000001</v>
      </c>
      <c r="L37" s="184">
        <v>10.7186</v>
      </c>
      <c r="M37" s="184">
        <v>25.676300000000001</v>
      </c>
      <c r="N37" s="184">
        <v>35.047400000000003</v>
      </c>
      <c r="O37" s="184"/>
      <c r="P37" s="184"/>
      <c r="Q37" s="184">
        <v>14.8504</v>
      </c>
      <c r="R37" s="184">
        <v>16.463200000000001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44400</v>
      </c>
      <c r="E38" s="184">
        <v>13.6153</v>
      </c>
      <c r="F38" s="184">
        <v>-1.7600000000000001E-2</v>
      </c>
      <c r="G38" s="184">
        <v>0.69969999999999999</v>
      </c>
      <c r="H38" s="184">
        <v>-0.34470000000000001</v>
      </c>
      <c r="I38" s="184">
        <v>0.86529999999999996</v>
      </c>
      <c r="J38" s="184">
        <v>0.97599999999999998</v>
      </c>
      <c r="K38" s="184">
        <v>7.444</v>
      </c>
      <c r="L38" s="184">
        <v>9.6346000000000007</v>
      </c>
      <c r="M38" s="184">
        <v>23.824999999999999</v>
      </c>
      <c r="N38" s="184">
        <v>32.394300000000001</v>
      </c>
      <c r="O38" s="184"/>
      <c r="P38" s="184"/>
      <c r="Q38" s="184">
        <v>12.5466</v>
      </c>
      <c r="R38" s="184">
        <v>14.1381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44400</v>
      </c>
      <c r="E39" s="184">
        <v>14.522500000000001</v>
      </c>
      <c r="F39" s="184">
        <v>-3.6499999999999998E-2</v>
      </c>
      <c r="G39" s="184">
        <v>0.97970000000000002</v>
      </c>
      <c r="H39" s="184">
        <v>-0.11899999999999999</v>
      </c>
      <c r="I39" s="184">
        <v>1.7966</v>
      </c>
      <c r="J39" s="184">
        <v>4.0449999999999999</v>
      </c>
      <c r="K39" s="184">
        <v>11.7683</v>
      </c>
      <c r="L39" s="184">
        <v>12.213900000000001</v>
      </c>
      <c r="M39" s="184">
        <v>27.076000000000001</v>
      </c>
      <c r="N39" s="184">
        <v>34.663400000000003</v>
      </c>
      <c r="O39" s="184">
        <v>12.474399999999999</v>
      </c>
      <c r="P39" s="184"/>
      <c r="Q39" s="184">
        <v>12.942</v>
      </c>
      <c r="R39" s="184">
        <v>18.470800000000001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44400</v>
      </c>
      <c r="E40" s="184">
        <v>13.86</v>
      </c>
      <c r="F40" s="184">
        <v>-4.1099999999999998E-2</v>
      </c>
      <c r="G40" s="184">
        <v>0.96599999999999997</v>
      </c>
      <c r="H40" s="184">
        <v>-0.14979999999999999</v>
      </c>
      <c r="I40" s="184">
        <v>1.7352000000000001</v>
      </c>
      <c r="J40" s="184">
        <v>3.9089999999999998</v>
      </c>
      <c r="K40" s="184">
        <v>11.318099999999999</v>
      </c>
      <c r="L40" s="184">
        <v>11.282400000000001</v>
      </c>
      <c r="M40" s="184">
        <v>25.499099999999999</v>
      </c>
      <c r="N40" s="184">
        <v>32.457900000000002</v>
      </c>
      <c r="O40" s="184">
        <v>10.7805</v>
      </c>
      <c r="P40" s="184"/>
      <c r="Q40" s="184">
        <v>11.2349</v>
      </c>
      <c r="R40" s="184">
        <v>16.687000000000001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44400</v>
      </c>
      <c r="E41" s="184">
        <v>190.77903665181</v>
      </c>
      <c r="F41" s="184">
        <v>0.12089999999999999</v>
      </c>
      <c r="G41" s="184">
        <v>1.3366</v>
      </c>
      <c r="H41" s="184">
        <v>-0.19389999999999999</v>
      </c>
      <c r="I41" s="184">
        <v>1.1628000000000001</v>
      </c>
      <c r="J41" s="184">
        <v>1.976</v>
      </c>
      <c r="K41" s="184">
        <v>11.950699999999999</v>
      </c>
      <c r="L41" s="184">
        <v>15.0312</v>
      </c>
      <c r="M41" s="184">
        <v>35.796599999999998</v>
      </c>
      <c r="N41" s="184">
        <v>41.415500000000002</v>
      </c>
      <c r="O41" s="184">
        <v>11.9811</v>
      </c>
      <c r="P41" s="184">
        <v>10.4422</v>
      </c>
      <c r="Q41" s="184">
        <v>11.85</v>
      </c>
      <c r="R41" s="184">
        <v>26.380500000000001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44400</v>
      </c>
      <c r="E42" s="184">
        <v>69.497299999999996</v>
      </c>
      <c r="F42" s="184">
        <v>0.123</v>
      </c>
      <c r="G42" s="184">
        <v>1.343</v>
      </c>
      <c r="H42" s="184">
        <v>-0.17899999999999999</v>
      </c>
      <c r="I42" s="184">
        <v>1.1931</v>
      </c>
      <c r="J42" s="184">
        <v>2.0413000000000001</v>
      </c>
      <c r="K42" s="184">
        <v>12.1686</v>
      </c>
      <c r="L42" s="184">
        <v>15.478899999999999</v>
      </c>
      <c r="M42" s="184">
        <v>36.5901</v>
      </c>
      <c r="N42" s="184">
        <v>42.521999999999998</v>
      </c>
      <c r="O42" s="184">
        <v>13.1135</v>
      </c>
      <c r="P42" s="184">
        <v>11.2536</v>
      </c>
      <c r="Q42" s="184">
        <v>12.682700000000001</v>
      </c>
      <c r="R42" s="184">
        <v>27.4068</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44400</v>
      </c>
      <c r="E43" s="184">
        <v>37.024000000000001</v>
      </c>
      <c r="F43" s="184">
        <v>0.63600000000000001</v>
      </c>
      <c r="G43" s="184">
        <v>1.3134999999999999</v>
      </c>
      <c r="H43" s="184">
        <v>0.31159999999999999</v>
      </c>
      <c r="I43" s="184">
        <v>1.2164999999999999</v>
      </c>
      <c r="J43" s="184">
        <v>2.1802999999999999</v>
      </c>
      <c r="K43" s="184">
        <v>10.085599999999999</v>
      </c>
      <c r="L43" s="184">
        <v>16.732399999999998</v>
      </c>
      <c r="M43" s="184">
        <v>35.857900000000001</v>
      </c>
      <c r="N43" s="184">
        <v>47.617699999999999</v>
      </c>
      <c r="O43" s="184">
        <v>15.523400000000001</v>
      </c>
      <c r="P43" s="184">
        <v>12.939</v>
      </c>
      <c r="Q43" s="184">
        <v>11.6197</v>
      </c>
      <c r="R43" s="184">
        <v>22.5687</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44400</v>
      </c>
      <c r="E44" s="184">
        <v>41.170999999999999</v>
      </c>
      <c r="F44" s="184">
        <v>0.64039999999999997</v>
      </c>
      <c r="G44" s="184">
        <v>1.3265</v>
      </c>
      <c r="H44" s="184">
        <v>0.33879999999999999</v>
      </c>
      <c r="I44" s="184">
        <v>1.2717000000000001</v>
      </c>
      <c r="J44" s="184">
        <v>2.2957999999999998</v>
      </c>
      <c r="K44" s="184">
        <v>10.458</v>
      </c>
      <c r="L44" s="184">
        <v>17.5139</v>
      </c>
      <c r="M44" s="184">
        <v>37.209200000000003</v>
      </c>
      <c r="N44" s="184">
        <v>49.560400000000001</v>
      </c>
      <c r="O44" s="184">
        <v>16.9862</v>
      </c>
      <c r="P44" s="184">
        <v>14.47</v>
      </c>
      <c r="Q44" s="184">
        <v>13.1569</v>
      </c>
      <c r="R44" s="184">
        <v>24.1585</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44400</v>
      </c>
      <c r="E45" s="184">
        <v>145.360918969594</v>
      </c>
      <c r="F45" s="184">
        <v>0.63829999999999998</v>
      </c>
      <c r="G45" s="184">
        <v>1.3130999999999999</v>
      </c>
      <c r="H45" s="184">
        <v>0.30890000000000001</v>
      </c>
      <c r="I45" s="184">
        <v>1.2141</v>
      </c>
      <c r="J45" s="184">
        <v>2.1789999999999998</v>
      </c>
      <c r="K45" s="184">
        <v>10.083500000000001</v>
      </c>
      <c r="L45" s="184">
        <v>16.733699999999999</v>
      </c>
      <c r="M45" s="184">
        <v>35.8568</v>
      </c>
      <c r="N45" s="184">
        <v>47.599299999999999</v>
      </c>
      <c r="O45" s="184">
        <v>15.075100000000001</v>
      </c>
      <c r="P45" s="184">
        <v>12.614000000000001</v>
      </c>
      <c r="Q45" s="184">
        <v>13.144500000000001</v>
      </c>
      <c r="R45" s="184">
        <v>22.432700000000001</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44400</v>
      </c>
      <c r="E46" s="184">
        <v>72.019813995523606</v>
      </c>
      <c r="F46" s="184">
        <v>0.64200000000000002</v>
      </c>
      <c r="G46" s="184">
        <v>1.3249</v>
      </c>
      <c r="H46" s="184">
        <v>0.33789999999999998</v>
      </c>
      <c r="I46" s="184">
        <v>1.272</v>
      </c>
      <c r="J46" s="184">
        <v>2.2940999999999998</v>
      </c>
      <c r="K46" s="184">
        <v>10.4604</v>
      </c>
      <c r="L46" s="184">
        <v>17.517199999999999</v>
      </c>
      <c r="M46" s="184">
        <v>37.208100000000002</v>
      </c>
      <c r="N46" s="184">
        <v>49.553400000000003</v>
      </c>
      <c r="O46" s="184">
        <v>16.607299999999999</v>
      </c>
      <c r="P46" s="184">
        <v>14.178800000000001</v>
      </c>
      <c r="Q46" s="184">
        <v>14.0312</v>
      </c>
      <c r="R46" s="184">
        <v>24.0182</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44400</v>
      </c>
      <c r="E47" s="184">
        <v>38.384</v>
      </c>
      <c r="F47" s="184">
        <v>0.27950000000000003</v>
      </c>
      <c r="G47" s="184">
        <v>1.3278000000000001</v>
      </c>
      <c r="H47" s="184">
        <v>-9.6299999999999997E-2</v>
      </c>
      <c r="I47" s="184">
        <v>1.4913000000000001</v>
      </c>
      <c r="J47" s="184">
        <v>3.3633999999999999</v>
      </c>
      <c r="K47" s="184">
        <v>10.0901</v>
      </c>
      <c r="L47" s="184">
        <v>12.9872</v>
      </c>
      <c r="M47" s="184">
        <v>28.499199999999998</v>
      </c>
      <c r="N47" s="184">
        <v>37.596800000000002</v>
      </c>
      <c r="O47" s="184">
        <v>11.728899999999999</v>
      </c>
      <c r="P47" s="184">
        <v>11.9862</v>
      </c>
      <c r="Q47" s="184">
        <v>15.0738</v>
      </c>
      <c r="R47" s="184">
        <v>18.383099999999999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44400</v>
      </c>
      <c r="E48" s="184">
        <v>35.198</v>
      </c>
      <c r="F48" s="184">
        <v>0.2792</v>
      </c>
      <c r="G48" s="184">
        <v>1.3212999999999999</v>
      </c>
      <c r="H48" s="184">
        <v>-0.1163</v>
      </c>
      <c r="I48" s="184">
        <v>1.4527000000000001</v>
      </c>
      <c r="J48" s="184">
        <v>3.2805</v>
      </c>
      <c r="K48" s="184">
        <v>9.8084000000000007</v>
      </c>
      <c r="L48" s="184">
        <v>12.4213</v>
      </c>
      <c r="M48" s="184">
        <v>27.5244</v>
      </c>
      <c r="N48" s="184">
        <v>36.188800000000001</v>
      </c>
      <c r="O48" s="184">
        <v>10.5824</v>
      </c>
      <c r="P48" s="184">
        <v>10.8154</v>
      </c>
      <c r="Q48" s="184">
        <v>12.7803</v>
      </c>
      <c r="R48" s="184">
        <v>17.146999999999998</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44400</v>
      </c>
      <c r="E49" s="184">
        <v>130.93289999999999</v>
      </c>
      <c r="F49" s="184">
        <v>0.35899999999999999</v>
      </c>
      <c r="G49" s="184">
        <v>1.1494</v>
      </c>
      <c r="H49" s="184">
        <v>8.7099999999999997E-2</v>
      </c>
      <c r="I49" s="184">
        <v>0.60860000000000003</v>
      </c>
      <c r="J49" s="184">
        <v>1.5484</v>
      </c>
      <c r="K49" s="184">
        <v>9.0031999999999996</v>
      </c>
      <c r="L49" s="184">
        <v>7.9371</v>
      </c>
      <c r="M49" s="184">
        <v>22.4848</v>
      </c>
      <c r="N49" s="184">
        <v>27.061699999999998</v>
      </c>
      <c r="O49" s="184">
        <v>11.902799999999999</v>
      </c>
      <c r="P49" s="184">
        <v>9.1315000000000008</v>
      </c>
      <c r="Q49" s="184">
        <v>8.7754999999999992</v>
      </c>
      <c r="R49" s="184">
        <v>13.547000000000001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44400</v>
      </c>
      <c r="E50" s="184">
        <v>142.26820000000001</v>
      </c>
      <c r="F50" s="184">
        <v>0.36230000000000001</v>
      </c>
      <c r="G50" s="184">
        <v>1.1595</v>
      </c>
      <c r="H50" s="184">
        <v>0.1106</v>
      </c>
      <c r="I50" s="184">
        <v>0.65580000000000005</v>
      </c>
      <c r="J50" s="184">
        <v>1.6505000000000001</v>
      </c>
      <c r="K50" s="184">
        <v>9.3363999999999994</v>
      </c>
      <c r="L50" s="184">
        <v>8.5975000000000001</v>
      </c>
      <c r="M50" s="184">
        <v>23.589200000000002</v>
      </c>
      <c r="N50" s="184">
        <v>28.587399999999999</v>
      </c>
      <c r="O50" s="184">
        <v>13.1145</v>
      </c>
      <c r="P50" s="184">
        <v>10.4368</v>
      </c>
      <c r="Q50" s="184">
        <v>10.635300000000001</v>
      </c>
      <c r="R50" s="184">
        <v>14.8348</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44400</v>
      </c>
      <c r="E51" s="184">
        <v>16.191199999999998</v>
      </c>
      <c r="F51" s="184">
        <v>0.17449999999999999</v>
      </c>
      <c r="G51" s="184">
        <v>1.1729000000000001</v>
      </c>
      <c r="H51" s="184">
        <v>-3.0300000000000001E-2</v>
      </c>
      <c r="I51" s="184">
        <v>1.5268999999999999</v>
      </c>
      <c r="J51" s="184">
        <v>3.0491999999999999</v>
      </c>
      <c r="K51" s="184">
        <v>13.202999999999999</v>
      </c>
      <c r="L51" s="184">
        <v>19.142299999999999</v>
      </c>
      <c r="M51" s="184">
        <v>39.779299999999999</v>
      </c>
      <c r="N51" s="184">
        <v>47.603299999999997</v>
      </c>
      <c r="O51" s="184"/>
      <c r="P51" s="184"/>
      <c r="Q51" s="184">
        <v>27.036300000000001</v>
      </c>
      <c r="R51" s="184">
        <v>27.177299999999999</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44400</v>
      </c>
      <c r="E52" s="184">
        <v>15.5989</v>
      </c>
      <c r="F52" s="184">
        <v>0.16889999999999999</v>
      </c>
      <c r="G52" s="184">
        <v>1.1569</v>
      </c>
      <c r="H52" s="184">
        <v>-6.7900000000000002E-2</v>
      </c>
      <c r="I52" s="184">
        <v>1.4502999999999999</v>
      </c>
      <c r="J52" s="184">
        <v>2.8822000000000001</v>
      </c>
      <c r="K52" s="184">
        <v>12.658300000000001</v>
      </c>
      <c r="L52" s="184">
        <v>18.020600000000002</v>
      </c>
      <c r="M52" s="184">
        <v>37.840899999999998</v>
      </c>
      <c r="N52" s="184">
        <v>44.8917</v>
      </c>
      <c r="O52" s="184"/>
      <c r="P52" s="184"/>
      <c r="Q52" s="184">
        <v>24.706800000000001</v>
      </c>
      <c r="R52" s="184">
        <v>24.8489</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44400</v>
      </c>
      <c r="E57" s="184">
        <v>22.867999999999999</v>
      </c>
      <c r="F57" s="184">
        <v>0.27189999999999998</v>
      </c>
      <c r="G57" s="184">
        <v>1.1366000000000001</v>
      </c>
      <c r="H57" s="184">
        <v>-7.4300000000000005E-2</v>
      </c>
      <c r="I57" s="184">
        <v>1.4056999999999999</v>
      </c>
      <c r="J57" s="184">
        <v>2.7867999999999999</v>
      </c>
      <c r="K57" s="184">
        <v>12.412100000000001</v>
      </c>
      <c r="L57" s="184">
        <v>13.8391</v>
      </c>
      <c r="M57" s="184">
        <v>31.508400000000002</v>
      </c>
      <c r="N57" s="184">
        <v>38.342399999999998</v>
      </c>
      <c r="O57" s="184">
        <v>16.464300000000001</v>
      </c>
      <c r="P57" s="184">
        <v>15.836499999999999</v>
      </c>
      <c r="Q57" s="184">
        <v>14.8103</v>
      </c>
      <c r="R57" s="184">
        <v>20.2561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44400</v>
      </c>
      <c r="E58" s="184">
        <v>20.695</v>
      </c>
      <c r="F58" s="184">
        <v>0.26650000000000001</v>
      </c>
      <c r="G58" s="184">
        <v>1.1238999999999999</v>
      </c>
      <c r="H58" s="184">
        <v>-9.6500000000000002E-2</v>
      </c>
      <c r="I58" s="184">
        <v>1.3516999999999999</v>
      </c>
      <c r="J58" s="184">
        <v>2.6640000000000001</v>
      </c>
      <c r="K58" s="184">
        <v>12.004099999999999</v>
      </c>
      <c r="L58" s="184">
        <v>13.025700000000001</v>
      </c>
      <c r="M58" s="184">
        <v>30.083600000000001</v>
      </c>
      <c r="N58" s="184">
        <v>36.3307</v>
      </c>
      <c r="O58" s="184">
        <v>14.6838</v>
      </c>
      <c r="P58" s="184">
        <v>13.916700000000001</v>
      </c>
      <c r="Q58" s="184">
        <v>12.912100000000001</v>
      </c>
      <c r="R58" s="184">
        <v>18.459099999999999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44400</v>
      </c>
      <c r="E59" s="184">
        <v>15.211</v>
      </c>
      <c r="F59" s="184">
        <v>0.90280000000000005</v>
      </c>
      <c r="G59" s="184">
        <v>1.2743</v>
      </c>
      <c r="H59" s="184">
        <v>0.2571</v>
      </c>
      <c r="I59" s="184">
        <v>1.1033999999999999</v>
      </c>
      <c r="J59" s="184">
        <v>1.0509999999999999</v>
      </c>
      <c r="K59" s="184">
        <v>7.7068000000000003</v>
      </c>
      <c r="L59" s="184">
        <v>7.5925000000000002</v>
      </c>
      <c r="M59" s="184">
        <v>23.498999999999999</v>
      </c>
      <c r="N59" s="184">
        <v>29.860900000000001</v>
      </c>
      <c r="O59" s="184"/>
      <c r="P59" s="184"/>
      <c r="Q59" s="184">
        <v>15.8101</v>
      </c>
      <c r="R59" s="184">
        <v>20.212900000000001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44400</v>
      </c>
      <c r="E60" s="184">
        <v>14.5282</v>
      </c>
      <c r="F60" s="184">
        <v>0.89870000000000005</v>
      </c>
      <c r="G60" s="184">
        <v>1.2616000000000001</v>
      </c>
      <c r="H60" s="184">
        <v>0.22700000000000001</v>
      </c>
      <c r="I60" s="184">
        <v>1.0425</v>
      </c>
      <c r="J60" s="184">
        <v>0.9204</v>
      </c>
      <c r="K60" s="184">
        <v>7.2801999999999998</v>
      </c>
      <c r="L60" s="184">
        <v>6.7442000000000002</v>
      </c>
      <c r="M60" s="184">
        <v>22.0365</v>
      </c>
      <c r="N60" s="184">
        <v>27.7362</v>
      </c>
      <c r="O60" s="184"/>
      <c r="P60" s="184"/>
      <c r="Q60" s="184">
        <v>13.963699999999999</v>
      </c>
      <c r="R60" s="184">
        <v>18.260100000000001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44400</v>
      </c>
      <c r="E61" s="184">
        <v>13.987</v>
      </c>
      <c r="F61" s="184">
        <v>0.2969</v>
      </c>
      <c r="G61" s="184">
        <v>1.1813</v>
      </c>
      <c r="H61" s="184">
        <v>3.15E-2</v>
      </c>
      <c r="I61" s="184">
        <v>1.1111</v>
      </c>
      <c r="J61" s="184">
        <v>2.6221999999999999</v>
      </c>
      <c r="K61" s="184">
        <v>10.549099999999999</v>
      </c>
      <c r="L61" s="184">
        <v>11.136699999999999</v>
      </c>
      <c r="M61" s="184">
        <v>26.2194</v>
      </c>
      <c r="N61" s="184">
        <v>31.799900000000001</v>
      </c>
      <c r="O61" s="184">
        <v>11.615399999999999</v>
      </c>
      <c r="P61" s="184"/>
      <c r="Q61" s="184">
        <v>10.9368</v>
      </c>
      <c r="R61" s="184">
        <v>15.3949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44400</v>
      </c>
      <c r="E62" s="184">
        <v>13.221299999999999</v>
      </c>
      <c r="F62" s="184">
        <v>0.29199999999999998</v>
      </c>
      <c r="G62" s="184">
        <v>1.1654</v>
      </c>
      <c r="H62" s="184">
        <v>-1.5E-3</v>
      </c>
      <c r="I62" s="184">
        <v>1.0424</v>
      </c>
      <c r="J62" s="184">
        <v>2.4668999999999999</v>
      </c>
      <c r="K62" s="184">
        <v>10.031700000000001</v>
      </c>
      <c r="L62" s="184">
        <v>10.107799999999999</v>
      </c>
      <c r="M62" s="184">
        <v>24.4604</v>
      </c>
      <c r="N62" s="184">
        <v>29.334</v>
      </c>
      <c r="O62" s="184">
        <v>9.6407000000000007</v>
      </c>
      <c r="P62" s="184"/>
      <c r="Q62" s="184">
        <v>9.0216999999999992</v>
      </c>
      <c r="R62" s="184">
        <v>13.3607</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44400</v>
      </c>
      <c r="E63" s="184">
        <v>62.042700000000004</v>
      </c>
      <c r="F63" s="184">
        <v>-8.9399999999999993E-2</v>
      </c>
      <c r="G63" s="184">
        <v>0.94679999999999997</v>
      </c>
      <c r="H63" s="184">
        <v>-0.88580000000000003</v>
      </c>
      <c r="I63" s="184">
        <v>0.4602</v>
      </c>
      <c r="J63" s="184">
        <v>1.17</v>
      </c>
      <c r="K63" s="184">
        <v>11.0022</v>
      </c>
      <c r="L63" s="184">
        <v>17.407900000000001</v>
      </c>
      <c r="M63" s="184">
        <v>36.3444</v>
      </c>
      <c r="N63" s="184">
        <v>43.251899999999999</v>
      </c>
      <c r="O63" s="184">
        <v>4.6444999999999999</v>
      </c>
      <c r="P63" s="184">
        <v>7.4627999999999997</v>
      </c>
      <c r="Q63" s="184">
        <v>11.9818</v>
      </c>
      <c r="R63" s="184">
        <v>8.4362999999999992</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44400</v>
      </c>
      <c r="E64" s="184">
        <v>67.759600000000006</v>
      </c>
      <c r="F64" s="184">
        <v>-8.7099999999999997E-2</v>
      </c>
      <c r="G64" s="184">
        <v>0.95320000000000005</v>
      </c>
      <c r="H64" s="184">
        <v>-0.871</v>
      </c>
      <c r="I64" s="184">
        <v>0.48899999999999999</v>
      </c>
      <c r="J64" s="184">
        <v>1.2315</v>
      </c>
      <c r="K64" s="184">
        <v>11.217700000000001</v>
      </c>
      <c r="L64" s="184">
        <v>17.8889</v>
      </c>
      <c r="M64" s="184">
        <v>37.163499999999999</v>
      </c>
      <c r="N64" s="184">
        <v>44.3872</v>
      </c>
      <c r="O64" s="184">
        <v>5.5170000000000003</v>
      </c>
      <c r="P64" s="184">
        <v>8.6616</v>
      </c>
      <c r="Q64" s="184">
        <v>11.945499999999999</v>
      </c>
      <c r="R64" s="184">
        <v>9.2832000000000008</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44400</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44400</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44400</v>
      </c>
      <c r="E69" s="184">
        <v>93.15</v>
      </c>
      <c r="F69" s="184">
        <v>0.31230000000000002</v>
      </c>
      <c r="G69" s="184">
        <v>1.173</v>
      </c>
      <c r="H69" s="184">
        <v>-0.24629999999999999</v>
      </c>
      <c r="I69" s="184">
        <v>0.9647</v>
      </c>
      <c r="J69" s="184">
        <v>2.5541999999999998</v>
      </c>
      <c r="K69" s="184">
        <v>11.4634</v>
      </c>
      <c r="L69" s="184">
        <v>15.743</v>
      </c>
      <c r="M69" s="184">
        <v>32.7301</v>
      </c>
      <c r="N69" s="184">
        <v>40.667499999999997</v>
      </c>
      <c r="O69" s="184">
        <v>11.1639</v>
      </c>
      <c r="P69" s="184">
        <v>10.144500000000001</v>
      </c>
      <c r="Q69" s="184">
        <v>13.6225</v>
      </c>
      <c r="R69" s="184">
        <v>18.14</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44400</v>
      </c>
      <c r="E70" s="184">
        <v>104.29</v>
      </c>
      <c r="F70" s="184">
        <v>0.30780000000000002</v>
      </c>
      <c r="G70" s="184">
        <v>1.1837</v>
      </c>
      <c r="H70" s="184">
        <v>-0.21049999999999999</v>
      </c>
      <c r="I70" s="184">
        <v>1.0267999999999999</v>
      </c>
      <c r="J70" s="184">
        <v>2.7082999999999999</v>
      </c>
      <c r="K70" s="184">
        <v>11.9472</v>
      </c>
      <c r="L70" s="184">
        <v>16.707699999999999</v>
      </c>
      <c r="M70" s="184">
        <v>34.394300000000001</v>
      </c>
      <c r="N70" s="184">
        <v>43.000100000000003</v>
      </c>
      <c r="O70" s="184">
        <v>12.9033</v>
      </c>
      <c r="P70" s="184">
        <v>11.800599999999999</v>
      </c>
      <c r="Q70" s="184">
        <v>12.912800000000001</v>
      </c>
      <c r="R70" s="184">
        <v>20.072399999999998</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44400</v>
      </c>
      <c r="E71" s="184">
        <v>102.74</v>
      </c>
      <c r="F71" s="184">
        <v>0.30259999999999998</v>
      </c>
      <c r="G71" s="184">
        <v>1.0524</v>
      </c>
      <c r="H71" s="184">
        <v>-2.92E-2</v>
      </c>
      <c r="I71" s="184">
        <v>1.2416</v>
      </c>
      <c r="J71" s="184">
        <v>2.5964</v>
      </c>
      <c r="K71" s="184">
        <v>10.568199999999999</v>
      </c>
      <c r="L71" s="184">
        <v>12.6165</v>
      </c>
      <c r="M71" s="184">
        <v>30.579599999999999</v>
      </c>
      <c r="N71" s="184">
        <v>37.059800000000003</v>
      </c>
      <c r="O71" s="184">
        <v>11.114000000000001</v>
      </c>
      <c r="P71" s="184">
        <v>13.403700000000001</v>
      </c>
      <c r="Q71" s="184">
        <v>11.423500000000001</v>
      </c>
      <c r="R71" s="184">
        <v>17.5337</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44400</v>
      </c>
      <c r="E72" s="184">
        <v>112.35</v>
      </c>
      <c r="F72" s="184">
        <v>0.3125</v>
      </c>
      <c r="G72" s="184">
        <v>1.0705</v>
      </c>
      <c r="H72" s="184">
        <v>0</v>
      </c>
      <c r="I72" s="184">
        <v>1.2984</v>
      </c>
      <c r="J72" s="184">
        <v>2.7059000000000002</v>
      </c>
      <c r="K72" s="184">
        <v>10.908200000000001</v>
      </c>
      <c r="L72" s="184">
        <v>13.3246</v>
      </c>
      <c r="M72" s="184">
        <v>31.804300000000001</v>
      </c>
      <c r="N72" s="184">
        <v>38.755099999999999</v>
      </c>
      <c r="O72" s="184">
        <v>12.458</v>
      </c>
      <c r="P72" s="184">
        <v>14.7933</v>
      </c>
      <c r="Q72" s="184">
        <v>14.8134</v>
      </c>
      <c r="R72" s="184">
        <v>18.9924</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44400</v>
      </c>
      <c r="E73" s="184">
        <v>259.51740000000001</v>
      </c>
      <c r="F73" s="184">
        <v>0.58299999999999996</v>
      </c>
      <c r="G73" s="184">
        <v>1.9823999999999999</v>
      </c>
      <c r="H73" s="184">
        <v>1.6244000000000001</v>
      </c>
      <c r="I73" s="184">
        <v>4.4691999999999998</v>
      </c>
      <c r="J73" s="184">
        <v>4.8826000000000001</v>
      </c>
      <c r="K73" s="184">
        <v>18.1709</v>
      </c>
      <c r="L73" s="184">
        <v>31.6416</v>
      </c>
      <c r="M73" s="184">
        <v>60.1126</v>
      </c>
      <c r="N73" s="184">
        <v>81.235600000000005</v>
      </c>
      <c r="O73" s="184">
        <v>26.290199999999999</v>
      </c>
      <c r="P73" s="184">
        <v>18.6111</v>
      </c>
      <c r="Q73" s="184">
        <v>17.346800000000002</v>
      </c>
      <c r="R73" s="184">
        <v>37.186700000000002</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44400</v>
      </c>
      <c r="E74" s="184">
        <v>268.36959999999999</v>
      </c>
      <c r="F74" s="184">
        <v>0.58120000000000005</v>
      </c>
      <c r="G74" s="184">
        <v>1.9811000000000001</v>
      </c>
      <c r="H74" s="184">
        <v>1.6243000000000001</v>
      </c>
      <c r="I74" s="184">
        <v>4.4732000000000003</v>
      </c>
      <c r="J74" s="184">
        <v>4.8906999999999998</v>
      </c>
      <c r="K74" s="184">
        <v>18.164400000000001</v>
      </c>
      <c r="L74" s="184">
        <v>31.634399999999999</v>
      </c>
      <c r="M74" s="184">
        <v>60.227800000000002</v>
      </c>
      <c r="N74" s="184">
        <v>81.383499999999998</v>
      </c>
      <c r="O74" s="184">
        <v>27.3612</v>
      </c>
      <c r="P74" s="184">
        <v>19.311399999999999</v>
      </c>
      <c r="Q74" s="184">
        <v>18.372900000000001</v>
      </c>
      <c r="R74" s="184">
        <v>38.448300000000003</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44400</v>
      </c>
      <c r="E75" s="184">
        <v>202.5549</v>
      </c>
      <c r="F75" s="184">
        <v>2.8199999999999999E-2</v>
      </c>
      <c r="G75" s="184">
        <v>1.1704000000000001</v>
      </c>
      <c r="H75" s="184">
        <v>-5.57E-2</v>
      </c>
      <c r="I75" s="184">
        <v>1.1357999999999999</v>
      </c>
      <c r="J75" s="184">
        <v>2.4377</v>
      </c>
      <c r="K75" s="184">
        <v>10.9641</v>
      </c>
      <c r="L75" s="184">
        <v>12.8553</v>
      </c>
      <c r="M75" s="184">
        <v>32.771900000000002</v>
      </c>
      <c r="N75" s="184">
        <v>35.872100000000003</v>
      </c>
      <c r="O75" s="184">
        <v>14.874000000000001</v>
      </c>
      <c r="P75" s="184">
        <v>13.9009</v>
      </c>
      <c r="Q75" s="184">
        <v>16.029299999999999</v>
      </c>
      <c r="R75" s="184">
        <v>18.715</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44400</v>
      </c>
      <c r="E76" s="184">
        <v>90.100233936199501</v>
      </c>
      <c r="F76" s="184">
        <v>2.8199999999999999E-2</v>
      </c>
      <c r="G76" s="184">
        <v>1.1701999999999999</v>
      </c>
      <c r="H76" s="184">
        <v>-5.5800000000000002E-2</v>
      </c>
      <c r="I76" s="184">
        <v>1.1356999999999999</v>
      </c>
      <c r="J76" s="184">
        <v>2.4377</v>
      </c>
      <c r="K76" s="184">
        <v>10.9642</v>
      </c>
      <c r="L76" s="184">
        <v>12.8551</v>
      </c>
      <c r="M76" s="184">
        <v>32.772599999999997</v>
      </c>
      <c r="N76" s="184">
        <v>35.872199999999999</v>
      </c>
      <c r="O76" s="184">
        <v>14.666499999999999</v>
      </c>
      <c r="P76" s="184">
        <v>13.7324</v>
      </c>
      <c r="Q76" s="184">
        <v>15.9278</v>
      </c>
      <c r="R76" s="184">
        <v>18.508700000000001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44400</v>
      </c>
      <c r="E77" s="184">
        <v>447.63070667418901</v>
      </c>
      <c r="F77" s="184">
        <v>2.6100000000000002E-2</v>
      </c>
      <c r="G77" s="184">
        <v>1.1644000000000001</v>
      </c>
      <c r="H77" s="184">
        <v>-6.9500000000000006E-2</v>
      </c>
      <c r="I77" s="184">
        <v>1.1085</v>
      </c>
      <c r="J77" s="184">
        <v>2.3784000000000001</v>
      </c>
      <c r="K77" s="184">
        <v>10.7676</v>
      </c>
      <c r="L77" s="184">
        <v>12.4529</v>
      </c>
      <c r="M77" s="184">
        <v>32.075600000000001</v>
      </c>
      <c r="N77" s="184">
        <v>34.9499</v>
      </c>
      <c r="O77" s="184">
        <v>14.0802</v>
      </c>
      <c r="P77" s="184">
        <v>12.9377</v>
      </c>
      <c r="Q77" s="184">
        <v>16.005400000000002</v>
      </c>
      <c r="R77" s="184">
        <v>17.9283</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44400</v>
      </c>
      <c r="E78" s="184">
        <v>404.53086495774102</v>
      </c>
      <c r="F78" s="184">
        <v>2.6100000000000002E-2</v>
      </c>
      <c r="G78" s="184">
        <v>1.1644000000000001</v>
      </c>
      <c r="H78" s="184">
        <v>-6.9599999999999995E-2</v>
      </c>
      <c r="I78" s="184">
        <v>1.1086</v>
      </c>
      <c r="J78" s="184">
        <v>2.3786</v>
      </c>
      <c r="K78" s="184">
        <v>10.7685</v>
      </c>
      <c r="L78" s="184">
        <v>12.4543</v>
      </c>
      <c r="M78" s="184">
        <v>32.078099999999999</v>
      </c>
      <c r="N78" s="184">
        <v>34.9529</v>
      </c>
      <c r="O78" s="184">
        <v>13.8749</v>
      </c>
      <c r="P78" s="184">
        <v>12.7729</v>
      </c>
      <c r="Q78" s="184">
        <v>15.5647</v>
      </c>
      <c r="R78" s="184">
        <v>17.727799999999998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44400</v>
      </c>
      <c r="E79" s="184">
        <v>23.216899999999999</v>
      </c>
      <c r="F79" s="184">
        <v>0.24399999999999999</v>
      </c>
      <c r="G79" s="184">
        <v>0.88560000000000005</v>
      </c>
      <c r="H79" s="184">
        <v>-5.9799999999999999E-2</v>
      </c>
      <c r="I79" s="184">
        <v>0.97250000000000003</v>
      </c>
      <c r="J79" s="184">
        <v>1.4148000000000001</v>
      </c>
      <c r="K79" s="184">
        <v>7.9630000000000001</v>
      </c>
      <c r="L79" s="184">
        <v>8.0901999999999994</v>
      </c>
      <c r="M79" s="184">
        <v>23.702100000000002</v>
      </c>
      <c r="N79" s="184">
        <v>28.311299999999999</v>
      </c>
      <c r="O79" s="184">
        <v>11.3819</v>
      </c>
      <c r="P79" s="184">
        <v>11.153</v>
      </c>
      <c r="Q79" s="184">
        <v>11.6753</v>
      </c>
      <c r="R79" s="184">
        <v>16.3401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44400</v>
      </c>
      <c r="E80" s="184">
        <v>21.614100000000001</v>
      </c>
      <c r="F80" s="184">
        <v>0.23980000000000001</v>
      </c>
      <c r="G80" s="184">
        <v>0.87319999999999998</v>
      </c>
      <c r="H80" s="184">
        <v>-8.8800000000000004E-2</v>
      </c>
      <c r="I80" s="184">
        <v>0.91420000000000001</v>
      </c>
      <c r="J80" s="184">
        <v>1.2887</v>
      </c>
      <c r="K80" s="184">
        <v>7.5557999999999996</v>
      </c>
      <c r="L80" s="184">
        <v>7.2793000000000001</v>
      </c>
      <c r="M80" s="184">
        <v>22.316700000000001</v>
      </c>
      <c r="N80" s="184">
        <v>26.383500000000002</v>
      </c>
      <c r="O80" s="184">
        <v>9.7720000000000002</v>
      </c>
      <c r="P80" s="184">
        <v>9.9077000000000002</v>
      </c>
      <c r="Q80" s="184">
        <v>10.635199999999999</v>
      </c>
      <c r="R80" s="184">
        <v>14.594799999999999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44400</v>
      </c>
      <c r="E81" s="184">
        <v>124.9669</v>
      </c>
      <c r="F81" s="184">
        <v>0.31969999999999998</v>
      </c>
      <c r="G81" s="184">
        <v>1.2131000000000001</v>
      </c>
      <c r="H81" s="184">
        <v>-0.2641</v>
      </c>
      <c r="I81" s="184">
        <v>1.1019000000000001</v>
      </c>
      <c r="J81" s="184">
        <v>3.3125</v>
      </c>
      <c r="K81" s="184">
        <v>13.183299999999999</v>
      </c>
      <c r="L81" s="184">
        <v>15.0457</v>
      </c>
      <c r="M81" s="184">
        <v>32.103200000000001</v>
      </c>
      <c r="N81" s="184">
        <v>37.0747</v>
      </c>
      <c r="O81" s="184">
        <v>12.5802</v>
      </c>
      <c r="P81" s="184">
        <v>12.616899999999999</v>
      </c>
      <c r="Q81" s="184">
        <v>12.7034</v>
      </c>
      <c r="R81" s="184">
        <v>18.244900000000001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44400</v>
      </c>
      <c r="E82" s="184">
        <v>134.5446</v>
      </c>
      <c r="F82" s="184">
        <v>0.32329999999999998</v>
      </c>
      <c r="G82" s="184">
        <v>1.2241</v>
      </c>
      <c r="H82" s="184">
        <v>-0.23880000000000001</v>
      </c>
      <c r="I82" s="184">
        <v>1.1529</v>
      </c>
      <c r="J82" s="184">
        <v>3.4245000000000001</v>
      </c>
      <c r="K82" s="184">
        <v>13.5481</v>
      </c>
      <c r="L82" s="184">
        <v>15.786300000000001</v>
      </c>
      <c r="M82" s="184">
        <v>33.324399999999997</v>
      </c>
      <c r="N82" s="184">
        <v>38.721200000000003</v>
      </c>
      <c r="O82" s="184">
        <v>13.856400000000001</v>
      </c>
      <c r="P82" s="184">
        <v>13.913</v>
      </c>
      <c r="Q82" s="184">
        <v>12.1866</v>
      </c>
      <c r="R82" s="184">
        <v>19.524899999999999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44400</v>
      </c>
      <c r="E83" s="184">
        <v>304.66550000000001</v>
      </c>
      <c r="F83" s="184">
        <v>0.47460000000000002</v>
      </c>
      <c r="G83" s="184">
        <v>1.2695000000000001</v>
      </c>
      <c r="H83" s="184">
        <v>8.3999999999999995E-3</v>
      </c>
      <c r="I83" s="184">
        <v>1.6875</v>
      </c>
      <c r="J83" s="184">
        <v>1.9965999999999999</v>
      </c>
      <c r="K83" s="184">
        <v>12.3637</v>
      </c>
      <c r="L83" s="184">
        <v>14.1929</v>
      </c>
      <c r="M83" s="184">
        <v>31.5624</v>
      </c>
      <c r="N83" s="184">
        <v>37.404299999999999</v>
      </c>
      <c r="O83" s="184">
        <v>12.367900000000001</v>
      </c>
      <c r="P83" s="184">
        <v>10.712300000000001</v>
      </c>
      <c r="Q83" s="184">
        <v>14.002800000000001</v>
      </c>
      <c r="R83" s="184">
        <v>16.792100000000001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44400</v>
      </c>
      <c r="E84" s="184">
        <v>384.02945923654198</v>
      </c>
      <c r="F84" s="184">
        <v>0.4718</v>
      </c>
      <c r="G84" s="184">
        <v>1.2613000000000001</v>
      </c>
      <c r="H84" s="184">
        <v>-1.0200000000000001E-2</v>
      </c>
      <c r="I84" s="184">
        <v>1.6503000000000001</v>
      </c>
      <c r="J84" s="184">
        <v>1.9169</v>
      </c>
      <c r="K84" s="184">
        <v>12.1107</v>
      </c>
      <c r="L84" s="184">
        <v>13.6471</v>
      </c>
      <c r="M84" s="184">
        <v>30.591899999999999</v>
      </c>
      <c r="N84" s="184">
        <v>36.034799999999997</v>
      </c>
      <c r="O84" s="184">
        <v>11.1013</v>
      </c>
      <c r="P84" s="184">
        <v>9.4033999999999995</v>
      </c>
      <c r="Q84" s="184">
        <v>15.183400000000001</v>
      </c>
      <c r="R84" s="184">
        <v>15.601100000000001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44400</v>
      </c>
      <c r="E85" s="184">
        <v>11.93</v>
      </c>
      <c r="F85" s="184">
        <v>0</v>
      </c>
      <c r="G85" s="184">
        <v>0.7601</v>
      </c>
      <c r="H85" s="184">
        <v>-0.3342</v>
      </c>
      <c r="I85" s="184">
        <v>1.5319</v>
      </c>
      <c r="J85" s="184">
        <v>3.649</v>
      </c>
      <c r="K85" s="184">
        <v>13.727399999999999</v>
      </c>
      <c r="L85" s="184">
        <v>16.050599999999999</v>
      </c>
      <c r="M85" s="184"/>
      <c r="N85" s="184"/>
      <c r="O85" s="184"/>
      <c r="P85" s="184"/>
      <c r="Q85" s="184">
        <v>19.3</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44400</v>
      </c>
      <c r="E86" s="184">
        <v>11.84</v>
      </c>
      <c r="F86" s="184">
        <v>-8.4400000000000003E-2</v>
      </c>
      <c r="G86" s="184">
        <v>0.68030000000000002</v>
      </c>
      <c r="H86" s="184">
        <v>-0.3367</v>
      </c>
      <c r="I86" s="184">
        <v>1.4567000000000001</v>
      </c>
      <c r="J86" s="184">
        <v>3.4965000000000002</v>
      </c>
      <c r="K86" s="184">
        <v>13.301399999999999</v>
      </c>
      <c r="L86" s="184">
        <v>15.3996</v>
      </c>
      <c r="M86" s="184"/>
      <c r="N86" s="184"/>
      <c r="O86" s="184"/>
      <c r="P86" s="184"/>
      <c r="Q86" s="184">
        <v>18.399999999999999</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44400</v>
      </c>
      <c r="E87" s="184">
        <v>244.15170000000001</v>
      </c>
      <c r="F87" s="184">
        <v>0.4627</v>
      </c>
      <c r="G87" s="184">
        <v>1.4592000000000001</v>
      </c>
      <c r="H87" s="184">
        <v>-3.8100000000000002E-2</v>
      </c>
      <c r="I87" s="184">
        <v>2.1227</v>
      </c>
      <c r="J87" s="184">
        <v>3.7848999999999999</v>
      </c>
      <c r="K87" s="184">
        <v>13.832700000000001</v>
      </c>
      <c r="L87" s="184">
        <v>18.752199999999998</v>
      </c>
      <c r="M87" s="184">
        <v>39.454900000000002</v>
      </c>
      <c r="N87" s="184">
        <v>46.4</v>
      </c>
      <c r="O87" s="184">
        <v>12.7027</v>
      </c>
      <c r="P87" s="184">
        <v>11.8725</v>
      </c>
      <c r="Q87" s="184">
        <v>12.634399999999999</v>
      </c>
      <c r="R87" s="184">
        <v>19.7346</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44400</v>
      </c>
      <c r="E88" s="184">
        <v>238.66518468479501</v>
      </c>
      <c r="F88" s="184">
        <v>0.46100000000000002</v>
      </c>
      <c r="G88" s="184">
        <v>1.4539</v>
      </c>
      <c r="H88" s="184">
        <v>-5.0500000000000003E-2</v>
      </c>
      <c r="I88" s="184">
        <v>2.097</v>
      </c>
      <c r="J88" s="184">
        <v>3.7288999999999999</v>
      </c>
      <c r="K88" s="184">
        <v>13.645799999999999</v>
      </c>
      <c r="L88" s="184">
        <v>18.3596</v>
      </c>
      <c r="M88" s="184">
        <v>38.763800000000003</v>
      </c>
      <c r="N88" s="184">
        <v>45.294800000000002</v>
      </c>
      <c r="O88" s="184">
        <v>11.912800000000001</v>
      </c>
      <c r="P88" s="184">
        <v>11.083500000000001</v>
      </c>
      <c r="Q88" s="184">
        <v>12.6808</v>
      </c>
      <c r="R88" s="184">
        <v>18.838200000000001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0.27541184210526309</v>
      </c>
      <c r="G89" s="186">
        <v>1.204352631578947</v>
      </c>
      <c r="H89" s="186">
        <v>3.0981578947368405E-2</v>
      </c>
      <c r="I89" s="186">
        <v>1.4820644736842097</v>
      </c>
      <c r="J89" s="186">
        <v>2.879932894736843</v>
      </c>
      <c r="K89" s="186">
        <v>11.740394736842106</v>
      </c>
      <c r="L89" s="186">
        <v>14.813398684210526</v>
      </c>
      <c r="M89" s="186">
        <v>32.850164864864858</v>
      </c>
      <c r="N89" s="186">
        <v>40.481806756756754</v>
      </c>
      <c r="O89" s="186">
        <v>13.529098387096781</v>
      </c>
      <c r="P89" s="186">
        <v>12.725998076923078</v>
      </c>
      <c r="Q89" s="186">
        <v>13.766031578947368</v>
      </c>
      <c r="R89" s="186">
        <v>20.235323611111106</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0.29125000000000001</v>
      </c>
      <c r="G90" s="186">
        <v>1.1983999999999999</v>
      </c>
      <c r="H90" s="186">
        <v>-2.46E-2</v>
      </c>
      <c r="I90" s="186">
        <v>1.4279999999999999</v>
      </c>
      <c r="J90" s="186">
        <v>2.7071000000000001</v>
      </c>
      <c r="K90" s="186">
        <v>11.8886</v>
      </c>
      <c r="L90" s="186">
        <v>14.61</v>
      </c>
      <c r="M90" s="186">
        <v>32.77225</v>
      </c>
      <c r="N90" s="186">
        <v>39.192599999999999</v>
      </c>
      <c r="O90" s="186">
        <v>13.25935</v>
      </c>
      <c r="P90" s="186">
        <v>12.615449999999999</v>
      </c>
      <c r="Q90" s="186">
        <v>13.57385</v>
      </c>
      <c r="R90" s="186">
        <v>18.963950000000001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44400</v>
      </c>
      <c r="E93" s="184">
        <v>21.134899999999998</v>
      </c>
      <c r="F93" s="184">
        <v>5.11E-2</v>
      </c>
      <c r="G93" s="184">
        <v>4.7300000000000002E-2</v>
      </c>
      <c r="H93" s="184">
        <v>0.1507</v>
      </c>
      <c r="I93" s="184">
        <v>0.24660000000000001</v>
      </c>
      <c r="J93" s="184">
        <v>0.379</v>
      </c>
      <c r="K93" s="184">
        <v>1.1316999999999999</v>
      </c>
      <c r="L93" s="184">
        <v>2.3130000000000002</v>
      </c>
      <c r="M93" s="184">
        <v>3.0638999999999998</v>
      </c>
      <c r="N93" s="184">
        <v>3.9740000000000002</v>
      </c>
      <c r="O93" s="184">
        <v>5.1425000000000001</v>
      </c>
      <c r="P93" s="184">
        <v>5.4725999999999999</v>
      </c>
      <c r="Q93" s="184">
        <v>6.4317000000000002</v>
      </c>
      <c r="R93" s="184">
        <v>4.4965999999999999</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44400</v>
      </c>
      <c r="E94" s="184">
        <v>22.1614</v>
      </c>
      <c r="F94" s="184">
        <v>5.28E-2</v>
      </c>
      <c r="G94" s="184">
        <v>5.28E-2</v>
      </c>
      <c r="H94" s="184">
        <v>0.16320000000000001</v>
      </c>
      <c r="I94" s="184">
        <v>0.27189999999999998</v>
      </c>
      <c r="J94" s="184">
        <v>0.43280000000000002</v>
      </c>
      <c r="K94" s="184">
        <v>1.2963</v>
      </c>
      <c r="L94" s="184">
        <v>2.6414</v>
      </c>
      <c r="M94" s="184">
        <v>3.5520999999999998</v>
      </c>
      <c r="N94" s="184">
        <v>4.6237000000000004</v>
      </c>
      <c r="O94" s="184">
        <v>5.7770000000000001</v>
      </c>
      <c r="P94" s="184">
        <v>6.1212</v>
      </c>
      <c r="Q94" s="184">
        <v>7.1543999999999999</v>
      </c>
      <c r="R94" s="184">
        <v>5.1284999999999998</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44400</v>
      </c>
      <c r="E95" s="184">
        <v>15.6904</v>
      </c>
      <c r="F95" s="184">
        <v>6.0600000000000001E-2</v>
      </c>
      <c r="G95" s="184">
        <v>8.6800000000000002E-2</v>
      </c>
      <c r="H95" s="184">
        <v>0.18579999999999999</v>
      </c>
      <c r="I95" s="184">
        <v>0.29210000000000003</v>
      </c>
      <c r="J95" s="184">
        <v>0.434</v>
      </c>
      <c r="K95" s="184">
        <v>1.1716</v>
      </c>
      <c r="L95" s="184">
        <v>2.4178000000000002</v>
      </c>
      <c r="M95" s="184">
        <v>3.2989999999999999</v>
      </c>
      <c r="N95" s="184">
        <v>4.3598999999999997</v>
      </c>
      <c r="O95" s="184">
        <v>5.7521000000000004</v>
      </c>
      <c r="P95" s="184">
        <v>6.2186000000000003</v>
      </c>
      <c r="Q95" s="184">
        <v>6.7008999999999999</v>
      </c>
      <c r="R95" s="184">
        <v>5.0780000000000003</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44400</v>
      </c>
      <c r="E96" s="184">
        <v>14.8505</v>
      </c>
      <c r="F96" s="184">
        <v>5.9299999999999999E-2</v>
      </c>
      <c r="G96" s="184">
        <v>8.1500000000000003E-2</v>
      </c>
      <c r="H96" s="184">
        <v>0.17199999999999999</v>
      </c>
      <c r="I96" s="184">
        <v>0.26400000000000001</v>
      </c>
      <c r="J96" s="184">
        <v>0.37380000000000002</v>
      </c>
      <c r="K96" s="184">
        <v>0.98470000000000002</v>
      </c>
      <c r="L96" s="184">
        <v>2.0365000000000002</v>
      </c>
      <c r="M96" s="184">
        <v>2.7204000000000002</v>
      </c>
      <c r="N96" s="184">
        <v>3.5788000000000002</v>
      </c>
      <c r="O96" s="184">
        <v>4.9766000000000004</v>
      </c>
      <c r="P96" s="184">
        <v>5.4051</v>
      </c>
      <c r="Q96" s="184">
        <v>5.8590999999999998</v>
      </c>
      <c r="R96" s="184">
        <v>4.3087</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44400</v>
      </c>
      <c r="E97" s="184">
        <v>13.199</v>
      </c>
      <c r="F97" s="184">
        <v>5.3100000000000001E-2</v>
      </c>
      <c r="G97" s="184">
        <v>3.7900000000000003E-2</v>
      </c>
      <c r="H97" s="184">
        <v>0.16700000000000001</v>
      </c>
      <c r="I97" s="184">
        <v>0.24299999999999999</v>
      </c>
      <c r="J97" s="184">
        <v>0.38030000000000003</v>
      </c>
      <c r="K97" s="184">
        <v>1.165</v>
      </c>
      <c r="L97" s="184">
        <v>2.4687999999999999</v>
      </c>
      <c r="M97" s="184">
        <v>3.4567000000000001</v>
      </c>
      <c r="N97" s="184">
        <v>4.6044999999999998</v>
      </c>
      <c r="O97" s="184">
        <v>5.9248000000000003</v>
      </c>
      <c r="P97" s="184"/>
      <c r="Q97" s="184">
        <v>6.2618999999999998</v>
      </c>
      <c r="R97" s="184">
        <v>5.2782999999999998</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44400</v>
      </c>
      <c r="E98" s="184">
        <v>12.845000000000001</v>
      </c>
      <c r="F98" s="184">
        <v>4.6699999999999998E-2</v>
      </c>
      <c r="G98" s="184">
        <v>3.1199999999999999E-2</v>
      </c>
      <c r="H98" s="184">
        <v>0.14810000000000001</v>
      </c>
      <c r="I98" s="184">
        <v>0.21060000000000001</v>
      </c>
      <c r="J98" s="184">
        <v>0.32019999999999998</v>
      </c>
      <c r="K98" s="184">
        <v>0.99860000000000004</v>
      </c>
      <c r="L98" s="184">
        <v>2.1389999999999998</v>
      </c>
      <c r="M98" s="184">
        <v>2.9577</v>
      </c>
      <c r="N98" s="184">
        <v>3.9407999999999999</v>
      </c>
      <c r="O98" s="184">
        <v>5.2995999999999999</v>
      </c>
      <c r="P98" s="184"/>
      <c r="Q98" s="184">
        <v>5.6315999999999997</v>
      </c>
      <c r="R98" s="184">
        <v>4.6429</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44400</v>
      </c>
      <c r="E99" s="184">
        <v>11.587300000000001</v>
      </c>
      <c r="F99" s="184">
        <v>4.6600000000000003E-2</v>
      </c>
      <c r="G99" s="184">
        <v>5.5300000000000002E-2</v>
      </c>
      <c r="H99" s="184">
        <v>0.14169999999999999</v>
      </c>
      <c r="I99" s="184">
        <v>0.20580000000000001</v>
      </c>
      <c r="J99" s="184">
        <v>0.28560000000000002</v>
      </c>
      <c r="K99" s="184">
        <v>0.83630000000000004</v>
      </c>
      <c r="L99" s="184">
        <v>1.6964999999999999</v>
      </c>
      <c r="M99" s="184">
        <v>2.2818000000000001</v>
      </c>
      <c r="N99" s="184">
        <v>3.3243</v>
      </c>
      <c r="O99" s="184">
        <v>4.8144999999999998</v>
      </c>
      <c r="P99" s="184"/>
      <c r="Q99" s="184">
        <v>4.8693</v>
      </c>
      <c r="R99" s="184">
        <v>3.9983</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44400</v>
      </c>
      <c r="E100" s="184">
        <v>11.343500000000001</v>
      </c>
      <c r="F100" s="184">
        <v>4.4999999999999998E-2</v>
      </c>
      <c r="G100" s="184">
        <v>5.1200000000000002E-2</v>
      </c>
      <c r="H100" s="184">
        <v>0.13239999999999999</v>
      </c>
      <c r="I100" s="184">
        <v>0.18809999999999999</v>
      </c>
      <c r="J100" s="184">
        <v>0.24740000000000001</v>
      </c>
      <c r="K100" s="184">
        <v>0.71199999999999997</v>
      </c>
      <c r="L100" s="184">
        <v>1.3717999999999999</v>
      </c>
      <c r="M100" s="184">
        <v>1.7564</v>
      </c>
      <c r="N100" s="184">
        <v>2.593</v>
      </c>
      <c r="O100" s="184">
        <v>4.0944000000000003</v>
      </c>
      <c r="P100" s="184"/>
      <c r="Q100" s="184">
        <v>4.1520999999999999</v>
      </c>
      <c r="R100" s="184">
        <v>3.2456</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44400</v>
      </c>
      <c r="E101" s="184">
        <v>12.175000000000001</v>
      </c>
      <c r="F101" s="184">
        <v>4.9299999999999997E-2</v>
      </c>
      <c r="G101" s="184">
        <v>5.7500000000000002E-2</v>
      </c>
      <c r="H101" s="184">
        <v>0.13980000000000001</v>
      </c>
      <c r="I101" s="184">
        <v>0.30480000000000002</v>
      </c>
      <c r="J101" s="184">
        <v>0.41239999999999999</v>
      </c>
      <c r="K101" s="184">
        <v>1.1717</v>
      </c>
      <c r="L101" s="184">
        <v>2.2593999999999999</v>
      </c>
      <c r="M101" s="184">
        <v>3.1343000000000001</v>
      </c>
      <c r="N101" s="184">
        <v>4.2736999999999998</v>
      </c>
      <c r="O101" s="184">
        <v>5.673</v>
      </c>
      <c r="P101" s="184"/>
      <c r="Q101" s="184">
        <v>5.7956000000000003</v>
      </c>
      <c r="R101" s="184">
        <v>4.8749000000000002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44400</v>
      </c>
      <c r="E102" s="184">
        <v>11.922000000000001</v>
      </c>
      <c r="F102" s="184">
        <v>5.04E-2</v>
      </c>
      <c r="G102" s="184">
        <v>5.8700000000000002E-2</v>
      </c>
      <c r="H102" s="184">
        <v>0.126</v>
      </c>
      <c r="I102" s="184">
        <v>0.27760000000000001</v>
      </c>
      <c r="J102" s="184">
        <v>0.36199999999999999</v>
      </c>
      <c r="K102" s="184">
        <v>1.0253000000000001</v>
      </c>
      <c r="L102" s="184">
        <v>1.9672000000000001</v>
      </c>
      <c r="M102" s="184">
        <v>2.6873</v>
      </c>
      <c r="N102" s="184">
        <v>3.6696</v>
      </c>
      <c r="O102" s="184">
        <v>5.0486000000000004</v>
      </c>
      <c r="P102" s="184"/>
      <c r="Q102" s="184">
        <v>5.1615000000000002</v>
      </c>
      <c r="R102" s="184">
        <v>4.2618999999999998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44400</v>
      </c>
      <c r="E103" s="184">
        <v>16.017499999999998</v>
      </c>
      <c r="F103" s="184">
        <v>5.8700000000000002E-2</v>
      </c>
      <c r="G103" s="184">
        <v>5.9299999999999999E-2</v>
      </c>
      <c r="H103" s="184">
        <v>0.187</v>
      </c>
      <c r="I103" s="184">
        <v>0.27610000000000001</v>
      </c>
      <c r="J103" s="184">
        <v>0.41820000000000002</v>
      </c>
      <c r="K103" s="184">
        <v>1.2856000000000001</v>
      </c>
      <c r="L103" s="184">
        <v>2.5552999999999999</v>
      </c>
      <c r="M103" s="184">
        <v>3.4950000000000001</v>
      </c>
      <c r="N103" s="184">
        <v>4.6348000000000003</v>
      </c>
      <c r="O103" s="184">
        <v>5.9696999999999996</v>
      </c>
      <c r="P103" s="184">
        <v>6.3288000000000002</v>
      </c>
      <c r="Q103" s="184">
        <v>6.8836000000000004</v>
      </c>
      <c r="R103" s="184">
        <v>5.3719000000000001</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44400</v>
      </c>
      <c r="E104" s="184">
        <v>15.3437</v>
      </c>
      <c r="F104" s="184">
        <v>5.6099999999999997E-2</v>
      </c>
      <c r="G104" s="184">
        <v>5.28E-2</v>
      </c>
      <c r="H104" s="184">
        <v>0.1724</v>
      </c>
      <c r="I104" s="184">
        <v>0.247</v>
      </c>
      <c r="J104" s="184">
        <v>0.35580000000000001</v>
      </c>
      <c r="K104" s="184">
        <v>1.0964</v>
      </c>
      <c r="L104" s="184">
        <v>2.1837</v>
      </c>
      <c r="M104" s="184">
        <v>2.9405000000000001</v>
      </c>
      <c r="N104" s="184">
        <v>3.8883999999999999</v>
      </c>
      <c r="O104" s="184">
        <v>5.2241999999999997</v>
      </c>
      <c r="P104" s="184">
        <v>5.6051000000000002</v>
      </c>
      <c r="Q104" s="184">
        <v>6.2363999999999997</v>
      </c>
      <c r="R104" s="184">
        <v>4.6116000000000001</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44400</v>
      </c>
      <c r="E105" s="184">
        <v>24.88</v>
      </c>
      <c r="F105" s="184">
        <v>6.0299999999999999E-2</v>
      </c>
      <c r="G105" s="184">
        <v>8.0500000000000002E-2</v>
      </c>
      <c r="H105" s="184">
        <v>0.1933</v>
      </c>
      <c r="I105" s="184">
        <v>0.29430000000000001</v>
      </c>
      <c r="J105" s="184">
        <v>0.436</v>
      </c>
      <c r="K105" s="184">
        <v>1.2699</v>
      </c>
      <c r="L105" s="184">
        <v>2.4881000000000002</v>
      </c>
      <c r="M105" s="184">
        <v>3.391</v>
      </c>
      <c r="N105" s="184">
        <v>4.5202</v>
      </c>
      <c r="O105" s="184">
        <v>5.3974000000000002</v>
      </c>
      <c r="P105" s="184">
        <v>5.7587999999999999</v>
      </c>
      <c r="Q105" s="184">
        <v>6.6712999999999996</v>
      </c>
      <c r="R105" s="184">
        <v>4.7704000000000004</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44400</v>
      </c>
      <c r="E106" s="184">
        <v>24.347999999999999</v>
      </c>
      <c r="F106" s="184">
        <v>6.1600000000000002E-2</v>
      </c>
      <c r="G106" s="184">
        <v>7.8100000000000003E-2</v>
      </c>
      <c r="H106" s="184">
        <v>0.1852</v>
      </c>
      <c r="I106" s="184">
        <v>0.27589999999999998</v>
      </c>
      <c r="J106" s="184">
        <v>0.39169999999999999</v>
      </c>
      <c r="K106" s="184">
        <v>1.1339999999999999</v>
      </c>
      <c r="L106" s="184">
        <v>2.2122999999999999</v>
      </c>
      <c r="M106" s="184">
        <v>2.9687999999999999</v>
      </c>
      <c r="N106" s="184">
        <v>3.9491000000000001</v>
      </c>
      <c r="O106" s="184">
        <v>4.8456999999999999</v>
      </c>
      <c r="P106" s="184">
        <v>5.2171000000000003</v>
      </c>
      <c r="Q106" s="184">
        <v>6.6813000000000002</v>
      </c>
      <c r="R106" s="184">
        <v>4.2098000000000004</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44400</v>
      </c>
      <c r="E107" s="184">
        <v>15.696</v>
      </c>
      <c r="F107" s="184">
        <v>5.74E-2</v>
      </c>
      <c r="G107" s="184">
        <v>8.2900000000000001E-2</v>
      </c>
      <c r="H107" s="184">
        <v>0.1915</v>
      </c>
      <c r="I107" s="184">
        <v>0.29389999999999999</v>
      </c>
      <c r="J107" s="184">
        <v>0.43509999999999999</v>
      </c>
      <c r="K107" s="184">
        <v>1.2709999999999999</v>
      </c>
      <c r="L107" s="184">
        <v>2.4878</v>
      </c>
      <c r="M107" s="184">
        <v>3.3923999999999999</v>
      </c>
      <c r="N107" s="184">
        <v>4.5214999999999996</v>
      </c>
      <c r="O107" s="184">
        <v>5.3975999999999997</v>
      </c>
      <c r="P107" s="184">
        <v>5.7618</v>
      </c>
      <c r="Q107" s="184">
        <v>6.3543000000000003</v>
      </c>
      <c r="R107" s="184">
        <v>4.7680999999999996</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44400</v>
      </c>
      <c r="E108" s="184">
        <v>27.213999999999999</v>
      </c>
      <c r="F108" s="184">
        <v>4.7800000000000002E-2</v>
      </c>
      <c r="G108" s="184">
        <v>5.74E-2</v>
      </c>
      <c r="H108" s="184">
        <v>0.14169999999999999</v>
      </c>
      <c r="I108" s="184">
        <v>0.2442</v>
      </c>
      <c r="J108" s="184">
        <v>0.38990000000000002</v>
      </c>
      <c r="K108" s="184">
        <v>1.1109</v>
      </c>
      <c r="L108" s="184">
        <v>2.2267999999999999</v>
      </c>
      <c r="M108" s="184">
        <v>2.9748999999999999</v>
      </c>
      <c r="N108" s="184">
        <v>3.9087000000000001</v>
      </c>
      <c r="O108" s="184">
        <v>5.1276000000000002</v>
      </c>
      <c r="P108" s="184">
        <v>5.4878</v>
      </c>
      <c r="Q108" s="184">
        <v>7.1115000000000004</v>
      </c>
      <c r="R108" s="184">
        <v>4.4526000000000003</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44400</v>
      </c>
      <c r="E109" s="184">
        <v>28.532599999999999</v>
      </c>
      <c r="F109" s="184">
        <v>4.9399999999999999E-2</v>
      </c>
      <c r="G109" s="184">
        <v>6.2100000000000002E-2</v>
      </c>
      <c r="H109" s="184">
        <v>0.152</v>
      </c>
      <c r="I109" s="184">
        <v>0.2646</v>
      </c>
      <c r="J109" s="184">
        <v>0.43369999999999997</v>
      </c>
      <c r="K109" s="184">
        <v>1.2447999999999999</v>
      </c>
      <c r="L109" s="184">
        <v>2.4973999999999998</v>
      </c>
      <c r="M109" s="184">
        <v>3.3841999999999999</v>
      </c>
      <c r="N109" s="184">
        <v>4.4611000000000001</v>
      </c>
      <c r="O109" s="184">
        <v>5.7134</v>
      </c>
      <c r="P109" s="184">
        <v>6.1054000000000004</v>
      </c>
      <c r="Q109" s="184">
        <v>7.2491000000000003</v>
      </c>
      <c r="R109" s="184">
        <v>5.0117000000000003</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44400</v>
      </c>
      <c r="E110" s="184">
        <v>27.191199999999998</v>
      </c>
      <c r="F110" s="184">
        <v>5.6300000000000003E-2</v>
      </c>
      <c r="G110" s="184">
        <v>6.1100000000000002E-2</v>
      </c>
      <c r="H110" s="184">
        <v>0.18049999999999999</v>
      </c>
      <c r="I110" s="184">
        <v>0.26729999999999998</v>
      </c>
      <c r="J110" s="184">
        <v>0.39510000000000001</v>
      </c>
      <c r="K110" s="184">
        <v>1.1904999999999999</v>
      </c>
      <c r="L110" s="184">
        <v>2.4169999999999998</v>
      </c>
      <c r="M110" s="184">
        <v>3.2997999999999998</v>
      </c>
      <c r="N110" s="184">
        <v>4.4493999999999998</v>
      </c>
      <c r="O110" s="184">
        <v>5.7370000000000001</v>
      </c>
      <c r="P110" s="184">
        <v>6.08</v>
      </c>
      <c r="Q110" s="184">
        <v>7.1101999999999999</v>
      </c>
      <c r="R110" s="184">
        <v>4.8849999999999998</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44400</v>
      </c>
      <c r="E111" s="184">
        <v>25.831800000000001</v>
      </c>
      <c r="F111" s="184">
        <v>5.4199999999999998E-2</v>
      </c>
      <c r="G111" s="184">
        <v>5.5800000000000002E-2</v>
      </c>
      <c r="H111" s="184">
        <v>0.16750000000000001</v>
      </c>
      <c r="I111" s="184">
        <v>0.2414</v>
      </c>
      <c r="J111" s="184">
        <v>0.33910000000000001</v>
      </c>
      <c r="K111" s="184">
        <v>1.0190999999999999</v>
      </c>
      <c r="L111" s="184">
        <v>2.0882999999999998</v>
      </c>
      <c r="M111" s="184">
        <v>2.7784</v>
      </c>
      <c r="N111" s="184">
        <v>3.7225999999999999</v>
      </c>
      <c r="O111" s="184">
        <v>4.9911000000000003</v>
      </c>
      <c r="P111" s="184">
        <v>5.3719000000000001</v>
      </c>
      <c r="Q111" s="184">
        <v>6.7173999999999996</v>
      </c>
      <c r="R111" s="184">
        <v>4.1330999999999998</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44400</v>
      </c>
      <c r="E112" s="184">
        <v>14.962899999999999</v>
      </c>
      <c r="F112" s="184">
        <v>5.0799999999999998E-2</v>
      </c>
      <c r="G112" s="184">
        <v>5.28E-2</v>
      </c>
      <c r="H112" s="184">
        <v>0.1158</v>
      </c>
      <c r="I112" s="184">
        <v>0.21160000000000001</v>
      </c>
      <c r="J112" s="184">
        <v>0.34870000000000001</v>
      </c>
      <c r="K112" s="184">
        <v>0.871</v>
      </c>
      <c r="L112" s="184">
        <v>1.8736999999999999</v>
      </c>
      <c r="M112" s="184">
        <v>2.3153000000000001</v>
      </c>
      <c r="N112" s="184">
        <v>3.1284000000000001</v>
      </c>
      <c r="O112" s="184">
        <v>4.7643000000000004</v>
      </c>
      <c r="P112" s="184">
        <v>5.649</v>
      </c>
      <c r="Q112" s="184">
        <v>6.2988</v>
      </c>
      <c r="R112" s="184">
        <v>4.0979999999999999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44400</v>
      </c>
      <c r="E113" s="184">
        <v>14.3803</v>
      </c>
      <c r="F113" s="184">
        <v>4.8000000000000001E-2</v>
      </c>
      <c r="G113" s="184">
        <v>4.6600000000000003E-2</v>
      </c>
      <c r="H113" s="184">
        <v>0.1016</v>
      </c>
      <c r="I113" s="184">
        <v>0.18459999999999999</v>
      </c>
      <c r="J113" s="184">
        <v>0.2908</v>
      </c>
      <c r="K113" s="184">
        <v>0.6946</v>
      </c>
      <c r="L113" s="184">
        <v>1.5178</v>
      </c>
      <c r="M113" s="184">
        <v>1.7807999999999999</v>
      </c>
      <c r="N113" s="184">
        <v>2.4085000000000001</v>
      </c>
      <c r="O113" s="184">
        <v>4.1390000000000002</v>
      </c>
      <c r="P113" s="184">
        <v>5.0358000000000001</v>
      </c>
      <c r="Q113" s="184">
        <v>5.6608999999999998</v>
      </c>
      <c r="R113" s="184">
        <v>3.4291999999999998</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44400</v>
      </c>
      <c r="E114" s="184">
        <v>25.090599999999998</v>
      </c>
      <c r="F114" s="184">
        <v>2.47E-2</v>
      </c>
      <c r="G114" s="184">
        <v>6.0999999999999999E-2</v>
      </c>
      <c r="H114" s="184">
        <v>0.1409</v>
      </c>
      <c r="I114" s="184">
        <v>0.2329</v>
      </c>
      <c r="J114" s="184">
        <v>0.39250000000000002</v>
      </c>
      <c r="K114" s="184">
        <v>1.0381</v>
      </c>
      <c r="L114" s="184">
        <v>2.1084999999999998</v>
      </c>
      <c r="M114" s="184">
        <v>2.7309999999999999</v>
      </c>
      <c r="N114" s="184">
        <v>3.6587000000000001</v>
      </c>
      <c r="O114" s="184">
        <v>4.9688999999999997</v>
      </c>
      <c r="P114" s="184">
        <v>5.3651</v>
      </c>
      <c r="Q114" s="184">
        <v>6.6726999999999999</v>
      </c>
      <c r="R114" s="184">
        <v>4.4207000000000001</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44400</v>
      </c>
      <c r="E115" s="184">
        <v>26.431899999999999</v>
      </c>
      <c r="F115" s="184">
        <v>2.6499999999999999E-2</v>
      </c>
      <c r="G115" s="184">
        <v>6.59E-2</v>
      </c>
      <c r="H115" s="184">
        <v>0.15229999999999999</v>
      </c>
      <c r="I115" s="184">
        <v>0.25600000000000001</v>
      </c>
      <c r="J115" s="184">
        <v>0.44190000000000002</v>
      </c>
      <c r="K115" s="184">
        <v>1.1995</v>
      </c>
      <c r="L115" s="184">
        <v>2.4508000000000001</v>
      </c>
      <c r="M115" s="184">
        <v>3.2565</v>
      </c>
      <c r="N115" s="184">
        <v>4.3757000000000001</v>
      </c>
      <c r="O115" s="184">
        <v>5.6504000000000003</v>
      </c>
      <c r="P115" s="184">
        <v>6.0271999999999997</v>
      </c>
      <c r="Q115" s="184">
        <v>6.9724000000000004</v>
      </c>
      <c r="R115" s="184">
        <v>5.1235999999999997</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44400</v>
      </c>
      <c r="E116" s="184">
        <v>10.7744</v>
      </c>
      <c r="F116" s="184">
        <v>3.2500000000000001E-2</v>
      </c>
      <c r="G116" s="184">
        <v>1.8599999999999998E-2</v>
      </c>
      <c r="H116" s="184">
        <v>0.12820000000000001</v>
      </c>
      <c r="I116" s="184">
        <v>0.21299999999999999</v>
      </c>
      <c r="J116" s="184">
        <v>0.27450000000000002</v>
      </c>
      <c r="K116" s="184">
        <v>0.90559999999999996</v>
      </c>
      <c r="L116" s="184">
        <v>1.8614999999999999</v>
      </c>
      <c r="M116" s="184">
        <v>2.4699</v>
      </c>
      <c r="N116" s="184">
        <v>3.4458000000000002</v>
      </c>
      <c r="O116" s="184"/>
      <c r="P116" s="184"/>
      <c r="Q116" s="184">
        <v>4.0664999999999996</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44400</v>
      </c>
      <c r="E117" s="184">
        <v>10.6244</v>
      </c>
      <c r="F117" s="184">
        <v>3.0099999999999998E-2</v>
      </c>
      <c r="G117" s="184">
        <v>1.32E-2</v>
      </c>
      <c r="H117" s="184">
        <v>0.114</v>
      </c>
      <c r="I117" s="184">
        <v>0.18390000000000001</v>
      </c>
      <c r="J117" s="184">
        <v>0.2132</v>
      </c>
      <c r="K117" s="184">
        <v>0.71760000000000002</v>
      </c>
      <c r="L117" s="184">
        <v>1.4823999999999999</v>
      </c>
      <c r="M117" s="184">
        <v>1.8979999999999999</v>
      </c>
      <c r="N117" s="184">
        <v>2.6739999999999999</v>
      </c>
      <c r="O117" s="184"/>
      <c r="P117" s="184"/>
      <c r="Q117" s="184">
        <v>3.2898000000000001</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44400</v>
      </c>
      <c r="E118" s="184">
        <v>26.3353</v>
      </c>
      <c r="F118" s="184">
        <v>6.54E-2</v>
      </c>
      <c r="G118" s="184">
        <v>8.2500000000000004E-2</v>
      </c>
      <c r="H118" s="184">
        <v>0.16239999999999999</v>
      </c>
      <c r="I118" s="184">
        <v>0.252</v>
      </c>
      <c r="J118" s="184">
        <v>0.31879999999999997</v>
      </c>
      <c r="K118" s="184">
        <v>0.98699999999999999</v>
      </c>
      <c r="L118" s="184">
        <v>1.5955999999999999</v>
      </c>
      <c r="M118" s="184">
        <v>2.0482999999999998</v>
      </c>
      <c r="N118" s="184">
        <v>2.7246000000000001</v>
      </c>
      <c r="O118" s="184">
        <v>4.0151000000000003</v>
      </c>
      <c r="P118" s="184">
        <v>4.6734999999999998</v>
      </c>
      <c r="Q118" s="184">
        <v>6.6570999999999998</v>
      </c>
      <c r="R118" s="184">
        <v>3.0442</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44400</v>
      </c>
      <c r="E119" s="184">
        <v>27.38</v>
      </c>
      <c r="F119" s="184">
        <v>6.6199999999999995E-2</v>
      </c>
      <c r="G119" s="184">
        <v>8.5900000000000004E-2</v>
      </c>
      <c r="H119" s="184">
        <v>0.1701</v>
      </c>
      <c r="I119" s="184">
        <v>0.26729999999999998</v>
      </c>
      <c r="J119" s="184">
        <v>0.35189999999999999</v>
      </c>
      <c r="K119" s="184">
        <v>1.0876999999999999</v>
      </c>
      <c r="L119" s="184">
        <v>1.7984</v>
      </c>
      <c r="M119" s="184">
        <v>2.3540000000000001</v>
      </c>
      <c r="N119" s="184">
        <v>3.1362999999999999</v>
      </c>
      <c r="O119" s="184">
        <v>4.4313000000000002</v>
      </c>
      <c r="P119" s="184">
        <v>5.1005000000000003</v>
      </c>
      <c r="Q119" s="184">
        <v>6.5030000000000001</v>
      </c>
      <c r="R119" s="184">
        <v>3.4567999999999999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44400</v>
      </c>
      <c r="E120" s="184">
        <v>29.494199999999999</v>
      </c>
      <c r="F120" s="184">
        <v>5.1200000000000002E-2</v>
      </c>
      <c r="G120" s="184">
        <v>5.0500000000000003E-2</v>
      </c>
      <c r="H120" s="184">
        <v>0.1474</v>
      </c>
      <c r="I120" s="184">
        <v>0.24160000000000001</v>
      </c>
      <c r="J120" s="184">
        <v>0.35859999999999997</v>
      </c>
      <c r="K120" s="184">
        <v>1.119</v>
      </c>
      <c r="L120" s="184">
        <v>2.2793999999999999</v>
      </c>
      <c r="M120" s="184">
        <v>3.1017000000000001</v>
      </c>
      <c r="N120" s="184">
        <v>4.1039000000000003</v>
      </c>
      <c r="O120" s="184">
        <v>5.2371999999999996</v>
      </c>
      <c r="P120" s="184">
        <v>5.6060999999999996</v>
      </c>
      <c r="Q120" s="184">
        <v>7.0739999999999998</v>
      </c>
      <c r="R120" s="184">
        <v>4.5594999999999999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44400</v>
      </c>
      <c r="E121" s="184">
        <v>30.796099999999999</v>
      </c>
      <c r="F121" s="184">
        <v>5.2999999999999999E-2</v>
      </c>
      <c r="G121" s="184">
        <v>5.5199999999999999E-2</v>
      </c>
      <c r="H121" s="184">
        <v>0.15809999999999999</v>
      </c>
      <c r="I121" s="184">
        <v>0.26340000000000002</v>
      </c>
      <c r="J121" s="184">
        <v>0.40589999999999998</v>
      </c>
      <c r="K121" s="184">
        <v>1.2633000000000001</v>
      </c>
      <c r="L121" s="184">
        <v>2.5767000000000002</v>
      </c>
      <c r="M121" s="184">
        <v>3.5482999999999998</v>
      </c>
      <c r="N121" s="184">
        <v>4.7031000000000001</v>
      </c>
      <c r="O121" s="184">
        <v>5.7946999999999997</v>
      </c>
      <c r="P121" s="184">
        <v>6.1448999999999998</v>
      </c>
      <c r="Q121" s="184">
        <v>7.2336</v>
      </c>
      <c r="R121" s="184">
        <v>5.1379000000000001</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44400</v>
      </c>
      <c r="E122" s="184">
        <v>15.848000000000001</v>
      </c>
      <c r="F122" s="184">
        <v>5.6800000000000003E-2</v>
      </c>
      <c r="G122" s="184">
        <v>6.9500000000000006E-2</v>
      </c>
      <c r="H122" s="184">
        <v>0.17699999999999999</v>
      </c>
      <c r="I122" s="184">
        <v>0.2848</v>
      </c>
      <c r="J122" s="184">
        <v>0.42459999999999998</v>
      </c>
      <c r="K122" s="184">
        <v>1.2522</v>
      </c>
      <c r="L122" s="184">
        <v>2.5760999999999998</v>
      </c>
      <c r="M122" s="184">
        <v>3.5139999999999998</v>
      </c>
      <c r="N122" s="184">
        <v>4.7939999999999996</v>
      </c>
      <c r="O122" s="184">
        <v>5.8601999999999999</v>
      </c>
      <c r="P122" s="184">
        <v>6.23</v>
      </c>
      <c r="Q122" s="184">
        <v>6.7310999999999996</v>
      </c>
      <c r="R122" s="184">
        <v>5.3471000000000002</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44400</v>
      </c>
      <c r="E123" s="184">
        <v>15.199</v>
      </c>
      <c r="F123" s="184">
        <v>5.9200000000000003E-2</v>
      </c>
      <c r="G123" s="184">
        <v>5.9200000000000003E-2</v>
      </c>
      <c r="H123" s="184">
        <v>0.1648</v>
      </c>
      <c r="I123" s="184">
        <v>0.25729999999999997</v>
      </c>
      <c r="J123" s="184">
        <v>0.36980000000000002</v>
      </c>
      <c r="K123" s="184">
        <v>1.0841000000000001</v>
      </c>
      <c r="L123" s="184">
        <v>2.2330999999999999</v>
      </c>
      <c r="M123" s="184">
        <v>2.9882</v>
      </c>
      <c r="N123" s="184">
        <v>4.1313000000000004</v>
      </c>
      <c r="O123" s="184">
        <v>5.2615999999999996</v>
      </c>
      <c r="P123" s="184">
        <v>5.6124999999999998</v>
      </c>
      <c r="Q123" s="184">
        <v>6.1016000000000004</v>
      </c>
      <c r="R123" s="184">
        <v>4.7539999999999996</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44400</v>
      </c>
      <c r="E124" s="184">
        <v>11.2879</v>
      </c>
      <c r="F124" s="184">
        <v>2.1299999999999999E-2</v>
      </c>
      <c r="G124" s="184">
        <v>7.5399999999999995E-2</v>
      </c>
      <c r="H124" s="184">
        <v>0.18190000000000001</v>
      </c>
      <c r="I124" s="184">
        <v>0.27889999999999998</v>
      </c>
      <c r="J124" s="184">
        <v>0.45390000000000003</v>
      </c>
      <c r="K124" s="184">
        <v>1.1325000000000001</v>
      </c>
      <c r="L124" s="184">
        <v>2.1787999999999998</v>
      </c>
      <c r="M124" s="184">
        <v>2.8904000000000001</v>
      </c>
      <c r="N124" s="184">
        <v>3.7881999999999998</v>
      </c>
      <c r="O124" s="184"/>
      <c r="P124" s="184"/>
      <c r="Q124" s="184">
        <v>4.9791999999999996</v>
      </c>
      <c r="R124" s="184">
        <v>4.5480999999999998</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44400</v>
      </c>
      <c r="E125" s="184">
        <v>11.114000000000001</v>
      </c>
      <c r="F125" s="184">
        <v>1.89E-2</v>
      </c>
      <c r="G125" s="184">
        <v>6.8400000000000002E-2</v>
      </c>
      <c r="H125" s="184">
        <v>0.1658</v>
      </c>
      <c r="I125" s="184">
        <v>0.24529999999999999</v>
      </c>
      <c r="J125" s="184">
        <v>0.38390000000000002</v>
      </c>
      <c r="K125" s="184">
        <v>0.96020000000000005</v>
      </c>
      <c r="L125" s="184">
        <v>1.8633</v>
      </c>
      <c r="M125" s="184">
        <v>2.4302999999999999</v>
      </c>
      <c r="N125" s="184">
        <v>3.1797</v>
      </c>
      <c r="O125" s="184"/>
      <c r="P125" s="184"/>
      <c r="Q125" s="184">
        <v>4.3273999999999999</v>
      </c>
      <c r="R125" s="184">
        <v>3.9056999999999999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44400</v>
      </c>
      <c r="E126" s="184">
        <v>10.3575</v>
      </c>
      <c r="F126" s="184">
        <v>3.6700000000000003E-2</v>
      </c>
      <c r="G126" s="184">
        <v>3.9600000000000003E-2</v>
      </c>
      <c r="H126" s="184">
        <v>0.16919999999999999</v>
      </c>
      <c r="I126" s="184">
        <v>0.27110000000000001</v>
      </c>
      <c r="J126" s="184">
        <v>0.39739999999999998</v>
      </c>
      <c r="K126" s="184">
        <v>1.0812999999999999</v>
      </c>
      <c r="L126" s="184">
        <v>2.1680999999999999</v>
      </c>
      <c r="M126" s="184">
        <v>2.9214000000000002</v>
      </c>
      <c r="N126" s="184"/>
      <c r="O126" s="184"/>
      <c r="P126" s="184"/>
      <c r="Q126" s="184">
        <v>3.5750000000000002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44400</v>
      </c>
      <c r="E127" s="184">
        <v>10.2774</v>
      </c>
      <c r="F127" s="184">
        <v>3.4099999999999998E-2</v>
      </c>
      <c r="G127" s="184">
        <v>3.3099999999999997E-2</v>
      </c>
      <c r="H127" s="184">
        <v>0.153</v>
      </c>
      <c r="I127" s="184">
        <v>0.23799999999999999</v>
      </c>
      <c r="J127" s="184">
        <v>0.32800000000000001</v>
      </c>
      <c r="K127" s="184">
        <v>0.86760000000000004</v>
      </c>
      <c r="L127" s="184">
        <v>1.7373000000000001</v>
      </c>
      <c r="M127" s="184">
        <v>2.2707999999999999</v>
      </c>
      <c r="N127" s="184"/>
      <c r="O127" s="184"/>
      <c r="P127" s="184"/>
      <c r="Q127" s="184">
        <v>2.774</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44400</v>
      </c>
      <c r="E128" s="184">
        <v>10.477</v>
      </c>
      <c r="F128" s="184">
        <v>6.6900000000000001E-2</v>
      </c>
      <c r="G128" s="184">
        <v>0.1147</v>
      </c>
      <c r="H128" s="184">
        <v>0.2392</v>
      </c>
      <c r="I128" s="184">
        <v>0.30640000000000001</v>
      </c>
      <c r="J128" s="184">
        <v>0.42170000000000002</v>
      </c>
      <c r="K128" s="184">
        <v>1.2271000000000001</v>
      </c>
      <c r="L128" s="184">
        <v>2.4045000000000001</v>
      </c>
      <c r="M128" s="184">
        <v>3.3540000000000001</v>
      </c>
      <c r="N128" s="184">
        <v>4.5296000000000003</v>
      </c>
      <c r="O128" s="184"/>
      <c r="P128" s="184"/>
      <c r="Q128" s="184">
        <v>4.3548</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44400</v>
      </c>
      <c r="E129" s="184">
        <v>10.4</v>
      </c>
      <c r="F129" s="184">
        <v>6.7400000000000002E-2</v>
      </c>
      <c r="G129" s="184">
        <v>0.11550000000000001</v>
      </c>
      <c r="H129" s="184">
        <v>0.23130000000000001</v>
      </c>
      <c r="I129" s="184">
        <v>0.2893</v>
      </c>
      <c r="J129" s="184">
        <v>0.37640000000000001</v>
      </c>
      <c r="K129" s="184">
        <v>1.069</v>
      </c>
      <c r="L129" s="184">
        <v>2.0709</v>
      </c>
      <c r="M129" s="184">
        <v>2.8378999999999999</v>
      </c>
      <c r="N129" s="184">
        <v>3.8338999999999999</v>
      </c>
      <c r="O129" s="184"/>
      <c r="P129" s="184"/>
      <c r="Q129" s="184">
        <v>3.653</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44399</v>
      </c>
      <c r="E130" s="184">
        <v>10.908799999999999</v>
      </c>
      <c r="F130" s="184">
        <v>8.9999999999999998E-4</v>
      </c>
      <c r="G130" s="184">
        <v>4.5999999999999999E-3</v>
      </c>
      <c r="H130" s="184">
        <v>1.83E-2</v>
      </c>
      <c r="I130" s="184">
        <v>4.1300000000000003E-2</v>
      </c>
      <c r="J130" s="184">
        <v>0.1331</v>
      </c>
      <c r="K130" s="184">
        <v>0.35880000000000001</v>
      </c>
      <c r="L130" s="184">
        <v>0.75919999999999999</v>
      </c>
      <c r="M130" s="184">
        <v>1.1939</v>
      </c>
      <c r="N130" s="184">
        <v>1.1020000000000001</v>
      </c>
      <c r="O130" s="184"/>
      <c r="P130" s="184"/>
      <c r="Q130" s="184">
        <v>3.0434999999999999</v>
      </c>
      <c r="R130" s="184">
        <v>1.6041000000000001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44399</v>
      </c>
      <c r="E131" s="184">
        <v>10.7143</v>
      </c>
      <c r="F131" s="184">
        <v>-2.8E-3</v>
      </c>
      <c r="G131" s="184">
        <v>-8.9999999999999998E-4</v>
      </c>
      <c r="H131" s="184">
        <v>5.5999999999999999E-3</v>
      </c>
      <c r="I131" s="184">
        <v>1.4E-2</v>
      </c>
      <c r="J131" s="184">
        <v>7.5700000000000003E-2</v>
      </c>
      <c r="K131" s="184">
        <v>0.17949999999999999</v>
      </c>
      <c r="L131" s="184">
        <v>0.39169999999999999</v>
      </c>
      <c r="M131" s="184">
        <v>0.62739999999999996</v>
      </c>
      <c r="N131" s="184">
        <v>0.37940000000000002</v>
      </c>
      <c r="O131" s="184"/>
      <c r="P131" s="184"/>
      <c r="Q131" s="184">
        <v>2.4064999999999999</v>
      </c>
      <c r="R131" s="184">
        <v>1.0268999999999999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44400</v>
      </c>
      <c r="E132" s="184">
        <v>21.140499999999999</v>
      </c>
      <c r="F132" s="184">
        <v>5.2999999999999999E-2</v>
      </c>
      <c r="G132" s="184">
        <v>5.21E-2</v>
      </c>
      <c r="H132" s="184">
        <v>0.1431</v>
      </c>
      <c r="I132" s="184">
        <v>0.2475</v>
      </c>
      <c r="J132" s="184">
        <v>0.36509999999999998</v>
      </c>
      <c r="K132" s="184">
        <v>1.1013999999999999</v>
      </c>
      <c r="L132" s="184">
        <v>2.2263000000000002</v>
      </c>
      <c r="M132" s="184">
        <v>2.9586999999999999</v>
      </c>
      <c r="N132" s="184">
        <v>3.8973</v>
      </c>
      <c r="O132" s="184">
        <v>5.2141000000000002</v>
      </c>
      <c r="P132" s="184">
        <v>5.6262999999999996</v>
      </c>
      <c r="Q132" s="184">
        <v>7.1905999999999999</v>
      </c>
      <c r="R132" s="184">
        <v>4.4710000000000001</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44400</v>
      </c>
      <c r="E133" s="184">
        <v>22.200600000000001</v>
      </c>
      <c r="F133" s="184">
        <v>5.5E-2</v>
      </c>
      <c r="G133" s="184">
        <v>5.7700000000000001E-2</v>
      </c>
      <c r="H133" s="184">
        <v>0.15609999999999999</v>
      </c>
      <c r="I133" s="184">
        <v>0.27329999999999999</v>
      </c>
      <c r="J133" s="184">
        <v>0.42070000000000002</v>
      </c>
      <c r="K133" s="184">
        <v>1.2704</v>
      </c>
      <c r="L133" s="184">
        <v>2.5682999999999998</v>
      </c>
      <c r="M133" s="184">
        <v>3.4761000000000002</v>
      </c>
      <c r="N133" s="184">
        <v>4.5975000000000001</v>
      </c>
      <c r="O133" s="184">
        <v>5.9362000000000004</v>
      </c>
      <c r="P133" s="184">
        <v>6.3179999999999996</v>
      </c>
      <c r="Q133" s="184">
        <v>7.3079000000000001</v>
      </c>
      <c r="R133" s="184">
        <v>5.1848999999999998</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44400</v>
      </c>
      <c r="E134" s="184">
        <v>15.3889</v>
      </c>
      <c r="F134" s="184">
        <v>3.5099999999999999E-2</v>
      </c>
      <c r="G134" s="184">
        <v>5.6599999999999998E-2</v>
      </c>
      <c r="H134" s="184">
        <v>0.2142</v>
      </c>
      <c r="I134" s="184">
        <v>0.30570000000000003</v>
      </c>
      <c r="J134" s="184">
        <v>0.43919999999999998</v>
      </c>
      <c r="K134" s="184">
        <v>1.1375999999999999</v>
      </c>
      <c r="L134" s="184">
        <v>2.3279999999999998</v>
      </c>
      <c r="M134" s="184">
        <v>3.2686999999999999</v>
      </c>
      <c r="N134" s="184">
        <v>4.5072000000000001</v>
      </c>
      <c r="O134" s="184">
        <v>5.4073000000000002</v>
      </c>
      <c r="P134" s="184">
        <v>5.8559999999999999</v>
      </c>
      <c r="Q134" s="184">
        <v>6.4372999999999996</v>
      </c>
      <c r="R134" s="184">
        <v>4.8075000000000001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44400</v>
      </c>
      <c r="E135" s="184">
        <v>14.798</v>
      </c>
      <c r="F135" s="184">
        <v>3.3799999999999997E-2</v>
      </c>
      <c r="G135" s="184">
        <v>5.1400000000000001E-2</v>
      </c>
      <c r="H135" s="184">
        <v>0.20180000000000001</v>
      </c>
      <c r="I135" s="184">
        <v>0.28060000000000002</v>
      </c>
      <c r="J135" s="184">
        <v>0.38529999999999998</v>
      </c>
      <c r="K135" s="184">
        <v>0.97509999999999997</v>
      </c>
      <c r="L135" s="184">
        <v>2.0017</v>
      </c>
      <c r="M135" s="184">
        <v>2.7753000000000001</v>
      </c>
      <c r="N135" s="184">
        <v>3.8433999999999999</v>
      </c>
      <c r="O135" s="184">
        <v>4.8036000000000003</v>
      </c>
      <c r="P135" s="184">
        <v>5.2535999999999996</v>
      </c>
      <c r="Q135" s="184">
        <v>5.8358999999999996</v>
      </c>
      <c r="R135" s="184">
        <v>4.2140000000000004</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44400</v>
      </c>
      <c r="E136" s="184">
        <v>11.718</v>
      </c>
      <c r="F136" s="184">
        <v>5.04E-2</v>
      </c>
      <c r="G136" s="184">
        <v>0.1085</v>
      </c>
      <c r="H136" s="184">
        <v>0.17100000000000001</v>
      </c>
      <c r="I136" s="184">
        <v>0.26779999999999998</v>
      </c>
      <c r="J136" s="184">
        <v>0.33389999999999997</v>
      </c>
      <c r="K136" s="184">
        <v>0.84940000000000004</v>
      </c>
      <c r="L136" s="184">
        <v>1.6103000000000001</v>
      </c>
      <c r="M136" s="184">
        <v>2.0428999999999999</v>
      </c>
      <c r="N136" s="184">
        <v>2.6642999999999999</v>
      </c>
      <c r="O136" s="184">
        <v>1.3055000000000001</v>
      </c>
      <c r="P136" s="184">
        <v>2.8668</v>
      </c>
      <c r="Q136" s="184">
        <v>3.0613999999999999</v>
      </c>
      <c r="R136" s="184">
        <v>2.6135999999999999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44400</v>
      </c>
      <c r="E137" s="184">
        <v>12.0602</v>
      </c>
      <c r="F137" s="184">
        <v>5.2299999999999999E-2</v>
      </c>
      <c r="G137" s="184">
        <v>0.11210000000000001</v>
      </c>
      <c r="H137" s="184">
        <v>0.1794</v>
      </c>
      <c r="I137" s="184">
        <v>0.28520000000000001</v>
      </c>
      <c r="J137" s="184">
        <v>0.3695</v>
      </c>
      <c r="K137" s="184">
        <v>0.9577</v>
      </c>
      <c r="L137" s="184">
        <v>1.8270999999999999</v>
      </c>
      <c r="M137" s="184">
        <v>2.3690000000000002</v>
      </c>
      <c r="N137" s="184">
        <v>3.1042000000000001</v>
      </c>
      <c r="O137" s="184">
        <v>1.7652000000000001</v>
      </c>
      <c r="P137" s="184">
        <v>3.4239000000000002</v>
      </c>
      <c r="Q137" s="184">
        <v>3.6272000000000002</v>
      </c>
      <c r="R137" s="184">
        <v>3.0659999999999998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44400</v>
      </c>
      <c r="E138" s="184">
        <v>27.721399999999999</v>
      </c>
      <c r="F138" s="184">
        <v>6.6400000000000001E-2</v>
      </c>
      <c r="G138" s="184">
        <v>8.8800000000000004E-2</v>
      </c>
      <c r="H138" s="184">
        <v>0.18970000000000001</v>
      </c>
      <c r="I138" s="184">
        <v>0.27850000000000003</v>
      </c>
      <c r="J138" s="184">
        <v>0.41</v>
      </c>
      <c r="K138" s="184">
        <v>1.2059</v>
      </c>
      <c r="L138" s="184">
        <v>2.3847999999999998</v>
      </c>
      <c r="M138" s="184">
        <v>3.1339999999999999</v>
      </c>
      <c r="N138" s="184">
        <v>4.0358999999999998</v>
      </c>
      <c r="O138" s="184">
        <v>5.3052000000000001</v>
      </c>
      <c r="P138" s="184">
        <v>5.7953000000000001</v>
      </c>
      <c r="Q138" s="184">
        <v>6.8827999999999996</v>
      </c>
      <c r="R138" s="184">
        <v>4.4919000000000002</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44400</v>
      </c>
      <c r="E139" s="184">
        <v>26.588899999999999</v>
      </c>
      <c r="F139" s="184">
        <v>6.5500000000000003E-2</v>
      </c>
      <c r="G139" s="184">
        <v>8.5099999999999995E-2</v>
      </c>
      <c r="H139" s="184">
        <v>0.1812</v>
      </c>
      <c r="I139" s="184">
        <v>0.26090000000000002</v>
      </c>
      <c r="J139" s="184">
        <v>0.373</v>
      </c>
      <c r="K139" s="184">
        <v>1.0923</v>
      </c>
      <c r="L139" s="184">
        <v>2.1549999999999998</v>
      </c>
      <c r="M139" s="184">
        <v>2.7879999999999998</v>
      </c>
      <c r="N139" s="184">
        <v>3.5691999999999999</v>
      </c>
      <c r="O139" s="184">
        <v>4.798</v>
      </c>
      <c r="P139" s="184">
        <v>5.2693000000000003</v>
      </c>
      <c r="Q139" s="184">
        <v>6.8647999999999998</v>
      </c>
      <c r="R139" s="184">
        <v>4.0240999999999998</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44400</v>
      </c>
      <c r="E140" s="184">
        <v>10.6858</v>
      </c>
      <c r="F140" s="184">
        <v>7.4899999999999994E-2</v>
      </c>
      <c r="G140" s="184">
        <v>3.56E-2</v>
      </c>
      <c r="H140" s="184">
        <v>0.18190000000000001</v>
      </c>
      <c r="I140" s="184">
        <v>0.22789999999999999</v>
      </c>
      <c r="J140" s="184">
        <v>0.36909999999999998</v>
      </c>
      <c r="K140" s="184">
        <v>1.2575000000000001</v>
      </c>
      <c r="L140" s="184">
        <v>2.609</v>
      </c>
      <c r="M140" s="184">
        <v>3.5948000000000002</v>
      </c>
      <c r="N140" s="184">
        <v>5.0769000000000002</v>
      </c>
      <c r="O140" s="184"/>
      <c r="P140" s="184"/>
      <c r="Q140" s="184">
        <v>4.6292999999999997</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44400</v>
      </c>
      <c r="E141" s="184">
        <v>10.5779</v>
      </c>
      <c r="F141" s="184">
        <v>7.2800000000000004E-2</v>
      </c>
      <c r="G141" s="184">
        <v>2.93E-2</v>
      </c>
      <c r="H141" s="184">
        <v>0.1676</v>
      </c>
      <c r="I141" s="184">
        <v>0.19889999999999999</v>
      </c>
      <c r="J141" s="184">
        <v>0.30909999999999999</v>
      </c>
      <c r="K141" s="184">
        <v>1.0759000000000001</v>
      </c>
      <c r="L141" s="184">
        <v>2.2423999999999999</v>
      </c>
      <c r="M141" s="184">
        <v>3.0411999999999999</v>
      </c>
      <c r="N141" s="184">
        <v>4.3360000000000003</v>
      </c>
      <c r="O141" s="184"/>
      <c r="P141" s="184"/>
      <c r="Q141" s="184">
        <v>3.9074</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44400</v>
      </c>
      <c r="E142" s="184">
        <v>11.675000000000001</v>
      </c>
      <c r="F142" s="184">
        <v>5.0599999999999999E-2</v>
      </c>
      <c r="G142" s="184">
        <v>6.6900000000000001E-2</v>
      </c>
      <c r="H142" s="184">
        <v>0.17069999999999999</v>
      </c>
      <c r="I142" s="184">
        <v>0.27050000000000002</v>
      </c>
      <c r="J142" s="184">
        <v>0.43869999999999998</v>
      </c>
      <c r="K142" s="184">
        <v>1.3165</v>
      </c>
      <c r="L142" s="184">
        <v>2.6798000000000002</v>
      </c>
      <c r="M142" s="184">
        <v>3.6736</v>
      </c>
      <c r="N142" s="184">
        <v>4.9240000000000004</v>
      </c>
      <c r="O142" s="184"/>
      <c r="P142" s="184"/>
      <c r="Q142" s="184">
        <v>6.1440000000000001</v>
      </c>
      <c r="R142" s="184">
        <v>5.6913999999999998</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44400</v>
      </c>
      <c r="E143" s="184">
        <v>11.448700000000001</v>
      </c>
      <c r="F143" s="184">
        <v>4.8899999999999999E-2</v>
      </c>
      <c r="G143" s="184">
        <v>6.0299999999999999E-2</v>
      </c>
      <c r="H143" s="184">
        <v>0.15570000000000001</v>
      </c>
      <c r="I143" s="184">
        <v>0.24079999999999999</v>
      </c>
      <c r="J143" s="184">
        <v>0.37519999999999998</v>
      </c>
      <c r="K143" s="184">
        <v>1.1216999999999999</v>
      </c>
      <c r="L143" s="184">
        <v>2.2863000000000002</v>
      </c>
      <c r="M143" s="184">
        <v>3.0857000000000001</v>
      </c>
      <c r="N143" s="184">
        <v>4.1330999999999998</v>
      </c>
      <c r="O143" s="184"/>
      <c r="P143" s="184"/>
      <c r="Q143" s="184">
        <v>5.3470000000000004</v>
      </c>
      <c r="R143" s="184">
        <v>4.8750999999999998</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44400</v>
      </c>
      <c r="E144" s="184">
        <v>11.351599999999999</v>
      </c>
      <c r="F144" s="184">
        <v>5.0200000000000002E-2</v>
      </c>
      <c r="G144" s="184">
        <v>4.1399999999999999E-2</v>
      </c>
      <c r="H144" s="184">
        <v>0.17649999999999999</v>
      </c>
      <c r="I144" s="184">
        <v>0.2747</v>
      </c>
      <c r="J144" s="184">
        <v>0.35099999999999998</v>
      </c>
      <c r="K144" s="184">
        <v>1.0692999999999999</v>
      </c>
      <c r="L144" s="184">
        <v>2.1469999999999998</v>
      </c>
      <c r="M144" s="184">
        <v>3.01</v>
      </c>
      <c r="N144" s="184">
        <v>3.9790000000000001</v>
      </c>
      <c r="O144" s="184"/>
      <c r="P144" s="184"/>
      <c r="Q144" s="184">
        <v>5.3738000000000001</v>
      </c>
      <c r="R144" s="184">
        <v>4.9158999999999997</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44400</v>
      </c>
      <c r="E145" s="184">
        <v>11.2197</v>
      </c>
      <c r="F145" s="184">
        <v>4.99E-2</v>
      </c>
      <c r="G145" s="184">
        <v>3.9199999999999999E-2</v>
      </c>
      <c r="H145" s="184">
        <v>0.17230000000000001</v>
      </c>
      <c r="I145" s="184">
        <v>0.26450000000000001</v>
      </c>
      <c r="J145" s="184">
        <v>0.3291</v>
      </c>
      <c r="K145" s="184">
        <v>0.98009999999999997</v>
      </c>
      <c r="L145" s="184">
        <v>1.9805999999999999</v>
      </c>
      <c r="M145" s="184">
        <v>2.6974999999999998</v>
      </c>
      <c r="N145" s="184">
        <v>3.5095000000000001</v>
      </c>
      <c r="O145" s="184"/>
      <c r="P145" s="184"/>
      <c r="Q145" s="184">
        <v>4.8666</v>
      </c>
      <c r="R145" s="184">
        <v>4.4059999999999997</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44400</v>
      </c>
      <c r="E146" s="184">
        <v>28.959499999999998</v>
      </c>
      <c r="F146" s="184">
        <v>4.1500000000000002E-2</v>
      </c>
      <c r="G146" s="184">
        <v>6.6000000000000003E-2</v>
      </c>
      <c r="H146" s="184">
        <v>0.16009999999999999</v>
      </c>
      <c r="I146" s="184">
        <v>0.27350000000000002</v>
      </c>
      <c r="J146" s="184">
        <v>0.43280000000000002</v>
      </c>
      <c r="K146" s="184">
        <v>1.286</v>
      </c>
      <c r="L146" s="184">
        <v>2.5859000000000001</v>
      </c>
      <c r="M146" s="184">
        <v>3.4759000000000002</v>
      </c>
      <c r="N146" s="184">
        <v>4.6021000000000001</v>
      </c>
      <c r="O146" s="184">
        <v>5.7968999999999999</v>
      </c>
      <c r="P146" s="184">
        <v>6.0964</v>
      </c>
      <c r="Q146" s="184">
        <v>6.8872999999999998</v>
      </c>
      <c r="R146" s="184">
        <v>5.1372</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44400</v>
      </c>
      <c r="E147" s="184">
        <v>27.8064</v>
      </c>
      <c r="F147" s="184">
        <v>3.9899999999999998E-2</v>
      </c>
      <c r="G147" s="184">
        <v>6.1199999999999997E-2</v>
      </c>
      <c r="H147" s="184">
        <v>0.14910000000000001</v>
      </c>
      <c r="I147" s="184">
        <v>0.25169999999999998</v>
      </c>
      <c r="J147" s="184">
        <v>0.38590000000000002</v>
      </c>
      <c r="K147" s="184">
        <v>1.1420999999999999</v>
      </c>
      <c r="L147" s="184">
        <v>2.2949000000000002</v>
      </c>
      <c r="M147" s="184">
        <v>3.0419999999999998</v>
      </c>
      <c r="N147" s="184">
        <v>4.0148999999999999</v>
      </c>
      <c r="O147" s="184">
        <v>5.2468000000000004</v>
      </c>
      <c r="P147" s="184">
        <v>5.5563000000000002</v>
      </c>
      <c r="Q147" s="184">
        <v>7.0185000000000004</v>
      </c>
      <c r="R147" s="184">
        <v>4.5707000000000004</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4.8449090909090893E-2</v>
      </c>
      <c r="G148" s="186">
        <v>5.9521818181818169E-2</v>
      </c>
      <c r="H148" s="186">
        <v>0.15936545454545456</v>
      </c>
      <c r="I148" s="186">
        <v>0.24807090909090904</v>
      </c>
      <c r="J148" s="186">
        <v>0.36492727272727277</v>
      </c>
      <c r="K148" s="186">
        <v>1.0554545454545454</v>
      </c>
      <c r="L148" s="186">
        <v>2.1149690909090899</v>
      </c>
      <c r="M148" s="186">
        <v>2.8454563636363628</v>
      </c>
      <c r="N148" s="186">
        <v>3.8092396226415106</v>
      </c>
      <c r="O148" s="186">
        <v>5.0412384615384616</v>
      </c>
      <c r="P148" s="186">
        <v>5.5285060606060599</v>
      </c>
      <c r="Q148" s="186">
        <v>5.6870890909090894</v>
      </c>
      <c r="R148" s="186">
        <v>4.3500638297872332</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5.0799999999999998E-2</v>
      </c>
      <c r="G149" s="186">
        <v>5.7700000000000001E-2</v>
      </c>
      <c r="H149" s="186">
        <v>0.1658</v>
      </c>
      <c r="I149" s="186">
        <v>0.26340000000000002</v>
      </c>
      <c r="J149" s="186">
        <v>0.37640000000000001</v>
      </c>
      <c r="K149" s="186">
        <v>1.0964</v>
      </c>
      <c r="L149" s="186">
        <v>2.2122999999999999</v>
      </c>
      <c r="M149" s="186">
        <v>2.9687999999999999</v>
      </c>
      <c r="N149" s="186">
        <v>3.9491000000000001</v>
      </c>
      <c r="O149" s="186">
        <v>5.2371999999999996</v>
      </c>
      <c r="P149" s="186">
        <v>5.6124999999999998</v>
      </c>
      <c r="Q149" s="186">
        <v>6.2363999999999997</v>
      </c>
      <c r="R149" s="186">
        <v>4.5480999999999998</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44400</v>
      </c>
      <c r="E152" s="184">
        <v>70.72</v>
      </c>
      <c r="F152" s="184">
        <v>0.12740000000000001</v>
      </c>
      <c r="G152" s="184">
        <v>0.76939999999999997</v>
      </c>
      <c r="H152" s="184">
        <v>-2.8299999999999999E-2</v>
      </c>
      <c r="I152" s="184">
        <v>0.97089999999999999</v>
      </c>
      <c r="J152" s="184">
        <v>1.9608000000000001</v>
      </c>
      <c r="K152" s="184">
        <v>8.2504000000000008</v>
      </c>
      <c r="L152" s="184">
        <v>9.3720999999999997</v>
      </c>
      <c r="M152" s="184">
        <v>23.679600000000001</v>
      </c>
      <c r="N152" s="184">
        <v>28.3718</v>
      </c>
      <c r="O152" s="184">
        <v>12.001099999999999</v>
      </c>
      <c r="P152" s="184">
        <v>10.688000000000001</v>
      </c>
      <c r="Q152" s="184">
        <v>9.6387999999999998</v>
      </c>
      <c r="R152" s="184">
        <v>15.8626</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44400</v>
      </c>
      <c r="E153" s="184">
        <v>76.569999999999993</v>
      </c>
      <c r="F153" s="184">
        <v>0.1308</v>
      </c>
      <c r="G153" s="184">
        <v>0.77649999999999997</v>
      </c>
      <c r="H153" s="184">
        <v>-1.3100000000000001E-2</v>
      </c>
      <c r="I153" s="184">
        <v>1.0158</v>
      </c>
      <c r="J153" s="184">
        <v>2.0525000000000002</v>
      </c>
      <c r="K153" s="184">
        <v>8.5791000000000004</v>
      </c>
      <c r="L153" s="184">
        <v>10.045999999999999</v>
      </c>
      <c r="M153" s="184">
        <v>24.7881</v>
      </c>
      <c r="N153" s="184">
        <v>29.867699999999999</v>
      </c>
      <c r="O153" s="184">
        <v>13.2273</v>
      </c>
      <c r="P153" s="184">
        <v>11.9079</v>
      </c>
      <c r="Q153" s="184">
        <v>12.7676</v>
      </c>
      <c r="R153" s="184">
        <v>17.1585</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44400</v>
      </c>
      <c r="E154" s="184">
        <v>262.53300000000002</v>
      </c>
      <c r="F154" s="184">
        <v>0.4526</v>
      </c>
      <c r="G154" s="184">
        <v>1.2316</v>
      </c>
      <c r="H154" s="184">
        <v>0.3705</v>
      </c>
      <c r="I154" s="184">
        <v>1.6115999999999999</v>
      </c>
      <c r="J154" s="184">
        <v>2.3224999999999998</v>
      </c>
      <c r="K154" s="184">
        <v>14.0129</v>
      </c>
      <c r="L154" s="184">
        <v>18.273599999999998</v>
      </c>
      <c r="M154" s="184">
        <v>44.429000000000002</v>
      </c>
      <c r="N154" s="184">
        <v>45.788499999999999</v>
      </c>
      <c r="O154" s="184">
        <v>13.374599999999999</v>
      </c>
      <c r="P154" s="184">
        <v>12.9815</v>
      </c>
      <c r="Q154" s="184">
        <v>16.944400000000002</v>
      </c>
      <c r="R154" s="184">
        <v>15.0526</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44400</v>
      </c>
      <c r="E155" s="184">
        <v>262.53300000000002</v>
      </c>
      <c r="F155" s="184">
        <v>0.4526</v>
      </c>
      <c r="G155" s="184">
        <v>1.2316</v>
      </c>
      <c r="H155" s="184">
        <v>0.3705</v>
      </c>
      <c r="I155" s="184">
        <v>1.6115999999999999</v>
      </c>
      <c r="J155" s="184">
        <v>2.3224999999999998</v>
      </c>
      <c r="K155" s="184">
        <v>14.0129</v>
      </c>
      <c r="L155" s="184">
        <v>18.273599999999998</v>
      </c>
      <c r="M155" s="184">
        <v>44.429000000000002</v>
      </c>
      <c r="N155" s="184">
        <v>45.788499999999999</v>
      </c>
      <c r="O155" s="184">
        <v>13.374599999999999</v>
      </c>
      <c r="P155" s="184">
        <v>12.162000000000001</v>
      </c>
      <c r="Q155" s="184">
        <v>18.113299999999999</v>
      </c>
      <c r="R155" s="184">
        <v>15.0526</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44400</v>
      </c>
      <c r="E156" s="184">
        <v>276.73700000000002</v>
      </c>
      <c r="F156" s="184">
        <v>0.45450000000000002</v>
      </c>
      <c r="G156" s="184">
        <v>1.2367999999999999</v>
      </c>
      <c r="H156" s="184">
        <v>0.3831</v>
      </c>
      <c r="I156" s="184">
        <v>1.6362000000000001</v>
      </c>
      <c r="J156" s="184">
        <v>2.3734999999999999</v>
      </c>
      <c r="K156" s="184">
        <v>14.1805</v>
      </c>
      <c r="L156" s="184">
        <v>18.6221</v>
      </c>
      <c r="M156" s="184">
        <v>45.052500000000002</v>
      </c>
      <c r="N156" s="184">
        <v>46.633499999999998</v>
      </c>
      <c r="O156" s="184">
        <v>14.158300000000001</v>
      </c>
      <c r="P156" s="184">
        <v>13.773999999999999</v>
      </c>
      <c r="Q156" s="184">
        <v>13.4581</v>
      </c>
      <c r="R156" s="184">
        <v>15.74</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44400</v>
      </c>
      <c r="E157" s="184">
        <v>276.73700000000002</v>
      </c>
      <c r="F157" s="184">
        <v>0.45450000000000002</v>
      </c>
      <c r="G157" s="184">
        <v>1.2367999999999999</v>
      </c>
      <c r="H157" s="184">
        <v>0.3831</v>
      </c>
      <c r="I157" s="184">
        <v>1.6362000000000001</v>
      </c>
      <c r="J157" s="184">
        <v>2.3734999999999999</v>
      </c>
      <c r="K157" s="184">
        <v>14.1805</v>
      </c>
      <c r="L157" s="184">
        <v>18.6221</v>
      </c>
      <c r="M157" s="184">
        <v>45.052500000000002</v>
      </c>
      <c r="N157" s="184">
        <v>46.633499999999998</v>
      </c>
      <c r="O157" s="184">
        <v>14.158300000000001</v>
      </c>
      <c r="P157" s="184">
        <v>13.1584</v>
      </c>
      <c r="Q157" s="184">
        <v>14.1554</v>
      </c>
      <c r="R157" s="184">
        <v>15.74</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44400</v>
      </c>
      <c r="E158" s="184">
        <v>46.55</v>
      </c>
      <c r="F158" s="184">
        <v>0.19370000000000001</v>
      </c>
      <c r="G158" s="184">
        <v>0.71399999999999997</v>
      </c>
      <c r="H158" s="184">
        <v>-0.12870000000000001</v>
      </c>
      <c r="I158" s="184">
        <v>0.60509999999999997</v>
      </c>
      <c r="J158" s="184">
        <v>0.77939999999999998</v>
      </c>
      <c r="K158" s="184">
        <v>5.9398999999999997</v>
      </c>
      <c r="L158" s="184">
        <v>8.1552000000000007</v>
      </c>
      <c r="M158" s="184">
        <v>19.789000000000001</v>
      </c>
      <c r="N158" s="184">
        <v>24.8324</v>
      </c>
      <c r="O158" s="184">
        <v>11.4681</v>
      </c>
      <c r="P158" s="184">
        <v>10.5944</v>
      </c>
      <c r="Q158" s="184">
        <v>11.130699999999999</v>
      </c>
      <c r="R158" s="184">
        <v>14.4411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44400</v>
      </c>
      <c r="E159" s="184">
        <v>50.65</v>
      </c>
      <c r="F159" s="184">
        <v>0.1978</v>
      </c>
      <c r="G159" s="184">
        <v>0.7359</v>
      </c>
      <c r="H159" s="184">
        <v>-9.8599999999999993E-2</v>
      </c>
      <c r="I159" s="184">
        <v>0.63580000000000003</v>
      </c>
      <c r="J159" s="184">
        <v>0.83620000000000005</v>
      </c>
      <c r="K159" s="184">
        <v>6.1177000000000001</v>
      </c>
      <c r="L159" s="184">
        <v>8.5046999999999997</v>
      </c>
      <c r="M159" s="184">
        <v>20.337399999999999</v>
      </c>
      <c r="N159" s="184">
        <v>25.5578</v>
      </c>
      <c r="O159" s="184">
        <v>12.197800000000001</v>
      </c>
      <c r="P159" s="184">
        <v>11.616300000000001</v>
      </c>
      <c r="Q159" s="184">
        <v>13.3758</v>
      </c>
      <c r="R159" s="184">
        <v>15.0961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44400</v>
      </c>
      <c r="E160" s="184">
        <v>10.5402</v>
      </c>
      <c r="F160" s="184">
        <v>0.36370000000000002</v>
      </c>
      <c r="G160" s="184">
        <v>1.0148999999999999</v>
      </c>
      <c r="H160" s="184">
        <v>-0.19220000000000001</v>
      </c>
      <c r="I160" s="184">
        <v>0.81679999999999997</v>
      </c>
      <c r="J160" s="184">
        <v>0.84189999999999998</v>
      </c>
      <c r="K160" s="184">
        <v>9.4903999999999993</v>
      </c>
      <c r="L160" s="184">
        <v>12.6607</v>
      </c>
      <c r="M160" s="184">
        <v>19.330200000000001</v>
      </c>
      <c r="N160" s="184">
        <v>20.168299999999999</v>
      </c>
      <c r="O160" s="184"/>
      <c r="P160" s="184"/>
      <c r="Q160" s="184">
        <v>3.4264000000000001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44400</v>
      </c>
      <c r="E161" s="184">
        <v>10.189500000000001</v>
      </c>
      <c r="F161" s="184">
        <v>0.35749999999999998</v>
      </c>
      <c r="G161" s="184">
        <v>0.99709999999999999</v>
      </c>
      <c r="H161" s="184">
        <v>-0.23400000000000001</v>
      </c>
      <c r="I161" s="184">
        <v>0.73160000000000003</v>
      </c>
      <c r="J161" s="184">
        <v>0.66190000000000004</v>
      </c>
      <c r="K161" s="184">
        <v>8.7761999999999993</v>
      </c>
      <c r="L161" s="184">
        <v>11.371600000000001</v>
      </c>
      <c r="M161" s="184">
        <v>17.3581</v>
      </c>
      <c r="N161" s="184">
        <v>17.559899999999999</v>
      </c>
      <c r="O161" s="184"/>
      <c r="P161" s="184"/>
      <c r="Q161" s="184">
        <v>1.2094</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44400</v>
      </c>
      <c r="E162" s="184">
        <v>14.348000000000001</v>
      </c>
      <c r="F162" s="184">
        <v>0.39179999999999998</v>
      </c>
      <c r="G162" s="184">
        <v>0.82210000000000005</v>
      </c>
      <c r="H162" s="184">
        <v>0.35670000000000002</v>
      </c>
      <c r="I162" s="184">
        <v>1.028</v>
      </c>
      <c r="J162" s="184">
        <v>1.4495</v>
      </c>
      <c r="K162" s="184">
        <v>6.2420999999999998</v>
      </c>
      <c r="L162" s="184">
        <v>7.7986000000000004</v>
      </c>
      <c r="M162" s="184">
        <v>17.5199</v>
      </c>
      <c r="N162" s="184">
        <v>23.137699999999999</v>
      </c>
      <c r="O162" s="184"/>
      <c r="P162" s="184"/>
      <c r="Q162" s="184">
        <v>12.913399999999999</v>
      </c>
      <c r="R162" s="184">
        <v>16.100999999999999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44400</v>
      </c>
      <c r="E163" s="184">
        <v>13.869</v>
      </c>
      <c r="F163" s="184">
        <v>0.39090000000000003</v>
      </c>
      <c r="G163" s="184">
        <v>0.81410000000000005</v>
      </c>
      <c r="H163" s="184">
        <v>0.34</v>
      </c>
      <c r="I163" s="184">
        <v>0.97560000000000002</v>
      </c>
      <c r="J163" s="184">
        <v>1.3445</v>
      </c>
      <c r="K163" s="184">
        <v>5.9025999999999996</v>
      </c>
      <c r="L163" s="184">
        <v>7.1212999999999997</v>
      </c>
      <c r="M163" s="184">
        <v>16.409300000000002</v>
      </c>
      <c r="N163" s="184">
        <v>21.583200000000001</v>
      </c>
      <c r="O163" s="184"/>
      <c r="P163" s="184"/>
      <c r="Q163" s="184">
        <v>11.631</v>
      </c>
      <c r="R163" s="184">
        <v>14.764900000000001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44400</v>
      </c>
      <c r="E164" s="184">
        <v>33.036999999999999</v>
      </c>
      <c r="F164" s="184">
        <v>0.1152</v>
      </c>
      <c r="G164" s="184">
        <v>0.45</v>
      </c>
      <c r="H164" s="184">
        <v>0.16370000000000001</v>
      </c>
      <c r="I164" s="184">
        <v>0.78710000000000002</v>
      </c>
      <c r="J164" s="184">
        <v>1.5679000000000001</v>
      </c>
      <c r="K164" s="184">
        <v>4.7331000000000003</v>
      </c>
      <c r="L164" s="184">
        <v>5.5495000000000001</v>
      </c>
      <c r="M164" s="184">
        <v>11.6568</v>
      </c>
      <c r="N164" s="184">
        <v>16.372499999999999</v>
      </c>
      <c r="O164" s="184">
        <v>9.7906999999999993</v>
      </c>
      <c r="P164" s="184">
        <v>9.7135999999999996</v>
      </c>
      <c r="Q164" s="184">
        <v>12.5259</v>
      </c>
      <c r="R164" s="184">
        <v>12.9458</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44400</v>
      </c>
      <c r="E165" s="184">
        <v>30.088999999999999</v>
      </c>
      <c r="F165" s="184">
        <v>0.10979999999999999</v>
      </c>
      <c r="G165" s="184">
        <v>0.44059999999999999</v>
      </c>
      <c r="H165" s="184">
        <v>0.13639999999999999</v>
      </c>
      <c r="I165" s="184">
        <v>0.73319999999999996</v>
      </c>
      <c r="J165" s="184">
        <v>1.4532</v>
      </c>
      <c r="K165" s="184">
        <v>4.3742000000000001</v>
      </c>
      <c r="L165" s="184">
        <v>4.8506999999999998</v>
      </c>
      <c r="M165" s="184">
        <v>10.5482</v>
      </c>
      <c r="N165" s="184">
        <v>14.843500000000001</v>
      </c>
      <c r="O165" s="184">
        <v>8.4397000000000002</v>
      </c>
      <c r="P165" s="184">
        <v>8.4108999999999998</v>
      </c>
      <c r="Q165" s="184">
        <v>11.102499999999999</v>
      </c>
      <c r="R165" s="184">
        <v>11.505000000000001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44400</v>
      </c>
      <c r="E166" s="184">
        <v>117.80500000000001</v>
      </c>
      <c r="F166" s="184">
        <v>0.2427</v>
      </c>
      <c r="G166" s="184">
        <v>0.7681</v>
      </c>
      <c r="H166" s="184">
        <v>0.20979999999999999</v>
      </c>
      <c r="I166" s="184">
        <v>1.4742</v>
      </c>
      <c r="J166" s="184">
        <v>2.4590000000000001</v>
      </c>
      <c r="K166" s="184">
        <v>8.9773999999999994</v>
      </c>
      <c r="L166" s="184">
        <v>10.851100000000001</v>
      </c>
      <c r="M166" s="184">
        <v>23.7197</v>
      </c>
      <c r="N166" s="184">
        <v>28.3447</v>
      </c>
      <c r="O166" s="184">
        <v>11.1911</v>
      </c>
      <c r="P166" s="184">
        <v>11.187099999999999</v>
      </c>
      <c r="Q166" s="184">
        <v>15.919700000000001</v>
      </c>
      <c r="R166" s="184">
        <v>14.009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44400</v>
      </c>
      <c r="E167" s="184">
        <v>126.85129999999999</v>
      </c>
      <c r="F167" s="184">
        <v>0.2462</v>
      </c>
      <c r="G167" s="184">
        <v>0.77880000000000005</v>
      </c>
      <c r="H167" s="184">
        <v>0.2346</v>
      </c>
      <c r="I167" s="184">
        <v>1.5238</v>
      </c>
      <c r="J167" s="184">
        <v>2.5745</v>
      </c>
      <c r="K167" s="184">
        <v>9.3760999999999992</v>
      </c>
      <c r="L167" s="184">
        <v>11.672499999999999</v>
      </c>
      <c r="M167" s="184">
        <v>25.03</v>
      </c>
      <c r="N167" s="184">
        <v>30.153700000000001</v>
      </c>
      <c r="O167" s="184">
        <v>12.680300000000001</v>
      </c>
      <c r="P167" s="184">
        <v>12.398199999999999</v>
      </c>
      <c r="Q167" s="184">
        <v>12.8665</v>
      </c>
      <c r="R167" s="184">
        <v>15.5764</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44400</v>
      </c>
      <c r="E168" s="184">
        <v>14.350099999999999</v>
      </c>
      <c r="F168" s="184">
        <v>0.2424</v>
      </c>
      <c r="G168" s="184">
        <v>0.80220000000000002</v>
      </c>
      <c r="H168" s="184">
        <v>0.1452</v>
      </c>
      <c r="I168" s="184">
        <v>0.84899999999999998</v>
      </c>
      <c r="J168" s="184">
        <v>2.4868000000000001</v>
      </c>
      <c r="K168" s="184">
        <v>8.2478999999999996</v>
      </c>
      <c r="L168" s="184">
        <v>9.3707999999999991</v>
      </c>
      <c r="M168" s="184">
        <v>21.183800000000002</v>
      </c>
      <c r="N168" s="184">
        <v>26.280200000000001</v>
      </c>
      <c r="O168" s="184"/>
      <c r="P168" s="184"/>
      <c r="Q168" s="184">
        <v>29.895900000000001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44400</v>
      </c>
      <c r="E169" s="184">
        <v>13.9771</v>
      </c>
      <c r="F169" s="184">
        <v>0.23669999999999999</v>
      </c>
      <c r="G169" s="184">
        <v>0.78600000000000003</v>
      </c>
      <c r="H169" s="184">
        <v>0.1082</v>
      </c>
      <c r="I169" s="184">
        <v>0.77580000000000005</v>
      </c>
      <c r="J169" s="184">
        <v>2.3273999999999999</v>
      </c>
      <c r="K169" s="184">
        <v>7.7423999999999999</v>
      </c>
      <c r="L169" s="184">
        <v>8.3681000000000001</v>
      </c>
      <c r="M169" s="184">
        <v>19.4879</v>
      </c>
      <c r="N169" s="184">
        <v>23.912700000000001</v>
      </c>
      <c r="O169" s="184"/>
      <c r="P169" s="184"/>
      <c r="Q169" s="184">
        <v>27.441800000000001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44400</v>
      </c>
      <c r="E170" s="184">
        <v>14.4757</v>
      </c>
      <c r="F170" s="184">
        <v>0.13969999999999999</v>
      </c>
      <c r="G170" s="184">
        <v>0.74050000000000005</v>
      </c>
      <c r="H170" s="184">
        <v>0.1356</v>
      </c>
      <c r="I170" s="184">
        <v>1.1657</v>
      </c>
      <c r="J170" s="184">
        <v>1.8411</v>
      </c>
      <c r="K170" s="184">
        <v>7.0918000000000001</v>
      </c>
      <c r="L170" s="184">
        <v>10.0839</v>
      </c>
      <c r="M170" s="184">
        <v>21.503599999999999</v>
      </c>
      <c r="N170" s="184">
        <v>26.8096</v>
      </c>
      <c r="O170" s="184"/>
      <c r="P170" s="184"/>
      <c r="Q170" s="184">
        <v>16.0501</v>
      </c>
      <c r="R170" s="184">
        <v>17.682099999999998</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44400</v>
      </c>
      <c r="E171" s="184">
        <v>13.851599999999999</v>
      </c>
      <c r="F171" s="184">
        <v>0.13450000000000001</v>
      </c>
      <c r="G171" s="184">
        <v>0.72499999999999998</v>
      </c>
      <c r="H171" s="184">
        <v>0.1019</v>
      </c>
      <c r="I171" s="184">
        <v>1.0999000000000001</v>
      </c>
      <c r="J171" s="184">
        <v>1.7003999999999999</v>
      </c>
      <c r="K171" s="184">
        <v>6.6540999999999997</v>
      </c>
      <c r="L171" s="184">
        <v>9.1812000000000005</v>
      </c>
      <c r="M171" s="184">
        <v>19.966699999999999</v>
      </c>
      <c r="N171" s="184">
        <v>24.713899999999999</v>
      </c>
      <c r="O171" s="184"/>
      <c r="P171" s="184"/>
      <c r="Q171" s="184">
        <v>14.0101</v>
      </c>
      <c r="R171" s="184">
        <v>15.660399999999999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44400</v>
      </c>
      <c r="E172" s="184">
        <v>14.81</v>
      </c>
      <c r="F172" s="184">
        <v>6.7599999999999993E-2</v>
      </c>
      <c r="G172" s="184">
        <v>0.47489999999999999</v>
      </c>
      <c r="H172" s="184">
        <v>6.7599999999999993E-2</v>
      </c>
      <c r="I172" s="184">
        <v>0.61140000000000005</v>
      </c>
      <c r="J172" s="184">
        <v>0.81689999999999996</v>
      </c>
      <c r="K172" s="184">
        <v>4.4428999999999998</v>
      </c>
      <c r="L172" s="184">
        <v>4.5903999999999998</v>
      </c>
      <c r="M172" s="184">
        <v>15.703099999999999</v>
      </c>
      <c r="N172" s="184">
        <v>21.5928</v>
      </c>
      <c r="O172" s="184">
        <v>13.2233</v>
      </c>
      <c r="P172" s="184"/>
      <c r="Q172" s="184">
        <v>11.638299999999999</v>
      </c>
      <c r="R172" s="184">
        <v>17.185500000000001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44400</v>
      </c>
      <c r="E173" s="184">
        <v>14.43</v>
      </c>
      <c r="F173" s="184">
        <v>6.93E-2</v>
      </c>
      <c r="G173" s="184">
        <v>0.48749999999999999</v>
      </c>
      <c r="H173" s="184">
        <v>0</v>
      </c>
      <c r="I173" s="184">
        <v>0.62760000000000005</v>
      </c>
      <c r="J173" s="184">
        <v>0.69779999999999998</v>
      </c>
      <c r="K173" s="184">
        <v>4.1125999999999996</v>
      </c>
      <c r="L173" s="184">
        <v>3.9624999999999999</v>
      </c>
      <c r="M173" s="184">
        <v>14.888500000000001</v>
      </c>
      <c r="N173" s="184">
        <v>20.551400000000001</v>
      </c>
      <c r="O173" s="184">
        <v>12.4312</v>
      </c>
      <c r="P173" s="184"/>
      <c r="Q173" s="184">
        <v>10.8277</v>
      </c>
      <c r="R173" s="184">
        <v>16.2683</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0.25326818181818184</v>
      </c>
      <c r="G174" s="186">
        <v>0.81974545454545467</v>
      </c>
      <c r="H174" s="186">
        <v>0.12781818181818186</v>
      </c>
      <c r="I174" s="186">
        <v>1.0419500000000004</v>
      </c>
      <c r="J174" s="186">
        <v>1.6928954545454544</v>
      </c>
      <c r="K174" s="186">
        <v>8.2471681818181803</v>
      </c>
      <c r="L174" s="186">
        <v>10.331922727272724</v>
      </c>
      <c r="M174" s="186">
        <v>23.721040909090913</v>
      </c>
      <c r="N174" s="186">
        <v>27.70444545454545</v>
      </c>
      <c r="O174" s="186">
        <v>12.265457142857143</v>
      </c>
      <c r="P174" s="186">
        <v>11.549358333333332</v>
      </c>
      <c r="Q174" s="186">
        <v>13.683763636363638</v>
      </c>
      <c r="R174" s="186">
        <v>15.32455</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0.23954999999999999</v>
      </c>
      <c r="G175" s="186">
        <v>0.77764999999999995</v>
      </c>
      <c r="H175" s="186">
        <v>0.13600000000000001</v>
      </c>
      <c r="I175" s="186">
        <v>0.97324999999999995</v>
      </c>
      <c r="J175" s="186">
        <v>1.77075</v>
      </c>
      <c r="K175" s="186">
        <v>7.9951499999999998</v>
      </c>
      <c r="L175" s="186">
        <v>9.3714499999999994</v>
      </c>
      <c r="M175" s="186">
        <v>20.152049999999999</v>
      </c>
      <c r="N175" s="186">
        <v>25.1951</v>
      </c>
      <c r="O175" s="186">
        <v>12.55575</v>
      </c>
      <c r="P175" s="186">
        <v>11.7621</v>
      </c>
      <c r="Q175" s="186">
        <v>12.889949999999999</v>
      </c>
      <c r="R175" s="186">
        <v>15.618399999999999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44400</v>
      </c>
      <c r="E178" s="184">
        <v>288.73309999999998</v>
      </c>
      <c r="F178" s="184">
        <v>-0.85960000000000003</v>
      </c>
      <c r="G178" s="184">
        <v>-0.29070000000000001</v>
      </c>
      <c r="H178" s="184">
        <v>3.7898000000000001</v>
      </c>
      <c r="I178" s="184">
        <v>7.3482000000000003</v>
      </c>
      <c r="J178" s="184">
        <v>5.3246000000000002</v>
      </c>
      <c r="K178" s="184">
        <v>5.9596999999999998</v>
      </c>
      <c r="L178" s="184">
        <v>4.1801000000000004</v>
      </c>
      <c r="M178" s="184">
        <v>4.2050999999999998</v>
      </c>
      <c r="N178" s="184">
        <v>4.6870000000000003</v>
      </c>
      <c r="O178" s="184">
        <v>8.8186</v>
      </c>
      <c r="P178" s="184">
        <v>8.0032999999999994</v>
      </c>
      <c r="Q178" s="184">
        <v>8.3414999999999999</v>
      </c>
      <c r="R178" s="184">
        <v>8.0104000000000006</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44400</v>
      </c>
      <c r="E179" s="184">
        <v>295.6619</v>
      </c>
      <c r="F179" s="184">
        <v>-0.53080000000000005</v>
      </c>
      <c r="G179" s="184">
        <v>4.53E-2</v>
      </c>
      <c r="H179" s="184">
        <v>4.1230000000000002</v>
      </c>
      <c r="I179" s="184">
        <v>7.681</v>
      </c>
      <c r="J179" s="184">
        <v>5.6576000000000004</v>
      </c>
      <c r="K179" s="184">
        <v>6.3239000000000001</v>
      </c>
      <c r="L179" s="184">
        <v>4.5319000000000003</v>
      </c>
      <c r="M179" s="184">
        <v>4.5556999999999999</v>
      </c>
      <c r="N179" s="184">
        <v>5.0404999999999998</v>
      </c>
      <c r="O179" s="184">
        <v>9.1643000000000008</v>
      </c>
      <c r="P179" s="184">
        <v>8.3432999999999993</v>
      </c>
      <c r="Q179" s="184">
        <v>9.3579000000000008</v>
      </c>
      <c r="R179" s="184">
        <v>8.3649000000000004</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44400</v>
      </c>
      <c r="E180" s="184">
        <v>2132.6331</v>
      </c>
      <c r="F180" s="184">
        <v>5.7224000000000004</v>
      </c>
      <c r="G180" s="184">
        <v>2.8132000000000001</v>
      </c>
      <c r="H180" s="184">
        <v>4.6486999999999998</v>
      </c>
      <c r="I180" s="184">
        <v>7.4074999999999998</v>
      </c>
      <c r="J180" s="184">
        <v>6.25</v>
      </c>
      <c r="K180" s="184">
        <v>5.2092000000000001</v>
      </c>
      <c r="L180" s="184">
        <v>4.7976000000000001</v>
      </c>
      <c r="M180" s="184">
        <v>4.3895</v>
      </c>
      <c r="N180" s="184">
        <v>4.891</v>
      </c>
      <c r="O180" s="184">
        <v>9.0388000000000002</v>
      </c>
      <c r="P180" s="184">
        <v>8.3028999999999993</v>
      </c>
      <c r="Q180" s="184">
        <v>8.5942000000000007</v>
      </c>
      <c r="R180" s="184">
        <v>8.1998999999999995</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44400</v>
      </c>
      <c r="E181" s="184">
        <v>2091.6161999999999</v>
      </c>
      <c r="F181" s="184">
        <v>5.4314</v>
      </c>
      <c r="G181" s="184">
        <v>2.5232999999999999</v>
      </c>
      <c r="H181" s="184">
        <v>4.3582999999999998</v>
      </c>
      <c r="I181" s="184">
        <v>7.1165000000000003</v>
      </c>
      <c r="J181" s="184">
        <v>5.9585999999999997</v>
      </c>
      <c r="K181" s="184">
        <v>4.9020000000000001</v>
      </c>
      <c r="L181" s="184">
        <v>4.4837999999999996</v>
      </c>
      <c r="M181" s="184">
        <v>4.0720000000000001</v>
      </c>
      <c r="N181" s="184">
        <v>4.5681000000000003</v>
      </c>
      <c r="O181" s="184">
        <v>8.7189999999999994</v>
      </c>
      <c r="P181" s="184">
        <v>8.0218000000000007</v>
      </c>
      <c r="Q181" s="184">
        <v>8.4193999999999996</v>
      </c>
      <c r="R181" s="184">
        <v>7.8708</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44400</v>
      </c>
      <c r="E182" s="184">
        <v>10.2249</v>
      </c>
      <c r="F182" s="184">
        <v>-8.9221000000000004</v>
      </c>
      <c r="G182" s="184">
        <v>-4.0442999999999998</v>
      </c>
      <c r="H182" s="184">
        <v>3.8275000000000001</v>
      </c>
      <c r="I182" s="184">
        <v>8.2619000000000007</v>
      </c>
      <c r="J182" s="184">
        <v>6.7843999999999998</v>
      </c>
      <c r="K182" s="184">
        <v>6.4126000000000003</v>
      </c>
      <c r="L182" s="184">
        <v>4.7793000000000001</v>
      </c>
      <c r="M182" s="184"/>
      <c r="N182" s="184"/>
      <c r="O182" s="184"/>
      <c r="P182" s="184"/>
      <c r="Q182" s="184">
        <v>3.7654999999999998</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44400</v>
      </c>
      <c r="E183" s="184">
        <v>10.1988</v>
      </c>
      <c r="F183" s="184">
        <v>-9.6602999999999994</v>
      </c>
      <c r="G183" s="184">
        <v>-4.5315000000000003</v>
      </c>
      <c r="H183" s="184">
        <v>3.3765000000000001</v>
      </c>
      <c r="I183" s="184">
        <v>7.8201999999999998</v>
      </c>
      <c r="J183" s="184">
        <v>6.3677000000000001</v>
      </c>
      <c r="K183" s="184">
        <v>5.9993999999999996</v>
      </c>
      <c r="L183" s="184">
        <v>4.3495999999999997</v>
      </c>
      <c r="M183" s="184"/>
      <c r="N183" s="184"/>
      <c r="O183" s="184"/>
      <c r="P183" s="184"/>
      <c r="Q183" s="184">
        <v>3.3285</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44400</v>
      </c>
      <c r="E184" s="184">
        <v>19.496099999999998</v>
      </c>
      <c r="F184" s="184">
        <v>2.6212</v>
      </c>
      <c r="G184" s="184">
        <v>-1.1856</v>
      </c>
      <c r="H184" s="184">
        <v>3.1311</v>
      </c>
      <c r="I184" s="184">
        <v>8.9231999999999996</v>
      </c>
      <c r="J184" s="184">
        <v>6.0583999999999998</v>
      </c>
      <c r="K184" s="184">
        <v>5.0308000000000002</v>
      </c>
      <c r="L184" s="184">
        <v>4.3434999999999997</v>
      </c>
      <c r="M184" s="184">
        <v>4.0281000000000002</v>
      </c>
      <c r="N184" s="184">
        <v>4.5894000000000004</v>
      </c>
      <c r="O184" s="184">
        <v>9.0295000000000005</v>
      </c>
      <c r="P184" s="184">
        <v>8.0991</v>
      </c>
      <c r="Q184" s="184">
        <v>8.8649000000000004</v>
      </c>
      <c r="R184" s="184">
        <v>8.4966000000000008</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44400</v>
      </c>
      <c r="E185" s="184">
        <v>19.0228</v>
      </c>
      <c r="F185" s="184">
        <v>2.3026</v>
      </c>
      <c r="G185" s="184">
        <v>-1.4069</v>
      </c>
      <c r="H185" s="184">
        <v>2.9072</v>
      </c>
      <c r="I185" s="184">
        <v>8.6906999999999996</v>
      </c>
      <c r="J185" s="184">
        <v>5.8224</v>
      </c>
      <c r="K185" s="184">
        <v>4.7965999999999998</v>
      </c>
      <c r="L185" s="184">
        <v>4.0791000000000004</v>
      </c>
      <c r="M185" s="184">
        <v>3.7612000000000001</v>
      </c>
      <c r="N185" s="184">
        <v>4.3243</v>
      </c>
      <c r="O185" s="184">
        <v>8.7098999999999993</v>
      </c>
      <c r="P185" s="184">
        <v>7.7845000000000004</v>
      </c>
      <c r="Q185" s="184">
        <v>8.5250000000000004</v>
      </c>
      <c r="R185" s="184">
        <v>8.2060999999999993</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44400</v>
      </c>
      <c r="E186" s="184">
        <v>19.838999999999999</v>
      </c>
      <c r="F186" s="184">
        <v>3.3119999999999998</v>
      </c>
      <c r="G186" s="184">
        <v>5.8902000000000001</v>
      </c>
      <c r="H186" s="184">
        <v>2.3929</v>
      </c>
      <c r="I186" s="184">
        <v>1.4332</v>
      </c>
      <c r="J186" s="184">
        <v>0.84079999999999999</v>
      </c>
      <c r="K186" s="184">
        <v>5.5880999999999998</v>
      </c>
      <c r="L186" s="184">
        <v>4.0205000000000002</v>
      </c>
      <c r="M186" s="184">
        <v>3.915</v>
      </c>
      <c r="N186" s="184">
        <v>4.5290999999999997</v>
      </c>
      <c r="O186" s="184">
        <v>10.486000000000001</v>
      </c>
      <c r="P186" s="184">
        <v>8.7850000000000001</v>
      </c>
      <c r="Q186" s="184">
        <v>9.1033000000000008</v>
      </c>
      <c r="R186" s="184">
        <v>9.3375000000000004</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44400</v>
      </c>
      <c r="E187" s="184">
        <v>19.386099999999999</v>
      </c>
      <c r="F187" s="184">
        <v>3.0127000000000002</v>
      </c>
      <c r="G187" s="184">
        <v>5.5881999999999996</v>
      </c>
      <c r="H187" s="184">
        <v>2.0718999999999999</v>
      </c>
      <c r="I187" s="184">
        <v>1.1167</v>
      </c>
      <c r="J187" s="184">
        <v>0.52739999999999998</v>
      </c>
      <c r="K187" s="184">
        <v>5.2762000000000002</v>
      </c>
      <c r="L187" s="184">
        <v>3.7002000000000002</v>
      </c>
      <c r="M187" s="184">
        <v>3.5789</v>
      </c>
      <c r="N187" s="184">
        <v>4.1821000000000002</v>
      </c>
      <c r="O187" s="184">
        <v>10.1561</v>
      </c>
      <c r="P187" s="184">
        <v>8.4673999999999996</v>
      </c>
      <c r="Q187" s="184">
        <v>8.7833000000000006</v>
      </c>
      <c r="R187" s="184">
        <v>8.9634999999999998</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44400</v>
      </c>
      <c r="E188" s="184">
        <v>17.794799999999999</v>
      </c>
      <c r="F188" s="184">
        <v>0.61539999999999995</v>
      </c>
      <c r="G188" s="184">
        <v>-2.8026</v>
      </c>
      <c r="H188" s="184">
        <v>2.9024999999999999</v>
      </c>
      <c r="I188" s="184">
        <v>6.9189999999999996</v>
      </c>
      <c r="J188" s="184">
        <v>5.3289</v>
      </c>
      <c r="K188" s="184">
        <v>4.8522999999999996</v>
      </c>
      <c r="L188" s="184">
        <v>4.2938000000000001</v>
      </c>
      <c r="M188" s="184">
        <v>4.0357000000000003</v>
      </c>
      <c r="N188" s="184">
        <v>4.1801000000000004</v>
      </c>
      <c r="O188" s="184">
        <v>8.8940000000000001</v>
      </c>
      <c r="P188" s="184">
        <v>7.8513000000000002</v>
      </c>
      <c r="Q188" s="184">
        <v>8.2745999999999995</v>
      </c>
      <c r="R188" s="184">
        <v>7.6833999999999998</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44400</v>
      </c>
      <c r="E189" s="184">
        <v>18.3459</v>
      </c>
      <c r="F189" s="184">
        <v>0.99480000000000002</v>
      </c>
      <c r="G189" s="184">
        <v>-2.4533</v>
      </c>
      <c r="H189" s="184">
        <v>3.2421000000000002</v>
      </c>
      <c r="I189" s="184">
        <v>7.2534999999999998</v>
      </c>
      <c r="J189" s="184">
        <v>5.67</v>
      </c>
      <c r="K189" s="184">
        <v>5.1909999999999998</v>
      </c>
      <c r="L189" s="184">
        <v>4.6233000000000004</v>
      </c>
      <c r="M189" s="184">
        <v>4.3632999999999997</v>
      </c>
      <c r="N189" s="184">
        <v>4.5106000000000002</v>
      </c>
      <c r="O189" s="184">
        <v>9.2570999999999994</v>
      </c>
      <c r="P189" s="184">
        <v>8.2352000000000007</v>
      </c>
      <c r="Q189" s="184">
        <v>8.7310999999999996</v>
      </c>
      <c r="R189" s="184">
        <v>8.0279000000000007</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44400</v>
      </c>
      <c r="E190" s="184">
        <v>18.6281</v>
      </c>
      <c r="F190" s="184">
        <v>-9.4026999999999994</v>
      </c>
      <c r="G190" s="184">
        <v>-1.9591000000000001</v>
      </c>
      <c r="H190" s="184">
        <v>5.0713999999999997</v>
      </c>
      <c r="I190" s="184">
        <v>7.3685</v>
      </c>
      <c r="J190" s="184">
        <v>4.9447000000000001</v>
      </c>
      <c r="K190" s="184">
        <v>6.5053000000000001</v>
      </c>
      <c r="L190" s="184">
        <v>4.5472000000000001</v>
      </c>
      <c r="M190" s="184">
        <v>4.9427000000000003</v>
      </c>
      <c r="N190" s="184">
        <v>5.6997</v>
      </c>
      <c r="O190" s="184">
        <v>9.2456999999999994</v>
      </c>
      <c r="P190" s="184">
        <v>8.4194999999999993</v>
      </c>
      <c r="Q190" s="184">
        <v>8.8554999999999993</v>
      </c>
      <c r="R190" s="184">
        <v>8.8118999999999996</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44400</v>
      </c>
      <c r="E191" s="184">
        <v>18.181799999999999</v>
      </c>
      <c r="F191" s="184">
        <v>-10.034800000000001</v>
      </c>
      <c r="G191" s="184">
        <v>-2.4754</v>
      </c>
      <c r="H191" s="184">
        <v>4.5926</v>
      </c>
      <c r="I191" s="184">
        <v>6.9154999999999998</v>
      </c>
      <c r="J191" s="184">
        <v>4.4865000000000004</v>
      </c>
      <c r="K191" s="184">
        <v>6.0415999999999999</v>
      </c>
      <c r="L191" s="184">
        <v>4.0808999999999997</v>
      </c>
      <c r="M191" s="184">
        <v>4.4706999999999999</v>
      </c>
      <c r="N191" s="184">
        <v>5.2168999999999999</v>
      </c>
      <c r="O191" s="184">
        <v>8.7523</v>
      </c>
      <c r="P191" s="184">
        <v>7.9314</v>
      </c>
      <c r="Q191" s="184">
        <v>8.4960000000000004</v>
      </c>
      <c r="R191" s="184">
        <v>8.3193000000000001</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44400</v>
      </c>
      <c r="E192" s="184">
        <v>25.399799999999999</v>
      </c>
      <c r="F192" s="184">
        <v>-9.7690999999999999</v>
      </c>
      <c r="G192" s="184">
        <v>-7.2286999999999999</v>
      </c>
      <c r="H192" s="184">
        <v>6.1247999999999996</v>
      </c>
      <c r="I192" s="184">
        <v>4.0298999999999996</v>
      </c>
      <c r="J192" s="184">
        <v>2.0680000000000001</v>
      </c>
      <c r="K192" s="184">
        <v>5.3235000000000001</v>
      </c>
      <c r="L192" s="184">
        <v>3.7039</v>
      </c>
      <c r="M192" s="184">
        <v>4.3507999999999996</v>
      </c>
      <c r="N192" s="184">
        <v>4.7042999999999999</v>
      </c>
      <c r="O192" s="184">
        <v>8.0451999999999995</v>
      </c>
      <c r="P192" s="184">
        <v>7.6254</v>
      </c>
      <c r="Q192" s="184">
        <v>8.3943999999999992</v>
      </c>
      <c r="R192" s="184">
        <v>7.3498999999999999</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44400</v>
      </c>
      <c r="E193" s="184">
        <v>26.082100000000001</v>
      </c>
      <c r="F193" s="184">
        <v>-9.3737999999999992</v>
      </c>
      <c r="G193" s="184">
        <v>-6.7601000000000004</v>
      </c>
      <c r="H193" s="184">
        <v>6.5856000000000003</v>
      </c>
      <c r="I193" s="184">
        <v>4.4859</v>
      </c>
      <c r="J193" s="184">
        <v>2.5194999999999999</v>
      </c>
      <c r="K193" s="184">
        <v>5.7813999999999997</v>
      </c>
      <c r="L193" s="184">
        <v>4.1646000000000001</v>
      </c>
      <c r="M193" s="184">
        <v>4.8190999999999997</v>
      </c>
      <c r="N193" s="184">
        <v>5.1803999999999997</v>
      </c>
      <c r="O193" s="184">
        <v>8.5261999999999993</v>
      </c>
      <c r="P193" s="184">
        <v>8.0388000000000002</v>
      </c>
      <c r="Q193" s="184">
        <v>8.8011999999999997</v>
      </c>
      <c r="R193" s="184">
        <v>7.8380000000000001</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44400</v>
      </c>
      <c r="E194" s="184">
        <v>19.89</v>
      </c>
      <c r="F194" s="184">
        <v>1.8351999999999999</v>
      </c>
      <c r="G194" s="184">
        <v>-0.79520000000000002</v>
      </c>
      <c r="H194" s="184">
        <v>3.5415000000000001</v>
      </c>
      <c r="I194" s="184">
        <v>8.2446000000000002</v>
      </c>
      <c r="J194" s="184">
        <v>7.0815999999999999</v>
      </c>
      <c r="K194" s="184">
        <v>5.4617000000000004</v>
      </c>
      <c r="L194" s="184">
        <v>4.9965999999999999</v>
      </c>
      <c r="M194" s="184">
        <v>4.5880000000000001</v>
      </c>
      <c r="N194" s="184">
        <v>5.0740999999999996</v>
      </c>
      <c r="O194" s="184">
        <v>9.8021999999999991</v>
      </c>
      <c r="P194" s="184">
        <v>8.2497000000000007</v>
      </c>
      <c r="Q194" s="184">
        <v>8.5479000000000003</v>
      </c>
      <c r="R194" s="184">
        <v>8.9436999999999998</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44400</v>
      </c>
      <c r="E195" s="184">
        <v>19.559100000000001</v>
      </c>
      <c r="F195" s="184">
        <v>1.4930000000000001</v>
      </c>
      <c r="G195" s="184">
        <v>-1.1195999999999999</v>
      </c>
      <c r="H195" s="184">
        <v>3.2010999999999998</v>
      </c>
      <c r="I195" s="184">
        <v>7.9150999999999998</v>
      </c>
      <c r="J195" s="184">
        <v>6.7553999999999998</v>
      </c>
      <c r="K195" s="184">
        <v>5.1341999999999999</v>
      </c>
      <c r="L195" s="184">
        <v>4.6680000000000001</v>
      </c>
      <c r="M195" s="184">
        <v>4.2493999999999996</v>
      </c>
      <c r="N195" s="184">
        <v>4.7256999999999998</v>
      </c>
      <c r="O195" s="184">
        <v>9.4634</v>
      </c>
      <c r="P195" s="184">
        <v>7.9679000000000002</v>
      </c>
      <c r="Q195" s="184">
        <v>8.3308999999999997</v>
      </c>
      <c r="R195" s="184">
        <v>8.5772999999999993</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44400</v>
      </c>
      <c r="E198" s="184">
        <v>1830.6110000000001</v>
      </c>
      <c r="F198" s="184">
        <v>-4.9939999999999998</v>
      </c>
      <c r="G198" s="184">
        <v>-0.75900000000000001</v>
      </c>
      <c r="H198" s="184">
        <v>5.9988000000000001</v>
      </c>
      <c r="I198" s="184">
        <v>2.6436999999999999</v>
      </c>
      <c r="J198" s="184">
        <v>-1.2868999999999999</v>
      </c>
      <c r="K198" s="184">
        <v>4.5347</v>
      </c>
      <c r="L198" s="184">
        <v>2.7711999999999999</v>
      </c>
      <c r="M198" s="184">
        <v>2.6814</v>
      </c>
      <c r="N198" s="184">
        <v>3.3153000000000001</v>
      </c>
      <c r="O198" s="184">
        <v>7.8601000000000001</v>
      </c>
      <c r="P198" s="184">
        <v>7.1653000000000002</v>
      </c>
      <c r="Q198" s="184">
        <v>7.3103999999999996</v>
      </c>
      <c r="R198" s="184">
        <v>7.2389999999999999</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44400</v>
      </c>
      <c r="E199" s="184">
        <v>1931.4637</v>
      </c>
      <c r="F199" s="184">
        <v>-4.5726000000000004</v>
      </c>
      <c r="G199" s="184">
        <v>-0.33829999999999999</v>
      </c>
      <c r="H199" s="184">
        <v>6.4192999999999998</v>
      </c>
      <c r="I199" s="184">
        <v>3.0642</v>
      </c>
      <c r="J199" s="184">
        <v>-0.86719999999999997</v>
      </c>
      <c r="K199" s="184">
        <v>4.9561999999999999</v>
      </c>
      <c r="L199" s="184">
        <v>3.1964000000000001</v>
      </c>
      <c r="M199" s="184">
        <v>3.1097000000000001</v>
      </c>
      <c r="N199" s="184">
        <v>3.7490000000000001</v>
      </c>
      <c r="O199" s="184">
        <v>8.3228000000000009</v>
      </c>
      <c r="P199" s="184">
        <v>7.6130000000000004</v>
      </c>
      <c r="Q199" s="184">
        <v>7.9451999999999998</v>
      </c>
      <c r="R199" s="184">
        <v>7.7141999999999999</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44400</v>
      </c>
      <c r="E200" s="184">
        <v>10.371499999999999</v>
      </c>
      <c r="F200" s="184">
        <v>0.70389999999999997</v>
      </c>
      <c r="G200" s="184">
        <v>0.70389999999999997</v>
      </c>
      <c r="H200" s="184">
        <v>3.8237000000000001</v>
      </c>
      <c r="I200" s="184">
        <v>9.0051000000000005</v>
      </c>
      <c r="J200" s="184">
        <v>7.4950000000000001</v>
      </c>
      <c r="K200" s="184">
        <v>5.8621999999999996</v>
      </c>
      <c r="L200" s="184">
        <v>5.7873000000000001</v>
      </c>
      <c r="M200" s="184">
        <v>4.9198000000000004</v>
      </c>
      <c r="N200" s="184"/>
      <c r="O200" s="184"/>
      <c r="P200" s="184"/>
      <c r="Q200" s="184">
        <v>4.9488000000000003</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44400</v>
      </c>
      <c r="E201" s="184">
        <v>10.3287</v>
      </c>
      <c r="F201" s="184">
        <v>0.35339999999999999</v>
      </c>
      <c r="G201" s="184">
        <v>0.1178</v>
      </c>
      <c r="H201" s="184">
        <v>3.2835000000000001</v>
      </c>
      <c r="I201" s="184">
        <v>8.4581</v>
      </c>
      <c r="J201" s="184">
        <v>6.9541000000000004</v>
      </c>
      <c r="K201" s="184">
        <v>5.3118999999999996</v>
      </c>
      <c r="L201" s="184">
        <v>5.2256999999999998</v>
      </c>
      <c r="M201" s="184">
        <v>4.3518999999999997</v>
      </c>
      <c r="N201" s="184"/>
      <c r="O201" s="184"/>
      <c r="P201" s="184"/>
      <c r="Q201" s="184">
        <v>4.3787000000000003</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44400</v>
      </c>
      <c r="E202" s="184">
        <v>51.249600000000001</v>
      </c>
      <c r="F202" s="184">
        <v>-3.7031000000000001</v>
      </c>
      <c r="G202" s="184">
        <v>0.85470000000000002</v>
      </c>
      <c r="H202" s="184">
        <v>5.7649999999999997</v>
      </c>
      <c r="I202" s="184">
        <v>5.7407000000000004</v>
      </c>
      <c r="J202" s="184">
        <v>2.8864999999999998</v>
      </c>
      <c r="K202" s="184">
        <v>6.2159000000000004</v>
      </c>
      <c r="L202" s="184">
        <v>3.5556000000000001</v>
      </c>
      <c r="M202" s="184">
        <v>3.9590000000000001</v>
      </c>
      <c r="N202" s="184">
        <v>4.5586000000000002</v>
      </c>
      <c r="O202" s="184">
        <v>8.9388000000000005</v>
      </c>
      <c r="P202" s="184">
        <v>8.0815999999999999</v>
      </c>
      <c r="Q202" s="184">
        <v>7.5050999999999997</v>
      </c>
      <c r="R202" s="184">
        <v>7.9901999999999997</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44400</v>
      </c>
      <c r="E203" s="184">
        <v>52.546900000000001</v>
      </c>
      <c r="F203" s="184">
        <v>-3.3338999999999999</v>
      </c>
      <c r="G203" s="184">
        <v>1.2273000000000001</v>
      </c>
      <c r="H203" s="184">
        <v>6.1596000000000002</v>
      </c>
      <c r="I203" s="184">
        <v>6.1369999999999996</v>
      </c>
      <c r="J203" s="184">
        <v>3.2921</v>
      </c>
      <c r="K203" s="184">
        <v>6.6247999999999996</v>
      </c>
      <c r="L203" s="184">
        <v>3.9759000000000002</v>
      </c>
      <c r="M203" s="184">
        <v>4.3878000000000004</v>
      </c>
      <c r="N203" s="184">
        <v>4.9934000000000003</v>
      </c>
      <c r="O203" s="184">
        <v>9.3274000000000008</v>
      </c>
      <c r="P203" s="184">
        <v>8.4670000000000005</v>
      </c>
      <c r="Q203" s="184">
        <v>8.8969000000000005</v>
      </c>
      <c r="R203" s="184">
        <v>8.3887</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44400</v>
      </c>
      <c r="E204" s="184">
        <v>20.489799999999999</v>
      </c>
      <c r="F204" s="184">
        <v>6.0576999999999996</v>
      </c>
      <c r="G204" s="184">
        <v>-5.9400000000000001E-2</v>
      </c>
      <c r="H204" s="184">
        <v>3.0301</v>
      </c>
      <c r="I204" s="184">
        <v>8.9886999999999997</v>
      </c>
      <c r="J204" s="184">
        <v>6.9092000000000002</v>
      </c>
      <c r="K204" s="184">
        <v>5.6577000000000002</v>
      </c>
      <c r="L204" s="184">
        <v>4.6128999999999998</v>
      </c>
      <c r="M204" s="184">
        <v>4.5559000000000003</v>
      </c>
      <c r="N204" s="184">
        <v>4.9966999999999997</v>
      </c>
      <c r="O204" s="184">
        <v>8.6783999999999999</v>
      </c>
      <c r="P204" s="184">
        <v>8.1632999999999996</v>
      </c>
      <c r="Q204" s="184">
        <v>8.4237000000000002</v>
      </c>
      <c r="R204" s="184">
        <v>8.5459999999999994</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44400</v>
      </c>
      <c r="E205" s="184">
        <v>19.7455</v>
      </c>
      <c r="F205" s="184">
        <v>5.7313000000000001</v>
      </c>
      <c r="G205" s="184">
        <v>-0.43130000000000002</v>
      </c>
      <c r="H205" s="184">
        <v>2.6684999999999999</v>
      </c>
      <c r="I205" s="184">
        <v>8.6107999999999993</v>
      </c>
      <c r="J205" s="184">
        <v>6.5293000000000001</v>
      </c>
      <c r="K205" s="184">
        <v>5.2727000000000004</v>
      </c>
      <c r="L205" s="184">
        <v>4.2176</v>
      </c>
      <c r="M205" s="184">
        <v>4.1517999999999997</v>
      </c>
      <c r="N205" s="184">
        <v>4.5842000000000001</v>
      </c>
      <c r="O205" s="184">
        <v>8.2446000000000002</v>
      </c>
      <c r="P205" s="184">
        <v>7.7035</v>
      </c>
      <c r="Q205" s="184">
        <v>5.0350999999999999</v>
      </c>
      <c r="R205" s="184">
        <v>8.1188000000000002</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44400</v>
      </c>
      <c r="E206" s="184">
        <v>27.781700000000001</v>
      </c>
      <c r="F206" s="184">
        <v>7.2274000000000003</v>
      </c>
      <c r="G206" s="184">
        <v>2.4091</v>
      </c>
      <c r="H206" s="184">
        <v>3.3618000000000001</v>
      </c>
      <c r="I206" s="184">
        <v>6.3875999999999999</v>
      </c>
      <c r="J206" s="184">
        <v>4.7129000000000003</v>
      </c>
      <c r="K206" s="184">
        <v>4.0202999999999998</v>
      </c>
      <c r="L206" s="184">
        <v>3.4258000000000002</v>
      </c>
      <c r="M206" s="184">
        <v>3.0779999999999998</v>
      </c>
      <c r="N206" s="184">
        <v>3.3717999999999999</v>
      </c>
      <c r="O206" s="184">
        <v>7.8639000000000001</v>
      </c>
      <c r="P206" s="184">
        <v>7.3125999999999998</v>
      </c>
      <c r="Q206" s="184">
        <v>7.4833999999999996</v>
      </c>
      <c r="R206" s="184">
        <v>6.5769000000000002</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44400</v>
      </c>
      <c r="E207" s="184">
        <v>29.3489</v>
      </c>
      <c r="F207" s="184">
        <v>7.8367000000000004</v>
      </c>
      <c r="G207" s="184">
        <v>2.9855</v>
      </c>
      <c r="H207" s="184">
        <v>3.9293999999999998</v>
      </c>
      <c r="I207" s="184">
        <v>6.9474</v>
      </c>
      <c r="J207" s="184">
        <v>5.2709999999999999</v>
      </c>
      <c r="K207" s="184">
        <v>4.5780000000000003</v>
      </c>
      <c r="L207" s="184">
        <v>3.9863</v>
      </c>
      <c r="M207" s="184">
        <v>3.6324999999999998</v>
      </c>
      <c r="N207" s="184">
        <v>3.9352</v>
      </c>
      <c r="O207" s="184">
        <v>8.4456000000000007</v>
      </c>
      <c r="P207" s="184">
        <v>7.9461000000000004</v>
      </c>
      <c r="Q207" s="184">
        <v>8.0166000000000004</v>
      </c>
      <c r="R207" s="184">
        <v>7.1550000000000002</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44400</v>
      </c>
      <c r="E208" s="184">
        <v>10.4251</v>
      </c>
      <c r="F208" s="184">
        <v>-2.4506999999999999</v>
      </c>
      <c r="G208" s="184">
        <v>-2.6836000000000002</v>
      </c>
      <c r="H208" s="184">
        <v>2.5019999999999998</v>
      </c>
      <c r="I208" s="184">
        <v>7.0965999999999996</v>
      </c>
      <c r="J208" s="184">
        <v>4.8743999999999996</v>
      </c>
      <c r="K208" s="184">
        <v>4.9859</v>
      </c>
      <c r="L208" s="184">
        <v>4.4741</v>
      </c>
      <c r="M208" s="184">
        <v>4.1970000000000001</v>
      </c>
      <c r="N208" s="184"/>
      <c r="O208" s="184"/>
      <c r="P208" s="184"/>
      <c r="Q208" s="184">
        <v>4.2626999999999997</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44400</v>
      </c>
      <c r="E209" s="184">
        <v>10.3782</v>
      </c>
      <c r="F209" s="184">
        <v>-2.8134000000000001</v>
      </c>
      <c r="G209" s="184">
        <v>-3.1644999999999999</v>
      </c>
      <c r="H209" s="184">
        <v>2.0608</v>
      </c>
      <c r="I209" s="184">
        <v>6.6741999999999999</v>
      </c>
      <c r="J209" s="184">
        <v>4.4476000000000004</v>
      </c>
      <c r="K209" s="184">
        <v>4.5418000000000003</v>
      </c>
      <c r="L209" s="184">
        <v>4.0190999999999999</v>
      </c>
      <c r="M209" s="184">
        <v>3.7397999999999998</v>
      </c>
      <c r="N209" s="184"/>
      <c r="O209" s="184"/>
      <c r="P209" s="184"/>
      <c r="Q209" s="184">
        <v>3.7924000000000002</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44400</v>
      </c>
      <c r="E210" s="184">
        <v>16.410299999999999</v>
      </c>
      <c r="F210" s="184">
        <v>0.44479999999999997</v>
      </c>
      <c r="G210" s="184">
        <v>-0.9637</v>
      </c>
      <c r="H210" s="184">
        <v>6.1397000000000004</v>
      </c>
      <c r="I210" s="184">
        <v>9.0073000000000008</v>
      </c>
      <c r="J210" s="184">
        <v>5.9302999999999999</v>
      </c>
      <c r="K210" s="184">
        <v>5.6085000000000003</v>
      </c>
      <c r="L210" s="184">
        <v>4.4279999999999999</v>
      </c>
      <c r="M210" s="184">
        <v>4.1679000000000004</v>
      </c>
      <c r="N210" s="184">
        <v>4.7892000000000001</v>
      </c>
      <c r="O210" s="184">
        <v>9.0526999999999997</v>
      </c>
      <c r="P210" s="184">
        <v>8.0505999999999993</v>
      </c>
      <c r="Q210" s="184">
        <v>8.3246000000000002</v>
      </c>
      <c r="R210" s="184">
        <v>8.4591999999999992</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44400</v>
      </c>
      <c r="E211" s="184">
        <v>16.746500000000001</v>
      </c>
      <c r="F211" s="184">
        <v>0.87180000000000002</v>
      </c>
      <c r="G211" s="184">
        <v>-0.58120000000000005</v>
      </c>
      <c r="H211" s="184">
        <v>6.5781000000000001</v>
      </c>
      <c r="I211" s="184">
        <v>9.4686000000000003</v>
      </c>
      <c r="J211" s="184">
        <v>6.3903999999999996</v>
      </c>
      <c r="K211" s="184">
        <v>6.0761000000000003</v>
      </c>
      <c r="L211" s="184">
        <v>4.9048999999999996</v>
      </c>
      <c r="M211" s="184">
        <v>4.6581000000000001</v>
      </c>
      <c r="N211" s="184">
        <v>5.2920999999999996</v>
      </c>
      <c r="O211" s="184">
        <v>9.5434000000000001</v>
      </c>
      <c r="P211" s="184">
        <v>8.4375999999999998</v>
      </c>
      <c r="Q211" s="184">
        <v>8.6798000000000002</v>
      </c>
      <c r="R211" s="184">
        <v>8.9686000000000003</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44400</v>
      </c>
      <c r="E212" s="184">
        <v>19.349699999999999</v>
      </c>
      <c r="F212" s="184">
        <v>-1.6976</v>
      </c>
      <c r="G212" s="184">
        <v>-2.8288000000000002</v>
      </c>
      <c r="H212" s="184">
        <v>4.9630999999999998</v>
      </c>
      <c r="I212" s="184">
        <v>6.6325000000000003</v>
      </c>
      <c r="J212" s="184">
        <v>4.1958000000000002</v>
      </c>
      <c r="K212" s="184">
        <v>5.9490999999999996</v>
      </c>
      <c r="L212" s="184">
        <v>4.4432</v>
      </c>
      <c r="M212" s="184">
        <v>4.1071999999999997</v>
      </c>
      <c r="N212" s="184">
        <v>4.5454999999999997</v>
      </c>
      <c r="O212" s="184">
        <v>8.5604999999999993</v>
      </c>
      <c r="P212" s="184">
        <v>7.5677000000000003</v>
      </c>
      <c r="Q212" s="184">
        <v>8.1946999999999992</v>
      </c>
      <c r="R212" s="184">
        <v>7.8224</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44400</v>
      </c>
      <c r="E213" s="184">
        <v>20.1416</v>
      </c>
      <c r="F213" s="184">
        <v>-1.2685</v>
      </c>
      <c r="G213" s="184">
        <v>-2.3553999999999999</v>
      </c>
      <c r="H213" s="184">
        <v>5.4161999999999999</v>
      </c>
      <c r="I213" s="184">
        <v>7.1127000000000002</v>
      </c>
      <c r="J213" s="184">
        <v>4.6691000000000003</v>
      </c>
      <c r="K213" s="184">
        <v>6.4301000000000004</v>
      </c>
      <c r="L213" s="184">
        <v>4.9241999999999999</v>
      </c>
      <c r="M213" s="184">
        <v>4.5884</v>
      </c>
      <c r="N213" s="184">
        <v>5.0321999999999996</v>
      </c>
      <c r="O213" s="184">
        <v>9.0831</v>
      </c>
      <c r="P213" s="184">
        <v>8.0975000000000001</v>
      </c>
      <c r="Q213" s="184">
        <v>8.7138000000000009</v>
      </c>
      <c r="R213" s="184">
        <v>8.3252000000000006</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44400</v>
      </c>
      <c r="E214" s="184">
        <v>2600.4627999999998</v>
      </c>
      <c r="F214" s="184">
        <v>-0.22320000000000001</v>
      </c>
      <c r="G214" s="184">
        <v>-1.5961000000000001</v>
      </c>
      <c r="H214" s="184">
        <v>4.9771000000000001</v>
      </c>
      <c r="I214" s="184">
        <v>8.1204000000000001</v>
      </c>
      <c r="J214" s="184">
        <v>5.4969000000000001</v>
      </c>
      <c r="K214" s="184">
        <v>5.4771999999999998</v>
      </c>
      <c r="L214" s="184">
        <v>3.3267000000000002</v>
      </c>
      <c r="M214" s="184">
        <v>3.8691</v>
      </c>
      <c r="N214" s="184">
        <v>4.2450999999999999</v>
      </c>
      <c r="O214" s="184">
        <v>8.7655999999999992</v>
      </c>
      <c r="P214" s="184">
        <v>8.2355999999999998</v>
      </c>
      <c r="Q214" s="184">
        <v>8.7607999999999997</v>
      </c>
      <c r="R214" s="184">
        <v>8.0716000000000001</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44400</v>
      </c>
      <c r="E215" s="184">
        <v>2491.8638999999998</v>
      </c>
      <c r="F215" s="184">
        <v>-0.69430000000000003</v>
      </c>
      <c r="G215" s="184">
        <v>-2.0655000000000001</v>
      </c>
      <c r="H215" s="184">
        <v>4.5068000000000001</v>
      </c>
      <c r="I215" s="184">
        <v>7.649</v>
      </c>
      <c r="J215" s="184">
        <v>5.0247999999999999</v>
      </c>
      <c r="K215" s="184">
        <v>5.0008999999999997</v>
      </c>
      <c r="L215" s="184">
        <v>2.85</v>
      </c>
      <c r="M215" s="184">
        <v>3.3866000000000001</v>
      </c>
      <c r="N215" s="184">
        <v>3.7564000000000002</v>
      </c>
      <c r="O215" s="184">
        <v>8.2497000000000007</v>
      </c>
      <c r="P215" s="184">
        <v>7.6783999999999999</v>
      </c>
      <c r="Q215" s="184">
        <v>8.0487000000000002</v>
      </c>
      <c r="R215" s="184">
        <v>7.5650000000000004</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44400</v>
      </c>
      <c r="E216" s="184">
        <v>34.258899999999997</v>
      </c>
      <c r="F216" s="184">
        <v>4.7949999999999999</v>
      </c>
      <c r="G216" s="184">
        <v>3.7656000000000001</v>
      </c>
      <c r="H216" s="184">
        <v>3.3201000000000001</v>
      </c>
      <c r="I216" s="184">
        <v>3.3984999999999999</v>
      </c>
      <c r="J216" s="184">
        <v>3.3832</v>
      </c>
      <c r="K216" s="184">
        <v>3.3111999999999999</v>
      </c>
      <c r="L216" s="184">
        <v>3.4264999999999999</v>
      </c>
      <c r="M216" s="184">
        <v>3.3639000000000001</v>
      </c>
      <c r="N216" s="184">
        <v>3.7271999999999998</v>
      </c>
      <c r="O216" s="184">
        <v>7.7332000000000001</v>
      </c>
      <c r="P216" s="184">
        <v>6.9428000000000001</v>
      </c>
      <c r="Q216" s="184">
        <v>7.7130999999999998</v>
      </c>
      <c r="R216" s="184">
        <v>6.7803000000000004</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44400</v>
      </c>
      <c r="E217" s="184">
        <v>34.549500000000002</v>
      </c>
      <c r="F217" s="184">
        <v>5.0716999999999999</v>
      </c>
      <c r="G217" s="184">
        <v>3.9805999999999999</v>
      </c>
      <c r="H217" s="184">
        <v>3.5188999999999999</v>
      </c>
      <c r="I217" s="184">
        <v>3.5969000000000002</v>
      </c>
      <c r="J217" s="184">
        <v>3.5707</v>
      </c>
      <c r="K217" s="184">
        <v>3.4472</v>
      </c>
      <c r="L217" s="184">
        <v>3.6086999999999998</v>
      </c>
      <c r="M217" s="184">
        <v>3.5428999999999999</v>
      </c>
      <c r="N217" s="184">
        <v>3.8969999999999998</v>
      </c>
      <c r="O217" s="184">
        <v>7.8867000000000003</v>
      </c>
      <c r="P217" s="184">
        <v>7.0593000000000004</v>
      </c>
      <c r="Q217" s="184">
        <v>7.7916999999999996</v>
      </c>
      <c r="R217" s="184">
        <v>6.9379999999999997</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44400</v>
      </c>
      <c r="E218" s="184">
        <v>11.5265</v>
      </c>
      <c r="F218" s="184">
        <v>-7.2817999999999996</v>
      </c>
      <c r="G218" s="184">
        <v>-7.0679999999999996</v>
      </c>
      <c r="H218" s="184">
        <v>3.6667999999999998</v>
      </c>
      <c r="I218" s="184">
        <v>9.1472999999999995</v>
      </c>
      <c r="J218" s="184">
        <v>5.7161</v>
      </c>
      <c r="K218" s="184">
        <v>6.4564000000000004</v>
      </c>
      <c r="L218" s="184">
        <v>4.1684000000000001</v>
      </c>
      <c r="M218" s="184">
        <v>4.5827999999999998</v>
      </c>
      <c r="N218" s="184">
        <v>5.1342999999999996</v>
      </c>
      <c r="O218" s="184"/>
      <c r="P218" s="184"/>
      <c r="Q218" s="184">
        <v>8.2776999999999994</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44400</v>
      </c>
      <c r="E219" s="184">
        <v>11.4214</v>
      </c>
      <c r="F219" s="184">
        <v>-7.6681999999999997</v>
      </c>
      <c r="G219" s="184">
        <v>-7.5586000000000002</v>
      </c>
      <c r="H219" s="184">
        <v>3.2433999999999998</v>
      </c>
      <c r="I219" s="184">
        <v>8.7030999999999992</v>
      </c>
      <c r="J219" s="184">
        <v>5.2744999999999997</v>
      </c>
      <c r="K219" s="184">
        <v>6.0060000000000002</v>
      </c>
      <c r="L219" s="184">
        <v>3.6836000000000002</v>
      </c>
      <c r="M219" s="184">
        <v>4.0834999999999999</v>
      </c>
      <c r="N219" s="184">
        <v>4.6261000000000001</v>
      </c>
      <c r="O219" s="184"/>
      <c r="P219" s="184"/>
      <c r="Q219" s="184">
        <v>7.7239000000000004</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44400</v>
      </c>
      <c r="E220" s="184">
        <v>1024.3829000000001</v>
      </c>
      <c r="F220" s="184">
        <v>-14.0725</v>
      </c>
      <c r="G220" s="184">
        <v>-12.6265</v>
      </c>
      <c r="H220" s="184">
        <v>4.3521999999999998</v>
      </c>
      <c r="I220" s="184">
        <v>10.897399999999999</v>
      </c>
      <c r="J220" s="184">
        <v>5.6776999999999997</v>
      </c>
      <c r="K220" s="184">
        <v>6.4130000000000003</v>
      </c>
      <c r="L220" s="184"/>
      <c r="M220" s="184"/>
      <c r="N220" s="184"/>
      <c r="O220" s="184"/>
      <c r="P220" s="184"/>
      <c r="Q220" s="184">
        <v>5.1742999999999997</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44400</v>
      </c>
      <c r="E221" s="184">
        <v>1021.9554000000001</v>
      </c>
      <c r="F221" s="184">
        <v>-14.573399999999999</v>
      </c>
      <c r="G221" s="184">
        <v>-13.1257</v>
      </c>
      <c r="H221" s="184">
        <v>3.8515000000000001</v>
      </c>
      <c r="I221" s="184">
        <v>10.395300000000001</v>
      </c>
      <c r="J221" s="184">
        <v>5.1750999999999996</v>
      </c>
      <c r="K221" s="184">
        <v>5.9051</v>
      </c>
      <c r="L221" s="184"/>
      <c r="M221" s="184"/>
      <c r="N221" s="184"/>
      <c r="O221" s="184"/>
      <c r="P221" s="184"/>
      <c r="Q221" s="184">
        <v>4.6590999999999996</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44400</v>
      </c>
      <c r="E222" s="184">
        <v>16.456</v>
      </c>
      <c r="F222" s="184">
        <v>6.6553000000000004</v>
      </c>
      <c r="G222" s="184">
        <v>2.6621999999999999</v>
      </c>
      <c r="H222" s="184">
        <v>5.2969999999999997</v>
      </c>
      <c r="I222" s="184">
        <v>6.6871</v>
      </c>
      <c r="J222" s="184">
        <v>4.4523000000000001</v>
      </c>
      <c r="K222" s="184">
        <v>4.0126999999999997</v>
      </c>
      <c r="L222" s="184">
        <v>3.3517000000000001</v>
      </c>
      <c r="M222" s="184">
        <v>3.0794999999999999</v>
      </c>
      <c r="N222" s="184">
        <v>3.5893999999999999</v>
      </c>
      <c r="O222" s="184">
        <v>4.3064</v>
      </c>
      <c r="P222" s="184">
        <v>5.5754000000000001</v>
      </c>
      <c r="Q222" s="184">
        <v>6.8941999999999997</v>
      </c>
      <c r="R222" s="184">
        <v>5.9009</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44400</v>
      </c>
      <c r="E223" s="184">
        <v>16.3445</v>
      </c>
      <c r="F223" s="184">
        <v>6.4772999999999996</v>
      </c>
      <c r="G223" s="184">
        <v>2.6059000000000001</v>
      </c>
      <c r="H223" s="184">
        <v>5.2371999999999996</v>
      </c>
      <c r="I223" s="184">
        <v>6.6205999999999996</v>
      </c>
      <c r="J223" s="184">
        <v>4.3703000000000003</v>
      </c>
      <c r="K223" s="184">
        <v>3.9327000000000001</v>
      </c>
      <c r="L223" s="184">
        <v>3.2786</v>
      </c>
      <c r="M223" s="184">
        <v>3.0085999999999999</v>
      </c>
      <c r="N223" s="184">
        <v>3.5314000000000001</v>
      </c>
      <c r="O223" s="184">
        <v>4.2291999999999996</v>
      </c>
      <c r="P223" s="184">
        <v>5.4977999999999998</v>
      </c>
      <c r="Q223" s="184">
        <v>6.7969999999999997</v>
      </c>
      <c r="R223" s="184">
        <v>5.8395999999999999</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-1.098486363636364</v>
      </c>
      <c r="G224" s="186">
        <v>-1.2974045454545455</v>
      </c>
      <c r="H224" s="186">
        <v>4.1808886363636368</v>
      </c>
      <c r="I224" s="186">
        <v>6.9573159090909096</v>
      </c>
      <c r="J224" s="186">
        <v>4.749811363636363</v>
      </c>
      <c r="K224" s="186">
        <v>5.3722227272727272</v>
      </c>
      <c r="L224" s="186">
        <v>4.1425309523809526</v>
      </c>
      <c r="M224" s="186">
        <v>4.0382074999999995</v>
      </c>
      <c r="N224" s="186">
        <v>4.4937055555555556</v>
      </c>
      <c r="O224" s="186">
        <v>8.564717647058826</v>
      </c>
      <c r="P224" s="186">
        <v>7.8153411764705893</v>
      </c>
      <c r="Q224" s="186">
        <v>7.4833522727272745</v>
      </c>
      <c r="R224" s="186">
        <v>7.9235499999999988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6.5099999999999991E-2</v>
      </c>
      <c r="G225" s="186">
        <v>-0.87945000000000007</v>
      </c>
      <c r="H225" s="186">
        <v>3.8395000000000001</v>
      </c>
      <c r="I225" s="186">
        <v>7.3008500000000005</v>
      </c>
      <c r="J225" s="186">
        <v>5.2727500000000003</v>
      </c>
      <c r="K225" s="186">
        <v>5.3925999999999998</v>
      </c>
      <c r="L225" s="186">
        <v>4.1742500000000007</v>
      </c>
      <c r="M225" s="186">
        <v>4.1295000000000002</v>
      </c>
      <c r="N225" s="186">
        <v>4.5761500000000002</v>
      </c>
      <c r="O225" s="186">
        <v>8.7589499999999987</v>
      </c>
      <c r="P225" s="186">
        <v>8.0125500000000009</v>
      </c>
      <c r="Q225" s="186">
        <v>8.2761499999999995</v>
      </c>
      <c r="R225" s="186">
        <v>8.0497499999999995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44400</v>
      </c>
      <c r="E228" s="184">
        <v>48.142899999999997</v>
      </c>
      <c r="F228" s="184">
        <v>42.126399999999997</v>
      </c>
      <c r="G228" s="184">
        <v>49.761099999999999</v>
      </c>
      <c r="H228" s="184">
        <v>13.454000000000001</v>
      </c>
      <c r="I228" s="184">
        <v>21.0505</v>
      </c>
      <c r="J228" s="184">
        <v>15.2639</v>
      </c>
      <c r="K228" s="184">
        <v>17.976299999999998</v>
      </c>
      <c r="L228" s="184">
        <v>13.179</v>
      </c>
      <c r="M228" s="184">
        <v>23.685500000000001</v>
      </c>
      <c r="N228" s="184">
        <v>21.924299999999999</v>
      </c>
      <c r="O228" s="184">
        <v>7.4768999999999997</v>
      </c>
      <c r="P228" s="184">
        <v>7.9057000000000004</v>
      </c>
      <c r="Q228" s="184">
        <v>9.5787999999999993</v>
      </c>
      <c r="R228" s="184">
        <v>10.7591</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44400</v>
      </c>
      <c r="E229" s="184">
        <v>51.866100000000003</v>
      </c>
      <c r="F229" s="184">
        <v>42.978400000000001</v>
      </c>
      <c r="G229" s="184">
        <v>50.597000000000001</v>
      </c>
      <c r="H229" s="184">
        <v>14.284599999999999</v>
      </c>
      <c r="I229" s="184">
        <v>21.8721</v>
      </c>
      <c r="J229" s="184">
        <v>16.093399999999999</v>
      </c>
      <c r="K229" s="184">
        <v>18.8247</v>
      </c>
      <c r="L229" s="184">
        <v>14.060600000000001</v>
      </c>
      <c r="M229" s="184">
        <v>24.662700000000001</v>
      </c>
      <c r="N229" s="184">
        <v>22.939800000000002</v>
      </c>
      <c r="O229" s="184">
        <v>8.3232999999999997</v>
      </c>
      <c r="P229" s="184">
        <v>8.9596</v>
      </c>
      <c r="Q229" s="184">
        <v>11.178000000000001</v>
      </c>
      <c r="R229" s="184">
        <v>11.666600000000001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44400</v>
      </c>
      <c r="E230" s="184">
        <v>51.866100000000003</v>
      </c>
      <c r="F230" s="184">
        <v>42.978400000000001</v>
      </c>
      <c r="G230" s="184">
        <v>50.597000000000001</v>
      </c>
      <c r="H230" s="184">
        <v>14.284599999999999</v>
      </c>
      <c r="I230" s="184">
        <v>21.8721</v>
      </c>
      <c r="J230" s="184">
        <v>16.093399999999999</v>
      </c>
      <c r="K230" s="184">
        <v>18.8247</v>
      </c>
      <c r="L230" s="184">
        <v>14.060600000000001</v>
      </c>
      <c r="M230" s="184">
        <v>24.662700000000001</v>
      </c>
      <c r="N230" s="184">
        <v>22.939800000000002</v>
      </c>
      <c r="O230" s="184">
        <v>8.3232999999999997</v>
      </c>
      <c r="P230" s="184">
        <v>8.9596</v>
      </c>
      <c r="Q230" s="184">
        <v>11.146599999999999</v>
      </c>
      <c r="R230" s="184">
        <v>11.666600000000001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44400</v>
      </c>
      <c r="E231" s="184">
        <v>23.446899999999999</v>
      </c>
      <c r="F231" s="184">
        <v>4.3593000000000002</v>
      </c>
      <c r="G231" s="184">
        <v>35.127099999999999</v>
      </c>
      <c r="H231" s="184">
        <v>11.701499999999999</v>
      </c>
      <c r="I231" s="184">
        <v>22.814699999999998</v>
      </c>
      <c r="J231" s="184">
        <v>18.6722</v>
      </c>
      <c r="K231" s="184">
        <v>19.183199999999999</v>
      </c>
      <c r="L231" s="184">
        <v>11.5307</v>
      </c>
      <c r="M231" s="184">
        <v>15.9077</v>
      </c>
      <c r="N231" s="184">
        <v>14.8935</v>
      </c>
      <c r="O231" s="184">
        <v>7.2182000000000004</v>
      </c>
      <c r="P231" s="184">
        <v>7.1891999999999996</v>
      </c>
      <c r="Q231" s="184">
        <v>8.0340000000000007</v>
      </c>
      <c r="R231" s="184">
        <v>12.296900000000001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44400</v>
      </c>
      <c r="E232" s="184">
        <v>26.0229</v>
      </c>
      <c r="F232" s="184">
        <v>5.4710000000000001</v>
      </c>
      <c r="G232" s="184">
        <v>36.295299999999997</v>
      </c>
      <c r="H232" s="184">
        <v>12.8354</v>
      </c>
      <c r="I232" s="184">
        <v>23.952200000000001</v>
      </c>
      <c r="J232" s="184">
        <v>19.813800000000001</v>
      </c>
      <c r="K232" s="184">
        <v>20.369800000000001</v>
      </c>
      <c r="L232" s="184">
        <v>12.7263</v>
      </c>
      <c r="M232" s="184">
        <v>17.1694</v>
      </c>
      <c r="N232" s="184">
        <v>16.182500000000001</v>
      </c>
      <c r="O232" s="184">
        <v>8.2914999999999992</v>
      </c>
      <c r="P232" s="184">
        <v>8.3812999999999995</v>
      </c>
      <c r="Q232" s="184">
        <v>9.7180999999999997</v>
      </c>
      <c r="R232" s="184">
        <v>13.4559</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44400</v>
      </c>
      <c r="E233" s="184">
        <v>29.896999999999998</v>
      </c>
      <c r="F233" s="184">
        <v>65.433000000000007</v>
      </c>
      <c r="G233" s="184">
        <v>41.897100000000002</v>
      </c>
      <c r="H233" s="184">
        <v>7.0906000000000002</v>
      </c>
      <c r="I233" s="184">
        <v>17.8323</v>
      </c>
      <c r="J233" s="184">
        <v>15.375299999999999</v>
      </c>
      <c r="K233" s="184">
        <v>14.326000000000001</v>
      </c>
      <c r="L233" s="184">
        <v>4.6711</v>
      </c>
      <c r="M233" s="184">
        <v>8.9838000000000005</v>
      </c>
      <c r="N233" s="184">
        <v>7.9981</v>
      </c>
      <c r="O233" s="184">
        <v>10.297499999999999</v>
      </c>
      <c r="P233" s="184">
        <v>8.3474000000000004</v>
      </c>
      <c r="Q233" s="184">
        <v>6.7022000000000004</v>
      </c>
      <c r="R233" s="184">
        <v>9.1694999999999993</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44400</v>
      </c>
      <c r="E234" s="184">
        <v>32.143099999999997</v>
      </c>
      <c r="F234" s="184">
        <v>66.322699999999998</v>
      </c>
      <c r="G234" s="184">
        <v>42.732599999999998</v>
      </c>
      <c r="H234" s="184">
        <v>7.9447000000000001</v>
      </c>
      <c r="I234" s="184">
        <v>18.699400000000001</v>
      </c>
      <c r="J234" s="184">
        <v>16.209199999999999</v>
      </c>
      <c r="K234" s="184">
        <v>15.193099999999999</v>
      </c>
      <c r="L234" s="184">
        <v>5.5574000000000003</v>
      </c>
      <c r="M234" s="184">
        <v>9.9210999999999991</v>
      </c>
      <c r="N234" s="184">
        <v>8.9514999999999993</v>
      </c>
      <c r="O234" s="184">
        <v>11.207599999999999</v>
      </c>
      <c r="P234" s="184">
        <v>9.2716999999999992</v>
      </c>
      <c r="Q234" s="184">
        <v>9.5571000000000002</v>
      </c>
      <c r="R234" s="184">
        <v>10.100899999999999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44400</v>
      </c>
      <c r="E235" s="184">
        <v>38.960900000000002</v>
      </c>
      <c r="F235" s="184">
        <v>55.826999999999998</v>
      </c>
      <c r="G235" s="184">
        <v>48.470700000000001</v>
      </c>
      <c r="H235" s="184">
        <v>0.58889999999999998</v>
      </c>
      <c r="I235" s="184">
        <v>18.030799999999999</v>
      </c>
      <c r="J235" s="184">
        <v>14.5556</v>
      </c>
      <c r="K235" s="184">
        <v>16.526700000000002</v>
      </c>
      <c r="L235" s="184">
        <v>8.5801999999999996</v>
      </c>
      <c r="M235" s="184">
        <v>13.0745</v>
      </c>
      <c r="N235" s="184">
        <v>11.6035</v>
      </c>
      <c r="O235" s="184">
        <v>9.4327000000000005</v>
      </c>
      <c r="P235" s="184">
        <v>9.3178999999999998</v>
      </c>
      <c r="Q235" s="184">
        <v>10.0854</v>
      </c>
      <c r="R235" s="184">
        <v>10.1145</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44400</v>
      </c>
      <c r="E236" s="184">
        <v>33.995100000000001</v>
      </c>
      <c r="F236" s="184">
        <v>53.763300000000001</v>
      </c>
      <c r="G236" s="184">
        <v>46.488500000000002</v>
      </c>
      <c r="H236" s="184">
        <v>-1.3801000000000001</v>
      </c>
      <c r="I236" s="184">
        <v>16.0578</v>
      </c>
      <c r="J236" s="184">
        <v>12.5762</v>
      </c>
      <c r="K236" s="184">
        <v>14.661300000000001</v>
      </c>
      <c r="L236" s="184">
        <v>6.8009000000000004</v>
      </c>
      <c r="M236" s="184">
        <v>11.3103</v>
      </c>
      <c r="N236" s="184">
        <v>9.8558000000000003</v>
      </c>
      <c r="O236" s="184">
        <v>7.6626000000000003</v>
      </c>
      <c r="P236" s="184">
        <v>7.2797999999999998</v>
      </c>
      <c r="Q236" s="184">
        <v>7.5362</v>
      </c>
      <c r="R236" s="184">
        <v>8.4092000000000002</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44400</v>
      </c>
      <c r="E237" s="184">
        <v>23.425599999999999</v>
      </c>
      <c r="F237" s="184">
        <v>133.70769999999999</v>
      </c>
      <c r="G237" s="184">
        <v>89.360799999999998</v>
      </c>
      <c r="H237" s="184">
        <v>44.697400000000002</v>
      </c>
      <c r="I237" s="184">
        <v>34.038499999999999</v>
      </c>
      <c r="J237" s="184">
        <v>26.762899999999998</v>
      </c>
      <c r="K237" s="184">
        <v>21.425999999999998</v>
      </c>
      <c r="L237" s="184">
        <v>10.9565</v>
      </c>
      <c r="M237" s="184">
        <v>12.8621</v>
      </c>
      <c r="N237" s="184">
        <v>15.0304</v>
      </c>
      <c r="O237" s="184">
        <v>3.0861999999999998</v>
      </c>
      <c r="P237" s="184">
        <v>5.1349</v>
      </c>
      <c r="Q237" s="184">
        <v>7.1013999999999999</v>
      </c>
      <c r="R237" s="184">
        <v>11.401400000000001</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44400</v>
      </c>
      <c r="E238" s="184">
        <v>22.4619</v>
      </c>
      <c r="F238" s="184">
        <v>133.245</v>
      </c>
      <c r="G238" s="184">
        <v>88.935599999999994</v>
      </c>
      <c r="H238" s="184">
        <v>44.341000000000001</v>
      </c>
      <c r="I238" s="184">
        <v>33.659700000000001</v>
      </c>
      <c r="J238" s="184">
        <v>26.391999999999999</v>
      </c>
      <c r="K238" s="184">
        <v>21.009699999999999</v>
      </c>
      <c r="L238" s="184">
        <v>10.3813</v>
      </c>
      <c r="M238" s="184">
        <v>12.2217</v>
      </c>
      <c r="N238" s="184">
        <v>14.350099999999999</v>
      </c>
      <c r="O238" s="184">
        <v>2.4826999999999999</v>
      </c>
      <c r="P238" s="184">
        <v>4.5030000000000001</v>
      </c>
      <c r="Q238" s="184">
        <v>6.7685000000000004</v>
      </c>
      <c r="R238" s="184">
        <v>10.7438</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44400</v>
      </c>
      <c r="E239" s="184">
        <v>79.893199999999993</v>
      </c>
      <c r="F239" s="184">
        <v>-1.6446000000000001</v>
      </c>
      <c r="G239" s="184">
        <v>37.945999999999998</v>
      </c>
      <c r="H239" s="184">
        <v>4.1542000000000003</v>
      </c>
      <c r="I239" s="184">
        <v>12.0875</v>
      </c>
      <c r="J239" s="184">
        <v>17.790700000000001</v>
      </c>
      <c r="K239" s="184">
        <v>19.661000000000001</v>
      </c>
      <c r="L239" s="184">
        <v>13.365</v>
      </c>
      <c r="M239" s="184">
        <v>16.453199999999999</v>
      </c>
      <c r="N239" s="184">
        <v>15.7713</v>
      </c>
      <c r="O239" s="184">
        <v>12.133800000000001</v>
      </c>
      <c r="P239" s="184">
        <v>10.156700000000001</v>
      </c>
      <c r="Q239" s="184">
        <v>10.473599999999999</v>
      </c>
      <c r="R239" s="184">
        <v>14.005100000000001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44400</v>
      </c>
      <c r="E240" s="184">
        <v>84.202861827876603</v>
      </c>
      <c r="F240" s="184">
        <v>-2.9485999999999999</v>
      </c>
      <c r="G240" s="184">
        <v>36.662399999999998</v>
      </c>
      <c r="H240" s="184">
        <v>2.9218999999999999</v>
      </c>
      <c r="I240" s="184">
        <v>10.8262</v>
      </c>
      <c r="J240" s="184">
        <v>16.499300000000002</v>
      </c>
      <c r="K240" s="184">
        <v>18.331700000000001</v>
      </c>
      <c r="L240" s="184">
        <v>11.981400000000001</v>
      </c>
      <c r="M240" s="184">
        <v>15.024100000000001</v>
      </c>
      <c r="N240" s="184">
        <v>14.341699999999999</v>
      </c>
      <c r="O240" s="184">
        <v>10.9107</v>
      </c>
      <c r="P240" s="184">
        <v>8.9586000000000006</v>
      </c>
      <c r="Q240" s="184">
        <v>8.5875000000000004</v>
      </c>
      <c r="R240" s="184">
        <v>12.7166</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44400</v>
      </c>
      <c r="E241" s="184">
        <v>47.072899999999997</v>
      </c>
      <c r="F241" s="184">
        <v>24.286000000000001</v>
      </c>
      <c r="G241" s="184">
        <v>28.679400000000001</v>
      </c>
      <c r="H241" s="184">
        <v>4.1571999999999996</v>
      </c>
      <c r="I241" s="184">
        <v>14.586499999999999</v>
      </c>
      <c r="J241" s="184">
        <v>15.9229</v>
      </c>
      <c r="K241" s="184">
        <v>19.023499999999999</v>
      </c>
      <c r="L241" s="184">
        <v>13.8765</v>
      </c>
      <c r="M241" s="184">
        <v>16.729600000000001</v>
      </c>
      <c r="N241" s="184">
        <v>15.920299999999999</v>
      </c>
      <c r="O241" s="184">
        <v>7.5106999999999999</v>
      </c>
      <c r="P241" s="184">
        <v>7.7469999999999999</v>
      </c>
      <c r="Q241" s="184">
        <v>8.8756000000000004</v>
      </c>
      <c r="R241" s="184">
        <v>11.785</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44400</v>
      </c>
      <c r="E242" s="184">
        <v>43.048299999999998</v>
      </c>
      <c r="F242" s="184">
        <v>22.567699999999999</v>
      </c>
      <c r="G242" s="184">
        <v>27.022600000000001</v>
      </c>
      <c r="H242" s="184">
        <v>2.5085000000000002</v>
      </c>
      <c r="I242" s="184">
        <v>12.9335</v>
      </c>
      <c r="J242" s="184">
        <v>14.257</v>
      </c>
      <c r="K242" s="184">
        <v>17.298300000000001</v>
      </c>
      <c r="L242" s="184">
        <v>12.0806</v>
      </c>
      <c r="M242" s="184">
        <v>14.824299999999999</v>
      </c>
      <c r="N242" s="184">
        <v>13.98</v>
      </c>
      <c r="O242" s="184">
        <v>5.7310999999999996</v>
      </c>
      <c r="P242" s="184">
        <v>6.3239000000000001</v>
      </c>
      <c r="Q242" s="184">
        <v>8.8972999999999995</v>
      </c>
      <c r="R242" s="184">
        <v>9.9627999999999997</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44400</v>
      </c>
      <c r="E243" s="184">
        <v>66.423400000000001</v>
      </c>
      <c r="F243" s="184">
        <v>50.073599999999999</v>
      </c>
      <c r="G243" s="184">
        <v>36.8733</v>
      </c>
      <c r="H243" s="184">
        <v>0.59670000000000001</v>
      </c>
      <c r="I243" s="184">
        <v>14.5564</v>
      </c>
      <c r="J243" s="184">
        <v>12.5114</v>
      </c>
      <c r="K243" s="184">
        <v>13.6965</v>
      </c>
      <c r="L243" s="184">
        <v>9.7783999999999995</v>
      </c>
      <c r="M243" s="184">
        <v>13.7164</v>
      </c>
      <c r="N243" s="184">
        <v>12.664899999999999</v>
      </c>
      <c r="O243" s="184">
        <v>7.7335000000000003</v>
      </c>
      <c r="P243" s="184">
        <v>6.7434000000000003</v>
      </c>
      <c r="Q243" s="184">
        <v>9.516</v>
      </c>
      <c r="R243" s="184">
        <v>8.5353999999999992</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44400</v>
      </c>
      <c r="E244" s="184">
        <v>70.825999999999993</v>
      </c>
      <c r="F244" s="184">
        <v>50.8324</v>
      </c>
      <c r="G244" s="184">
        <v>37.633299999999998</v>
      </c>
      <c r="H244" s="184">
        <v>1.3917999999999999</v>
      </c>
      <c r="I244" s="184">
        <v>15.3329</v>
      </c>
      <c r="J244" s="184">
        <v>13.270799999999999</v>
      </c>
      <c r="K244" s="184">
        <v>14.4199</v>
      </c>
      <c r="L244" s="184">
        <v>10.513199999999999</v>
      </c>
      <c r="M244" s="184">
        <v>14.517200000000001</v>
      </c>
      <c r="N244" s="184">
        <v>13.515000000000001</v>
      </c>
      <c r="O244" s="184">
        <v>8.5458999999999996</v>
      </c>
      <c r="P244" s="184">
        <v>7.5423999999999998</v>
      </c>
      <c r="Q244" s="184">
        <v>9.5411999999999999</v>
      </c>
      <c r="R244" s="184">
        <v>9.3961000000000006</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44400</v>
      </c>
      <c r="E247" s="184">
        <v>57.342100000000002</v>
      </c>
      <c r="F247" s="184">
        <v>44.675400000000003</v>
      </c>
      <c r="G247" s="184">
        <v>49.81</v>
      </c>
      <c r="H247" s="184">
        <v>14.0688</v>
      </c>
      <c r="I247" s="184">
        <v>24.8872</v>
      </c>
      <c r="J247" s="184">
        <v>20.6982</v>
      </c>
      <c r="K247" s="184">
        <v>26.041699999999999</v>
      </c>
      <c r="L247" s="184">
        <v>17.408200000000001</v>
      </c>
      <c r="M247" s="184">
        <v>22.6633</v>
      </c>
      <c r="N247" s="184">
        <v>19.748899999999999</v>
      </c>
      <c r="O247" s="184">
        <v>10.253399999999999</v>
      </c>
      <c r="P247" s="184">
        <v>8.4286999999999992</v>
      </c>
      <c r="Q247" s="184">
        <v>10.4406</v>
      </c>
      <c r="R247" s="184">
        <v>11.2218</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44400</v>
      </c>
      <c r="E248" s="184">
        <v>59.790399999999998</v>
      </c>
      <c r="F248" s="184">
        <v>45.1693</v>
      </c>
      <c r="G248" s="184">
        <v>50.223999999999997</v>
      </c>
      <c r="H248" s="184">
        <v>14.481999999999999</v>
      </c>
      <c r="I248" s="184">
        <v>25.302800000000001</v>
      </c>
      <c r="J248" s="184">
        <v>21.116099999999999</v>
      </c>
      <c r="K248" s="184">
        <v>26.485099999999999</v>
      </c>
      <c r="L248" s="184">
        <v>17.842300000000002</v>
      </c>
      <c r="M248" s="184">
        <v>23.138999999999999</v>
      </c>
      <c r="N248" s="184">
        <v>20.236599999999999</v>
      </c>
      <c r="O248" s="184">
        <v>10.735300000000001</v>
      </c>
      <c r="P248" s="184">
        <v>8.9865999999999993</v>
      </c>
      <c r="Q248" s="184">
        <v>9.9825999999999997</v>
      </c>
      <c r="R248" s="184">
        <v>11.679500000000001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44400</v>
      </c>
      <c r="E249" s="184">
        <v>44.365099999999998</v>
      </c>
      <c r="F249" s="184">
        <v>47.037799999999997</v>
      </c>
      <c r="G249" s="184">
        <v>47.739699999999999</v>
      </c>
      <c r="H249" s="184">
        <v>4.9173999999999998</v>
      </c>
      <c r="I249" s="184">
        <v>16.237500000000001</v>
      </c>
      <c r="J249" s="184">
        <v>12.089499999999999</v>
      </c>
      <c r="K249" s="184">
        <v>15.7864</v>
      </c>
      <c r="L249" s="184">
        <v>6.7119</v>
      </c>
      <c r="M249" s="184">
        <v>11.8078</v>
      </c>
      <c r="N249" s="184">
        <v>11.244300000000001</v>
      </c>
      <c r="O249" s="184">
        <v>8.4244000000000003</v>
      </c>
      <c r="P249" s="184">
        <v>7.1271000000000004</v>
      </c>
      <c r="Q249" s="184">
        <v>8.9280000000000008</v>
      </c>
      <c r="R249" s="184">
        <v>8.9382000000000001</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44400</v>
      </c>
      <c r="E250" s="184">
        <v>47.6494</v>
      </c>
      <c r="F250" s="184">
        <v>48.552999999999997</v>
      </c>
      <c r="G250" s="184">
        <v>49.2746</v>
      </c>
      <c r="H250" s="184">
        <v>6.4644000000000004</v>
      </c>
      <c r="I250" s="184">
        <v>17.7881</v>
      </c>
      <c r="J250" s="184">
        <v>13.6538</v>
      </c>
      <c r="K250" s="184">
        <v>17.419899999999998</v>
      </c>
      <c r="L250" s="184">
        <v>8.3681999999999999</v>
      </c>
      <c r="M250" s="184">
        <v>13.571</v>
      </c>
      <c r="N250" s="184">
        <v>13.102499999999999</v>
      </c>
      <c r="O250" s="184">
        <v>9.9445999999999994</v>
      </c>
      <c r="P250" s="184">
        <v>8.2544000000000004</v>
      </c>
      <c r="Q250" s="184">
        <v>9.0547000000000004</v>
      </c>
      <c r="R250" s="184">
        <v>10.8393</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44400</v>
      </c>
      <c r="E253" s="184">
        <v>52.613900000000001</v>
      </c>
      <c r="F253" s="184">
        <v>53.286999999999999</v>
      </c>
      <c r="G253" s="184">
        <v>49.641800000000003</v>
      </c>
      <c r="H253" s="184">
        <v>-3.9413999999999998</v>
      </c>
      <c r="I253" s="184">
        <v>9.0048999999999992</v>
      </c>
      <c r="J253" s="184">
        <v>5.3209999999999997</v>
      </c>
      <c r="K253" s="184">
        <v>12.375</v>
      </c>
      <c r="L253" s="184">
        <v>7.9523000000000001</v>
      </c>
      <c r="M253" s="184">
        <v>11.855499999999999</v>
      </c>
      <c r="N253" s="184">
        <v>12.5342</v>
      </c>
      <c r="O253" s="184">
        <v>9.3340999999999994</v>
      </c>
      <c r="P253" s="184">
        <v>9.2809000000000008</v>
      </c>
      <c r="Q253" s="184">
        <v>10.057499999999999</v>
      </c>
      <c r="R253" s="184">
        <v>10.2295</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44400</v>
      </c>
      <c r="E254" s="184">
        <v>56.130699999999997</v>
      </c>
      <c r="F254" s="184">
        <v>54.247799999999998</v>
      </c>
      <c r="G254" s="184">
        <v>50.627200000000002</v>
      </c>
      <c r="H254" s="184">
        <v>-2.9710000000000001</v>
      </c>
      <c r="I254" s="184">
        <v>9.9871999999999996</v>
      </c>
      <c r="J254" s="184">
        <v>6.3075999999999999</v>
      </c>
      <c r="K254" s="184">
        <v>13.3527</v>
      </c>
      <c r="L254" s="184">
        <v>8.9198000000000004</v>
      </c>
      <c r="M254" s="184">
        <v>12.8513</v>
      </c>
      <c r="N254" s="184">
        <v>13.528600000000001</v>
      </c>
      <c r="O254" s="184">
        <v>10.121</v>
      </c>
      <c r="P254" s="184">
        <v>10.126099999999999</v>
      </c>
      <c r="Q254" s="184">
        <v>10.977499999999999</v>
      </c>
      <c r="R254" s="184">
        <v>11.065200000000001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44400</v>
      </c>
      <c r="E255" s="184">
        <v>27.2836</v>
      </c>
      <c r="F255" s="184">
        <v>31.331399999999999</v>
      </c>
      <c r="G255" s="184">
        <v>36.721600000000002</v>
      </c>
      <c r="H255" s="184">
        <v>4.1696</v>
      </c>
      <c r="I255" s="184">
        <v>16.0853</v>
      </c>
      <c r="J255" s="184">
        <v>9.8132000000000001</v>
      </c>
      <c r="K255" s="184">
        <v>13.1783</v>
      </c>
      <c r="L255" s="184">
        <v>6.7320000000000002</v>
      </c>
      <c r="M255" s="184">
        <v>9.9826999999999995</v>
      </c>
      <c r="N255" s="184">
        <v>10.3027</v>
      </c>
      <c r="O255" s="184">
        <v>8.2893000000000008</v>
      </c>
      <c r="P255" s="184">
        <v>7.8167999999999997</v>
      </c>
      <c r="Q255" s="184">
        <v>9.1317000000000004</v>
      </c>
      <c r="R255" s="184">
        <v>8.8569999999999993</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44400</v>
      </c>
      <c r="E256" s="184">
        <v>25.306000000000001</v>
      </c>
      <c r="F256" s="184">
        <v>30.4589</v>
      </c>
      <c r="G256" s="184">
        <v>35.827300000000001</v>
      </c>
      <c r="H256" s="184">
        <v>3.2576000000000001</v>
      </c>
      <c r="I256" s="184">
        <v>15.180999999999999</v>
      </c>
      <c r="J256" s="184">
        <v>8.8917000000000002</v>
      </c>
      <c r="K256" s="184">
        <v>12.2371</v>
      </c>
      <c r="L256" s="184">
        <v>5.7824</v>
      </c>
      <c r="M256" s="184">
        <v>8.9925999999999995</v>
      </c>
      <c r="N256" s="184">
        <v>9.2866999999999997</v>
      </c>
      <c r="O256" s="184">
        <v>7.3484999999999996</v>
      </c>
      <c r="P256" s="184">
        <v>6.8689</v>
      </c>
      <c r="Q256" s="184">
        <v>8.4746000000000006</v>
      </c>
      <c r="R256" s="184">
        <v>7.8625999999999996</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44400</v>
      </c>
      <c r="E257" s="184">
        <v>17.088699999999999</v>
      </c>
      <c r="F257" s="184">
        <v>70.4071</v>
      </c>
      <c r="G257" s="184">
        <v>37.278799999999997</v>
      </c>
      <c r="H257" s="184">
        <v>7.4252000000000002</v>
      </c>
      <c r="I257" s="184">
        <v>12.909599999999999</v>
      </c>
      <c r="J257" s="184">
        <v>10.940799999999999</v>
      </c>
      <c r="K257" s="184">
        <v>10.877599999999999</v>
      </c>
      <c r="L257" s="184">
        <v>10.7461</v>
      </c>
      <c r="M257" s="184">
        <v>15.249000000000001</v>
      </c>
      <c r="N257" s="184">
        <v>13.729100000000001</v>
      </c>
      <c r="O257" s="184">
        <v>8.5572999999999997</v>
      </c>
      <c r="P257" s="184">
        <v>9.9987999999999992</v>
      </c>
      <c r="Q257" s="184">
        <v>9.9594000000000005</v>
      </c>
      <c r="R257" s="184">
        <v>8.8278999999999996</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44400</v>
      </c>
      <c r="E258" s="184">
        <v>15.6845</v>
      </c>
      <c r="F258" s="184">
        <v>68.779899999999998</v>
      </c>
      <c r="G258" s="184">
        <v>35.553699999999999</v>
      </c>
      <c r="H258" s="184">
        <v>5.6910999999999996</v>
      </c>
      <c r="I258" s="184">
        <v>11.167999999999999</v>
      </c>
      <c r="J258" s="184">
        <v>9.1834000000000007</v>
      </c>
      <c r="K258" s="184">
        <v>9.0825999999999993</v>
      </c>
      <c r="L258" s="184">
        <v>8.6288</v>
      </c>
      <c r="M258" s="184">
        <v>13.114000000000001</v>
      </c>
      <c r="N258" s="184">
        <v>11.605600000000001</v>
      </c>
      <c r="O258" s="184">
        <v>6.8718000000000004</v>
      </c>
      <c r="P258" s="184">
        <v>8.3112999999999992</v>
      </c>
      <c r="Q258" s="184">
        <v>8.3015000000000008</v>
      </c>
      <c r="R258" s="184">
        <v>6.9497999999999998</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44400</v>
      </c>
      <c r="E259" s="184">
        <v>40.829900000000002</v>
      </c>
      <c r="F259" s="184">
        <v>128.46459999999999</v>
      </c>
      <c r="G259" s="184">
        <v>73.989699999999999</v>
      </c>
      <c r="H259" s="184">
        <v>42.0456</v>
      </c>
      <c r="I259" s="184">
        <v>35.474499999999999</v>
      </c>
      <c r="J259" s="184">
        <v>19.8916</v>
      </c>
      <c r="K259" s="184">
        <v>21.787600000000001</v>
      </c>
      <c r="L259" s="184">
        <v>13.8148</v>
      </c>
      <c r="M259" s="184">
        <v>19.800999999999998</v>
      </c>
      <c r="N259" s="184">
        <v>18.737100000000002</v>
      </c>
      <c r="O259" s="184">
        <v>11.3789</v>
      </c>
      <c r="P259" s="184">
        <v>9.3882999999999992</v>
      </c>
      <c r="Q259" s="184">
        <v>8.2959999999999994</v>
      </c>
      <c r="R259" s="184">
        <v>13.845000000000001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44400</v>
      </c>
      <c r="E260" s="184">
        <v>44.754100000000001</v>
      </c>
      <c r="F260" s="184">
        <v>129.8912</v>
      </c>
      <c r="G260" s="184">
        <v>75.415300000000002</v>
      </c>
      <c r="H260" s="184">
        <v>43.4679</v>
      </c>
      <c r="I260" s="184">
        <v>36.901000000000003</v>
      </c>
      <c r="J260" s="184">
        <v>21.282499999999999</v>
      </c>
      <c r="K260" s="184">
        <v>23.187100000000001</v>
      </c>
      <c r="L260" s="184">
        <v>15.1351</v>
      </c>
      <c r="M260" s="184">
        <v>21.206099999999999</v>
      </c>
      <c r="N260" s="184">
        <v>20.181999999999999</v>
      </c>
      <c r="O260" s="184">
        <v>12.692399999999999</v>
      </c>
      <c r="P260" s="184">
        <v>10.7316</v>
      </c>
      <c r="Q260" s="184">
        <v>11.076499999999999</v>
      </c>
      <c r="R260" s="184">
        <v>15.180999999999999</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44400</v>
      </c>
      <c r="E261" s="184">
        <v>44.3249</v>
      </c>
      <c r="F261" s="184">
        <v>-5.8456999999999999</v>
      </c>
      <c r="G261" s="184">
        <v>20.621500000000001</v>
      </c>
      <c r="H261" s="184">
        <v>-7.6234999999999999</v>
      </c>
      <c r="I261" s="184">
        <v>19.5379</v>
      </c>
      <c r="J261" s="184">
        <v>20.231300000000001</v>
      </c>
      <c r="K261" s="184">
        <v>16.704599999999999</v>
      </c>
      <c r="L261" s="184">
        <v>10.619199999999999</v>
      </c>
      <c r="M261" s="184">
        <v>12.7704</v>
      </c>
      <c r="N261" s="184">
        <v>12.094900000000001</v>
      </c>
      <c r="O261" s="184">
        <v>8.8617000000000008</v>
      </c>
      <c r="P261" s="184">
        <v>7.8890000000000002</v>
      </c>
      <c r="Q261" s="184">
        <v>8.2858999999999998</v>
      </c>
      <c r="R261" s="184">
        <v>8.9634999999999998</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44400</v>
      </c>
      <c r="E262" s="184">
        <v>41.875300000000003</v>
      </c>
      <c r="F262" s="184">
        <v>-6.5361000000000002</v>
      </c>
      <c r="G262" s="184">
        <v>19.993300000000001</v>
      </c>
      <c r="H262" s="184">
        <v>-8.2425999999999995</v>
      </c>
      <c r="I262" s="184">
        <v>18.932700000000001</v>
      </c>
      <c r="J262" s="184">
        <v>19.617999999999999</v>
      </c>
      <c r="K262" s="184">
        <v>16.0855</v>
      </c>
      <c r="L262" s="184">
        <v>9.9976000000000003</v>
      </c>
      <c r="M262" s="184">
        <v>12.14</v>
      </c>
      <c r="N262" s="184">
        <v>11.4659</v>
      </c>
      <c r="O262" s="184">
        <v>8.2102000000000004</v>
      </c>
      <c r="P262" s="184">
        <v>7.1898</v>
      </c>
      <c r="Q262" s="184">
        <v>6.0431999999999997</v>
      </c>
      <c r="R262" s="184">
        <v>8.3620000000000001</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44400</v>
      </c>
      <c r="E263" s="184">
        <v>65.117099999999994</v>
      </c>
      <c r="F263" s="184">
        <v>35.2913</v>
      </c>
      <c r="G263" s="184">
        <v>53.974400000000003</v>
      </c>
      <c r="H263" s="184">
        <v>12.9885</v>
      </c>
      <c r="I263" s="184">
        <v>18.601199999999999</v>
      </c>
      <c r="J263" s="184">
        <v>12.744</v>
      </c>
      <c r="K263" s="184">
        <v>12.947100000000001</v>
      </c>
      <c r="L263" s="184">
        <v>5.6250999999999998</v>
      </c>
      <c r="M263" s="184">
        <v>8.7050000000000001</v>
      </c>
      <c r="N263" s="184">
        <v>7.5401999999999996</v>
      </c>
      <c r="O263" s="184">
        <v>7.8451000000000004</v>
      </c>
      <c r="P263" s="184">
        <v>6.6403999999999996</v>
      </c>
      <c r="Q263" s="184">
        <v>8.3635999999999999</v>
      </c>
      <c r="R263" s="184">
        <v>8.26</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44400</v>
      </c>
      <c r="E264" s="184">
        <v>69.552000000000007</v>
      </c>
      <c r="F264" s="184">
        <v>36.088500000000003</v>
      </c>
      <c r="G264" s="184">
        <v>54.7532</v>
      </c>
      <c r="H264" s="184">
        <v>13.7707</v>
      </c>
      <c r="I264" s="184">
        <v>19.387799999999999</v>
      </c>
      <c r="J264" s="184">
        <v>13.5345</v>
      </c>
      <c r="K264" s="184">
        <v>13.755100000000001</v>
      </c>
      <c r="L264" s="184">
        <v>6.4282000000000004</v>
      </c>
      <c r="M264" s="184">
        <v>9.5382999999999996</v>
      </c>
      <c r="N264" s="184">
        <v>8.4436999999999998</v>
      </c>
      <c r="O264" s="184">
        <v>8.7943999999999996</v>
      </c>
      <c r="P264" s="184">
        <v>7.5648999999999997</v>
      </c>
      <c r="Q264" s="184">
        <v>8.2457999999999991</v>
      </c>
      <c r="R264" s="184">
        <v>9.1847999999999992</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44400</v>
      </c>
      <c r="E265" s="184">
        <v>24.593</v>
      </c>
      <c r="F265" s="184">
        <v>86.881399999999999</v>
      </c>
      <c r="G265" s="184">
        <v>70.858500000000006</v>
      </c>
      <c r="H265" s="184">
        <v>10.239599999999999</v>
      </c>
      <c r="I265" s="184">
        <v>20.374400000000001</v>
      </c>
      <c r="J265" s="184">
        <v>11.839</v>
      </c>
      <c r="K265" s="184">
        <v>13.0755</v>
      </c>
      <c r="L265" s="184">
        <v>7.2382999999999997</v>
      </c>
      <c r="M265" s="184">
        <v>11.2759</v>
      </c>
      <c r="N265" s="184">
        <v>9.9329999999999998</v>
      </c>
      <c r="O265" s="184">
        <v>7.5351999999999997</v>
      </c>
      <c r="P265" s="184">
        <v>7.4878</v>
      </c>
      <c r="Q265" s="184">
        <v>8.8131000000000004</v>
      </c>
      <c r="R265" s="184">
        <v>7.9181999999999997</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44400</v>
      </c>
      <c r="E266" s="184">
        <v>21.598500000000001</v>
      </c>
      <c r="F266" s="184">
        <v>84.862399999999994</v>
      </c>
      <c r="G266" s="184">
        <v>68.829400000000007</v>
      </c>
      <c r="H266" s="184">
        <v>9.0690000000000008</v>
      </c>
      <c r="I266" s="184">
        <v>18.783999999999999</v>
      </c>
      <c r="J266" s="184">
        <v>10.0129</v>
      </c>
      <c r="K266" s="184">
        <v>11.1898</v>
      </c>
      <c r="L266" s="184">
        <v>5.4234</v>
      </c>
      <c r="M266" s="184">
        <v>9.2911000000000001</v>
      </c>
      <c r="N266" s="184">
        <v>7.9164000000000003</v>
      </c>
      <c r="O266" s="184">
        <v>5.8098999999999998</v>
      </c>
      <c r="P266" s="184">
        <v>5.7416</v>
      </c>
      <c r="Q266" s="184">
        <v>7.2568000000000001</v>
      </c>
      <c r="R266" s="184">
        <v>6.3326000000000002</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44400</v>
      </c>
      <c r="E267" s="184">
        <v>42.340499999999999</v>
      </c>
      <c r="F267" s="184">
        <v>13.7982</v>
      </c>
      <c r="G267" s="184">
        <v>22.310700000000001</v>
      </c>
      <c r="H267" s="184">
        <v>6.0290999999999997</v>
      </c>
      <c r="I267" s="184">
        <v>12.348699999999999</v>
      </c>
      <c r="J267" s="184">
        <v>10.345700000000001</v>
      </c>
      <c r="K267" s="184">
        <v>12.825200000000001</v>
      </c>
      <c r="L267" s="184">
        <v>10.322900000000001</v>
      </c>
      <c r="M267" s="184">
        <v>12.4932</v>
      </c>
      <c r="N267" s="184">
        <v>11.9047</v>
      </c>
      <c r="O267" s="184">
        <v>0.69240000000000002</v>
      </c>
      <c r="P267" s="184">
        <v>3.2378</v>
      </c>
      <c r="Q267" s="184">
        <v>8.5759000000000007</v>
      </c>
      <c r="R267" s="184">
        <v>-0.85670000000000002</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44400</v>
      </c>
      <c r="E268" s="184">
        <v>45.398699999999998</v>
      </c>
      <c r="F268" s="184">
        <v>14.477499999999999</v>
      </c>
      <c r="G268" s="184">
        <v>22.956900000000001</v>
      </c>
      <c r="H268" s="184">
        <v>6.6816000000000004</v>
      </c>
      <c r="I268" s="184">
        <v>12.9856</v>
      </c>
      <c r="J268" s="184">
        <v>10.9788</v>
      </c>
      <c r="K268" s="184">
        <v>13.4712</v>
      </c>
      <c r="L268" s="184">
        <v>10.9808</v>
      </c>
      <c r="M268" s="184">
        <v>13.177899999999999</v>
      </c>
      <c r="N268" s="184">
        <v>12.606</v>
      </c>
      <c r="O268" s="184">
        <v>1.4359</v>
      </c>
      <c r="P268" s="184">
        <v>4.0553999999999997</v>
      </c>
      <c r="Q268" s="184">
        <v>7.0111999999999997</v>
      </c>
      <c r="R268" s="184">
        <v>-0.2107</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44400</v>
      </c>
      <c r="E271" s="184">
        <v>54.148299999999999</v>
      </c>
      <c r="F271" s="184">
        <v>120.72029999999999</v>
      </c>
      <c r="G271" s="184">
        <v>65.125299999999996</v>
      </c>
      <c r="H271" s="184">
        <v>14.290900000000001</v>
      </c>
      <c r="I271" s="184">
        <v>22</v>
      </c>
      <c r="J271" s="184">
        <v>20.959199999999999</v>
      </c>
      <c r="K271" s="184">
        <v>22.284800000000001</v>
      </c>
      <c r="L271" s="184">
        <v>14.972799999999999</v>
      </c>
      <c r="M271" s="184">
        <v>21.108000000000001</v>
      </c>
      <c r="N271" s="184">
        <v>19.5715</v>
      </c>
      <c r="O271" s="184">
        <v>10.826499999999999</v>
      </c>
      <c r="P271" s="184">
        <v>9.2386999999999997</v>
      </c>
      <c r="Q271" s="184">
        <v>10.069800000000001</v>
      </c>
      <c r="R271" s="184">
        <v>13.644299999999999</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44400</v>
      </c>
      <c r="E272" s="184">
        <v>50.595100000000002</v>
      </c>
      <c r="F272" s="184">
        <v>120.1489</v>
      </c>
      <c r="G272" s="184">
        <v>64.595100000000002</v>
      </c>
      <c r="H272" s="184">
        <v>13.743</v>
      </c>
      <c r="I272" s="184">
        <v>21.441099999999999</v>
      </c>
      <c r="J272" s="184">
        <v>20.393899999999999</v>
      </c>
      <c r="K272" s="184">
        <v>21.7029</v>
      </c>
      <c r="L272" s="184">
        <v>14.3741</v>
      </c>
      <c r="M272" s="184">
        <v>20.443999999999999</v>
      </c>
      <c r="N272" s="184">
        <v>18.869399999999999</v>
      </c>
      <c r="O272" s="184">
        <v>10.1272</v>
      </c>
      <c r="P272" s="184">
        <v>8.3925999999999998</v>
      </c>
      <c r="Q272" s="184">
        <v>8.2937999999999992</v>
      </c>
      <c r="R272" s="184">
        <v>12.9687</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44400</v>
      </c>
      <c r="E273" s="184">
        <v>21.753299999999999</v>
      </c>
      <c r="F273" s="184">
        <v>54.445300000000003</v>
      </c>
      <c r="G273" s="184">
        <v>27.692399999999999</v>
      </c>
      <c r="H273" s="184">
        <v>-5.3876999999999997</v>
      </c>
      <c r="I273" s="184">
        <v>10.1548</v>
      </c>
      <c r="J273" s="184">
        <v>10.8001</v>
      </c>
      <c r="K273" s="184">
        <v>13.580399999999999</v>
      </c>
      <c r="L273" s="184">
        <v>8.9225999999999992</v>
      </c>
      <c r="M273" s="184">
        <v>11.757099999999999</v>
      </c>
      <c r="N273" s="184">
        <v>9.9078999999999997</v>
      </c>
      <c r="O273" s="184">
        <v>5.1520999999999999</v>
      </c>
      <c r="P273" s="184">
        <v>5.6821999999999999</v>
      </c>
      <c r="Q273" s="184">
        <v>7.0656999999999996</v>
      </c>
      <c r="R273" s="184">
        <v>7.8159999999999998</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44400</v>
      </c>
      <c r="E274" s="184">
        <v>23.105799999999999</v>
      </c>
      <c r="F274" s="184">
        <v>55.214599999999997</v>
      </c>
      <c r="G274" s="184">
        <v>28.501000000000001</v>
      </c>
      <c r="H274" s="184">
        <v>-4.532</v>
      </c>
      <c r="I274" s="184">
        <v>10.991099999999999</v>
      </c>
      <c r="J274" s="184">
        <v>11.647399999999999</v>
      </c>
      <c r="K274" s="184">
        <v>14.4656</v>
      </c>
      <c r="L274" s="184">
        <v>9.6379999999999999</v>
      </c>
      <c r="M274" s="184">
        <v>12.4818</v>
      </c>
      <c r="N274" s="184">
        <v>10.686999999999999</v>
      </c>
      <c r="O274" s="184">
        <v>6.0928000000000004</v>
      </c>
      <c r="P274" s="184">
        <v>6.7237</v>
      </c>
      <c r="Q274" s="184">
        <v>7.9847000000000001</v>
      </c>
      <c r="R274" s="184">
        <v>8.6898</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44400</v>
      </c>
      <c r="E275" s="184">
        <v>0.98119999999999996</v>
      </c>
      <c r="F275" s="184">
        <v>11.1632</v>
      </c>
      <c r="G275" s="184">
        <v>9.9278999999999993</v>
      </c>
      <c r="H275" s="184">
        <v>10.6501</v>
      </c>
      <c r="I275" s="184">
        <v>10.9398</v>
      </c>
      <c r="J275" s="184">
        <v>10.8843</v>
      </c>
      <c r="K275" s="184">
        <v>11.1335</v>
      </c>
      <c r="L275" s="184">
        <v>-39.782200000000003</v>
      </c>
      <c r="M275" s="184">
        <v>-24.2776</v>
      </c>
      <c r="N275" s="184">
        <v>-16.386900000000001</v>
      </c>
      <c r="O275" s="184"/>
      <c r="P275" s="184"/>
      <c r="Q275" s="184">
        <v>-9.4291999999999998</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44400</v>
      </c>
      <c r="E276" s="184">
        <v>0.93459999999999999</v>
      </c>
      <c r="F276" s="184">
        <v>11.72</v>
      </c>
      <c r="G276" s="184">
        <v>10.423400000000001</v>
      </c>
      <c r="H276" s="184">
        <v>10.622</v>
      </c>
      <c r="I276" s="184">
        <v>10.925000000000001</v>
      </c>
      <c r="J276" s="184">
        <v>10.9018</v>
      </c>
      <c r="K276" s="184">
        <v>11.16</v>
      </c>
      <c r="L276" s="184">
        <v>-40.171700000000001</v>
      </c>
      <c r="M276" s="184">
        <v>-24.539400000000001</v>
      </c>
      <c r="N276" s="184">
        <v>-16.590800000000002</v>
      </c>
      <c r="O276" s="184"/>
      <c r="P276" s="184"/>
      <c r="Q276" s="184">
        <v>-9.5813000000000006</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44400</v>
      </c>
      <c r="E277" s="184">
        <v>50.993600000000001</v>
      </c>
      <c r="F277" s="184">
        <v>4.3667999999999996</v>
      </c>
      <c r="G277" s="184">
        <v>35.990400000000001</v>
      </c>
      <c r="H277" s="184">
        <v>8.6240000000000006</v>
      </c>
      <c r="I277" s="184">
        <v>13.7279</v>
      </c>
      <c r="J277" s="184">
        <v>15.3612</v>
      </c>
      <c r="K277" s="184">
        <v>17.921500000000002</v>
      </c>
      <c r="L277" s="184">
        <v>10.024100000000001</v>
      </c>
      <c r="M277" s="184">
        <v>17.931899999999999</v>
      </c>
      <c r="N277" s="184">
        <v>18.372</v>
      </c>
      <c r="O277" s="184">
        <v>6.8326000000000002</v>
      </c>
      <c r="P277" s="184">
        <v>7.9210000000000003</v>
      </c>
      <c r="Q277" s="184">
        <v>9.6720000000000006</v>
      </c>
      <c r="R277" s="184">
        <v>9.8589000000000002</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44400</v>
      </c>
      <c r="E278" s="184">
        <v>48.246400000000001</v>
      </c>
      <c r="F278" s="184">
        <v>3.7831000000000001</v>
      </c>
      <c r="G278" s="184">
        <v>35.407600000000002</v>
      </c>
      <c r="H278" s="184">
        <v>8.0315999999999992</v>
      </c>
      <c r="I278" s="184">
        <v>13.132199999999999</v>
      </c>
      <c r="J278" s="184">
        <v>14.7552</v>
      </c>
      <c r="K278" s="184">
        <v>17.295500000000001</v>
      </c>
      <c r="L278" s="184">
        <v>9.3862000000000005</v>
      </c>
      <c r="M278" s="184">
        <v>17.2361</v>
      </c>
      <c r="N278" s="184">
        <v>17.639099999999999</v>
      </c>
      <c r="O278" s="184">
        <v>6.1359000000000004</v>
      </c>
      <c r="P278" s="184">
        <v>7.1978</v>
      </c>
      <c r="Q278" s="184">
        <v>9.3460000000000001</v>
      </c>
      <c r="R278" s="184">
        <v>9.1513000000000009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48.494706666666652</v>
      </c>
      <c r="G279" s="186">
        <v>44.203211111111109</v>
      </c>
      <c r="H279" s="186">
        <v>9.4134311111111142</v>
      </c>
      <c r="I279" s="186">
        <v>18.119875555555549</v>
      </c>
      <c r="J279" s="186">
        <v>14.939037777777775</v>
      </c>
      <c r="K279" s="186">
        <v>16.492482222222218</v>
      </c>
      <c r="L279" s="186">
        <v>8.1364666666666654</v>
      </c>
      <c r="M279" s="186">
        <v>13.144295555555555</v>
      </c>
      <c r="N279" s="186">
        <v>12.690551111111112</v>
      </c>
      <c r="O279" s="186">
        <v>8.0156069767441878</v>
      </c>
      <c r="P279" s="186">
        <v>7.7442860465116281</v>
      </c>
      <c r="Q279" s="186">
        <v>8.0887799999999999</v>
      </c>
      <c r="R279" s="186">
        <v>9.8084860465116286</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45.1693</v>
      </c>
      <c r="G280" s="186">
        <v>41.897100000000002</v>
      </c>
      <c r="H280" s="186">
        <v>7.4252000000000002</v>
      </c>
      <c r="I280" s="186">
        <v>17.7881</v>
      </c>
      <c r="J280" s="186">
        <v>14.5556</v>
      </c>
      <c r="K280" s="186">
        <v>16.0855</v>
      </c>
      <c r="L280" s="186">
        <v>10.024100000000001</v>
      </c>
      <c r="M280" s="186">
        <v>13.114000000000001</v>
      </c>
      <c r="N280" s="186">
        <v>13.102499999999999</v>
      </c>
      <c r="O280" s="186">
        <v>8.2914999999999992</v>
      </c>
      <c r="P280" s="186">
        <v>7.8890000000000002</v>
      </c>
      <c r="Q280" s="186">
        <v>8.8756000000000004</v>
      </c>
      <c r="R280" s="186">
        <v>9.9627999999999997</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44400</v>
      </c>
      <c r="E283" s="184">
        <v>71.44</v>
      </c>
      <c r="F283" s="184">
        <v>0.32300000000000001</v>
      </c>
      <c r="G283" s="184">
        <v>1.7519</v>
      </c>
      <c r="H283" s="184">
        <v>-0.29310000000000003</v>
      </c>
      <c r="I283" s="184">
        <v>1.8680000000000001</v>
      </c>
      <c r="J283" s="184">
        <v>3.6865000000000001</v>
      </c>
      <c r="K283" s="184">
        <v>16.276</v>
      </c>
      <c r="L283" s="184">
        <v>16.770199999999999</v>
      </c>
      <c r="M283" s="184">
        <v>39.831699999999998</v>
      </c>
      <c r="N283" s="184">
        <v>46.423400000000001</v>
      </c>
      <c r="O283" s="184">
        <v>14.9552</v>
      </c>
      <c r="P283" s="184">
        <v>16.754999999999999</v>
      </c>
      <c r="Q283" s="184">
        <v>14.7479</v>
      </c>
      <c r="R283" s="184">
        <v>24.895900000000001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44400</v>
      </c>
      <c r="E284" s="184">
        <v>79.91</v>
      </c>
      <c r="F284" s="184">
        <v>0.32640000000000002</v>
      </c>
      <c r="G284" s="184">
        <v>1.7702</v>
      </c>
      <c r="H284" s="184">
        <v>-0.2621</v>
      </c>
      <c r="I284" s="184">
        <v>1.9259999999999999</v>
      </c>
      <c r="J284" s="184">
        <v>3.8197000000000001</v>
      </c>
      <c r="K284" s="184">
        <v>16.673999999999999</v>
      </c>
      <c r="L284" s="184">
        <v>17.566600000000001</v>
      </c>
      <c r="M284" s="184">
        <v>41.258600000000001</v>
      </c>
      <c r="N284" s="184">
        <v>48.393700000000003</v>
      </c>
      <c r="O284" s="184">
        <v>16.329599999999999</v>
      </c>
      <c r="P284" s="184">
        <v>18.3598</v>
      </c>
      <c r="Q284" s="184">
        <v>19.424900000000001</v>
      </c>
      <c r="R284" s="184">
        <v>26.417300000000001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44400</v>
      </c>
      <c r="E285" s="184">
        <v>77.286000000000001</v>
      </c>
      <c r="F285" s="184">
        <v>0.6341</v>
      </c>
      <c r="G285" s="184">
        <v>1.7040999999999999</v>
      </c>
      <c r="H285" s="184">
        <v>0.15029999999999999</v>
      </c>
      <c r="I285" s="184">
        <v>1.5891999999999999</v>
      </c>
      <c r="J285" s="184">
        <v>3.3125</v>
      </c>
      <c r="K285" s="184">
        <v>14.0181</v>
      </c>
      <c r="L285" s="184">
        <v>17.7727</v>
      </c>
      <c r="M285" s="184">
        <v>41.241599999999998</v>
      </c>
      <c r="N285" s="184">
        <v>50.919699999999999</v>
      </c>
      <c r="O285" s="184">
        <v>14.6943</v>
      </c>
      <c r="P285" s="184">
        <v>16.037800000000001</v>
      </c>
      <c r="Q285" s="184">
        <v>13.6335</v>
      </c>
      <c r="R285" s="184">
        <v>23.138200000000001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44400</v>
      </c>
      <c r="E286" s="184">
        <v>86.367000000000004</v>
      </c>
      <c r="F286" s="184">
        <v>0.63859999999999995</v>
      </c>
      <c r="G286" s="184">
        <v>1.7159</v>
      </c>
      <c r="H286" s="184">
        <v>0.17749999999999999</v>
      </c>
      <c r="I286" s="184">
        <v>1.6440999999999999</v>
      </c>
      <c r="J286" s="184">
        <v>3.4298000000000002</v>
      </c>
      <c r="K286" s="184">
        <v>14.41</v>
      </c>
      <c r="L286" s="184">
        <v>18.570799999999998</v>
      </c>
      <c r="M286" s="184">
        <v>42.668100000000003</v>
      </c>
      <c r="N286" s="184">
        <v>52.964799999999997</v>
      </c>
      <c r="O286" s="184">
        <v>16.256900000000002</v>
      </c>
      <c r="P286" s="184">
        <v>17.708200000000001</v>
      </c>
      <c r="Q286" s="184">
        <v>16.4557</v>
      </c>
      <c r="R286" s="184">
        <v>24.821999999999999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44400</v>
      </c>
      <c r="E287" s="184">
        <v>190.73490000000001</v>
      </c>
      <c r="F287" s="184">
        <v>6.25E-2</v>
      </c>
      <c r="G287" s="184">
        <v>1.3884000000000001</v>
      </c>
      <c r="H287" s="184">
        <v>5.3100000000000001E-2</v>
      </c>
      <c r="I287" s="184">
        <v>2.6547999999999998</v>
      </c>
      <c r="J287" s="184">
        <v>5.8852000000000002</v>
      </c>
      <c r="K287" s="184">
        <v>20.5258</v>
      </c>
      <c r="L287" s="184">
        <v>27.965499999999999</v>
      </c>
      <c r="M287" s="184">
        <v>66.8643</v>
      </c>
      <c r="N287" s="184">
        <v>84.538600000000002</v>
      </c>
      <c r="O287" s="184">
        <v>19.6675</v>
      </c>
      <c r="P287" s="184">
        <v>15.2155</v>
      </c>
      <c r="Q287" s="184">
        <v>14.6678</v>
      </c>
      <c r="R287" s="184">
        <v>33.889899999999997</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44400</v>
      </c>
      <c r="E288" s="184">
        <v>55.833762697468899</v>
      </c>
      <c r="F288" s="184">
        <v>6.2600000000000003E-2</v>
      </c>
      <c r="G288" s="184">
        <v>1.3883000000000001</v>
      </c>
      <c r="H288" s="184">
        <v>5.2900000000000003E-2</v>
      </c>
      <c r="I288" s="184">
        <v>2.6547000000000001</v>
      </c>
      <c r="J288" s="184">
        <v>5.8852000000000002</v>
      </c>
      <c r="K288" s="184">
        <v>20.5259</v>
      </c>
      <c r="L288" s="184">
        <v>27.9678</v>
      </c>
      <c r="M288" s="184">
        <v>66.878200000000007</v>
      </c>
      <c r="N288" s="184">
        <v>84.5505</v>
      </c>
      <c r="O288" s="184">
        <v>19.669599999999999</v>
      </c>
      <c r="P288" s="184">
        <v>15.2423</v>
      </c>
      <c r="Q288" s="184">
        <v>14.6813</v>
      </c>
      <c r="R288" s="184">
        <v>33.8904</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44400</v>
      </c>
      <c r="E289" s="184">
        <v>457.53345462073298</v>
      </c>
      <c r="F289" s="184">
        <v>6.0100000000000001E-2</v>
      </c>
      <c r="G289" s="184">
        <v>1.3812</v>
      </c>
      <c r="H289" s="184">
        <v>3.7199999999999997E-2</v>
      </c>
      <c r="I289" s="184">
        <v>2.6240999999999999</v>
      </c>
      <c r="J289" s="184">
        <v>5.8141999999999996</v>
      </c>
      <c r="K289" s="184">
        <v>20.311699999999998</v>
      </c>
      <c r="L289" s="184">
        <v>27.532599999999999</v>
      </c>
      <c r="M289" s="184">
        <v>66.050299999999993</v>
      </c>
      <c r="N289" s="184">
        <v>83.357699999999994</v>
      </c>
      <c r="O289" s="184">
        <v>18.924900000000001</v>
      </c>
      <c r="P289" s="184">
        <v>14.4834</v>
      </c>
      <c r="Q289" s="184">
        <v>18.4331</v>
      </c>
      <c r="R289" s="184">
        <v>33.073500000000003</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44400</v>
      </c>
      <c r="E290" s="184">
        <v>460.78038414683698</v>
      </c>
      <c r="F290" s="184">
        <v>6.0299999999999999E-2</v>
      </c>
      <c r="G290" s="184">
        <v>1.3814</v>
      </c>
      <c r="H290" s="184">
        <v>3.73E-2</v>
      </c>
      <c r="I290" s="184">
        <v>2.6244000000000001</v>
      </c>
      <c r="J290" s="184">
        <v>5.8150000000000004</v>
      </c>
      <c r="K290" s="184">
        <v>20.312899999999999</v>
      </c>
      <c r="L290" s="184">
        <v>27.535399999999999</v>
      </c>
      <c r="M290" s="184">
        <v>66.0548</v>
      </c>
      <c r="N290" s="184">
        <v>83.361199999999997</v>
      </c>
      <c r="O290" s="184">
        <v>18.926500000000001</v>
      </c>
      <c r="P290" s="184">
        <v>14.484500000000001</v>
      </c>
      <c r="Q290" s="184">
        <v>18.956499999999998</v>
      </c>
      <c r="R290" s="184">
        <v>33.075099999999999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0.27094999999999997</v>
      </c>
      <c r="G291" s="186">
        <v>1.5601750000000001</v>
      </c>
      <c r="H291" s="186">
        <v>-5.8625000000000049E-3</v>
      </c>
      <c r="I291" s="186">
        <v>2.1981625</v>
      </c>
      <c r="J291" s="186">
        <v>4.7060124999999999</v>
      </c>
      <c r="K291" s="186">
        <v>17.881799999999998</v>
      </c>
      <c r="L291" s="186">
        <v>22.710199999999997</v>
      </c>
      <c r="M291" s="186">
        <v>53.85595</v>
      </c>
      <c r="N291" s="186">
        <v>66.813700000000011</v>
      </c>
      <c r="O291" s="186">
        <v>17.428062499999999</v>
      </c>
      <c r="P291" s="186">
        <v>16.035812500000002</v>
      </c>
      <c r="Q291" s="186">
        <v>16.375087499999999</v>
      </c>
      <c r="R291" s="186">
        <v>29.150287499999997</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0.19280000000000003</v>
      </c>
      <c r="G292" s="186">
        <v>1.5462500000000001</v>
      </c>
      <c r="H292" s="186">
        <v>4.5100000000000001E-2</v>
      </c>
      <c r="I292" s="186">
        <v>2.2750499999999998</v>
      </c>
      <c r="J292" s="186">
        <v>4.8169500000000003</v>
      </c>
      <c r="K292" s="186">
        <v>18.492849999999997</v>
      </c>
      <c r="L292" s="186">
        <v>23.051699999999997</v>
      </c>
      <c r="M292" s="186">
        <v>54.359200000000001</v>
      </c>
      <c r="N292" s="186">
        <v>68.161249999999995</v>
      </c>
      <c r="O292" s="186">
        <v>17.62725</v>
      </c>
      <c r="P292" s="186">
        <v>15.64005</v>
      </c>
      <c r="Q292" s="186">
        <v>15.601800000000001</v>
      </c>
      <c r="R292" s="186">
        <v>29.745400000000004</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44400</v>
      </c>
      <c r="E295" s="184">
        <v>87.681899999999999</v>
      </c>
      <c r="F295" s="184">
        <v>5.4539999999999997</v>
      </c>
      <c r="G295" s="184">
        <v>1.7903</v>
      </c>
      <c r="H295" s="184">
        <v>6.2457000000000003</v>
      </c>
      <c r="I295" s="184">
        <v>9.4688999999999997</v>
      </c>
      <c r="J295" s="184">
        <v>6.1166</v>
      </c>
      <c r="K295" s="184">
        <v>6.1688000000000001</v>
      </c>
      <c r="L295" s="184">
        <v>5.1464999999999996</v>
      </c>
      <c r="M295" s="184">
        <v>4.9642999999999997</v>
      </c>
      <c r="N295" s="184">
        <v>5.5237999999999996</v>
      </c>
      <c r="O295" s="184">
        <v>9.2462</v>
      </c>
      <c r="P295" s="184">
        <v>8.3330000000000002</v>
      </c>
      <c r="Q295" s="184">
        <v>9.3038000000000007</v>
      </c>
      <c r="R295" s="184">
        <v>8.7980999999999998</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44400</v>
      </c>
      <c r="E296" s="184">
        <v>88.572000000000003</v>
      </c>
      <c r="F296" s="184">
        <v>5.6466000000000003</v>
      </c>
      <c r="G296" s="184">
        <v>1.9645999999999999</v>
      </c>
      <c r="H296" s="184">
        <v>6.4070999999999998</v>
      </c>
      <c r="I296" s="184">
        <v>9.6313999999999993</v>
      </c>
      <c r="J296" s="184">
        <v>6.2782</v>
      </c>
      <c r="K296" s="184">
        <v>6.3338000000000001</v>
      </c>
      <c r="L296" s="184">
        <v>5.3103999999999996</v>
      </c>
      <c r="M296" s="184">
        <v>5.1268000000000002</v>
      </c>
      <c r="N296" s="184">
        <v>5.6872999999999996</v>
      </c>
      <c r="O296" s="184">
        <v>9.3961000000000006</v>
      </c>
      <c r="P296" s="184">
        <v>8.4725999999999999</v>
      </c>
      <c r="Q296" s="184">
        <v>8.9495000000000005</v>
      </c>
      <c r="R296" s="184">
        <v>8.9588000000000001</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44400</v>
      </c>
      <c r="E297" s="184">
        <v>13.8287</v>
      </c>
      <c r="F297" s="184">
        <v>5.5437000000000003</v>
      </c>
      <c r="G297" s="184">
        <v>1.3199000000000001</v>
      </c>
      <c r="H297" s="184">
        <v>5.5487000000000002</v>
      </c>
      <c r="I297" s="184">
        <v>8.1510999999999996</v>
      </c>
      <c r="J297" s="184">
        <v>5.4439000000000002</v>
      </c>
      <c r="K297" s="184">
        <v>5.7816000000000001</v>
      </c>
      <c r="L297" s="184">
        <v>5.1771000000000003</v>
      </c>
      <c r="M297" s="184">
        <v>5.0998000000000001</v>
      </c>
      <c r="N297" s="184">
        <v>5.9557000000000002</v>
      </c>
      <c r="O297" s="184">
        <v>8.5983000000000001</v>
      </c>
      <c r="P297" s="184"/>
      <c r="Q297" s="184">
        <v>8.3757999999999999</v>
      </c>
      <c r="R297" s="184">
        <v>9.5760000000000005</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44400</v>
      </c>
      <c r="E298" s="184">
        <v>13.4017</v>
      </c>
      <c r="F298" s="184">
        <v>4.9029999999999996</v>
      </c>
      <c r="G298" s="184">
        <v>0.63549999999999995</v>
      </c>
      <c r="H298" s="184">
        <v>4.907</v>
      </c>
      <c r="I298" s="184">
        <v>7.4722</v>
      </c>
      <c r="J298" s="184">
        <v>4.7666000000000004</v>
      </c>
      <c r="K298" s="184">
        <v>5.0979999999999999</v>
      </c>
      <c r="L298" s="184">
        <v>4.4809999999999999</v>
      </c>
      <c r="M298" s="184">
        <v>4.4032999999999998</v>
      </c>
      <c r="N298" s="184">
        <v>5.2516999999999996</v>
      </c>
      <c r="O298" s="184">
        <v>7.7967000000000004</v>
      </c>
      <c r="P298" s="184"/>
      <c r="Q298" s="184">
        <v>7.5355999999999996</v>
      </c>
      <c r="R298" s="184">
        <v>8.7949000000000002</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44400</v>
      </c>
      <c r="E299" s="184">
        <v>21.9925</v>
      </c>
      <c r="F299" s="184">
        <v>5.1456999999999997</v>
      </c>
      <c r="G299" s="184">
        <v>1.8812</v>
      </c>
      <c r="H299" s="184">
        <v>3.2738999999999998</v>
      </c>
      <c r="I299" s="184">
        <v>6.2862999999999998</v>
      </c>
      <c r="J299" s="184">
        <v>5.1890999999999998</v>
      </c>
      <c r="K299" s="184">
        <v>4.7668999999999997</v>
      </c>
      <c r="L299" s="184">
        <v>2.4394999999999998</v>
      </c>
      <c r="M299" s="184">
        <v>3.0175000000000001</v>
      </c>
      <c r="N299" s="184">
        <v>3.8367</v>
      </c>
      <c r="O299" s="184">
        <v>4.9749999999999996</v>
      </c>
      <c r="P299" s="184">
        <v>5.7107000000000001</v>
      </c>
      <c r="Q299" s="184">
        <v>6.3958000000000004</v>
      </c>
      <c r="R299" s="184">
        <v>7.3920000000000003</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44400</v>
      </c>
      <c r="E300" s="184">
        <v>23.026199999999999</v>
      </c>
      <c r="F300" s="184">
        <v>6.0246000000000004</v>
      </c>
      <c r="G300" s="184">
        <v>2.6425000000000001</v>
      </c>
      <c r="H300" s="184">
        <v>4.0566000000000004</v>
      </c>
      <c r="I300" s="184">
        <v>7.0503</v>
      </c>
      <c r="J300" s="184">
        <v>5.9627999999999997</v>
      </c>
      <c r="K300" s="184">
        <v>5.5434999999999999</v>
      </c>
      <c r="L300" s="184">
        <v>3.1968999999999999</v>
      </c>
      <c r="M300" s="184">
        <v>3.6812</v>
      </c>
      <c r="N300" s="184">
        <v>4.4988000000000001</v>
      </c>
      <c r="O300" s="184">
        <v>5.4682000000000004</v>
      </c>
      <c r="P300" s="184">
        <v>6.2366000000000001</v>
      </c>
      <c r="Q300" s="184">
        <v>7.4764999999999997</v>
      </c>
      <c r="R300" s="184">
        <v>7.9352999999999998</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44400</v>
      </c>
      <c r="E301" s="184">
        <v>18.4071</v>
      </c>
      <c r="F301" s="184">
        <v>-0.59489999999999998</v>
      </c>
      <c r="G301" s="184">
        <v>-0.92530000000000001</v>
      </c>
      <c r="H301" s="184">
        <v>4.1106999999999996</v>
      </c>
      <c r="I301" s="184">
        <v>7.5285000000000002</v>
      </c>
      <c r="J301" s="184">
        <v>5.7977999999999996</v>
      </c>
      <c r="K301" s="184">
        <v>5.2742000000000004</v>
      </c>
      <c r="L301" s="184">
        <v>4.3456999999999999</v>
      </c>
      <c r="M301" s="184">
        <v>4.1180000000000003</v>
      </c>
      <c r="N301" s="184">
        <v>4.5822000000000003</v>
      </c>
      <c r="O301" s="184">
        <v>8.6324000000000005</v>
      </c>
      <c r="P301" s="184">
        <v>7.7980999999999998</v>
      </c>
      <c r="Q301" s="184">
        <v>8.5223999999999993</v>
      </c>
      <c r="R301" s="184">
        <v>7.8509000000000002</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44400</v>
      </c>
      <c r="E302" s="184">
        <v>17.619</v>
      </c>
      <c r="F302" s="184">
        <v>-1.2428999999999999</v>
      </c>
      <c r="G302" s="184">
        <v>-1.5189999999999999</v>
      </c>
      <c r="H302" s="184">
        <v>3.4944999999999999</v>
      </c>
      <c r="I302" s="184">
        <v>6.9138000000000002</v>
      </c>
      <c r="J302" s="184">
        <v>5.1664000000000003</v>
      </c>
      <c r="K302" s="184">
        <v>4.6333000000000002</v>
      </c>
      <c r="L302" s="184">
        <v>3.7299000000000002</v>
      </c>
      <c r="M302" s="184">
        <v>3.4866999999999999</v>
      </c>
      <c r="N302" s="184">
        <v>3.9266999999999999</v>
      </c>
      <c r="O302" s="184">
        <v>7.8838999999999997</v>
      </c>
      <c r="P302" s="184">
        <v>7.0667999999999997</v>
      </c>
      <c r="Q302" s="184">
        <v>7.8878000000000004</v>
      </c>
      <c r="R302" s="184">
        <v>7.1323999999999996</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44400</v>
      </c>
      <c r="E303" s="184">
        <v>12.968999999999999</v>
      </c>
      <c r="F303" s="184">
        <v>3.9405999999999999</v>
      </c>
      <c r="G303" s="184">
        <v>2.8151000000000002</v>
      </c>
      <c r="H303" s="184">
        <v>3.7820999999999998</v>
      </c>
      <c r="I303" s="184">
        <v>4.9748999999999999</v>
      </c>
      <c r="J303" s="184">
        <v>4.6993999999999998</v>
      </c>
      <c r="K303" s="184">
        <v>4.0928000000000004</v>
      </c>
      <c r="L303" s="184">
        <v>4.3398000000000003</v>
      </c>
      <c r="M303" s="184">
        <v>3.9931000000000001</v>
      </c>
      <c r="N303" s="184">
        <v>4.6021999999999998</v>
      </c>
      <c r="O303" s="184"/>
      <c r="P303" s="184"/>
      <c r="Q303" s="184">
        <v>9.4865999999999993</v>
      </c>
      <c r="R303" s="184">
        <v>8.1126000000000005</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44400</v>
      </c>
      <c r="E304" s="184">
        <v>12.875</v>
      </c>
      <c r="F304" s="184">
        <v>3.6858</v>
      </c>
      <c r="G304" s="184">
        <v>2.552</v>
      </c>
      <c r="H304" s="184">
        <v>3.5257999999999998</v>
      </c>
      <c r="I304" s="184">
        <v>4.7267000000000001</v>
      </c>
      <c r="J304" s="184">
        <v>4.4386999999999999</v>
      </c>
      <c r="K304" s="184">
        <v>3.8307000000000002</v>
      </c>
      <c r="L304" s="184">
        <v>4.0734000000000004</v>
      </c>
      <c r="M304" s="184">
        <v>3.7284000000000002</v>
      </c>
      <c r="N304" s="184">
        <v>4.3388999999999998</v>
      </c>
      <c r="O304" s="184"/>
      <c r="P304" s="184"/>
      <c r="Q304" s="184">
        <v>9.2093000000000007</v>
      </c>
      <c r="R304" s="184">
        <v>7.8372000000000002</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44400</v>
      </c>
      <c r="E307" s="184">
        <v>10.3489</v>
      </c>
      <c r="F307" s="184">
        <v>32.830100000000002</v>
      </c>
      <c r="G307" s="184">
        <v>12.474600000000001</v>
      </c>
      <c r="H307" s="184">
        <v>14.348699999999999</v>
      </c>
      <c r="I307" s="184">
        <v>14.1845</v>
      </c>
      <c r="J307" s="184">
        <v>6.3105000000000002</v>
      </c>
      <c r="K307" s="184">
        <v>6.7910000000000004</v>
      </c>
      <c r="L307" s="184"/>
      <c r="M307" s="184"/>
      <c r="N307" s="184"/>
      <c r="O307" s="184"/>
      <c r="P307" s="184"/>
      <c r="Q307" s="184">
        <v>10.0274</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44400</v>
      </c>
      <c r="E308" s="184">
        <v>10.343400000000001</v>
      </c>
      <c r="F308" s="184">
        <v>33.201099999999997</v>
      </c>
      <c r="G308" s="184">
        <v>12.3634</v>
      </c>
      <c r="H308" s="184">
        <v>14.2043</v>
      </c>
      <c r="I308" s="184">
        <v>14.039199999999999</v>
      </c>
      <c r="J308" s="184">
        <v>6.1593999999999998</v>
      </c>
      <c r="K308" s="184">
        <v>6.6342999999999996</v>
      </c>
      <c r="L308" s="184"/>
      <c r="M308" s="184"/>
      <c r="N308" s="184"/>
      <c r="O308" s="184"/>
      <c r="P308" s="184"/>
      <c r="Q308" s="184">
        <v>9.8694000000000006</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44400</v>
      </c>
      <c r="E309" s="184">
        <v>78.431600000000003</v>
      </c>
      <c r="F309" s="184">
        <v>3.5836999999999999</v>
      </c>
      <c r="G309" s="184">
        <v>-1.0703</v>
      </c>
      <c r="H309" s="184">
        <v>2.6673</v>
      </c>
      <c r="I309" s="184">
        <v>6.3945999999999996</v>
      </c>
      <c r="J309" s="184">
        <v>5.2237</v>
      </c>
      <c r="K309" s="184">
        <v>4.766</v>
      </c>
      <c r="L309" s="184">
        <v>4.5088999999999997</v>
      </c>
      <c r="M309" s="184">
        <v>4.8928000000000003</v>
      </c>
      <c r="N309" s="184">
        <v>6.0678000000000001</v>
      </c>
      <c r="O309" s="184">
        <v>8.1812000000000005</v>
      </c>
      <c r="P309" s="184">
        <v>8.0690000000000008</v>
      </c>
      <c r="Q309" s="184">
        <v>8.9225999999999992</v>
      </c>
      <c r="R309" s="184">
        <v>7.1249000000000002</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44400</v>
      </c>
      <c r="E310" s="184">
        <v>83.133300000000006</v>
      </c>
      <c r="F310" s="184">
        <v>4.0837000000000003</v>
      </c>
      <c r="G310" s="184">
        <v>-0.54149999999999998</v>
      </c>
      <c r="H310" s="184">
        <v>3.1882000000000001</v>
      </c>
      <c r="I310" s="184">
        <v>6.9177</v>
      </c>
      <c r="J310" s="184">
        <v>5.7449000000000003</v>
      </c>
      <c r="K310" s="184">
        <v>5.3026</v>
      </c>
      <c r="L310" s="184">
        <v>5.0675999999999997</v>
      </c>
      <c r="M310" s="184">
        <v>5.4649000000000001</v>
      </c>
      <c r="N310" s="184">
        <v>6.6563999999999997</v>
      </c>
      <c r="O310" s="184">
        <v>8.7897999999999996</v>
      </c>
      <c r="P310" s="184">
        <v>8.6988000000000003</v>
      </c>
      <c r="Q310" s="184">
        <v>9.2706</v>
      </c>
      <c r="R310" s="184">
        <v>7.7298999999999998</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44400</v>
      </c>
      <c r="E312" s="184">
        <v>25.417200000000001</v>
      </c>
      <c r="F312" s="184">
        <v>7.0378999999999996</v>
      </c>
      <c r="G312" s="184">
        <v>2.8727</v>
      </c>
      <c r="H312" s="184">
        <v>5.2981999999999996</v>
      </c>
      <c r="I312" s="184">
        <v>7.8602999999999996</v>
      </c>
      <c r="J312" s="184">
        <v>5.2690000000000001</v>
      </c>
      <c r="K312" s="184">
        <v>6.2958999999999996</v>
      </c>
      <c r="L312" s="184">
        <v>4.2066999999999997</v>
      </c>
      <c r="M312" s="184">
        <v>4.5094000000000003</v>
      </c>
      <c r="N312" s="184">
        <v>5.0058999999999996</v>
      </c>
      <c r="O312" s="184">
        <v>9.2228999999999992</v>
      </c>
      <c r="P312" s="184">
        <v>8.2790999999999997</v>
      </c>
      <c r="Q312" s="184">
        <v>8.7887000000000004</v>
      </c>
      <c r="R312" s="184">
        <v>8.4893000000000001</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44400</v>
      </c>
      <c r="E313" s="184">
        <v>25.702400000000001</v>
      </c>
      <c r="F313" s="184">
        <v>7.3860000000000001</v>
      </c>
      <c r="G313" s="184">
        <v>3.1724000000000001</v>
      </c>
      <c r="H313" s="184">
        <v>5.6256000000000004</v>
      </c>
      <c r="I313" s="184">
        <v>8.1707999999999998</v>
      </c>
      <c r="J313" s="184">
        <v>5.5781000000000001</v>
      </c>
      <c r="K313" s="184">
        <v>6.61</v>
      </c>
      <c r="L313" s="184">
        <v>4.5198999999999998</v>
      </c>
      <c r="M313" s="184">
        <v>4.8247</v>
      </c>
      <c r="N313" s="184">
        <v>5.3265000000000002</v>
      </c>
      <c r="O313" s="184">
        <v>9.4296000000000006</v>
      </c>
      <c r="P313" s="184">
        <v>8.4486000000000008</v>
      </c>
      <c r="Q313" s="184">
        <v>8.8346999999999998</v>
      </c>
      <c r="R313" s="184">
        <v>8.7512000000000008</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44400</v>
      </c>
      <c r="E314" s="184">
        <v>10.3954</v>
      </c>
      <c r="F314" s="184">
        <v>-1.0532999999999999</v>
      </c>
      <c r="G314" s="184">
        <v>-1.7553000000000001</v>
      </c>
      <c r="H314" s="184">
        <v>3.9655999999999998</v>
      </c>
      <c r="I314" s="184">
        <v>11.2844</v>
      </c>
      <c r="J314" s="184">
        <v>6.1166</v>
      </c>
      <c r="K314" s="184">
        <v>6.3178000000000001</v>
      </c>
      <c r="L314" s="184">
        <v>4.3078000000000003</v>
      </c>
      <c r="M314" s="184">
        <v>4.2093999999999996</v>
      </c>
      <c r="N314" s="184"/>
      <c r="O314" s="184"/>
      <c r="P314" s="184"/>
      <c r="Q314" s="184">
        <v>4.8593000000000002</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44400</v>
      </c>
      <c r="E315" s="184">
        <v>10.360200000000001</v>
      </c>
      <c r="F315" s="184">
        <v>-1.4092</v>
      </c>
      <c r="G315" s="184">
        <v>-2.1135000000000002</v>
      </c>
      <c r="H315" s="184">
        <v>3.5255000000000001</v>
      </c>
      <c r="I315" s="184">
        <v>10.866</v>
      </c>
      <c r="J315" s="184">
        <v>5.6988000000000003</v>
      </c>
      <c r="K315" s="184">
        <v>5.8966000000000003</v>
      </c>
      <c r="L315" s="184">
        <v>3.8793000000000002</v>
      </c>
      <c r="M315" s="184">
        <v>3.7806000000000002</v>
      </c>
      <c r="N315" s="184"/>
      <c r="O315" s="184"/>
      <c r="P315" s="184"/>
      <c r="Q315" s="184">
        <v>4.4267000000000003</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44400</v>
      </c>
      <c r="E316" s="184">
        <v>23.029499999999999</v>
      </c>
      <c r="F316" s="184">
        <v>3.6457000000000002</v>
      </c>
      <c r="G316" s="184">
        <v>-0.1585</v>
      </c>
      <c r="H316" s="184">
        <v>5.0540000000000003</v>
      </c>
      <c r="I316" s="184">
        <v>4.4340000000000002</v>
      </c>
      <c r="J316" s="184">
        <v>2.4775</v>
      </c>
      <c r="K316" s="184">
        <v>4.8047000000000004</v>
      </c>
      <c r="L316" s="184">
        <v>4.0312999999999999</v>
      </c>
      <c r="M316" s="184">
        <v>4.2141999999999999</v>
      </c>
      <c r="N316" s="184">
        <v>4.7095000000000002</v>
      </c>
      <c r="O316" s="184">
        <v>8.5086999999999993</v>
      </c>
      <c r="P316" s="184">
        <v>7.8114999999999997</v>
      </c>
      <c r="Q316" s="184">
        <v>7.2262000000000004</v>
      </c>
      <c r="R316" s="184">
        <v>8.1311999999999998</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44400</v>
      </c>
      <c r="E317" s="184">
        <v>23.883900000000001</v>
      </c>
      <c r="F317" s="184">
        <v>3.9738000000000002</v>
      </c>
      <c r="G317" s="184">
        <v>0.15279999999999999</v>
      </c>
      <c r="H317" s="184">
        <v>5.3761999999999999</v>
      </c>
      <c r="I317" s="184">
        <v>4.7461000000000002</v>
      </c>
      <c r="J317" s="184">
        <v>2.798</v>
      </c>
      <c r="K317" s="184">
        <v>5.1228999999999996</v>
      </c>
      <c r="L317" s="184">
        <v>4.3513000000000002</v>
      </c>
      <c r="M317" s="184">
        <v>4.5377000000000001</v>
      </c>
      <c r="N317" s="184">
        <v>5.0387000000000004</v>
      </c>
      <c r="O317" s="184">
        <v>8.8443000000000005</v>
      </c>
      <c r="P317" s="184">
        <v>8.1523000000000003</v>
      </c>
      <c r="Q317" s="184">
        <v>8.7990999999999993</v>
      </c>
      <c r="R317" s="184">
        <v>8.4687000000000001</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44400</v>
      </c>
      <c r="E318" s="184">
        <v>15.5985</v>
      </c>
      <c r="F318" s="184">
        <v>3.7443</v>
      </c>
      <c r="G318" s="184">
        <v>-1.8716999999999999</v>
      </c>
      <c r="H318" s="184">
        <v>6.4260999999999999</v>
      </c>
      <c r="I318" s="184">
        <v>11.6851</v>
      </c>
      <c r="J318" s="184">
        <v>7.1474000000000002</v>
      </c>
      <c r="K318" s="184">
        <v>6.1935000000000002</v>
      </c>
      <c r="L318" s="184">
        <v>5.109</v>
      </c>
      <c r="M318" s="184">
        <v>4.8487999999999998</v>
      </c>
      <c r="N318" s="184">
        <v>5.1097999999999999</v>
      </c>
      <c r="O318" s="184">
        <v>8.7939000000000007</v>
      </c>
      <c r="P318" s="184">
        <v>8.1128</v>
      </c>
      <c r="Q318" s="184">
        <v>8.3691999999999993</v>
      </c>
      <c r="R318" s="184">
        <v>8.7036999999999995</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44400</v>
      </c>
      <c r="E319" s="184">
        <v>15.334099999999999</v>
      </c>
      <c r="F319" s="184">
        <v>3.5708000000000002</v>
      </c>
      <c r="G319" s="184">
        <v>-2.1419000000000001</v>
      </c>
      <c r="H319" s="184">
        <v>6.1280000000000001</v>
      </c>
      <c r="I319" s="184">
        <v>11.39</v>
      </c>
      <c r="J319" s="184">
        <v>6.8460000000000001</v>
      </c>
      <c r="K319" s="184">
        <v>5.8895</v>
      </c>
      <c r="L319" s="184">
        <v>4.7995999999999999</v>
      </c>
      <c r="M319" s="184">
        <v>4.5335000000000001</v>
      </c>
      <c r="N319" s="184">
        <v>4.7884000000000002</v>
      </c>
      <c r="O319" s="184">
        <v>8.4588000000000001</v>
      </c>
      <c r="P319" s="184">
        <v>7.7793000000000001</v>
      </c>
      <c r="Q319" s="184">
        <v>8.0348000000000006</v>
      </c>
      <c r="R319" s="184">
        <v>8.3721999999999994</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44400</v>
      </c>
      <c r="E320" s="184">
        <v>2522.6597999999999</v>
      </c>
      <c r="F320" s="184">
        <v>6.8377999999999997</v>
      </c>
      <c r="G320" s="184">
        <v>-0.76049999999999995</v>
      </c>
      <c r="H320" s="184">
        <v>4.9745999999999997</v>
      </c>
      <c r="I320" s="184">
        <v>9.26</v>
      </c>
      <c r="J320" s="184">
        <v>5.6211000000000002</v>
      </c>
      <c r="K320" s="184">
        <v>5.1567999999999996</v>
      </c>
      <c r="L320" s="184">
        <v>4.5147000000000004</v>
      </c>
      <c r="M320" s="184">
        <v>4.0263</v>
      </c>
      <c r="N320" s="184">
        <v>4.7202000000000002</v>
      </c>
      <c r="O320" s="184">
        <v>8.6494999999999997</v>
      </c>
      <c r="P320" s="184">
        <v>7.0503999999999998</v>
      </c>
      <c r="Q320" s="184">
        <v>6.8410000000000002</v>
      </c>
      <c r="R320" s="184">
        <v>8.1349999999999998</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44400</v>
      </c>
      <c r="E321" s="184">
        <v>2662.9638</v>
      </c>
      <c r="F321" s="184">
        <v>7.2370999999999999</v>
      </c>
      <c r="G321" s="184">
        <v>-0.36049999999999999</v>
      </c>
      <c r="H321" s="184">
        <v>5.3752000000000004</v>
      </c>
      <c r="I321" s="184">
        <v>9.6615000000000002</v>
      </c>
      <c r="J321" s="184">
        <v>6.0229999999999997</v>
      </c>
      <c r="K321" s="184">
        <v>5.5614999999999997</v>
      </c>
      <c r="L321" s="184">
        <v>4.9238</v>
      </c>
      <c r="M321" s="184">
        <v>4.4386999999999999</v>
      </c>
      <c r="N321" s="184">
        <v>5.1398000000000001</v>
      </c>
      <c r="O321" s="184">
        <v>9.1366999999999994</v>
      </c>
      <c r="P321" s="184">
        <v>7.6379000000000001</v>
      </c>
      <c r="Q321" s="184">
        <v>8.0029000000000003</v>
      </c>
      <c r="R321" s="184">
        <v>8.5652000000000008</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44400</v>
      </c>
      <c r="E322" s="184">
        <v>2951.2321999999999</v>
      </c>
      <c r="F322" s="184">
        <v>-1.5768</v>
      </c>
      <c r="G322" s="184">
        <v>-0.27739999999999998</v>
      </c>
      <c r="H322" s="184">
        <v>4.3585000000000003</v>
      </c>
      <c r="I322" s="184">
        <v>7.6204999999999998</v>
      </c>
      <c r="J322" s="184">
        <v>4.9343000000000004</v>
      </c>
      <c r="K322" s="184">
        <v>5.8190999999999997</v>
      </c>
      <c r="L322" s="184">
        <v>4.2320000000000002</v>
      </c>
      <c r="M322" s="184">
        <v>4.1980000000000004</v>
      </c>
      <c r="N322" s="184">
        <v>4.8685999999999998</v>
      </c>
      <c r="O322" s="184">
        <v>8.1992999999999991</v>
      </c>
      <c r="P322" s="184">
        <v>7.9214000000000002</v>
      </c>
      <c r="Q322" s="184">
        <v>8.1294000000000004</v>
      </c>
      <c r="R322" s="184">
        <v>7.6986999999999997</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44400</v>
      </c>
      <c r="E323" s="184">
        <v>3040.1352999999999</v>
      </c>
      <c r="F323" s="184">
        <v>-1.2305999999999999</v>
      </c>
      <c r="G323" s="184">
        <v>7.0000000000000007E-2</v>
      </c>
      <c r="H323" s="184">
        <v>4.7077</v>
      </c>
      <c r="I323" s="184">
        <v>7.9695</v>
      </c>
      <c r="J323" s="184">
        <v>5.2831000000000001</v>
      </c>
      <c r="K323" s="184">
        <v>6.1772999999999998</v>
      </c>
      <c r="L323" s="184">
        <v>4.6109999999999998</v>
      </c>
      <c r="M323" s="184">
        <v>4.5579999999999998</v>
      </c>
      <c r="N323" s="184">
        <v>5.2195</v>
      </c>
      <c r="O323" s="184">
        <v>8.5234000000000005</v>
      </c>
      <c r="P323" s="184">
        <v>8.2248000000000001</v>
      </c>
      <c r="Q323" s="184">
        <v>8.6826000000000008</v>
      </c>
      <c r="R323" s="184">
        <v>8.0322999999999993</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44400</v>
      </c>
      <c r="E324" s="184">
        <v>60.8339</v>
      </c>
      <c r="F324" s="184">
        <v>1.6201000000000001</v>
      </c>
      <c r="G324" s="184">
        <v>1.0201</v>
      </c>
      <c r="H324" s="184">
        <v>7.8975999999999997</v>
      </c>
      <c r="I324" s="184">
        <v>5.9706999999999999</v>
      </c>
      <c r="J324" s="184">
        <v>2.2863000000000002</v>
      </c>
      <c r="K324" s="184">
        <v>6.0400999999999998</v>
      </c>
      <c r="L324" s="184">
        <v>3.1951000000000001</v>
      </c>
      <c r="M324" s="184">
        <v>3.2745000000000002</v>
      </c>
      <c r="N324" s="184">
        <v>3.6713</v>
      </c>
      <c r="O324" s="184">
        <v>10.382199999999999</v>
      </c>
      <c r="P324" s="184">
        <v>8.1195000000000004</v>
      </c>
      <c r="Q324" s="184">
        <v>8.3264999999999993</v>
      </c>
      <c r="R324" s="184">
        <v>8.5516000000000005</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44400</v>
      </c>
      <c r="E325" s="184">
        <v>57.878500000000003</v>
      </c>
      <c r="F325" s="184">
        <v>1.2613000000000001</v>
      </c>
      <c r="G325" s="184">
        <v>0.67269999999999996</v>
      </c>
      <c r="H325" s="184">
        <v>7.5514999999999999</v>
      </c>
      <c r="I325" s="184">
        <v>5.6292999999999997</v>
      </c>
      <c r="J325" s="184">
        <v>1.9455</v>
      </c>
      <c r="K325" s="184">
        <v>5.6943999999999999</v>
      </c>
      <c r="L325" s="184">
        <v>2.8357999999999999</v>
      </c>
      <c r="M325" s="184">
        <v>2.9142999999999999</v>
      </c>
      <c r="N325" s="184">
        <v>3.3149999999999999</v>
      </c>
      <c r="O325" s="184">
        <v>10.029199999999999</v>
      </c>
      <c r="P325" s="184">
        <v>7.6430999999999996</v>
      </c>
      <c r="Q325" s="184">
        <v>7.4836</v>
      </c>
      <c r="R325" s="184">
        <v>8.1912000000000003</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44400</v>
      </c>
      <c r="E326" s="184">
        <v>10.2279</v>
      </c>
      <c r="F326" s="184">
        <v>-6.7792000000000003</v>
      </c>
      <c r="G326" s="184">
        <v>-3.5676000000000001</v>
      </c>
      <c r="H326" s="184">
        <v>2.6013000000000002</v>
      </c>
      <c r="I326" s="184">
        <v>10.0564</v>
      </c>
      <c r="J326" s="184">
        <v>6.6020000000000003</v>
      </c>
      <c r="K326" s="184">
        <v>5.7237</v>
      </c>
      <c r="L326" s="184"/>
      <c r="M326" s="184"/>
      <c r="N326" s="184"/>
      <c r="O326" s="184"/>
      <c r="P326" s="184"/>
      <c r="Q326" s="184">
        <v>6.4987000000000004</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44400</v>
      </c>
      <c r="E327" s="184">
        <v>10.2113</v>
      </c>
      <c r="F327" s="184">
        <v>-7.5048000000000004</v>
      </c>
      <c r="G327" s="184">
        <v>-4.0496999999999996</v>
      </c>
      <c r="H327" s="184">
        <v>2.0945</v>
      </c>
      <c r="I327" s="184">
        <v>9.6097999999999999</v>
      </c>
      <c r="J327" s="184">
        <v>6.1673</v>
      </c>
      <c r="K327" s="184">
        <v>5.2648999999999999</v>
      </c>
      <c r="L327" s="184"/>
      <c r="M327" s="184"/>
      <c r="N327" s="184"/>
      <c r="O327" s="184"/>
      <c r="P327" s="184"/>
      <c r="Q327" s="184">
        <v>6.0254000000000003</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44400</v>
      </c>
      <c r="E328" s="184">
        <v>46.347099999999998</v>
      </c>
      <c r="F328" s="184">
        <v>6.6165000000000003</v>
      </c>
      <c r="G328" s="184">
        <v>3.9127000000000001</v>
      </c>
      <c r="H328" s="184">
        <v>6.6688000000000001</v>
      </c>
      <c r="I328" s="184">
        <v>10.0686</v>
      </c>
      <c r="J328" s="184">
        <v>7.1665000000000001</v>
      </c>
      <c r="K328" s="184">
        <v>6.6538000000000004</v>
      </c>
      <c r="L328" s="184">
        <v>5.7298999999999998</v>
      </c>
      <c r="M328" s="184">
        <v>5.6805000000000003</v>
      </c>
      <c r="N328" s="184">
        <v>6.2792000000000003</v>
      </c>
      <c r="O328" s="184">
        <v>7.7630999999999997</v>
      </c>
      <c r="P328" s="184">
        <v>7.4635999999999996</v>
      </c>
      <c r="Q328" s="184">
        <v>7.6254999999999997</v>
      </c>
      <c r="R328" s="184">
        <v>7.7670000000000003</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44400</v>
      </c>
      <c r="E329" s="184">
        <v>47.947000000000003</v>
      </c>
      <c r="F329" s="184">
        <v>7.0049000000000001</v>
      </c>
      <c r="G329" s="184">
        <v>4.2899000000000003</v>
      </c>
      <c r="H329" s="184">
        <v>7.0566000000000004</v>
      </c>
      <c r="I329" s="184">
        <v>10.4711</v>
      </c>
      <c r="J329" s="184">
        <v>7.5679999999999996</v>
      </c>
      <c r="K329" s="184">
        <v>7.0603999999999996</v>
      </c>
      <c r="L329" s="184">
        <v>6.1416000000000004</v>
      </c>
      <c r="M329" s="184">
        <v>6.0978000000000003</v>
      </c>
      <c r="N329" s="184">
        <v>6.7049000000000003</v>
      </c>
      <c r="O329" s="184">
        <v>8.1942000000000004</v>
      </c>
      <c r="P329" s="184">
        <v>7.9264000000000001</v>
      </c>
      <c r="Q329" s="184">
        <v>8.4856999999999996</v>
      </c>
      <c r="R329" s="184">
        <v>8.1980000000000004</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44400</v>
      </c>
      <c r="E330" s="184">
        <v>34.421100000000003</v>
      </c>
      <c r="F330" s="184">
        <v>7.9546999999999999</v>
      </c>
      <c r="G330" s="184">
        <v>1.0250999999999999</v>
      </c>
      <c r="H330" s="184">
        <v>5.1403999999999996</v>
      </c>
      <c r="I330" s="184">
        <v>6.8956</v>
      </c>
      <c r="J330" s="184">
        <v>4.4131</v>
      </c>
      <c r="K330" s="184">
        <v>6.2713000000000001</v>
      </c>
      <c r="L330" s="184">
        <v>5.2039999999999997</v>
      </c>
      <c r="M330" s="184">
        <v>4.6566000000000001</v>
      </c>
      <c r="N330" s="184">
        <v>5.2729999999999997</v>
      </c>
      <c r="O330" s="184">
        <v>7.7546999999999997</v>
      </c>
      <c r="P330" s="184">
        <v>6.7723000000000004</v>
      </c>
      <c r="Q330" s="184">
        <v>6.9135</v>
      </c>
      <c r="R330" s="184">
        <v>7.6677</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44400</v>
      </c>
      <c r="E331" s="184">
        <v>37.275100000000002</v>
      </c>
      <c r="F331" s="184">
        <v>8.6189999999999998</v>
      </c>
      <c r="G331" s="184">
        <v>1.7302</v>
      </c>
      <c r="H331" s="184">
        <v>5.8537999999999997</v>
      </c>
      <c r="I331" s="184">
        <v>7.6109999999999998</v>
      </c>
      <c r="J331" s="184">
        <v>4.9981</v>
      </c>
      <c r="K331" s="184">
        <v>6.7321</v>
      </c>
      <c r="L331" s="184">
        <v>5.7713999999999999</v>
      </c>
      <c r="M331" s="184">
        <v>5.3213999999999997</v>
      </c>
      <c r="N331" s="184">
        <v>5.9960000000000004</v>
      </c>
      <c r="O331" s="184">
        <v>8.6569000000000003</v>
      </c>
      <c r="P331" s="184">
        <v>7.7778999999999998</v>
      </c>
      <c r="Q331" s="184">
        <v>8.1085999999999991</v>
      </c>
      <c r="R331" s="184">
        <v>8.4608000000000008</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44400</v>
      </c>
      <c r="E334" s="184">
        <v>12.432700000000001</v>
      </c>
      <c r="F334" s="184">
        <v>1.7616000000000001</v>
      </c>
      <c r="G334" s="184">
        <v>0</v>
      </c>
      <c r="H334" s="184">
        <v>4.4915000000000003</v>
      </c>
      <c r="I334" s="184">
        <v>8.3095999999999997</v>
      </c>
      <c r="J334" s="184">
        <v>5.2384000000000004</v>
      </c>
      <c r="K334" s="184">
        <v>5.4047000000000001</v>
      </c>
      <c r="L334" s="184">
        <v>3.9409000000000001</v>
      </c>
      <c r="M334" s="184">
        <v>3.9127000000000001</v>
      </c>
      <c r="N334" s="184">
        <v>4.3958000000000004</v>
      </c>
      <c r="O334" s="184"/>
      <c r="P334" s="184"/>
      <c r="Q334" s="184">
        <v>9.2004000000000001</v>
      </c>
      <c r="R334" s="184">
        <v>8.4049999999999994</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44400</v>
      </c>
      <c r="E335" s="184">
        <v>12.2804</v>
      </c>
      <c r="F335" s="184">
        <v>1.1889000000000001</v>
      </c>
      <c r="G335" s="184">
        <v>-0.49530000000000002</v>
      </c>
      <c r="H335" s="184">
        <v>3.9943</v>
      </c>
      <c r="I335" s="184">
        <v>7.8361999999999998</v>
      </c>
      <c r="J335" s="184">
        <v>4.7842000000000002</v>
      </c>
      <c r="K335" s="184">
        <v>4.9363999999999999</v>
      </c>
      <c r="L335" s="184">
        <v>3.4672000000000001</v>
      </c>
      <c r="M335" s="184">
        <v>3.4338000000000002</v>
      </c>
      <c r="N335" s="184">
        <v>3.8942000000000001</v>
      </c>
      <c r="O335" s="184"/>
      <c r="P335" s="184"/>
      <c r="Q335" s="184">
        <v>8.6577000000000002</v>
      </c>
      <c r="R335" s="184">
        <v>7.8734000000000002</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44400</v>
      </c>
      <c r="E336" s="184">
        <v>31.869399999999999</v>
      </c>
      <c r="F336" s="184">
        <v>10.998200000000001</v>
      </c>
      <c r="G336" s="184">
        <v>3.3605</v>
      </c>
      <c r="H336" s="184">
        <v>3.3889999999999998</v>
      </c>
      <c r="I336" s="184">
        <v>8.6675000000000004</v>
      </c>
      <c r="J336" s="184">
        <v>6.9263000000000003</v>
      </c>
      <c r="K336" s="184">
        <v>5.7317</v>
      </c>
      <c r="L336" s="184">
        <v>5.0937000000000001</v>
      </c>
      <c r="M336" s="184">
        <v>4.5631000000000004</v>
      </c>
      <c r="N336" s="184">
        <v>5.0370999999999997</v>
      </c>
      <c r="O336" s="184">
        <v>9.4006000000000007</v>
      </c>
      <c r="P336" s="184">
        <v>7.9349999999999996</v>
      </c>
      <c r="Q336" s="184">
        <v>7.2442000000000002</v>
      </c>
      <c r="R336" s="184">
        <v>8.7835000000000001</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44400</v>
      </c>
      <c r="E337" s="184">
        <v>32.655200000000001</v>
      </c>
      <c r="F337" s="184">
        <v>11.1808</v>
      </c>
      <c r="G337" s="184">
        <v>3.6151</v>
      </c>
      <c r="H337" s="184">
        <v>3.6272000000000002</v>
      </c>
      <c r="I337" s="184">
        <v>8.9163999999999994</v>
      </c>
      <c r="J337" s="184">
        <v>7.1807999999999996</v>
      </c>
      <c r="K337" s="184">
        <v>5.9964000000000004</v>
      </c>
      <c r="L337" s="184">
        <v>5.3578000000000001</v>
      </c>
      <c r="M337" s="184">
        <v>4.8231000000000002</v>
      </c>
      <c r="N337" s="184">
        <v>5.2965999999999998</v>
      </c>
      <c r="O337" s="184">
        <v>9.6808999999999994</v>
      </c>
      <c r="P337" s="184">
        <v>8.3534000000000006</v>
      </c>
      <c r="Q337" s="184">
        <v>8.2790999999999997</v>
      </c>
      <c r="R337" s="184">
        <v>9.0332000000000008</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44400</v>
      </c>
      <c r="E338" s="184">
        <v>200.18340000000001</v>
      </c>
      <c r="F338" s="184">
        <v>0</v>
      </c>
      <c r="G338" s="184">
        <v>0</v>
      </c>
      <c r="H338" s="184">
        <v>0</v>
      </c>
      <c r="I338" s="184">
        <v>0</v>
      </c>
      <c r="J338" s="184">
        <v>0</v>
      </c>
      <c r="K338" s="184">
        <v>0</v>
      </c>
      <c r="L338" s="184">
        <v>0</v>
      </c>
      <c r="M338" s="184">
        <v>0</v>
      </c>
      <c r="N338" s="184">
        <v>-0.51839999999999997</v>
      </c>
      <c r="O338" s="184"/>
      <c r="P338" s="184"/>
      <c r="Q338" s="184">
        <v>-10.446999999999999</v>
      </c>
      <c r="R338" s="184">
        <v>-11.302</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44400</v>
      </c>
      <c r="E339" s="184">
        <v>192.02520000000001</v>
      </c>
      <c r="F339" s="184">
        <v>0</v>
      </c>
      <c r="G339" s="184">
        <v>0</v>
      </c>
      <c r="H339" s="184">
        <v>0</v>
      </c>
      <c r="I339" s="184">
        <v>0</v>
      </c>
      <c r="J339" s="184">
        <v>0</v>
      </c>
      <c r="K339" s="184">
        <v>0</v>
      </c>
      <c r="L339" s="184">
        <v>0</v>
      </c>
      <c r="M339" s="184">
        <v>0</v>
      </c>
      <c r="N339" s="184">
        <v>-0.51829999999999998</v>
      </c>
      <c r="O339" s="184"/>
      <c r="P339" s="184"/>
      <c r="Q339" s="184">
        <v>-10.446899999999999</v>
      </c>
      <c r="R339" s="184">
        <v>-11.302</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44400</v>
      </c>
      <c r="E340" s="184">
        <v>12.337300000000001</v>
      </c>
      <c r="F340" s="184">
        <v>2.9586999999999999</v>
      </c>
      <c r="G340" s="184">
        <v>-3.7463000000000002</v>
      </c>
      <c r="H340" s="184">
        <v>3.8066</v>
      </c>
      <c r="I340" s="184">
        <v>10.438700000000001</v>
      </c>
      <c r="J340" s="184">
        <v>5.4382999999999999</v>
      </c>
      <c r="K340" s="184">
        <v>5.4703999999999997</v>
      </c>
      <c r="L340" s="184">
        <v>3.8553999999999999</v>
      </c>
      <c r="M340" s="184">
        <v>3.8302999999999998</v>
      </c>
      <c r="N340" s="184">
        <v>4.3509000000000002</v>
      </c>
      <c r="O340" s="184">
        <v>6.7496999999999998</v>
      </c>
      <c r="P340" s="184"/>
      <c r="Q340" s="184">
        <v>6.8628999999999998</v>
      </c>
      <c r="R340" s="184">
        <v>8.7004000000000001</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44400</v>
      </c>
      <c r="E341" s="184">
        <v>12.2128</v>
      </c>
      <c r="F341" s="184">
        <v>2.69</v>
      </c>
      <c r="G341" s="184">
        <v>-4.0831</v>
      </c>
      <c r="H341" s="184">
        <v>3.4605999999999999</v>
      </c>
      <c r="I341" s="184">
        <v>10.0937</v>
      </c>
      <c r="J341" s="184">
        <v>5.0719000000000003</v>
      </c>
      <c r="K341" s="184">
        <v>5.1021000000000001</v>
      </c>
      <c r="L341" s="184">
        <v>3.6006</v>
      </c>
      <c r="M341" s="184">
        <v>3.5905</v>
      </c>
      <c r="N341" s="184">
        <v>4.0787000000000004</v>
      </c>
      <c r="O341" s="184">
        <v>6.4188000000000001</v>
      </c>
      <c r="P341" s="184"/>
      <c r="Q341" s="184">
        <v>6.5209999999999999</v>
      </c>
      <c r="R341" s="184">
        <v>8.3582999999999998</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44400</v>
      </c>
      <c r="E342" s="184">
        <v>13.0436</v>
      </c>
      <c r="F342" s="184">
        <v>6.1573000000000002</v>
      </c>
      <c r="G342" s="184">
        <v>0.83960000000000001</v>
      </c>
      <c r="H342" s="184">
        <v>4.6814</v>
      </c>
      <c r="I342" s="184">
        <v>9.69</v>
      </c>
      <c r="J342" s="184">
        <v>6.3666</v>
      </c>
      <c r="K342" s="184">
        <v>5.6505000000000001</v>
      </c>
      <c r="L342" s="184">
        <v>4.5007000000000001</v>
      </c>
      <c r="M342" s="184">
        <v>4.2504999999999997</v>
      </c>
      <c r="N342" s="184">
        <v>4.9457000000000004</v>
      </c>
      <c r="O342" s="184"/>
      <c r="P342" s="184"/>
      <c r="Q342" s="184">
        <v>9.3956999999999997</v>
      </c>
      <c r="R342" s="184">
        <v>8.6763999999999992</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44400</v>
      </c>
      <c r="E343" s="184">
        <v>12.9259</v>
      </c>
      <c r="F343" s="184">
        <v>5.9309000000000003</v>
      </c>
      <c r="G343" s="184">
        <v>0.56479999999999997</v>
      </c>
      <c r="H343" s="184">
        <v>4.4008000000000003</v>
      </c>
      <c r="I343" s="184">
        <v>9.4129000000000005</v>
      </c>
      <c r="J343" s="184">
        <v>6.0826000000000002</v>
      </c>
      <c r="K343" s="184">
        <v>5.3582999999999998</v>
      </c>
      <c r="L343" s="184">
        <v>4.2106000000000003</v>
      </c>
      <c r="M343" s="184">
        <v>3.9584999999999999</v>
      </c>
      <c r="N343" s="184">
        <v>4.6496000000000004</v>
      </c>
      <c r="O343" s="184"/>
      <c r="P343" s="184"/>
      <c r="Q343" s="184">
        <v>9.0609999999999999</v>
      </c>
      <c r="R343" s="184">
        <v>8.3838000000000008</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4.8187999999999995</v>
      </c>
      <c r="G344" s="186">
        <v>0.87046136363636362</v>
      </c>
      <c r="H344" s="186">
        <v>4.9384477272727274</v>
      </c>
      <c r="I344" s="186">
        <v>8.1446772727272716</v>
      </c>
      <c r="J344" s="186">
        <v>5.2119727272727303</v>
      </c>
      <c r="K344" s="186">
        <v>5.4080522727272724</v>
      </c>
      <c r="L344" s="186">
        <v>4.2051949999999989</v>
      </c>
      <c r="M344" s="186">
        <v>4.1240924999999988</v>
      </c>
      <c r="N344" s="186">
        <v>4.6764842105263158</v>
      </c>
      <c r="O344" s="186">
        <v>8.3921733333333357</v>
      </c>
      <c r="P344" s="186">
        <v>7.7613423076923072</v>
      </c>
      <c r="Q344" s="186">
        <v>7.1823477272727265</v>
      </c>
      <c r="R344" s="186">
        <v>7.2378105263157906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3.9572000000000003</v>
      </c>
      <c r="G345" s="186">
        <v>0.35880000000000001</v>
      </c>
      <c r="H345" s="186">
        <v>4.5864500000000001</v>
      </c>
      <c r="I345" s="186">
        <v>8.1609499999999997</v>
      </c>
      <c r="J345" s="186">
        <v>5.5110000000000001</v>
      </c>
      <c r="K345" s="186">
        <v>5.6724499999999995</v>
      </c>
      <c r="L345" s="186">
        <v>4.3484999999999996</v>
      </c>
      <c r="M345" s="186">
        <v>4.2323500000000003</v>
      </c>
      <c r="N345" s="186">
        <v>4.9071499999999997</v>
      </c>
      <c r="O345" s="186">
        <v>8.6153499999999994</v>
      </c>
      <c r="P345" s="186">
        <v>7.9238999999999997</v>
      </c>
      <c r="Q345" s="186">
        <v>8.20425</v>
      </c>
      <c r="R345" s="186">
        <v>8.2781500000000001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44400</v>
      </c>
      <c r="E348" s="184">
        <v>16.6067</v>
      </c>
      <c r="F348" s="184">
        <v>-7.9108000000000001</v>
      </c>
      <c r="G348" s="184">
        <v>-1.6848000000000001</v>
      </c>
      <c r="H348" s="184">
        <v>6.2873000000000001</v>
      </c>
      <c r="I348" s="184">
        <v>9.0268999999999995</v>
      </c>
      <c r="J348" s="184">
        <v>6.7926000000000002</v>
      </c>
      <c r="K348" s="184">
        <v>7.3266</v>
      </c>
      <c r="L348" s="184">
        <v>8.4799000000000007</v>
      </c>
      <c r="M348" s="184">
        <v>9.6109000000000009</v>
      </c>
      <c r="N348" s="184">
        <v>10.1196</v>
      </c>
      <c r="O348" s="184">
        <v>6.9987000000000004</v>
      </c>
      <c r="P348" s="184">
        <v>7.9756999999999998</v>
      </c>
      <c r="Q348" s="184">
        <v>8.4117999999999995</v>
      </c>
      <c r="R348" s="184">
        <v>6.9641000000000002</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44400</v>
      </c>
      <c r="E349" s="184">
        <v>15.6835</v>
      </c>
      <c r="F349" s="184">
        <v>-8.6089000000000002</v>
      </c>
      <c r="G349" s="184">
        <v>-2.4043999999999999</v>
      </c>
      <c r="H349" s="184">
        <v>5.5582000000000003</v>
      </c>
      <c r="I349" s="184">
        <v>8.2881</v>
      </c>
      <c r="J349" s="184">
        <v>6.0419999999999998</v>
      </c>
      <c r="K349" s="184">
        <v>6.3784000000000001</v>
      </c>
      <c r="L349" s="184">
        <v>7.5568</v>
      </c>
      <c r="M349" s="184">
        <v>8.7117000000000004</v>
      </c>
      <c r="N349" s="184">
        <v>9.2127999999999997</v>
      </c>
      <c r="O349" s="184">
        <v>6.0646000000000004</v>
      </c>
      <c r="P349" s="184">
        <v>6.9583000000000004</v>
      </c>
      <c r="Q349" s="184">
        <v>7.4275000000000002</v>
      </c>
      <c r="R349" s="184">
        <v>6.0900999999999996</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44400</v>
      </c>
      <c r="E350" s="184">
        <v>0.41570000000000001</v>
      </c>
      <c r="F350" s="184">
        <v>0</v>
      </c>
      <c r="G350" s="184">
        <v>0</v>
      </c>
      <c r="H350" s="184">
        <v>0</v>
      </c>
      <c r="I350" s="184">
        <v>0</v>
      </c>
      <c r="J350" s="184">
        <v>0</v>
      </c>
      <c r="K350" s="184">
        <v>0</v>
      </c>
      <c r="L350" s="184">
        <v>0</v>
      </c>
      <c r="M350" s="184">
        <v>0</v>
      </c>
      <c r="N350" s="184">
        <v>0</v>
      </c>
      <c r="O350" s="184"/>
      <c r="P350" s="184"/>
      <c r="Q350" s="184">
        <v>-15.1915</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44400</v>
      </c>
      <c r="E351" s="184">
        <v>0.39800000000000002</v>
      </c>
      <c r="F351" s="184">
        <v>0</v>
      </c>
      <c r="G351" s="184">
        <v>0</v>
      </c>
      <c r="H351" s="184">
        <v>0</v>
      </c>
      <c r="I351" s="184">
        <v>0</v>
      </c>
      <c r="J351" s="184">
        <v>0</v>
      </c>
      <c r="K351" s="184">
        <v>0</v>
      </c>
      <c r="L351" s="184">
        <v>0</v>
      </c>
      <c r="M351" s="184">
        <v>0</v>
      </c>
      <c r="N351" s="184">
        <v>0</v>
      </c>
      <c r="O351" s="184"/>
      <c r="P351" s="184"/>
      <c r="Q351" s="184">
        <v>-15.188499999999999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44400</v>
      </c>
      <c r="E352" s="184">
        <v>18.041599999999999</v>
      </c>
      <c r="F352" s="184">
        <v>3.6419000000000001</v>
      </c>
      <c r="G352" s="184">
        <v>1.6861999999999999</v>
      </c>
      <c r="H352" s="184">
        <v>6.3371000000000004</v>
      </c>
      <c r="I352" s="184">
        <v>9.9365000000000006</v>
      </c>
      <c r="J352" s="184">
        <v>7.4908999999999999</v>
      </c>
      <c r="K352" s="184">
        <v>7.4801000000000002</v>
      </c>
      <c r="L352" s="184">
        <v>8.2277000000000005</v>
      </c>
      <c r="M352" s="184">
        <v>8.2077000000000009</v>
      </c>
      <c r="N352" s="184">
        <v>8.6974</v>
      </c>
      <c r="O352" s="184">
        <v>7.6681999999999997</v>
      </c>
      <c r="P352" s="184">
        <v>7.8628999999999998</v>
      </c>
      <c r="Q352" s="184">
        <v>8.7597000000000005</v>
      </c>
      <c r="R352" s="184">
        <v>8.9555000000000007</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44400</v>
      </c>
      <c r="E353" s="184">
        <v>16.653600000000001</v>
      </c>
      <c r="F353" s="184">
        <v>2.6303000000000001</v>
      </c>
      <c r="G353" s="184">
        <v>0.73060000000000003</v>
      </c>
      <c r="H353" s="184">
        <v>5.3909000000000002</v>
      </c>
      <c r="I353" s="184">
        <v>8.9855999999999998</v>
      </c>
      <c r="J353" s="184">
        <v>6.5444000000000004</v>
      </c>
      <c r="K353" s="184">
        <v>6.4558</v>
      </c>
      <c r="L353" s="184">
        <v>7.1422999999999996</v>
      </c>
      <c r="M353" s="184">
        <v>7.0833000000000004</v>
      </c>
      <c r="N353" s="184">
        <v>7.5382999999999996</v>
      </c>
      <c r="O353" s="184">
        <v>6.4752999999999998</v>
      </c>
      <c r="P353" s="184">
        <v>6.5587999999999997</v>
      </c>
      <c r="Q353" s="184">
        <v>7.5278</v>
      </c>
      <c r="R353" s="184">
        <v>7.7743000000000002</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44400</v>
      </c>
      <c r="E354" s="184">
        <v>15.7811</v>
      </c>
      <c r="F354" s="184">
        <v>-0.23130000000000001</v>
      </c>
      <c r="G354" s="184">
        <v>-1.1563000000000001</v>
      </c>
      <c r="H354" s="184">
        <v>4.5968</v>
      </c>
      <c r="I354" s="184">
        <v>6.4589999999999996</v>
      </c>
      <c r="J354" s="184">
        <v>4.4104000000000001</v>
      </c>
      <c r="K354" s="184">
        <v>4.2146999999999997</v>
      </c>
      <c r="L354" s="184">
        <v>14.468400000000001</v>
      </c>
      <c r="M354" s="184">
        <v>12.857699999999999</v>
      </c>
      <c r="N354" s="184">
        <v>13.833600000000001</v>
      </c>
      <c r="O354" s="184">
        <v>4.9907000000000004</v>
      </c>
      <c r="P354" s="184">
        <v>6.2927</v>
      </c>
      <c r="Q354" s="184">
        <v>7.2694999999999999</v>
      </c>
      <c r="R354" s="184">
        <v>5.5453000000000001</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44400</v>
      </c>
      <c r="E356" s="184">
        <v>16.839200000000002</v>
      </c>
      <c r="F356" s="184">
        <v>0.4335</v>
      </c>
      <c r="G356" s="184">
        <v>-0.50570000000000004</v>
      </c>
      <c r="H356" s="184">
        <v>5.2073</v>
      </c>
      <c r="I356" s="184">
        <v>7.0636999999999999</v>
      </c>
      <c r="J356" s="184">
        <v>5.0205000000000002</v>
      </c>
      <c r="K356" s="184">
        <v>4.8747999999999996</v>
      </c>
      <c r="L356" s="184">
        <v>15.197800000000001</v>
      </c>
      <c r="M356" s="184">
        <v>13.6198</v>
      </c>
      <c r="N356" s="184">
        <v>14.6335</v>
      </c>
      <c r="O356" s="184">
        <v>5.8448000000000002</v>
      </c>
      <c r="P356" s="184">
        <v>7.3177000000000003</v>
      </c>
      <c r="Q356" s="184">
        <v>8.3455999999999992</v>
      </c>
      <c r="R356" s="184">
        <v>6.3522999999999996</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44400</v>
      </c>
      <c r="E358" s="184">
        <v>4.3296000000000001</v>
      </c>
      <c r="F358" s="184">
        <v>4.2157</v>
      </c>
      <c r="G358" s="184">
        <v>4.7790999999999997</v>
      </c>
      <c r="H358" s="184">
        <v>5.9078999999999997</v>
      </c>
      <c r="I358" s="184">
        <v>7.1855000000000002</v>
      </c>
      <c r="J358" s="184">
        <v>9.9441000000000006</v>
      </c>
      <c r="K358" s="184">
        <v>13.670500000000001</v>
      </c>
      <c r="L358" s="184">
        <v>15.6066</v>
      </c>
      <c r="M358" s="184">
        <v>12.0921</v>
      </c>
      <c r="N358" s="184">
        <v>14.385400000000001</v>
      </c>
      <c r="O358" s="184">
        <v>-31.856400000000001</v>
      </c>
      <c r="P358" s="184">
        <v>-17.651299999999999</v>
      </c>
      <c r="Q358" s="184">
        <v>-12.2507</v>
      </c>
      <c r="R358" s="184">
        <v>-22.020099999999999</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44400</v>
      </c>
      <c r="E359" s="184">
        <v>4.2770999999999999</v>
      </c>
      <c r="F359" s="184">
        <v>4.2674000000000003</v>
      </c>
      <c r="G359" s="184">
        <v>4.5530999999999997</v>
      </c>
      <c r="H359" s="184">
        <v>5.6139999999999999</v>
      </c>
      <c r="I359" s="184">
        <v>6.9062999999999999</v>
      </c>
      <c r="J359" s="184">
        <v>9.6624999999999996</v>
      </c>
      <c r="K359" s="184">
        <v>13.382899999999999</v>
      </c>
      <c r="L359" s="184">
        <v>15.306900000000001</v>
      </c>
      <c r="M359" s="184">
        <v>11.789899999999999</v>
      </c>
      <c r="N359" s="184">
        <v>14.065099999999999</v>
      </c>
      <c r="O359" s="184">
        <v>-32.035899999999998</v>
      </c>
      <c r="P359" s="184">
        <v>-17.824200000000001</v>
      </c>
      <c r="Q359" s="184">
        <v>-12.4177</v>
      </c>
      <c r="R359" s="184">
        <v>-22.235499999999998</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44400</v>
      </c>
      <c r="E360" s="184">
        <v>32.399000000000001</v>
      </c>
      <c r="F360" s="184">
        <v>4.0560999999999998</v>
      </c>
      <c r="G360" s="184">
        <v>3.6436999999999999</v>
      </c>
      <c r="H360" s="184">
        <v>3.5430999999999999</v>
      </c>
      <c r="I360" s="184">
        <v>4.0216000000000003</v>
      </c>
      <c r="J360" s="184">
        <v>3.4685000000000001</v>
      </c>
      <c r="K360" s="184">
        <v>4.7121000000000004</v>
      </c>
      <c r="L360" s="184">
        <v>4.8882000000000003</v>
      </c>
      <c r="M360" s="184">
        <v>4.8219000000000003</v>
      </c>
      <c r="N360" s="184">
        <v>6.5490000000000004</v>
      </c>
      <c r="O360" s="184">
        <v>2.8024</v>
      </c>
      <c r="P360" s="184">
        <v>4.6680999999999999</v>
      </c>
      <c r="Q360" s="184">
        <v>6.9673999999999996</v>
      </c>
      <c r="R360" s="184">
        <v>5.0559000000000003</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44400</v>
      </c>
      <c r="E361" s="184">
        <v>30.638500000000001</v>
      </c>
      <c r="F361" s="184">
        <v>3.3359999999999999</v>
      </c>
      <c r="G361" s="184">
        <v>2.8201000000000001</v>
      </c>
      <c r="H361" s="184">
        <v>2.7244000000000002</v>
      </c>
      <c r="I361" s="184">
        <v>3.1949000000000001</v>
      </c>
      <c r="J361" s="184">
        <v>2.6385000000000001</v>
      </c>
      <c r="K361" s="184">
        <v>3.8967999999999998</v>
      </c>
      <c r="L361" s="184">
        <v>4.0739999999999998</v>
      </c>
      <c r="M361" s="184">
        <v>4.0026999999999999</v>
      </c>
      <c r="N361" s="184">
        <v>5.6981000000000002</v>
      </c>
      <c r="O361" s="184">
        <v>1.9839</v>
      </c>
      <c r="P361" s="184">
        <v>3.9095</v>
      </c>
      <c r="Q361" s="184">
        <v>6.3422999999999998</v>
      </c>
      <c r="R361" s="184">
        <v>4.2290999999999999</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44400</v>
      </c>
      <c r="E362" s="184">
        <v>20.9666</v>
      </c>
      <c r="F362" s="184">
        <v>10.4482</v>
      </c>
      <c r="G362" s="184">
        <v>6.5026999999999999</v>
      </c>
      <c r="H362" s="184">
        <v>10.3413</v>
      </c>
      <c r="I362" s="184">
        <v>14.768599999999999</v>
      </c>
      <c r="J362" s="184">
        <v>-20.459199999999999</v>
      </c>
      <c r="K362" s="184">
        <v>-1.3081</v>
      </c>
      <c r="L362" s="184">
        <v>9.0709999999999997</v>
      </c>
      <c r="M362" s="184">
        <v>13.805199999999999</v>
      </c>
      <c r="N362" s="184">
        <v>12.301600000000001</v>
      </c>
      <c r="O362" s="184">
        <v>4.5633999999999997</v>
      </c>
      <c r="P362" s="184">
        <v>6.0583</v>
      </c>
      <c r="Q362" s="184">
        <v>7.9886999999999997</v>
      </c>
      <c r="R362" s="184">
        <v>3.085</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44400</v>
      </c>
      <c r="E363" s="184">
        <v>22.3338</v>
      </c>
      <c r="F363" s="184">
        <v>10.298999999999999</v>
      </c>
      <c r="G363" s="184">
        <v>6.4862000000000002</v>
      </c>
      <c r="H363" s="184">
        <v>10.3399</v>
      </c>
      <c r="I363" s="184">
        <v>14.7685</v>
      </c>
      <c r="J363" s="184">
        <v>-20.465299999999999</v>
      </c>
      <c r="K363" s="184">
        <v>-1.3085</v>
      </c>
      <c r="L363" s="184">
        <v>9.2510999999999992</v>
      </c>
      <c r="M363" s="184">
        <v>14.145899999999999</v>
      </c>
      <c r="N363" s="184">
        <v>12.725199999999999</v>
      </c>
      <c r="O363" s="184">
        <v>5.1759000000000004</v>
      </c>
      <c r="P363" s="184">
        <v>6.7607999999999997</v>
      </c>
      <c r="Q363" s="184">
        <v>8.2584999999999997</v>
      </c>
      <c r="R363" s="184">
        <v>3.6152000000000002</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44400</v>
      </c>
      <c r="E370" s="184">
        <v>18.807600000000001</v>
      </c>
      <c r="F370" s="184">
        <v>3.6877</v>
      </c>
      <c r="G370" s="184">
        <v>-1.7464</v>
      </c>
      <c r="H370" s="184">
        <v>7.0792999999999999</v>
      </c>
      <c r="I370" s="184">
        <v>11.962199999999999</v>
      </c>
      <c r="J370" s="184">
        <v>9.3477999999999994</v>
      </c>
      <c r="K370" s="184">
        <v>10.698</v>
      </c>
      <c r="L370" s="184">
        <v>8.2555999999999994</v>
      </c>
      <c r="M370" s="184">
        <v>9.4143000000000008</v>
      </c>
      <c r="N370" s="184">
        <v>9.5732999999999997</v>
      </c>
      <c r="O370" s="184">
        <v>9.0630000000000006</v>
      </c>
      <c r="P370" s="184">
        <v>8.1852999999999998</v>
      </c>
      <c r="Q370" s="184">
        <v>8.9945000000000004</v>
      </c>
      <c r="R370" s="184">
        <v>9.5965000000000007</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44400</v>
      </c>
      <c r="E371" s="184">
        <v>19.837199999999999</v>
      </c>
      <c r="F371" s="184">
        <v>4.2324000000000002</v>
      </c>
      <c r="G371" s="184">
        <v>-1.2264999999999999</v>
      </c>
      <c r="H371" s="184">
        <v>7.6075999999999997</v>
      </c>
      <c r="I371" s="184">
        <v>12.505800000000001</v>
      </c>
      <c r="J371" s="184">
        <v>9.8992000000000004</v>
      </c>
      <c r="K371" s="184">
        <v>11.2369</v>
      </c>
      <c r="L371" s="184">
        <v>8.8148</v>
      </c>
      <c r="M371" s="184">
        <v>9.9699000000000009</v>
      </c>
      <c r="N371" s="184">
        <v>10.133900000000001</v>
      </c>
      <c r="O371" s="184">
        <v>9.6023999999999994</v>
      </c>
      <c r="P371" s="184">
        <v>8.8995999999999995</v>
      </c>
      <c r="Q371" s="184">
        <v>9.7894000000000005</v>
      </c>
      <c r="R371" s="184">
        <v>10.1097</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44400</v>
      </c>
      <c r="E372" s="184">
        <v>24.232700000000001</v>
      </c>
      <c r="F372" s="184">
        <v>4.3685999999999998</v>
      </c>
      <c r="G372" s="184">
        <v>-19.499500000000001</v>
      </c>
      <c r="H372" s="184">
        <v>-3.0106999999999999</v>
      </c>
      <c r="I372" s="184">
        <v>3.6739000000000002</v>
      </c>
      <c r="J372" s="184">
        <v>5.5834999999999999</v>
      </c>
      <c r="K372" s="184">
        <v>9.1053999999999995</v>
      </c>
      <c r="L372" s="184">
        <v>7.1170999999999998</v>
      </c>
      <c r="M372" s="184">
        <v>7.2693000000000003</v>
      </c>
      <c r="N372" s="184">
        <v>7.8278999999999996</v>
      </c>
      <c r="O372" s="184">
        <v>8.6862999999999992</v>
      </c>
      <c r="P372" s="184">
        <v>8.2246000000000006</v>
      </c>
      <c r="Q372" s="184">
        <v>8.6713000000000005</v>
      </c>
      <c r="R372" s="184">
        <v>9.0568000000000008</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44400</v>
      </c>
      <c r="E373" s="184">
        <v>26.019300000000001</v>
      </c>
      <c r="F373" s="184">
        <v>5.0507999999999997</v>
      </c>
      <c r="G373" s="184">
        <v>-18.815200000000001</v>
      </c>
      <c r="H373" s="184">
        <v>-2.3235999999999999</v>
      </c>
      <c r="I373" s="184">
        <v>4.3559999999999999</v>
      </c>
      <c r="J373" s="184">
        <v>6.2652000000000001</v>
      </c>
      <c r="K373" s="184">
        <v>9.7925000000000004</v>
      </c>
      <c r="L373" s="184">
        <v>7.8075999999999999</v>
      </c>
      <c r="M373" s="184">
        <v>8.0023999999999997</v>
      </c>
      <c r="N373" s="184">
        <v>8.5711999999999993</v>
      </c>
      <c r="O373" s="184">
        <v>9.4346999999999994</v>
      </c>
      <c r="P373" s="184">
        <v>9.0830000000000002</v>
      </c>
      <c r="Q373" s="184">
        <v>9.4702000000000002</v>
      </c>
      <c r="R373" s="184">
        <v>9.7342999999999993</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44400</v>
      </c>
      <c r="E374" s="184">
        <v>13.502700000000001</v>
      </c>
      <c r="F374" s="184">
        <v>-32.409199999999998</v>
      </c>
      <c r="G374" s="184">
        <v>-8.6440000000000001</v>
      </c>
      <c r="H374" s="184">
        <v>7.6959999999999997</v>
      </c>
      <c r="I374" s="184">
        <v>14.6988</v>
      </c>
      <c r="J374" s="184">
        <v>10.625299999999999</v>
      </c>
      <c r="K374" s="184">
        <v>9.4623000000000008</v>
      </c>
      <c r="L374" s="184">
        <v>5.1459000000000001</v>
      </c>
      <c r="M374" s="184">
        <v>7.2660999999999998</v>
      </c>
      <c r="N374" s="184">
        <v>8.4780999999999995</v>
      </c>
      <c r="O374" s="184">
        <v>-1.0620000000000001</v>
      </c>
      <c r="P374" s="184">
        <v>1.7018</v>
      </c>
      <c r="Q374" s="184">
        <v>4.1448</v>
      </c>
      <c r="R374" s="184">
        <v>-1.339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44400</v>
      </c>
      <c r="E375" s="184">
        <v>14.376300000000001</v>
      </c>
      <c r="F375" s="184">
        <v>-31.455200000000001</v>
      </c>
      <c r="G375" s="184">
        <v>-7.95</v>
      </c>
      <c r="H375" s="184">
        <v>8.4282000000000004</v>
      </c>
      <c r="I375" s="184">
        <v>15.433</v>
      </c>
      <c r="J375" s="184">
        <v>11.360900000000001</v>
      </c>
      <c r="K375" s="184">
        <v>10.211</v>
      </c>
      <c r="L375" s="184">
        <v>5.8963000000000001</v>
      </c>
      <c r="M375" s="184">
        <v>8.0172000000000008</v>
      </c>
      <c r="N375" s="184">
        <v>9.2440999999999995</v>
      </c>
      <c r="O375" s="184">
        <v>-0.36649999999999999</v>
      </c>
      <c r="P375" s="184">
        <v>2.5962000000000001</v>
      </c>
      <c r="Q375" s="184">
        <v>5.0315000000000003</v>
      </c>
      <c r="R375" s="184">
        <v>-0.68679999999999997</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44400</v>
      </c>
      <c r="E376" s="184">
        <v>13.8576</v>
      </c>
      <c r="F376" s="184">
        <v>-6.3202999999999996</v>
      </c>
      <c r="G376" s="184">
        <v>-2.8965999999999998</v>
      </c>
      <c r="H376" s="184">
        <v>8.2535000000000007</v>
      </c>
      <c r="I376" s="184">
        <v>8.8915000000000006</v>
      </c>
      <c r="J376" s="184">
        <v>6.2214</v>
      </c>
      <c r="K376" s="184">
        <v>6.5392000000000001</v>
      </c>
      <c r="L376" s="184">
        <v>5.3489000000000004</v>
      </c>
      <c r="M376" s="184">
        <v>5.7877999999999998</v>
      </c>
      <c r="N376" s="184">
        <v>6.6444999999999999</v>
      </c>
      <c r="O376" s="184">
        <v>8.1882999999999999</v>
      </c>
      <c r="P376" s="184"/>
      <c r="Q376" s="184">
        <v>7.7115</v>
      </c>
      <c r="R376" s="184">
        <v>7.58</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44400</v>
      </c>
      <c r="E377" s="184">
        <v>13.2629</v>
      </c>
      <c r="F377" s="184">
        <v>-7.7041000000000004</v>
      </c>
      <c r="G377" s="184">
        <v>-3.8515999999999999</v>
      </c>
      <c r="H377" s="184">
        <v>7.2834000000000003</v>
      </c>
      <c r="I377" s="184">
        <v>7.9263000000000003</v>
      </c>
      <c r="J377" s="184">
        <v>5.2606999999999999</v>
      </c>
      <c r="K377" s="184">
        <v>5.5712999999999999</v>
      </c>
      <c r="L377" s="184">
        <v>4.3205</v>
      </c>
      <c r="M377" s="184">
        <v>4.7409999999999997</v>
      </c>
      <c r="N377" s="184">
        <v>5.593</v>
      </c>
      <c r="O377" s="184">
        <v>7.1779000000000002</v>
      </c>
      <c r="P377" s="184"/>
      <c r="Q377" s="184">
        <v>6.6410999999999998</v>
      </c>
      <c r="R377" s="184">
        <v>6.5857999999999999</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44400</v>
      </c>
      <c r="E378" s="184">
        <v>1463.6148000000001</v>
      </c>
      <c r="F378" s="184">
        <v>1.4066000000000001</v>
      </c>
      <c r="G378" s="184">
        <v>-1.0506</v>
      </c>
      <c r="H378" s="184">
        <v>4.6776</v>
      </c>
      <c r="I378" s="184">
        <v>4.6825000000000001</v>
      </c>
      <c r="J378" s="184">
        <v>4.0046999999999997</v>
      </c>
      <c r="K378" s="184">
        <v>4.1355000000000004</v>
      </c>
      <c r="L378" s="184">
        <v>3.4971000000000001</v>
      </c>
      <c r="M378" s="184">
        <v>2.9525999999999999</v>
      </c>
      <c r="N378" s="184">
        <v>3.5598000000000001</v>
      </c>
      <c r="O378" s="184">
        <v>1.8144</v>
      </c>
      <c r="P378" s="184">
        <v>4.0458999999999996</v>
      </c>
      <c r="Q378" s="184">
        <v>5.6860999999999997</v>
      </c>
      <c r="R378" s="184">
        <v>6.2233000000000001</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44400</v>
      </c>
      <c r="E379" s="184">
        <v>1555.4639999999999</v>
      </c>
      <c r="F379" s="184">
        <v>2.5861000000000001</v>
      </c>
      <c r="G379" s="184">
        <v>0.12909999999999999</v>
      </c>
      <c r="H379" s="184">
        <v>5.8586</v>
      </c>
      <c r="I379" s="184">
        <v>5.8650000000000002</v>
      </c>
      <c r="J379" s="184">
        <v>5.1891999999999996</v>
      </c>
      <c r="K379" s="184">
        <v>5.3235999999999999</v>
      </c>
      <c r="L379" s="184">
        <v>4.6778000000000004</v>
      </c>
      <c r="M379" s="184">
        <v>4.1345999999999998</v>
      </c>
      <c r="N379" s="184">
        <v>4.7561</v>
      </c>
      <c r="O379" s="184">
        <v>2.8961000000000001</v>
      </c>
      <c r="P379" s="184">
        <v>5.0221999999999998</v>
      </c>
      <c r="Q379" s="184">
        <v>6.6241000000000003</v>
      </c>
      <c r="R379" s="184">
        <v>7.4660000000000002</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44400</v>
      </c>
      <c r="E380" s="184">
        <v>23.85</v>
      </c>
      <c r="F380" s="184">
        <v>-8.8742000000000001</v>
      </c>
      <c r="G380" s="184">
        <v>-1.9381999999999999</v>
      </c>
      <c r="H380" s="184">
        <v>3.2814999999999999</v>
      </c>
      <c r="I380" s="184">
        <v>5.5869999999999997</v>
      </c>
      <c r="J380" s="184">
        <v>2.9762</v>
      </c>
      <c r="K380" s="184">
        <v>5.3960999999999997</v>
      </c>
      <c r="L380" s="184">
        <v>5.6588000000000003</v>
      </c>
      <c r="M380" s="184">
        <v>6.6954000000000002</v>
      </c>
      <c r="N380" s="184">
        <v>6.5835999999999997</v>
      </c>
      <c r="O380" s="184">
        <v>7.1688000000000001</v>
      </c>
      <c r="P380" s="184">
        <v>7.2301000000000002</v>
      </c>
      <c r="Q380" s="184">
        <v>8.0635999999999992</v>
      </c>
      <c r="R380" s="184">
        <v>6.9603999999999999</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44400</v>
      </c>
      <c r="E381" s="184">
        <v>25.835999999999999</v>
      </c>
      <c r="F381" s="184">
        <v>-8.0509000000000004</v>
      </c>
      <c r="G381" s="184">
        <v>-0.98880000000000001</v>
      </c>
      <c r="H381" s="184">
        <v>4.2618999999999998</v>
      </c>
      <c r="I381" s="184">
        <v>6.5758000000000001</v>
      </c>
      <c r="J381" s="184">
        <v>3.9639000000000002</v>
      </c>
      <c r="K381" s="184">
        <v>6.4180999999999999</v>
      </c>
      <c r="L381" s="184">
        <v>6.7154999999999996</v>
      </c>
      <c r="M381" s="184">
        <v>7.7965999999999998</v>
      </c>
      <c r="N381" s="184">
        <v>7.7083000000000004</v>
      </c>
      <c r="O381" s="184">
        <v>8.2143999999999995</v>
      </c>
      <c r="P381" s="184">
        <v>8.2525999999999993</v>
      </c>
      <c r="Q381" s="184">
        <v>9.0879999999999992</v>
      </c>
      <c r="R381" s="184">
        <v>8.0335000000000001</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44400</v>
      </c>
      <c r="E382" s="184">
        <v>22.661799999999999</v>
      </c>
      <c r="F382" s="184">
        <v>-1.6106</v>
      </c>
      <c r="G382" s="184">
        <v>-0.2147</v>
      </c>
      <c r="H382" s="184">
        <v>6.7272999999999996</v>
      </c>
      <c r="I382" s="184">
        <v>7.6498999999999997</v>
      </c>
      <c r="J382" s="184">
        <v>4.5753000000000004</v>
      </c>
      <c r="K382" s="184">
        <v>4.7422000000000004</v>
      </c>
      <c r="L382" s="184">
        <v>4.5884999999999998</v>
      </c>
      <c r="M382" s="184">
        <v>4.2583000000000002</v>
      </c>
      <c r="N382" s="184">
        <v>6.0632999999999999</v>
      </c>
      <c r="O382" s="184">
        <v>4.0871000000000004</v>
      </c>
      <c r="P382" s="184">
        <v>5.3249000000000004</v>
      </c>
      <c r="Q382" s="184">
        <v>7.1806999999999999</v>
      </c>
      <c r="R382" s="184">
        <v>3.7378999999999998</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44400</v>
      </c>
      <c r="E383" s="184">
        <v>23.802700000000002</v>
      </c>
      <c r="F383" s="184">
        <v>-0.76670000000000005</v>
      </c>
      <c r="G383" s="184">
        <v>0.56230000000000002</v>
      </c>
      <c r="H383" s="184">
        <v>7.5026999999999999</v>
      </c>
      <c r="I383" s="184">
        <v>8.4391999999999996</v>
      </c>
      <c r="J383" s="184">
        <v>5.3753000000000002</v>
      </c>
      <c r="K383" s="184">
        <v>5.5523999999999996</v>
      </c>
      <c r="L383" s="184">
        <v>5.4043999999999999</v>
      </c>
      <c r="M383" s="184">
        <v>5.0812999999999997</v>
      </c>
      <c r="N383" s="184">
        <v>7.1387999999999998</v>
      </c>
      <c r="O383" s="184">
        <v>4.9126000000000003</v>
      </c>
      <c r="P383" s="184">
        <v>6.0761000000000003</v>
      </c>
      <c r="Q383" s="184">
        <v>7.4507000000000003</v>
      </c>
      <c r="R383" s="184">
        <v>4.6478000000000002</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44400</v>
      </c>
      <c r="E384" s="184">
        <v>26.708200000000001</v>
      </c>
      <c r="F384" s="184">
        <v>3.2801999999999998</v>
      </c>
      <c r="G384" s="184">
        <v>-1.3665</v>
      </c>
      <c r="H384" s="184">
        <v>7.1161000000000003</v>
      </c>
      <c r="I384" s="184">
        <v>11.0381</v>
      </c>
      <c r="J384" s="184">
        <v>80.532799999999995</v>
      </c>
      <c r="K384" s="184">
        <v>31.920100000000001</v>
      </c>
      <c r="L384" s="184">
        <v>20.2166</v>
      </c>
      <c r="M384" s="184">
        <v>16.805199999999999</v>
      </c>
      <c r="N384" s="184">
        <v>15.542899999999999</v>
      </c>
      <c r="O384" s="184">
        <v>2.9039000000000001</v>
      </c>
      <c r="P384" s="184">
        <v>4.6352000000000002</v>
      </c>
      <c r="Q384" s="184">
        <v>6.2614999999999998</v>
      </c>
      <c r="R384" s="184">
        <v>2.5135999999999998</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44400</v>
      </c>
      <c r="E385" s="184">
        <v>28.582000000000001</v>
      </c>
      <c r="F385" s="184">
        <v>3.8315000000000001</v>
      </c>
      <c r="G385" s="184">
        <v>-0.72360000000000002</v>
      </c>
      <c r="H385" s="184">
        <v>7.7465999999999999</v>
      </c>
      <c r="I385" s="184">
        <v>11.6638</v>
      </c>
      <c r="J385" s="184">
        <v>81.194699999999997</v>
      </c>
      <c r="K385" s="184">
        <v>32.588000000000001</v>
      </c>
      <c r="L385" s="184">
        <v>20.898099999999999</v>
      </c>
      <c r="M385" s="184">
        <v>17.5017</v>
      </c>
      <c r="N385" s="184">
        <v>16.257400000000001</v>
      </c>
      <c r="O385" s="184">
        <v>3.5865</v>
      </c>
      <c r="P385" s="184">
        <v>5.4279000000000002</v>
      </c>
      <c r="Q385" s="184">
        <v>7.4074</v>
      </c>
      <c r="R385" s="184">
        <v>3.1554000000000002</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44400</v>
      </c>
      <c r="E386" s="184">
        <v>0.1208</v>
      </c>
      <c r="F386" s="184">
        <v>0</v>
      </c>
      <c r="G386" s="184">
        <v>10.0801</v>
      </c>
      <c r="H386" s="184">
        <v>8.6471999999999998</v>
      </c>
      <c r="I386" s="184">
        <v>10.836</v>
      </c>
      <c r="J386" s="184">
        <v>10.155799999999999</v>
      </c>
      <c r="K386" s="184">
        <v>10.914300000000001</v>
      </c>
      <c r="L386" s="184">
        <v>-40.955399999999997</v>
      </c>
      <c r="M386" s="184">
        <v>-24.939299999999999</v>
      </c>
      <c r="N386" s="184">
        <v>-20.3691</v>
      </c>
      <c r="O386" s="184"/>
      <c r="P386" s="184"/>
      <c r="Q386" s="184">
        <v>-12.366300000000001</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44400</v>
      </c>
      <c r="E387" s="184">
        <v>0.12820000000000001</v>
      </c>
      <c r="F387" s="184">
        <v>28.493400000000001</v>
      </c>
      <c r="G387" s="184">
        <v>9.4977999999999998</v>
      </c>
      <c r="H387" s="184">
        <v>12.230499999999999</v>
      </c>
      <c r="I387" s="184">
        <v>12.2593</v>
      </c>
      <c r="J387" s="184">
        <v>11.4961</v>
      </c>
      <c r="K387" s="184">
        <v>11.2578</v>
      </c>
      <c r="L387" s="184">
        <v>-40.857300000000002</v>
      </c>
      <c r="M387" s="184">
        <v>-24.872399999999999</v>
      </c>
      <c r="N387" s="184">
        <v>-20.3232</v>
      </c>
      <c r="O387" s="184"/>
      <c r="P387" s="184"/>
      <c r="Q387" s="184">
        <v>-12.3118</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44400</v>
      </c>
      <c r="E390" s="184">
        <v>16.034700000000001</v>
      </c>
      <c r="F390" s="184">
        <v>0.45529999999999998</v>
      </c>
      <c r="G390" s="184">
        <v>2.2008000000000001</v>
      </c>
      <c r="H390" s="184">
        <v>3.9377</v>
      </c>
      <c r="I390" s="184">
        <v>6.569</v>
      </c>
      <c r="J390" s="184">
        <v>5.1509999999999998</v>
      </c>
      <c r="K390" s="184">
        <v>5.0789</v>
      </c>
      <c r="L390" s="184">
        <v>8.8187999999999995</v>
      </c>
      <c r="M390" s="184">
        <v>10.3452</v>
      </c>
      <c r="N390" s="184">
        <v>10.3065</v>
      </c>
      <c r="O390" s="184">
        <v>3.5884</v>
      </c>
      <c r="P390" s="184">
        <v>5.4280999999999997</v>
      </c>
      <c r="Q390" s="184">
        <v>7.1695000000000002</v>
      </c>
      <c r="R390" s="184">
        <v>3.9965000000000002</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44400</v>
      </c>
      <c r="E391" s="184">
        <v>14.93</v>
      </c>
      <c r="F391" s="184">
        <v>-0.4889</v>
      </c>
      <c r="G391" s="184">
        <v>1.2224999999999999</v>
      </c>
      <c r="H391" s="184">
        <v>2.9702999999999999</v>
      </c>
      <c r="I391" s="184">
        <v>5.6</v>
      </c>
      <c r="J391" s="184">
        <v>4.0883000000000003</v>
      </c>
      <c r="K391" s="184">
        <v>3.9308999999999998</v>
      </c>
      <c r="L391" s="184">
        <v>7.6242000000000001</v>
      </c>
      <c r="M391" s="184">
        <v>9.1242999999999999</v>
      </c>
      <c r="N391" s="184">
        <v>9.0402000000000005</v>
      </c>
      <c r="O391" s="184">
        <v>2.4904999999999999</v>
      </c>
      <c r="P391" s="184">
        <v>4.2961999999999998</v>
      </c>
      <c r="Q391" s="184">
        <v>6.0534999999999997</v>
      </c>
      <c r="R391" s="184">
        <v>2.8491</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44400</v>
      </c>
      <c r="E396" s="184">
        <v>36.891399999999997</v>
      </c>
      <c r="F396" s="184">
        <v>4.3537999999999997</v>
      </c>
      <c r="G396" s="184">
        <v>2.1111</v>
      </c>
      <c r="H396" s="184">
        <v>7.9696999999999996</v>
      </c>
      <c r="I396" s="184">
        <v>10.309100000000001</v>
      </c>
      <c r="J396" s="184">
        <v>7.2222999999999997</v>
      </c>
      <c r="K396" s="184">
        <v>7.6403999999999996</v>
      </c>
      <c r="L396" s="184">
        <v>6.2491000000000003</v>
      </c>
      <c r="M396" s="184">
        <v>6.7023999999999999</v>
      </c>
      <c r="N396" s="184">
        <v>7.7023999999999999</v>
      </c>
      <c r="O396" s="184">
        <v>8.1049000000000007</v>
      </c>
      <c r="P396" s="184">
        <v>8.0612999999999992</v>
      </c>
      <c r="Q396" s="184">
        <v>9.1702999999999992</v>
      </c>
      <c r="R396" s="184">
        <v>8.5960999999999999</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44400</v>
      </c>
      <c r="E397" s="184">
        <v>35.033799999999999</v>
      </c>
      <c r="F397" s="184">
        <v>3.6467999999999998</v>
      </c>
      <c r="G397" s="184">
        <v>1.4588000000000001</v>
      </c>
      <c r="H397" s="184">
        <v>7.3330000000000002</v>
      </c>
      <c r="I397" s="184">
        <v>9.6729000000000003</v>
      </c>
      <c r="J397" s="184">
        <v>6.5852000000000004</v>
      </c>
      <c r="K397" s="184">
        <v>6.9984999999999999</v>
      </c>
      <c r="L397" s="184">
        <v>5.5952999999999999</v>
      </c>
      <c r="M397" s="184">
        <v>6.0354999999999999</v>
      </c>
      <c r="N397" s="184">
        <v>7.0208000000000004</v>
      </c>
      <c r="O397" s="184">
        <v>7.4114000000000004</v>
      </c>
      <c r="P397" s="184">
        <v>7.2961</v>
      </c>
      <c r="Q397" s="184">
        <v>7.6369999999999996</v>
      </c>
      <c r="R397" s="184">
        <v>7.9231999999999996</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44400</v>
      </c>
      <c r="E404" s="184">
        <v>0.6452</v>
      </c>
      <c r="F404" s="184">
        <v>11.3178</v>
      </c>
      <c r="G404" s="184">
        <v>11.3249</v>
      </c>
      <c r="H404" s="184">
        <v>10.5274</v>
      </c>
      <c r="I404" s="184">
        <v>10.956099999999999</v>
      </c>
      <c r="J404" s="184">
        <v>10.8444</v>
      </c>
      <c r="K404" s="184">
        <v>11.182499999999999</v>
      </c>
      <c r="L404" s="184">
        <v>-39.750999999999998</v>
      </c>
      <c r="M404" s="184">
        <v>-24.2149</v>
      </c>
      <c r="N404" s="184">
        <v>-16.316500000000001</v>
      </c>
      <c r="O404" s="184"/>
      <c r="P404" s="184"/>
      <c r="Q404" s="184">
        <v>-45.010399999999997</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44400</v>
      </c>
      <c r="E405" s="184">
        <v>0.58789999999999998</v>
      </c>
      <c r="F405" s="184">
        <v>12.4213</v>
      </c>
      <c r="G405" s="184">
        <v>10.356400000000001</v>
      </c>
      <c r="H405" s="184">
        <v>10.664999999999999</v>
      </c>
      <c r="I405" s="184">
        <v>10.6868</v>
      </c>
      <c r="J405" s="184">
        <v>10.8575</v>
      </c>
      <c r="K405" s="184">
        <v>11.1494</v>
      </c>
      <c r="L405" s="184">
        <v>-40.158999999999999</v>
      </c>
      <c r="M405" s="184">
        <v>-24.4998</v>
      </c>
      <c r="N405" s="184">
        <v>-16.527000000000001</v>
      </c>
      <c r="O405" s="184"/>
      <c r="P405" s="184"/>
      <c r="Q405" s="184">
        <v>-45.4283</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44400</v>
      </c>
      <c r="E406" s="184">
        <v>12.728300000000001</v>
      </c>
      <c r="F406" s="184">
        <v>5.4493</v>
      </c>
      <c r="G406" s="184">
        <v>1.9120999999999999</v>
      </c>
      <c r="H406" s="184">
        <v>5.1668000000000003</v>
      </c>
      <c r="I406" s="184">
        <v>8.0335000000000001</v>
      </c>
      <c r="J406" s="184">
        <v>6.4478999999999997</v>
      </c>
      <c r="K406" s="184">
        <v>6.2664999999999997</v>
      </c>
      <c r="L406" s="184">
        <v>5.9676</v>
      </c>
      <c r="M406" s="184">
        <v>5.8708999999999998</v>
      </c>
      <c r="N406" s="184">
        <v>6.5369999999999999</v>
      </c>
      <c r="O406" s="184">
        <v>-9.3629999999999995</v>
      </c>
      <c r="P406" s="184">
        <v>-2.6434000000000002</v>
      </c>
      <c r="Q406" s="184">
        <v>2.7113999999999998</v>
      </c>
      <c r="R406" s="184">
        <v>-15.297800000000001</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44400</v>
      </c>
      <c r="E407" s="184">
        <v>11.5875</v>
      </c>
      <c r="F407" s="184">
        <v>5.0406000000000004</v>
      </c>
      <c r="G407" s="184">
        <v>1.2601</v>
      </c>
      <c r="H407" s="184">
        <v>4.4137000000000004</v>
      </c>
      <c r="I407" s="184">
        <v>7.2198000000000002</v>
      </c>
      <c r="J407" s="184">
        <v>5.6435000000000004</v>
      </c>
      <c r="K407" s="184">
        <v>5.4379999999999997</v>
      </c>
      <c r="L407" s="184">
        <v>5.1315999999999997</v>
      </c>
      <c r="M407" s="184">
        <v>5.0133999999999999</v>
      </c>
      <c r="N407" s="184">
        <v>5.6444000000000001</v>
      </c>
      <c r="O407" s="184">
        <v>-10.180199999999999</v>
      </c>
      <c r="P407" s="184">
        <v>-3.6065</v>
      </c>
      <c r="Q407" s="184">
        <v>1.7121</v>
      </c>
      <c r="R407" s="184">
        <v>-16.0106</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0.71298000000000006</v>
      </c>
      <c r="G408" s="186">
        <v>0.16635749999999988</v>
      </c>
      <c r="H408" s="186">
        <v>5.8473875000000008</v>
      </c>
      <c r="I408" s="186">
        <v>8.3424125000000036</v>
      </c>
      <c r="J408" s="186">
        <v>8.7989500000000014</v>
      </c>
      <c r="K408" s="186">
        <v>7.9581474999999999</v>
      </c>
      <c r="L408" s="186">
        <v>3.0324525000000011</v>
      </c>
      <c r="M408" s="186">
        <v>4.7751950000000001</v>
      </c>
      <c r="N408" s="186">
        <v>5.903782500000001</v>
      </c>
      <c r="O408" s="186">
        <v>2.2657500000000002</v>
      </c>
      <c r="P408" s="186">
        <v>4.1382656249999989</v>
      </c>
      <c r="Q408" s="186">
        <v>1.4950949999999987</v>
      </c>
      <c r="R408" s="186">
        <v>2.9071441176470589</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2.9552499999999999</v>
      </c>
      <c r="G409" s="186">
        <v>6.4549999999999996E-2</v>
      </c>
      <c r="H409" s="186">
        <v>6.0975999999999999</v>
      </c>
      <c r="I409" s="186">
        <v>8.1608000000000001</v>
      </c>
      <c r="J409" s="186">
        <v>6.1317000000000004</v>
      </c>
      <c r="K409" s="186">
        <v>6.4369499999999995</v>
      </c>
      <c r="L409" s="186">
        <v>6.1083499999999997</v>
      </c>
      <c r="M409" s="186">
        <v>7.1746999999999996</v>
      </c>
      <c r="N409" s="186">
        <v>7.7053500000000001</v>
      </c>
      <c r="O409" s="186">
        <v>4.9516500000000008</v>
      </c>
      <c r="P409" s="186">
        <v>6.0671999999999997</v>
      </c>
      <c r="Q409" s="186">
        <v>7.1751000000000005</v>
      </c>
      <c r="R409" s="186">
        <v>5.8177000000000003</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44400</v>
      </c>
      <c r="E412" s="184">
        <v>1138.9192</v>
      </c>
      <c r="F412" s="184">
        <v>10.004899999999999</v>
      </c>
      <c r="G412" s="184">
        <v>2.6958000000000002</v>
      </c>
      <c r="H412" s="184">
        <v>2.1480999999999999</v>
      </c>
      <c r="I412" s="184">
        <v>8.6982999999999997</v>
      </c>
      <c r="J412" s="184">
        <v>7.1976000000000004</v>
      </c>
      <c r="K412" s="184">
        <v>5.8354999999999997</v>
      </c>
      <c r="L412" s="184">
        <v>5.6440000000000001</v>
      </c>
      <c r="M412" s="184">
        <v>5.1881000000000004</v>
      </c>
      <c r="N412" s="184">
        <v>5.6306000000000003</v>
      </c>
      <c r="O412" s="184"/>
      <c r="P412" s="184"/>
      <c r="Q412" s="184">
        <v>8.6267999999999994</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44400</v>
      </c>
      <c r="E413" s="184">
        <v>1157.6066000000001</v>
      </c>
      <c r="F413" s="184">
        <v>2.2766000000000002</v>
      </c>
      <c r="G413" s="184">
        <v>6.9269999999999996</v>
      </c>
      <c r="H413" s="184">
        <v>4.4703999999999997</v>
      </c>
      <c r="I413" s="184">
        <v>2.0125000000000002</v>
      </c>
      <c r="J413" s="184">
        <v>0.81530000000000002</v>
      </c>
      <c r="K413" s="184">
        <v>5.7034000000000002</v>
      </c>
      <c r="L413" s="184">
        <v>4.6155999999999997</v>
      </c>
      <c r="M413" s="184">
        <v>4.4292999999999996</v>
      </c>
      <c r="N413" s="184">
        <v>4.8362999999999996</v>
      </c>
      <c r="O413" s="184"/>
      <c r="P413" s="184"/>
      <c r="Q413" s="184">
        <v>9.7623999999999995</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44400</v>
      </c>
      <c r="E414" s="184">
        <v>22.091200000000001</v>
      </c>
      <c r="F414" s="184">
        <v>-28.726400000000002</v>
      </c>
      <c r="G414" s="184">
        <v>-17.708200000000001</v>
      </c>
      <c r="H414" s="184">
        <v>2.7158000000000002</v>
      </c>
      <c r="I414" s="184">
        <v>-2.2875000000000001</v>
      </c>
      <c r="J414" s="184">
        <v>-6.6768000000000001</v>
      </c>
      <c r="K414" s="184">
        <v>2.7218</v>
      </c>
      <c r="L414" s="184">
        <v>1.6299999999999999E-2</v>
      </c>
      <c r="M414" s="184">
        <v>1.1721999999999999</v>
      </c>
      <c r="N414" s="184">
        <v>1.8863000000000001</v>
      </c>
      <c r="O414" s="184">
        <v>9.3376000000000001</v>
      </c>
      <c r="P414" s="184">
        <v>7.2215999999999996</v>
      </c>
      <c r="Q414" s="184">
        <v>7.8773999999999997</v>
      </c>
      <c r="R414" s="184">
        <v>5.8220999999999998</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44400</v>
      </c>
      <c r="E415" s="184">
        <v>22.480599999999999</v>
      </c>
      <c r="F415" s="184">
        <v>-28.391300000000001</v>
      </c>
      <c r="G415" s="184">
        <v>-17.4559</v>
      </c>
      <c r="H415" s="184">
        <v>2.8776999999999999</v>
      </c>
      <c r="I415" s="184">
        <v>-2.0973999999999999</v>
      </c>
      <c r="J415" s="184">
        <v>-6.5027999999999997</v>
      </c>
      <c r="K415" s="184">
        <v>2.8715999999999999</v>
      </c>
      <c r="L415" s="184">
        <v>0.50529999999999997</v>
      </c>
      <c r="M415" s="184">
        <v>1.5028999999999999</v>
      </c>
      <c r="N415" s="184">
        <v>2.1362999999999999</v>
      </c>
      <c r="O415" s="184">
        <v>9.69</v>
      </c>
      <c r="P415" s="184">
        <v>7.5053999999999998</v>
      </c>
      <c r="Q415" s="184">
        <v>7.7645</v>
      </c>
      <c r="R415" s="184">
        <v>6.2058</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44400</v>
      </c>
      <c r="E416" s="184">
        <v>204.15960000000001</v>
      </c>
      <c r="F416" s="184">
        <v>-61.254899999999999</v>
      </c>
      <c r="G416" s="184">
        <v>-29.059899999999999</v>
      </c>
      <c r="H416" s="184">
        <v>-2.1726000000000001</v>
      </c>
      <c r="I416" s="184">
        <v>-5.3601000000000001</v>
      </c>
      <c r="J416" s="184">
        <v>-12.710100000000001</v>
      </c>
      <c r="K416" s="184">
        <v>0.47939999999999999</v>
      </c>
      <c r="L416" s="184">
        <v>1.0575000000000001</v>
      </c>
      <c r="M416" s="184">
        <v>1.6617</v>
      </c>
      <c r="N416" s="184">
        <v>1.9039999999999999</v>
      </c>
      <c r="O416" s="184">
        <v>8.4042999999999992</v>
      </c>
      <c r="P416" s="184">
        <v>6.5579999999999998</v>
      </c>
      <c r="Q416" s="184">
        <v>6.8326000000000002</v>
      </c>
      <c r="R416" s="184">
        <v>5.133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-21.218220000000002</v>
      </c>
      <c r="G417" s="186">
        <v>-10.92024</v>
      </c>
      <c r="H417" s="186">
        <v>2.0078800000000001</v>
      </c>
      <c r="I417" s="186">
        <v>0.19315999999999978</v>
      </c>
      <c r="J417" s="186">
        <v>-3.5753599999999999</v>
      </c>
      <c r="K417" s="186">
        <v>3.5223399999999998</v>
      </c>
      <c r="L417" s="186">
        <v>2.36774</v>
      </c>
      <c r="M417" s="186">
        <v>2.7908400000000002</v>
      </c>
      <c r="N417" s="186">
        <v>3.2786999999999997</v>
      </c>
      <c r="O417" s="186">
        <v>9.1439666666666657</v>
      </c>
      <c r="P417" s="186">
        <v>7.0949999999999998</v>
      </c>
      <c r="Q417" s="186">
        <v>8.1727399999999992</v>
      </c>
      <c r="R417" s="186">
        <v>5.7202999999999991</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-28.391300000000001</v>
      </c>
      <c r="G418" s="186">
        <v>-17.4559</v>
      </c>
      <c r="H418" s="186">
        <v>2.7158000000000002</v>
      </c>
      <c r="I418" s="186">
        <v>-2.0973999999999999</v>
      </c>
      <c r="J418" s="186">
        <v>-6.5027999999999997</v>
      </c>
      <c r="K418" s="186">
        <v>2.8715999999999999</v>
      </c>
      <c r="L418" s="186">
        <v>1.0575000000000001</v>
      </c>
      <c r="M418" s="186">
        <v>1.6617</v>
      </c>
      <c r="N418" s="186">
        <v>2.1362999999999999</v>
      </c>
      <c r="O418" s="186">
        <v>9.3376000000000001</v>
      </c>
      <c r="P418" s="186">
        <v>7.2215999999999996</v>
      </c>
      <c r="Q418" s="186">
        <v>7.8773999999999997</v>
      </c>
      <c r="R418" s="186">
        <v>5.8220999999999998</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44400</v>
      </c>
      <c r="E421" s="184">
        <v>29.781700000000001</v>
      </c>
      <c r="F421" s="184">
        <v>2.2061999999999999</v>
      </c>
      <c r="G421" s="184">
        <v>-8.1699999999999995E-2</v>
      </c>
      <c r="H421" s="184">
        <v>3.8721999999999999</v>
      </c>
      <c r="I421" s="184">
        <v>7.0574000000000003</v>
      </c>
      <c r="J421" s="184">
        <v>-71.465299999999999</v>
      </c>
      <c r="K421" s="184">
        <v>9.5204000000000004</v>
      </c>
      <c r="L421" s="184">
        <v>4.8936999999999999</v>
      </c>
      <c r="M421" s="184">
        <v>5.8795000000000002</v>
      </c>
      <c r="N421" s="184">
        <v>5.9919000000000002</v>
      </c>
      <c r="O421" s="184">
        <v>7.9535999999999998</v>
      </c>
      <c r="P421" s="184">
        <v>7.1740000000000004</v>
      </c>
      <c r="Q421" s="184">
        <v>7.7732999999999999</v>
      </c>
      <c r="R421" s="184">
        <v>7.8605</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44400</v>
      </c>
      <c r="E422" s="184">
        <v>31.003299999999999</v>
      </c>
      <c r="F422" s="184">
        <v>2.8256999999999999</v>
      </c>
      <c r="G422" s="184">
        <v>0.43169999999999997</v>
      </c>
      <c r="H422" s="184">
        <v>4.3596000000000004</v>
      </c>
      <c r="I422" s="184">
        <v>7.5564999999999998</v>
      </c>
      <c r="J422" s="184">
        <v>-71.011899999999997</v>
      </c>
      <c r="K422" s="184">
        <v>9.6096000000000004</v>
      </c>
      <c r="L422" s="184">
        <v>5.1906999999999996</v>
      </c>
      <c r="M422" s="184">
        <v>6.2525000000000004</v>
      </c>
      <c r="N422" s="184">
        <v>6.4150999999999998</v>
      </c>
      <c r="O422" s="184">
        <v>8.5015000000000001</v>
      </c>
      <c r="P422" s="184">
        <v>7.7153</v>
      </c>
      <c r="Q422" s="184">
        <v>8.1832999999999991</v>
      </c>
      <c r="R422" s="184">
        <v>8.4050999999999991</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44400</v>
      </c>
      <c r="E423" s="184">
        <v>41.634599999999999</v>
      </c>
      <c r="F423" s="184">
        <v>75.462000000000003</v>
      </c>
      <c r="G423" s="184">
        <v>118.26220000000001</v>
      </c>
      <c r="H423" s="184">
        <v>-19.7254</v>
      </c>
      <c r="I423" s="184">
        <v>25.7059</v>
      </c>
      <c r="J423" s="184">
        <v>37.602800000000002</v>
      </c>
      <c r="K423" s="184">
        <v>41.511200000000002</v>
      </c>
      <c r="L423" s="184">
        <v>26.412600000000001</v>
      </c>
      <c r="M423" s="184">
        <v>36.402700000000003</v>
      </c>
      <c r="N423" s="184">
        <v>34.183999999999997</v>
      </c>
      <c r="O423" s="184">
        <v>13.6922</v>
      </c>
      <c r="P423" s="184">
        <v>12.353199999999999</v>
      </c>
      <c r="Q423" s="184">
        <v>10.016</v>
      </c>
      <c r="R423" s="184">
        <v>20.935300000000002</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44400</v>
      </c>
      <c r="E424" s="184">
        <v>21.086300000000001</v>
      </c>
      <c r="F424" s="184">
        <v>75.974800000000002</v>
      </c>
      <c r="G424" s="184">
        <v>118.8566</v>
      </c>
      <c r="H424" s="184">
        <v>-19.167899999999999</v>
      </c>
      <c r="I424" s="184">
        <v>26.2638</v>
      </c>
      <c r="J424" s="184">
        <v>38.169400000000003</v>
      </c>
      <c r="K424" s="184">
        <v>41.420299999999997</v>
      </c>
      <c r="L424" s="184">
        <v>26.722300000000001</v>
      </c>
      <c r="M424" s="184">
        <v>36.926000000000002</v>
      </c>
      <c r="N424" s="184">
        <v>34.822899999999997</v>
      </c>
      <c r="O424" s="184">
        <v>14.177</v>
      </c>
      <c r="P424" s="184">
        <v>12.6564</v>
      </c>
      <c r="Q424" s="184">
        <v>11.781000000000001</v>
      </c>
      <c r="R424" s="184">
        <v>21.415199999999999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44400</v>
      </c>
      <c r="E425" s="184">
        <v>23.303699999999999</v>
      </c>
      <c r="F425" s="184">
        <v>75.808199999999999</v>
      </c>
      <c r="G425" s="184">
        <v>58.703899999999997</v>
      </c>
      <c r="H425" s="184">
        <v>-4.3372000000000002</v>
      </c>
      <c r="I425" s="184">
        <v>16.720199999999998</v>
      </c>
      <c r="J425" s="184">
        <v>17.492599999999999</v>
      </c>
      <c r="K425" s="184">
        <v>21.259599999999999</v>
      </c>
      <c r="L425" s="184">
        <v>13.135400000000001</v>
      </c>
      <c r="M425" s="184">
        <v>18.857099999999999</v>
      </c>
      <c r="N425" s="184">
        <v>17.299700000000001</v>
      </c>
      <c r="O425" s="184">
        <v>9.3498999999999999</v>
      </c>
      <c r="P425" s="184">
        <v>8.4192999999999998</v>
      </c>
      <c r="Q425" s="184">
        <v>8.6359999999999992</v>
      </c>
      <c r="R425" s="184">
        <v>12.656499999999999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44400</v>
      </c>
      <c r="E426" s="184">
        <v>24.361699999999999</v>
      </c>
      <c r="F426" s="184">
        <v>76.571200000000005</v>
      </c>
      <c r="G426" s="184">
        <v>59.419899999999998</v>
      </c>
      <c r="H426" s="184">
        <v>-3.6147</v>
      </c>
      <c r="I426" s="184">
        <v>17.366199999999999</v>
      </c>
      <c r="J426" s="184">
        <v>18.1767</v>
      </c>
      <c r="K426" s="184">
        <v>21.869199999999999</v>
      </c>
      <c r="L426" s="184">
        <v>13.7791</v>
      </c>
      <c r="M426" s="184">
        <v>19.573699999999999</v>
      </c>
      <c r="N426" s="184">
        <v>17.994299999999999</v>
      </c>
      <c r="O426" s="184">
        <v>9.9295000000000009</v>
      </c>
      <c r="P426" s="184">
        <v>8.9954999999999998</v>
      </c>
      <c r="Q426" s="184">
        <v>8.9779</v>
      </c>
      <c r="R426" s="184">
        <v>13.2568</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44400</v>
      </c>
      <c r="E427" s="184">
        <v>26.886099999999999</v>
      </c>
      <c r="F427" s="184">
        <v>104.6973</v>
      </c>
      <c r="G427" s="184">
        <v>99.411199999999994</v>
      </c>
      <c r="H427" s="184">
        <v>-8.6160999999999994</v>
      </c>
      <c r="I427" s="184">
        <v>24.015599999999999</v>
      </c>
      <c r="J427" s="184">
        <v>24.956099999999999</v>
      </c>
      <c r="K427" s="184">
        <v>31.966799999999999</v>
      </c>
      <c r="L427" s="184">
        <v>18.995999999999999</v>
      </c>
      <c r="M427" s="184">
        <v>28.685099999999998</v>
      </c>
      <c r="N427" s="184">
        <v>26.029399999999999</v>
      </c>
      <c r="O427" s="184">
        <v>11.383100000000001</v>
      </c>
      <c r="P427" s="184">
        <v>10.2281</v>
      </c>
      <c r="Q427" s="184">
        <v>10.1677</v>
      </c>
      <c r="R427" s="184">
        <v>16.3962</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44400</v>
      </c>
      <c r="E428" s="184">
        <v>28.106999999999999</v>
      </c>
      <c r="F428" s="184">
        <v>105.7526</v>
      </c>
      <c r="G428" s="184">
        <v>100.3374</v>
      </c>
      <c r="H428" s="184">
        <v>-7.7060000000000004</v>
      </c>
      <c r="I428" s="184">
        <v>24.8904</v>
      </c>
      <c r="J428" s="184">
        <v>25.815999999999999</v>
      </c>
      <c r="K428" s="184">
        <v>32.803199999999997</v>
      </c>
      <c r="L428" s="184">
        <v>19.813600000000001</v>
      </c>
      <c r="M428" s="184">
        <v>29.595500000000001</v>
      </c>
      <c r="N428" s="184">
        <v>26.9054</v>
      </c>
      <c r="O428" s="184">
        <v>12.0274</v>
      </c>
      <c r="P428" s="184">
        <v>10.845700000000001</v>
      </c>
      <c r="Q428" s="184">
        <v>10.821300000000001</v>
      </c>
      <c r="R428" s="184">
        <v>17.0975</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44400</v>
      </c>
      <c r="E429" s="184">
        <v>11.274100000000001</v>
      </c>
      <c r="F429" s="184">
        <v>3.2378</v>
      </c>
      <c r="G429" s="184">
        <v>-2.1579999999999999</v>
      </c>
      <c r="H429" s="184">
        <v>5.5559000000000003</v>
      </c>
      <c r="I429" s="184">
        <v>7.8863000000000003</v>
      </c>
      <c r="J429" s="184">
        <v>5.5069999999999997</v>
      </c>
      <c r="K429" s="184">
        <v>7.1848999999999998</v>
      </c>
      <c r="L429" s="184">
        <v>5.8040000000000003</v>
      </c>
      <c r="M429" s="184">
        <v>5.9001999999999999</v>
      </c>
      <c r="N429" s="184">
        <v>6.1322000000000001</v>
      </c>
      <c r="O429" s="184"/>
      <c r="P429" s="184"/>
      <c r="Q429" s="184">
        <v>8.4110999999999994</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44400</v>
      </c>
      <c r="E430" s="184">
        <v>11.2271</v>
      </c>
      <c r="F430" s="184">
        <v>3.2513999999999998</v>
      </c>
      <c r="G430" s="184">
        <v>-2.3835999999999999</v>
      </c>
      <c r="H430" s="184">
        <v>5.3</v>
      </c>
      <c r="I430" s="184">
        <v>7.5923999999999996</v>
      </c>
      <c r="J430" s="184">
        <v>5.2130999999999998</v>
      </c>
      <c r="K430" s="184">
        <v>6.8826000000000001</v>
      </c>
      <c r="L430" s="184">
        <v>5.4946999999999999</v>
      </c>
      <c r="M430" s="184">
        <v>5.5877999999999997</v>
      </c>
      <c r="N430" s="184">
        <v>5.8132000000000001</v>
      </c>
      <c r="O430" s="184"/>
      <c r="P430" s="184"/>
      <c r="Q430" s="184">
        <v>8.1065000000000005</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44400</v>
      </c>
      <c r="E431" s="184">
        <v>11.3674</v>
      </c>
      <c r="F431" s="184">
        <v>9.9565999999999999</v>
      </c>
      <c r="G431" s="184">
        <v>2.5693000000000001</v>
      </c>
      <c r="H431" s="184">
        <v>2.0649999999999999</v>
      </c>
      <c r="I431" s="184">
        <v>8.5599000000000007</v>
      </c>
      <c r="J431" s="184">
        <v>7.0837000000000003</v>
      </c>
      <c r="K431" s="184">
        <v>5.7588999999999997</v>
      </c>
      <c r="L431" s="184">
        <v>5.5517000000000003</v>
      </c>
      <c r="M431" s="184">
        <v>5.1307</v>
      </c>
      <c r="N431" s="184">
        <v>5.5693999999999999</v>
      </c>
      <c r="O431" s="184"/>
      <c r="P431" s="184"/>
      <c r="Q431" s="184">
        <v>8.5375999999999994</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44400</v>
      </c>
      <c r="E432" s="184">
        <v>11.3674</v>
      </c>
      <c r="F432" s="184">
        <v>9.9565999999999999</v>
      </c>
      <c r="G432" s="184">
        <v>2.5693000000000001</v>
      </c>
      <c r="H432" s="184">
        <v>2.0649999999999999</v>
      </c>
      <c r="I432" s="184">
        <v>8.5599000000000007</v>
      </c>
      <c r="J432" s="184">
        <v>7.0837000000000003</v>
      </c>
      <c r="K432" s="184">
        <v>5.7588999999999997</v>
      </c>
      <c r="L432" s="184">
        <v>5.5517000000000003</v>
      </c>
      <c r="M432" s="184">
        <v>5.1307</v>
      </c>
      <c r="N432" s="184">
        <v>5.5693999999999999</v>
      </c>
      <c r="O432" s="184"/>
      <c r="P432" s="184"/>
      <c r="Q432" s="184">
        <v>8.5375999999999994</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44400</v>
      </c>
      <c r="E433" s="184">
        <v>11.5581</v>
      </c>
      <c r="F433" s="184">
        <v>2.5265</v>
      </c>
      <c r="G433" s="184">
        <v>6.9515000000000002</v>
      </c>
      <c r="H433" s="184">
        <v>4.4249000000000001</v>
      </c>
      <c r="I433" s="184">
        <v>1.9639</v>
      </c>
      <c r="J433" s="184">
        <v>0.73729999999999996</v>
      </c>
      <c r="K433" s="184">
        <v>5.5946999999999996</v>
      </c>
      <c r="L433" s="184">
        <v>4.5716000000000001</v>
      </c>
      <c r="M433" s="184">
        <v>4.3710000000000004</v>
      </c>
      <c r="N433" s="184">
        <v>4.7755000000000001</v>
      </c>
      <c r="O433" s="184"/>
      <c r="P433" s="184"/>
      <c r="Q433" s="184">
        <v>9.6980000000000004</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44400</v>
      </c>
      <c r="E434" s="184">
        <v>11.5581</v>
      </c>
      <c r="F434" s="184">
        <v>2.5265</v>
      </c>
      <c r="G434" s="184">
        <v>6.9515000000000002</v>
      </c>
      <c r="H434" s="184">
        <v>4.4249000000000001</v>
      </c>
      <c r="I434" s="184">
        <v>1.9639</v>
      </c>
      <c r="J434" s="184">
        <v>0.73729999999999996</v>
      </c>
      <c r="K434" s="184">
        <v>5.5946999999999996</v>
      </c>
      <c r="L434" s="184">
        <v>4.5716000000000001</v>
      </c>
      <c r="M434" s="184">
        <v>4.3710000000000004</v>
      </c>
      <c r="N434" s="184">
        <v>4.7755000000000001</v>
      </c>
      <c r="O434" s="184"/>
      <c r="P434" s="184"/>
      <c r="Q434" s="184">
        <v>9.6980000000000004</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44400</v>
      </c>
      <c r="E435" s="184">
        <v>99.072699999999998</v>
      </c>
      <c r="F435" s="184">
        <v>140.0917</v>
      </c>
      <c r="G435" s="184">
        <v>143.11109999999999</v>
      </c>
      <c r="H435" s="184">
        <v>29.135200000000001</v>
      </c>
      <c r="I435" s="184">
        <v>43.380499999999998</v>
      </c>
      <c r="J435" s="184">
        <v>44.897799999999997</v>
      </c>
      <c r="K435" s="184">
        <v>57.697400000000002</v>
      </c>
      <c r="L435" s="184">
        <v>41.702500000000001</v>
      </c>
      <c r="M435" s="184">
        <v>49.276699999999998</v>
      </c>
      <c r="N435" s="184">
        <v>41.681399999999996</v>
      </c>
      <c r="O435" s="184">
        <v>8.0084999999999997</v>
      </c>
      <c r="P435" s="184">
        <v>8.1449999999999996</v>
      </c>
      <c r="Q435" s="184">
        <v>13.8001</v>
      </c>
      <c r="R435" s="184">
        <v>8.6151</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44400</v>
      </c>
      <c r="E436" s="184">
        <v>107.8865</v>
      </c>
      <c r="F436" s="184">
        <v>141.1148</v>
      </c>
      <c r="G436" s="184">
        <v>144.13079999999999</v>
      </c>
      <c r="H436" s="184">
        <v>30.148299999999999</v>
      </c>
      <c r="I436" s="184">
        <v>44.398600000000002</v>
      </c>
      <c r="J436" s="184">
        <v>45.941800000000001</v>
      </c>
      <c r="K436" s="184">
        <v>58.806600000000003</v>
      </c>
      <c r="L436" s="184">
        <v>42.9771</v>
      </c>
      <c r="M436" s="184">
        <v>50.7226</v>
      </c>
      <c r="N436" s="184">
        <v>43.165500000000002</v>
      </c>
      <c r="O436" s="184">
        <v>9.1418999999999997</v>
      </c>
      <c r="P436" s="184">
        <v>9.2965999999999998</v>
      </c>
      <c r="Q436" s="184">
        <v>10.4587</v>
      </c>
      <c r="R436" s="184">
        <v>9.7430000000000003</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44400</v>
      </c>
      <c r="E437" s="184">
        <v>54.006900000000002</v>
      </c>
      <c r="F437" s="184">
        <v>48.657600000000002</v>
      </c>
      <c r="G437" s="184">
        <v>62.701500000000003</v>
      </c>
      <c r="H437" s="184">
        <v>7.6384999999999996</v>
      </c>
      <c r="I437" s="184">
        <v>22.991299999999999</v>
      </c>
      <c r="J437" s="184">
        <v>28.876799999999999</v>
      </c>
      <c r="K437" s="184">
        <v>37.281999999999996</v>
      </c>
      <c r="L437" s="184">
        <v>35.837400000000002</v>
      </c>
      <c r="M437" s="184">
        <v>38.271000000000001</v>
      </c>
      <c r="N437" s="184">
        <v>32.857300000000002</v>
      </c>
      <c r="O437" s="184">
        <v>5.5734000000000004</v>
      </c>
      <c r="P437" s="184">
        <v>6.5407000000000002</v>
      </c>
      <c r="Q437" s="184">
        <v>10.023999999999999</v>
      </c>
      <c r="R437" s="184">
        <v>6.0016999999999996</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44400</v>
      </c>
      <c r="E438" s="184">
        <v>57.1798</v>
      </c>
      <c r="F438" s="184">
        <v>49.410299999999999</v>
      </c>
      <c r="G438" s="184">
        <v>63.460900000000002</v>
      </c>
      <c r="H438" s="184">
        <v>8.3848000000000003</v>
      </c>
      <c r="I438" s="184">
        <v>23.746200000000002</v>
      </c>
      <c r="J438" s="184">
        <v>29.638500000000001</v>
      </c>
      <c r="K438" s="184">
        <v>38.1355</v>
      </c>
      <c r="L438" s="184">
        <v>36.776499999999999</v>
      </c>
      <c r="M438" s="184">
        <v>39.2271</v>
      </c>
      <c r="N438" s="184">
        <v>33.791200000000003</v>
      </c>
      <c r="O438" s="184">
        <v>6.2662000000000004</v>
      </c>
      <c r="P438" s="184">
        <v>7.3211000000000004</v>
      </c>
      <c r="Q438" s="184">
        <v>9.2043999999999997</v>
      </c>
      <c r="R438" s="184">
        <v>6.6966999999999999</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44400</v>
      </c>
      <c r="E439" s="184">
        <v>34.2883</v>
      </c>
      <c r="F439" s="184">
        <v>39.109099999999998</v>
      </c>
      <c r="G439" s="184">
        <v>37.514899999999997</v>
      </c>
      <c r="H439" s="184">
        <v>9.4913000000000007</v>
      </c>
      <c r="I439" s="184">
        <v>18.932600000000001</v>
      </c>
      <c r="J439" s="184">
        <v>21.7317</v>
      </c>
      <c r="K439" s="184">
        <v>27.5959</v>
      </c>
      <c r="L439" s="184">
        <v>27.769200000000001</v>
      </c>
      <c r="M439" s="184">
        <v>27.616</v>
      </c>
      <c r="N439" s="184">
        <v>23.497399999999999</v>
      </c>
      <c r="O439" s="184">
        <v>0.1429</v>
      </c>
      <c r="P439" s="184">
        <v>3.1616</v>
      </c>
      <c r="Q439" s="184">
        <v>7.2289000000000003</v>
      </c>
      <c r="R439" s="184">
        <v>-2.6414</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44400</v>
      </c>
      <c r="E440" s="184">
        <v>36.346899999999998</v>
      </c>
      <c r="F440" s="184">
        <v>39.709499999999998</v>
      </c>
      <c r="G440" s="184">
        <v>38.246400000000001</v>
      </c>
      <c r="H440" s="184">
        <v>10.2631</v>
      </c>
      <c r="I440" s="184">
        <v>19.7012</v>
      </c>
      <c r="J440" s="184">
        <v>22.5151</v>
      </c>
      <c r="K440" s="184">
        <v>28.4419</v>
      </c>
      <c r="L440" s="184">
        <v>28.712900000000001</v>
      </c>
      <c r="M440" s="184">
        <v>28.596499999999999</v>
      </c>
      <c r="N440" s="184">
        <v>24.438199999999998</v>
      </c>
      <c r="O440" s="184">
        <v>0.84719999999999995</v>
      </c>
      <c r="P440" s="184">
        <v>3.9232</v>
      </c>
      <c r="Q440" s="184">
        <v>6.3392999999999997</v>
      </c>
      <c r="R440" s="184">
        <v>-1.9852000000000001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44400</v>
      </c>
      <c r="E441" s="184">
        <v>45.3001</v>
      </c>
      <c r="F441" s="184">
        <v>41.7042</v>
      </c>
      <c r="G441" s="184">
        <v>37.3934</v>
      </c>
      <c r="H441" s="184">
        <v>1.5314000000000001</v>
      </c>
      <c r="I441" s="184">
        <v>13.013999999999999</v>
      </c>
      <c r="J441" s="184">
        <v>9.3780000000000001</v>
      </c>
      <c r="K441" s="184">
        <v>15.063599999999999</v>
      </c>
      <c r="L441" s="184">
        <v>11.0326</v>
      </c>
      <c r="M441" s="184">
        <v>14.7201</v>
      </c>
      <c r="N441" s="184">
        <v>13.1351</v>
      </c>
      <c r="O441" s="184">
        <v>8.0950000000000006</v>
      </c>
      <c r="P441" s="184">
        <v>7.7706999999999997</v>
      </c>
      <c r="Q441" s="184">
        <v>9.2652999999999999</v>
      </c>
      <c r="R441" s="184">
        <v>9.0942000000000007</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44400</v>
      </c>
      <c r="E442" s="184">
        <v>47.07</v>
      </c>
      <c r="F442" s="184">
        <v>42.310499999999998</v>
      </c>
      <c r="G442" s="184">
        <v>37.985599999999998</v>
      </c>
      <c r="H442" s="184">
        <v>2.1055999999999999</v>
      </c>
      <c r="I442" s="184">
        <v>13.596399999999999</v>
      </c>
      <c r="J442" s="184">
        <v>9.9626000000000001</v>
      </c>
      <c r="K442" s="184">
        <v>15.6684</v>
      </c>
      <c r="L442" s="184">
        <v>11.679600000000001</v>
      </c>
      <c r="M442" s="184">
        <v>15.4162</v>
      </c>
      <c r="N442" s="184">
        <v>13.8598</v>
      </c>
      <c r="O442" s="184">
        <v>8.6527999999999992</v>
      </c>
      <c r="P442" s="184">
        <v>8.2707999999999995</v>
      </c>
      <c r="Q442" s="184">
        <v>9.1206999999999994</v>
      </c>
      <c r="R442" s="184">
        <v>9.7384000000000004</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44400</v>
      </c>
      <c r="E443" s="184">
        <v>13.4124</v>
      </c>
      <c r="F443" s="184">
        <v>79.910499999999999</v>
      </c>
      <c r="G443" s="184">
        <v>47.262500000000003</v>
      </c>
      <c r="H443" s="184">
        <v>4.3189000000000002</v>
      </c>
      <c r="I443" s="184">
        <v>26.548200000000001</v>
      </c>
      <c r="J443" s="184">
        <v>35.619799999999998</v>
      </c>
      <c r="K443" s="184">
        <v>42.587600000000002</v>
      </c>
      <c r="L443" s="184">
        <v>33.982700000000001</v>
      </c>
      <c r="M443" s="184">
        <v>34.906999999999996</v>
      </c>
      <c r="N443" s="184">
        <v>28.552499999999998</v>
      </c>
      <c r="O443" s="184">
        <v>3.6396999999999999</v>
      </c>
      <c r="P443" s="184">
        <v>3.9289999999999998</v>
      </c>
      <c r="Q443" s="184">
        <v>4.5105000000000004</v>
      </c>
      <c r="R443" s="184">
        <v>3.1392000000000002</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44400</v>
      </c>
      <c r="E444" s="184">
        <v>14.558</v>
      </c>
      <c r="F444" s="184">
        <v>80.911199999999994</v>
      </c>
      <c r="G444" s="184">
        <v>48.329700000000003</v>
      </c>
      <c r="H444" s="184">
        <v>5.4139999999999997</v>
      </c>
      <c r="I444" s="184">
        <v>27.636399999999998</v>
      </c>
      <c r="J444" s="184">
        <v>36.773200000000003</v>
      </c>
      <c r="K444" s="184">
        <v>43.65</v>
      </c>
      <c r="L444" s="184">
        <v>35.025599999999997</v>
      </c>
      <c r="M444" s="184">
        <v>35.990699999999997</v>
      </c>
      <c r="N444" s="184">
        <v>29.578399999999998</v>
      </c>
      <c r="O444" s="184">
        <v>4.4307999999999996</v>
      </c>
      <c r="P444" s="184">
        <v>5.0422000000000002</v>
      </c>
      <c r="Q444" s="184">
        <v>5.8056999999999999</v>
      </c>
      <c r="R444" s="184">
        <v>3.8654000000000002</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44400</v>
      </c>
      <c r="E445" s="184">
        <v>27.1876</v>
      </c>
      <c r="F445" s="184">
        <v>52.164400000000001</v>
      </c>
      <c r="G445" s="184">
        <v>97.799599999999998</v>
      </c>
      <c r="H445" s="184">
        <v>3.2816999999999998</v>
      </c>
      <c r="I445" s="184">
        <v>34.305900000000001</v>
      </c>
      <c r="J445" s="184">
        <v>41.286099999999998</v>
      </c>
      <c r="K445" s="184">
        <v>44.028799999999997</v>
      </c>
      <c r="L445" s="184">
        <v>30.716200000000001</v>
      </c>
      <c r="M445" s="184">
        <v>37.708799999999997</v>
      </c>
      <c r="N445" s="184">
        <v>35.999200000000002</v>
      </c>
      <c r="O445" s="184">
        <v>14.2629</v>
      </c>
      <c r="P445" s="184">
        <v>12.530200000000001</v>
      </c>
      <c r="Q445" s="184">
        <v>11.289199999999999</v>
      </c>
      <c r="R445" s="184">
        <v>17.7822</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44400</v>
      </c>
      <c r="E446" s="184">
        <v>25.401499999999999</v>
      </c>
      <c r="F446" s="184">
        <v>51.514400000000002</v>
      </c>
      <c r="G446" s="184">
        <v>97.041700000000006</v>
      </c>
      <c r="H446" s="184">
        <v>2.5261</v>
      </c>
      <c r="I446" s="184">
        <v>33.5473</v>
      </c>
      <c r="J446" s="184">
        <v>40.509399999999999</v>
      </c>
      <c r="K446" s="184">
        <v>43.307899999999997</v>
      </c>
      <c r="L446" s="184">
        <v>30.039200000000001</v>
      </c>
      <c r="M446" s="184">
        <v>36.908200000000001</v>
      </c>
      <c r="N446" s="184">
        <v>35.116500000000002</v>
      </c>
      <c r="O446" s="184">
        <v>13.403</v>
      </c>
      <c r="P446" s="184">
        <v>11.598800000000001</v>
      </c>
      <c r="Q446" s="184">
        <v>10.3497</v>
      </c>
      <c r="R446" s="184">
        <v>16.912099999999999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44400</v>
      </c>
      <c r="E447" s="184">
        <v>17.0748</v>
      </c>
      <c r="F447" s="184">
        <v>20.105</v>
      </c>
      <c r="G447" s="184">
        <v>14.8391</v>
      </c>
      <c r="H447" s="184">
        <v>4.4928999999999997</v>
      </c>
      <c r="I447" s="184">
        <v>10.5783</v>
      </c>
      <c r="J447" s="184">
        <v>5.6050000000000004</v>
      </c>
      <c r="K447" s="184">
        <v>8.5310000000000006</v>
      </c>
      <c r="L447" s="184">
        <v>4.0378999999999996</v>
      </c>
      <c r="M447" s="184">
        <v>6.3552</v>
      </c>
      <c r="N447" s="184">
        <v>6.3102</v>
      </c>
      <c r="O447" s="184">
        <v>6.7134999999999998</v>
      </c>
      <c r="P447" s="184">
        <v>6.3638000000000003</v>
      </c>
      <c r="Q447" s="184">
        <v>7.6745000000000001</v>
      </c>
      <c r="R447" s="184">
        <v>7.2272999999999996</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44400</v>
      </c>
      <c r="E448" s="184">
        <v>17.5825</v>
      </c>
      <c r="F448" s="184">
        <v>20.978899999999999</v>
      </c>
      <c r="G448" s="184">
        <v>15.589399999999999</v>
      </c>
      <c r="H448" s="184">
        <v>5.2247000000000003</v>
      </c>
      <c r="I448" s="184">
        <v>11.318199999999999</v>
      </c>
      <c r="J448" s="184">
        <v>6.3577000000000004</v>
      </c>
      <c r="K448" s="184">
        <v>9.2919999999999998</v>
      </c>
      <c r="L448" s="184">
        <v>4.8085000000000004</v>
      </c>
      <c r="M448" s="184">
        <v>7.1436999999999999</v>
      </c>
      <c r="N448" s="184">
        <v>7.1090999999999998</v>
      </c>
      <c r="O448" s="184">
        <v>7.3806000000000003</v>
      </c>
      <c r="P448" s="184">
        <v>6.8689999999999998</v>
      </c>
      <c r="Q448" s="184">
        <v>8.1113999999999997</v>
      </c>
      <c r="R448" s="184">
        <v>8.0313999999999997</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44400</v>
      </c>
      <c r="E449" s="184">
        <v>74.807699999999997</v>
      </c>
      <c r="F449" s="184">
        <v>60.112699999999997</v>
      </c>
      <c r="G449" s="184">
        <v>83.762699999999995</v>
      </c>
      <c r="H449" s="184">
        <v>-12.1487</v>
      </c>
      <c r="I449" s="184">
        <v>20.463699999999999</v>
      </c>
      <c r="J449" s="184">
        <v>19.205300000000001</v>
      </c>
      <c r="K449" s="184">
        <v>28.752199999999998</v>
      </c>
      <c r="L449" s="184">
        <v>20.8431</v>
      </c>
      <c r="M449" s="184">
        <v>31.7577</v>
      </c>
      <c r="N449" s="184">
        <v>27.744299999999999</v>
      </c>
      <c r="O449" s="184">
        <v>13.298299999999999</v>
      </c>
      <c r="P449" s="184">
        <v>12.5778</v>
      </c>
      <c r="Q449" s="184">
        <v>12.106999999999999</v>
      </c>
      <c r="R449" s="184">
        <v>15.4018</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44400</v>
      </c>
      <c r="E450" s="184">
        <v>79.089200000000005</v>
      </c>
      <c r="F450" s="184">
        <v>61.390799999999999</v>
      </c>
      <c r="G450" s="184">
        <v>85.061199999999999</v>
      </c>
      <c r="H450" s="184">
        <v>-10.8688</v>
      </c>
      <c r="I450" s="184">
        <v>21.7453</v>
      </c>
      <c r="J450" s="184">
        <v>20.478999999999999</v>
      </c>
      <c r="K450" s="184">
        <v>30.130800000000001</v>
      </c>
      <c r="L450" s="184">
        <v>22.298200000000001</v>
      </c>
      <c r="M450" s="184">
        <v>33.392600000000002</v>
      </c>
      <c r="N450" s="184">
        <v>29.4193</v>
      </c>
      <c r="O450" s="184">
        <v>14.5031</v>
      </c>
      <c r="P450" s="184">
        <v>13.377800000000001</v>
      </c>
      <c r="Q450" s="184">
        <v>12.3552</v>
      </c>
      <c r="R450" s="184">
        <v>16.888100000000001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44400</v>
      </c>
      <c r="E451" s="184">
        <v>34.9283</v>
      </c>
      <c r="F451" s="184">
        <v>-0.83599999999999997</v>
      </c>
      <c r="G451" s="184">
        <v>-2.9253</v>
      </c>
      <c r="H451" s="184">
        <v>5.7987000000000002</v>
      </c>
      <c r="I451" s="184">
        <v>5.5578000000000003</v>
      </c>
      <c r="J451" s="184">
        <v>2.4956999999999998</v>
      </c>
      <c r="K451" s="184">
        <v>5.1159999999999997</v>
      </c>
      <c r="L451" s="184">
        <v>4.5862999999999996</v>
      </c>
      <c r="M451" s="184">
        <v>5.3446999999999996</v>
      </c>
      <c r="N451" s="184">
        <v>5.9377000000000004</v>
      </c>
      <c r="O451" s="184">
        <v>7.8994999999999997</v>
      </c>
      <c r="P451" s="184">
        <v>7.6614000000000004</v>
      </c>
      <c r="Q451" s="184">
        <v>7.3613</v>
      </c>
      <c r="R451" s="184">
        <v>7.8837999999999999</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44400</v>
      </c>
      <c r="E452" s="184">
        <v>36.005699999999997</v>
      </c>
      <c r="F452" s="184">
        <v>-0.50690000000000002</v>
      </c>
      <c r="G452" s="184">
        <v>-2.6013000000000002</v>
      </c>
      <c r="H452" s="184">
        <v>6.133</v>
      </c>
      <c r="I452" s="184">
        <v>5.8929</v>
      </c>
      <c r="J452" s="184">
        <v>2.8281000000000001</v>
      </c>
      <c r="K452" s="184">
        <v>5.4034000000000004</v>
      </c>
      <c r="L452" s="184">
        <v>4.8190999999999997</v>
      </c>
      <c r="M452" s="184">
        <v>5.5613999999999999</v>
      </c>
      <c r="N452" s="184">
        <v>6.1863999999999999</v>
      </c>
      <c r="O452" s="184">
        <v>8.3707999999999991</v>
      </c>
      <c r="P452" s="184">
        <v>8.1530000000000005</v>
      </c>
      <c r="Q452" s="184">
        <v>8.8925000000000001</v>
      </c>
      <c r="R452" s="184">
        <v>8.1783000000000001</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44400</v>
      </c>
      <c r="E453" s="184">
        <v>42.712400000000002</v>
      </c>
      <c r="F453" s="184">
        <v>-2.0508000000000002</v>
      </c>
      <c r="G453" s="184">
        <v>15.2872</v>
      </c>
      <c r="H453" s="184">
        <v>-1.4644999999999999</v>
      </c>
      <c r="I453" s="184">
        <v>13.1221</v>
      </c>
      <c r="J453" s="184">
        <v>13.8224</v>
      </c>
      <c r="K453" s="184">
        <v>18.803599999999999</v>
      </c>
      <c r="L453" s="184">
        <v>14.216200000000001</v>
      </c>
      <c r="M453" s="184">
        <v>16.3811</v>
      </c>
      <c r="N453" s="184">
        <v>17.396899999999999</v>
      </c>
      <c r="O453" s="184">
        <v>9.5343999999999998</v>
      </c>
      <c r="P453" s="184">
        <v>8.5038999999999998</v>
      </c>
      <c r="Q453" s="184">
        <v>8.5951000000000004</v>
      </c>
      <c r="R453" s="184">
        <v>10.503299999999999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44400</v>
      </c>
      <c r="E454" s="184">
        <v>44.6783</v>
      </c>
      <c r="F454" s="184">
        <v>-1.3070999999999999</v>
      </c>
      <c r="G454" s="184">
        <v>16.006</v>
      </c>
      <c r="H454" s="184">
        <v>-0.78180000000000005</v>
      </c>
      <c r="I454" s="184">
        <v>13.809200000000001</v>
      </c>
      <c r="J454" s="184">
        <v>14.5085</v>
      </c>
      <c r="K454" s="184">
        <v>19.444800000000001</v>
      </c>
      <c r="L454" s="184">
        <v>14.796200000000001</v>
      </c>
      <c r="M454" s="184">
        <v>16.963000000000001</v>
      </c>
      <c r="N454" s="184">
        <v>17.991800000000001</v>
      </c>
      <c r="O454" s="184">
        <v>10.1287</v>
      </c>
      <c r="P454" s="184">
        <v>9.0568000000000008</v>
      </c>
      <c r="Q454" s="184">
        <v>9.3840000000000003</v>
      </c>
      <c r="R454" s="184">
        <v>11.1319</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44400</v>
      </c>
      <c r="E455" s="184">
        <v>36.119199999999999</v>
      </c>
      <c r="F455" s="184">
        <v>2.1223000000000001</v>
      </c>
      <c r="G455" s="184">
        <v>-1.2799</v>
      </c>
      <c r="H455" s="184">
        <v>3.6839</v>
      </c>
      <c r="I455" s="184">
        <v>8.1893999999999991</v>
      </c>
      <c r="J455" s="184">
        <v>6.6825000000000001</v>
      </c>
      <c r="K455" s="184">
        <v>5.2310999999999996</v>
      </c>
      <c r="L455" s="184">
        <v>4.7500999999999998</v>
      </c>
      <c r="M455" s="184">
        <v>4.3727999999999998</v>
      </c>
      <c r="N455" s="184">
        <v>4.8513999999999999</v>
      </c>
      <c r="O455" s="184">
        <v>9.1708999999999996</v>
      </c>
      <c r="P455" s="184">
        <v>8.1270000000000007</v>
      </c>
      <c r="Q455" s="184">
        <v>8.6836000000000002</v>
      </c>
      <c r="R455" s="184">
        <v>8.6494999999999997</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44400</v>
      </c>
      <c r="E456" s="184">
        <v>34.847000000000001</v>
      </c>
      <c r="F456" s="184">
        <v>1.7806999999999999</v>
      </c>
      <c r="G456" s="184">
        <v>-1.6408</v>
      </c>
      <c r="H456" s="184">
        <v>3.339</v>
      </c>
      <c r="I456" s="184">
        <v>7.8418999999999999</v>
      </c>
      <c r="J456" s="184">
        <v>6.3277999999999999</v>
      </c>
      <c r="K456" s="184">
        <v>4.8756000000000004</v>
      </c>
      <c r="L456" s="184">
        <v>4.3811999999999998</v>
      </c>
      <c r="M456" s="184">
        <v>3.9941</v>
      </c>
      <c r="N456" s="184">
        <v>4.4634</v>
      </c>
      <c r="O456" s="184">
        <v>8.7600999999999996</v>
      </c>
      <c r="P456" s="184">
        <v>7.6921999999999997</v>
      </c>
      <c r="Q456" s="184">
        <v>7.6814</v>
      </c>
      <c r="R456" s="184">
        <v>8.2370999999999999</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44400</v>
      </c>
      <c r="E457" s="184">
        <v>26.2957</v>
      </c>
      <c r="F457" s="184">
        <v>99.377300000000005</v>
      </c>
      <c r="G457" s="184">
        <v>70.924499999999995</v>
      </c>
      <c r="H457" s="184">
        <v>10.192399999999999</v>
      </c>
      <c r="I457" s="184">
        <v>18.965</v>
      </c>
      <c r="J457" s="184">
        <v>12.650499999999999</v>
      </c>
      <c r="K457" s="184">
        <v>14.9255</v>
      </c>
      <c r="L457" s="184">
        <v>8.1559000000000008</v>
      </c>
      <c r="M457" s="184">
        <v>10.8513</v>
      </c>
      <c r="N457" s="184">
        <v>11.2523</v>
      </c>
      <c r="O457" s="184">
        <v>8.0124999999999993</v>
      </c>
      <c r="P457" s="184">
        <v>8.2326999999999995</v>
      </c>
      <c r="Q457" s="184">
        <v>9.0905000000000005</v>
      </c>
      <c r="R457" s="184">
        <v>9.1546000000000003</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44400</v>
      </c>
      <c r="E458" s="184">
        <v>25.112100000000002</v>
      </c>
      <c r="F458" s="184">
        <v>98.812899999999999</v>
      </c>
      <c r="G458" s="184">
        <v>70.316599999999994</v>
      </c>
      <c r="H458" s="184">
        <v>9.5480999999999998</v>
      </c>
      <c r="I458" s="184">
        <v>18.3066</v>
      </c>
      <c r="J458" s="184">
        <v>11.9871</v>
      </c>
      <c r="K458" s="184">
        <v>14.2456</v>
      </c>
      <c r="L458" s="184">
        <v>7.4649999999999999</v>
      </c>
      <c r="M458" s="184">
        <v>10.125299999999999</v>
      </c>
      <c r="N458" s="184">
        <v>10.5174</v>
      </c>
      <c r="O458" s="184">
        <v>7.2244999999999999</v>
      </c>
      <c r="P458" s="184">
        <v>7.5041000000000002</v>
      </c>
      <c r="Q458" s="184">
        <v>8.3721999999999994</v>
      </c>
      <c r="R458" s="184">
        <v>8.4131</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44400</v>
      </c>
      <c r="E459" s="184">
        <v>29.257400000000001</v>
      </c>
      <c r="F459" s="184">
        <v>129.32830000000001</v>
      </c>
      <c r="G459" s="184">
        <v>115.0622</v>
      </c>
      <c r="H459" s="184">
        <v>13.4009</v>
      </c>
      <c r="I459" s="184">
        <v>38.944200000000002</v>
      </c>
      <c r="J459" s="184">
        <v>27.892299999999999</v>
      </c>
      <c r="K459" s="184">
        <v>32.226799999999997</v>
      </c>
      <c r="L459" s="184">
        <v>16.3657</v>
      </c>
      <c r="M459" s="184">
        <v>22.087399999999999</v>
      </c>
      <c r="N459" s="184">
        <v>22.270099999999999</v>
      </c>
      <c r="O459" s="184">
        <v>9.2704000000000004</v>
      </c>
      <c r="P459" s="184">
        <v>9.1242999999999999</v>
      </c>
      <c r="Q459" s="184">
        <v>9.8468999999999998</v>
      </c>
      <c r="R459" s="184">
        <v>12.7661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44400</v>
      </c>
      <c r="E460" s="184">
        <v>28.0137</v>
      </c>
      <c r="F460" s="184">
        <v>128.3982</v>
      </c>
      <c r="G460" s="184">
        <v>114.2443</v>
      </c>
      <c r="H460" s="184">
        <v>12.613099999999999</v>
      </c>
      <c r="I460" s="184">
        <v>38.149099999999997</v>
      </c>
      <c r="J460" s="184">
        <v>27.096299999999999</v>
      </c>
      <c r="K460" s="184">
        <v>31.4328</v>
      </c>
      <c r="L460" s="184">
        <v>15.5716</v>
      </c>
      <c r="M460" s="184">
        <v>21.2408</v>
      </c>
      <c r="N460" s="184">
        <v>21.427499999999998</v>
      </c>
      <c r="O460" s="184">
        <v>8.5111000000000008</v>
      </c>
      <c r="P460" s="184">
        <v>8.4336000000000002</v>
      </c>
      <c r="Q460" s="184">
        <v>9.4118999999999993</v>
      </c>
      <c r="R460" s="184">
        <v>11.989800000000001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44400</v>
      </c>
      <c r="E461" s="184">
        <v>127.239</v>
      </c>
      <c r="F461" s="184">
        <v>155.27619999999999</v>
      </c>
      <c r="G461" s="184">
        <v>135.55369999999999</v>
      </c>
      <c r="H461" s="184">
        <v>23.0504</v>
      </c>
      <c r="I461" s="184">
        <v>37.537999999999997</v>
      </c>
      <c r="J461" s="184">
        <v>38.796900000000001</v>
      </c>
      <c r="K461" s="184">
        <v>48.766399999999997</v>
      </c>
      <c r="L461" s="184">
        <v>31.166399999999999</v>
      </c>
      <c r="M461" s="184">
        <v>38.645099999999999</v>
      </c>
      <c r="N461" s="184">
        <v>36.975200000000001</v>
      </c>
      <c r="O461" s="184">
        <v>18.271100000000001</v>
      </c>
      <c r="P461" s="184">
        <v>14.2536</v>
      </c>
      <c r="Q461" s="184">
        <v>16.1754</v>
      </c>
      <c r="R461" s="184">
        <v>24.258299999999998</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44400</v>
      </c>
      <c r="E462" s="184">
        <v>132.852</v>
      </c>
      <c r="F462" s="184">
        <v>156.16919999999999</v>
      </c>
      <c r="G462" s="184">
        <v>136.31700000000001</v>
      </c>
      <c r="H462" s="184">
        <v>23.854199999999999</v>
      </c>
      <c r="I462" s="184">
        <v>38.352600000000002</v>
      </c>
      <c r="J462" s="184">
        <v>39.612099999999998</v>
      </c>
      <c r="K462" s="184">
        <v>49.677999999999997</v>
      </c>
      <c r="L462" s="184">
        <v>32.011899999999997</v>
      </c>
      <c r="M462" s="184">
        <v>39.538400000000003</v>
      </c>
      <c r="N462" s="184">
        <v>37.866199999999999</v>
      </c>
      <c r="O462" s="184">
        <v>19.0337</v>
      </c>
      <c r="P462" s="184">
        <v>15.076499999999999</v>
      </c>
      <c r="Q462" s="184">
        <v>15.3444</v>
      </c>
      <c r="R462" s="184">
        <v>24.912199999999999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44400</v>
      </c>
      <c r="E463" s="184">
        <v>22.9541</v>
      </c>
      <c r="F463" s="184">
        <v>52.549799999999998</v>
      </c>
      <c r="G463" s="184">
        <v>26.8262</v>
      </c>
      <c r="H463" s="184">
        <v>-9.4328000000000003</v>
      </c>
      <c r="I463" s="184">
        <v>10.285399999999999</v>
      </c>
      <c r="J463" s="184">
        <v>9.9123999999999999</v>
      </c>
      <c r="K463" s="184">
        <v>13.747999999999999</v>
      </c>
      <c r="L463" s="184">
        <v>7.6988000000000003</v>
      </c>
      <c r="M463" s="184">
        <v>12.9277</v>
      </c>
      <c r="N463" s="184">
        <v>13.5532</v>
      </c>
      <c r="O463" s="184">
        <v>9.7552000000000003</v>
      </c>
      <c r="P463" s="184">
        <v>8.7276000000000007</v>
      </c>
      <c r="Q463" s="184">
        <v>9.6289999999999996</v>
      </c>
      <c r="R463" s="184">
        <v>11.023899999999999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44400</v>
      </c>
      <c r="E464" s="184">
        <v>22.756</v>
      </c>
      <c r="F464" s="184">
        <v>52.203699999999998</v>
      </c>
      <c r="G464" s="184">
        <v>26.4695</v>
      </c>
      <c r="H464" s="184">
        <v>-9.8116000000000003</v>
      </c>
      <c r="I464" s="184">
        <v>9.9133999999999993</v>
      </c>
      <c r="J464" s="184">
        <v>9.5375999999999994</v>
      </c>
      <c r="K464" s="184">
        <v>13.365</v>
      </c>
      <c r="L464" s="184">
        <v>7.3158000000000003</v>
      </c>
      <c r="M464" s="184">
        <v>12.521599999999999</v>
      </c>
      <c r="N464" s="184">
        <v>13.1503</v>
      </c>
      <c r="O464" s="184">
        <v>9.4762000000000004</v>
      </c>
      <c r="P464" s="184">
        <v>8.5294000000000008</v>
      </c>
      <c r="Q464" s="184">
        <v>9.4666999999999994</v>
      </c>
      <c r="R464" s="184">
        <v>10.695399999999999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54.346972727272714</v>
      </c>
      <c r="G465" s="186">
        <v>53.241627272727285</v>
      </c>
      <c r="H465" s="186">
        <v>3.6355045454545443</v>
      </c>
      <c r="I465" s="186">
        <v>19.019863636363645</v>
      </c>
      <c r="J465" s="186">
        <v>15.659693181818186</v>
      </c>
      <c r="K465" s="186">
        <v>23.931118181818182</v>
      </c>
      <c r="L465" s="186">
        <v>17.091547727272726</v>
      </c>
      <c r="M465" s="186">
        <v>20.937006818181814</v>
      </c>
      <c r="N465" s="186">
        <v>19.372115909090908</v>
      </c>
      <c r="O465" s="186">
        <v>9.3366605263157894</v>
      </c>
      <c r="P465" s="186">
        <v>8.7942605263157905</v>
      </c>
      <c r="Q465" s="186">
        <v>9.4301090909090952</v>
      </c>
      <c r="R465" s="186">
        <v>11.061326315789474</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50.462350000000001</v>
      </c>
      <c r="G466" s="186">
        <v>42.754450000000006</v>
      </c>
      <c r="H466" s="186">
        <v>4.3392499999999998</v>
      </c>
      <c r="I466" s="186">
        <v>17.836399999999998</v>
      </c>
      <c r="J466" s="186">
        <v>16.00055</v>
      </c>
      <c r="K466" s="186">
        <v>20.3522</v>
      </c>
      <c r="L466" s="186">
        <v>13.99765</v>
      </c>
      <c r="M466" s="186">
        <v>17.910049999999998</v>
      </c>
      <c r="N466" s="186">
        <v>17.69435</v>
      </c>
      <c r="O466" s="186">
        <v>8.9510000000000005</v>
      </c>
      <c r="P466" s="186">
        <v>8.3450500000000005</v>
      </c>
      <c r="Q466" s="186">
        <v>9.1625499999999995</v>
      </c>
      <c r="R466" s="186">
        <v>9.7407000000000004</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44400</v>
      </c>
      <c r="E469" s="184">
        <v>240</v>
      </c>
      <c r="F469" s="184">
        <v>0.38059999999999999</v>
      </c>
      <c r="G469" s="184">
        <v>1.4670000000000001</v>
      </c>
      <c r="H469" s="184">
        <v>0.13350000000000001</v>
      </c>
      <c r="I469" s="184">
        <v>2.2016</v>
      </c>
      <c r="J469" s="184">
        <v>4.3524000000000003</v>
      </c>
      <c r="K469" s="184">
        <v>20.006</v>
      </c>
      <c r="L469" s="184">
        <v>26.315799999999999</v>
      </c>
      <c r="M469" s="184">
        <v>45.941000000000003</v>
      </c>
      <c r="N469" s="184">
        <v>53.335000000000001</v>
      </c>
      <c r="O469" s="184">
        <v>13.3247</v>
      </c>
      <c r="P469" s="184">
        <v>11.145</v>
      </c>
      <c r="Q469" s="184">
        <v>18.7864</v>
      </c>
      <c r="R469" s="184">
        <v>26.023299999999999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44400</v>
      </c>
      <c r="E470" s="184">
        <v>255.68</v>
      </c>
      <c r="F470" s="184">
        <v>0.38080000000000003</v>
      </c>
      <c r="G470" s="184">
        <v>1.4723999999999999</v>
      </c>
      <c r="H470" s="184">
        <v>0.1449</v>
      </c>
      <c r="I470" s="184">
        <v>2.2269999999999999</v>
      </c>
      <c r="J470" s="184">
        <v>4.4061000000000003</v>
      </c>
      <c r="K470" s="184">
        <v>20.195599999999999</v>
      </c>
      <c r="L470" s="184">
        <v>26.6997</v>
      </c>
      <c r="M470" s="184">
        <v>46.639099999999999</v>
      </c>
      <c r="N470" s="184">
        <v>54.368200000000002</v>
      </c>
      <c r="O470" s="184">
        <v>14.0848</v>
      </c>
      <c r="P470" s="184">
        <v>11.9475</v>
      </c>
      <c r="Q470" s="184">
        <v>12.1942</v>
      </c>
      <c r="R470" s="184">
        <v>26.8474</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44400</v>
      </c>
      <c r="E471" s="184">
        <v>12.708</v>
      </c>
      <c r="F471" s="184">
        <v>0.2208</v>
      </c>
      <c r="G471" s="184">
        <v>1.5746</v>
      </c>
      <c r="H471" s="184">
        <v>0.2999</v>
      </c>
      <c r="I471" s="184">
        <v>1.9903999999999999</v>
      </c>
      <c r="J471" s="184">
        <v>3.7726999999999999</v>
      </c>
      <c r="K471" s="184">
        <v>18.291</v>
      </c>
      <c r="L471" s="184">
        <v>22.616800000000001</v>
      </c>
      <c r="M471" s="184"/>
      <c r="N471" s="184"/>
      <c r="O471" s="184"/>
      <c r="P471" s="184"/>
      <c r="Q471" s="184">
        <v>27.08</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44400</v>
      </c>
      <c r="E472" s="184">
        <v>12.582000000000001</v>
      </c>
      <c r="F472" s="184">
        <v>0.21510000000000001</v>
      </c>
      <c r="G472" s="184">
        <v>1.5660000000000001</v>
      </c>
      <c r="H472" s="184">
        <v>0.27900000000000003</v>
      </c>
      <c r="I472" s="184">
        <v>1.9362999999999999</v>
      </c>
      <c r="J472" s="184">
        <v>3.6408999999999998</v>
      </c>
      <c r="K472" s="184">
        <v>17.82</v>
      </c>
      <c r="L472" s="184">
        <v>21.6005</v>
      </c>
      <c r="M472" s="184"/>
      <c r="N472" s="184"/>
      <c r="O472" s="184"/>
      <c r="P472" s="184"/>
      <c r="Q472" s="184">
        <v>25.82</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44400</v>
      </c>
      <c r="E473" s="184">
        <v>23.39</v>
      </c>
      <c r="F473" s="184">
        <v>0.55889999999999995</v>
      </c>
      <c r="G473" s="184">
        <v>2.3184999999999998</v>
      </c>
      <c r="H473" s="184">
        <v>0.86240000000000006</v>
      </c>
      <c r="I473" s="184">
        <v>2.6778</v>
      </c>
      <c r="J473" s="184">
        <v>4.5129999999999999</v>
      </c>
      <c r="K473" s="184">
        <v>19.703199999999999</v>
      </c>
      <c r="L473" s="184">
        <v>26.023700000000002</v>
      </c>
      <c r="M473" s="184">
        <v>56.769399999999997</v>
      </c>
      <c r="N473" s="184">
        <v>59.877000000000002</v>
      </c>
      <c r="O473" s="184">
        <v>11.739800000000001</v>
      </c>
      <c r="P473" s="184">
        <v>12.2956</v>
      </c>
      <c r="Q473" s="184">
        <v>12.541499999999999</v>
      </c>
      <c r="R473" s="184">
        <v>20.99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44400</v>
      </c>
      <c r="E474" s="184">
        <v>24.7</v>
      </c>
      <c r="F474" s="184">
        <v>0.56999999999999995</v>
      </c>
      <c r="G474" s="184">
        <v>2.3197999999999999</v>
      </c>
      <c r="H474" s="184">
        <v>0.85750000000000004</v>
      </c>
      <c r="I474" s="184">
        <v>2.7454000000000001</v>
      </c>
      <c r="J474" s="184">
        <v>4.6166999999999998</v>
      </c>
      <c r="K474" s="184">
        <v>19.961099999999998</v>
      </c>
      <c r="L474" s="184">
        <v>26.601700000000001</v>
      </c>
      <c r="M474" s="184">
        <v>57.928400000000003</v>
      </c>
      <c r="N474" s="184">
        <v>61.332500000000003</v>
      </c>
      <c r="O474" s="184">
        <v>12.6777</v>
      </c>
      <c r="P474" s="184">
        <v>13.1815</v>
      </c>
      <c r="Q474" s="184">
        <v>13.397500000000001</v>
      </c>
      <c r="R474" s="184">
        <v>22.021899999999999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44400</v>
      </c>
      <c r="E475" s="184">
        <v>16.21</v>
      </c>
      <c r="F475" s="184">
        <v>0.1235</v>
      </c>
      <c r="G475" s="184">
        <v>1.1859999999999999</v>
      </c>
      <c r="H475" s="184">
        <v>0.43369999999999997</v>
      </c>
      <c r="I475" s="184">
        <v>1.3758999999999999</v>
      </c>
      <c r="J475" s="184">
        <v>2.9205999999999999</v>
      </c>
      <c r="K475" s="184">
        <v>13.2774</v>
      </c>
      <c r="L475" s="184">
        <v>14.2354</v>
      </c>
      <c r="M475" s="184">
        <v>34.077800000000003</v>
      </c>
      <c r="N475" s="184">
        <v>45.120899999999999</v>
      </c>
      <c r="O475" s="184"/>
      <c r="P475" s="184"/>
      <c r="Q475" s="184">
        <v>20.511199999999999</v>
      </c>
      <c r="R475" s="184">
        <v>26.771100000000001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44400</v>
      </c>
      <c r="E476" s="184">
        <v>15.64</v>
      </c>
      <c r="F476" s="184">
        <v>0.19220000000000001</v>
      </c>
      <c r="G476" s="184">
        <v>1.2298</v>
      </c>
      <c r="H476" s="184">
        <v>0.4496</v>
      </c>
      <c r="I476" s="184">
        <v>1.361</v>
      </c>
      <c r="J476" s="184">
        <v>2.8271000000000002</v>
      </c>
      <c r="K476" s="184">
        <v>13.005800000000001</v>
      </c>
      <c r="L476" s="184">
        <v>13.7455</v>
      </c>
      <c r="M476" s="184">
        <v>33.106400000000001</v>
      </c>
      <c r="N476" s="184">
        <v>43.75</v>
      </c>
      <c r="O476" s="184"/>
      <c r="P476" s="184"/>
      <c r="Q476" s="184">
        <v>18.856400000000001</v>
      </c>
      <c r="R476" s="184">
        <v>25.209399999999999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44400</v>
      </c>
      <c r="E477" s="184">
        <v>80.14</v>
      </c>
      <c r="F477" s="184">
        <v>0.48899999999999999</v>
      </c>
      <c r="G477" s="184">
        <v>1.5329999999999999</v>
      </c>
      <c r="H477" s="184">
        <v>0.81769999999999998</v>
      </c>
      <c r="I477" s="184">
        <v>2.2324000000000002</v>
      </c>
      <c r="J477" s="184">
        <v>3.8889999999999998</v>
      </c>
      <c r="K477" s="184">
        <v>14.7316</v>
      </c>
      <c r="L477" s="184">
        <v>18.4102</v>
      </c>
      <c r="M477" s="184">
        <v>41.740400000000001</v>
      </c>
      <c r="N477" s="184">
        <v>50.356499999999997</v>
      </c>
      <c r="O477" s="184">
        <v>15.294700000000001</v>
      </c>
      <c r="P477" s="184">
        <v>16.470500000000001</v>
      </c>
      <c r="Q477" s="184">
        <v>13.2041</v>
      </c>
      <c r="R477" s="184">
        <v>26.573499999999999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44400</v>
      </c>
      <c r="E478" s="184">
        <v>83.78</v>
      </c>
      <c r="F478" s="184">
        <v>0.50380000000000003</v>
      </c>
      <c r="G478" s="184">
        <v>1.5391999999999999</v>
      </c>
      <c r="H478" s="184">
        <v>0.83040000000000003</v>
      </c>
      <c r="I478" s="184">
        <v>2.258</v>
      </c>
      <c r="J478" s="184">
        <v>3.9325000000000001</v>
      </c>
      <c r="K478" s="184">
        <v>14.8773</v>
      </c>
      <c r="L478" s="184">
        <v>18.668600000000001</v>
      </c>
      <c r="M478" s="184">
        <v>42.192799999999998</v>
      </c>
      <c r="N478" s="184">
        <v>51.063800000000001</v>
      </c>
      <c r="O478" s="184">
        <v>16.001799999999999</v>
      </c>
      <c r="P478" s="184">
        <v>17.055299999999999</v>
      </c>
      <c r="Q478" s="184">
        <v>14.4101</v>
      </c>
      <c r="R478" s="184">
        <v>27.220099999999999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44400</v>
      </c>
      <c r="E479" s="184">
        <v>74.079899999999995</v>
      </c>
      <c r="F479" s="184">
        <v>-0.66720000000000002</v>
      </c>
      <c r="G479" s="184">
        <v>0.14030000000000001</v>
      </c>
      <c r="H479" s="184">
        <v>-1.069</v>
      </c>
      <c r="I479" s="184">
        <v>8.5900000000000004E-2</v>
      </c>
      <c r="J479" s="184">
        <v>2.1417000000000002</v>
      </c>
      <c r="K479" s="184">
        <v>16.943999999999999</v>
      </c>
      <c r="L479" s="184">
        <v>25.575500000000002</v>
      </c>
      <c r="M479" s="184">
        <v>55.136899999999997</v>
      </c>
      <c r="N479" s="184">
        <v>71.356700000000004</v>
      </c>
      <c r="O479" s="184">
        <v>16.108699999999999</v>
      </c>
      <c r="P479" s="184">
        <v>15.552300000000001</v>
      </c>
      <c r="Q479" s="184">
        <v>14.0901</v>
      </c>
      <c r="R479" s="184">
        <v>27.765000000000001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44400</v>
      </c>
      <c r="E480" s="184">
        <v>78.560699999999997</v>
      </c>
      <c r="F480" s="184">
        <v>-0.6653</v>
      </c>
      <c r="G480" s="184">
        <v>0.14610000000000001</v>
      </c>
      <c r="H480" s="184">
        <v>-1.0559000000000001</v>
      </c>
      <c r="I480" s="184">
        <v>0.11269999999999999</v>
      </c>
      <c r="J480" s="184">
        <v>2.2000999999999999</v>
      </c>
      <c r="K480" s="184">
        <v>17.145800000000001</v>
      </c>
      <c r="L480" s="184">
        <v>26.0337</v>
      </c>
      <c r="M480" s="184">
        <v>56.045000000000002</v>
      </c>
      <c r="N480" s="184">
        <v>72.828000000000003</v>
      </c>
      <c r="O480" s="184">
        <v>17.064299999999999</v>
      </c>
      <c r="P480" s="184">
        <v>16.452999999999999</v>
      </c>
      <c r="Q480" s="184">
        <v>15.210100000000001</v>
      </c>
      <c r="R480" s="184">
        <v>28.9544</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44400</v>
      </c>
      <c r="E481" s="184">
        <v>103.9478</v>
      </c>
      <c r="F481" s="184">
        <v>0.4738</v>
      </c>
      <c r="G481" s="184">
        <v>1.7116</v>
      </c>
      <c r="H481" s="184">
        <v>0.90739999999999998</v>
      </c>
      <c r="I481" s="184">
        <v>2.5303</v>
      </c>
      <c r="J481" s="184">
        <v>4.6984000000000004</v>
      </c>
      <c r="K481" s="184">
        <v>18.654</v>
      </c>
      <c r="L481" s="184">
        <v>22.9344</v>
      </c>
      <c r="M481" s="184">
        <v>45.004300000000001</v>
      </c>
      <c r="N481" s="184">
        <v>53.201700000000002</v>
      </c>
      <c r="O481" s="184">
        <v>17.1036</v>
      </c>
      <c r="P481" s="184">
        <v>15.7296</v>
      </c>
      <c r="Q481" s="184">
        <v>13.633800000000001</v>
      </c>
      <c r="R481" s="184">
        <v>26.1616</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44400</v>
      </c>
      <c r="E482" s="184">
        <v>98.667699999999996</v>
      </c>
      <c r="F482" s="184">
        <v>0.47210000000000002</v>
      </c>
      <c r="G482" s="184">
        <v>1.7068000000000001</v>
      </c>
      <c r="H482" s="184">
        <v>0.8962</v>
      </c>
      <c r="I482" s="184">
        <v>2.5082</v>
      </c>
      <c r="J482" s="184">
        <v>4.6500000000000004</v>
      </c>
      <c r="K482" s="184">
        <v>18.4892</v>
      </c>
      <c r="L482" s="184">
        <v>22.585899999999999</v>
      </c>
      <c r="M482" s="184">
        <v>44.387799999999999</v>
      </c>
      <c r="N482" s="184">
        <v>52.332000000000001</v>
      </c>
      <c r="O482" s="184">
        <v>16.424099999999999</v>
      </c>
      <c r="P482" s="184">
        <v>15.0329</v>
      </c>
      <c r="Q482" s="184">
        <v>15.1449</v>
      </c>
      <c r="R482" s="184">
        <v>25.462199999999999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0.23200714285714286</v>
      </c>
      <c r="G483" s="186">
        <v>1.4222214285714287</v>
      </c>
      <c r="H483" s="186">
        <v>0.34195000000000003</v>
      </c>
      <c r="I483" s="186">
        <v>1.8744928571428567</v>
      </c>
      <c r="J483" s="186">
        <v>3.7543714285714285</v>
      </c>
      <c r="K483" s="186">
        <v>17.364428571428569</v>
      </c>
      <c r="L483" s="186">
        <v>22.289099999999998</v>
      </c>
      <c r="M483" s="186">
        <v>46.580774999999996</v>
      </c>
      <c r="N483" s="186">
        <v>55.743524999999998</v>
      </c>
      <c r="O483" s="186">
        <v>14.982420000000001</v>
      </c>
      <c r="P483" s="186">
        <v>14.486320000000001</v>
      </c>
      <c r="Q483" s="186">
        <v>16.777164285714289</v>
      </c>
      <c r="R483" s="186">
        <v>25.833325000000002</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0.38070000000000004</v>
      </c>
      <c r="G484" s="186">
        <v>1.5360999999999998</v>
      </c>
      <c r="H484" s="186">
        <v>0.44164999999999999</v>
      </c>
      <c r="I484" s="186">
        <v>2.2142999999999997</v>
      </c>
      <c r="J484" s="186">
        <v>3.9107500000000002</v>
      </c>
      <c r="K484" s="186">
        <v>18.055500000000002</v>
      </c>
      <c r="L484" s="186">
        <v>22.775600000000001</v>
      </c>
      <c r="M484" s="186">
        <v>45.472650000000002</v>
      </c>
      <c r="N484" s="186">
        <v>53.268349999999998</v>
      </c>
      <c r="O484" s="186">
        <v>15.648250000000001</v>
      </c>
      <c r="P484" s="186">
        <v>15.2926</v>
      </c>
      <c r="Q484" s="186">
        <v>14.7775</v>
      </c>
      <c r="R484" s="186">
        <v>26.367550000000001</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44400</v>
      </c>
      <c r="E487" s="184">
        <v>36.895699999999998</v>
      </c>
      <c r="F487" s="184">
        <v>-3.5609999999999999</v>
      </c>
      <c r="G487" s="184">
        <v>-1.8464</v>
      </c>
      <c r="H487" s="184">
        <v>4.9794</v>
      </c>
      <c r="I487" s="184">
        <v>7.3625999999999996</v>
      </c>
      <c r="J487" s="184">
        <v>5.3357000000000001</v>
      </c>
      <c r="K487" s="184">
        <v>6.6158999999999999</v>
      </c>
      <c r="L487" s="184">
        <v>6.0964999999999998</v>
      </c>
      <c r="M487" s="184">
        <v>6.4889000000000001</v>
      </c>
      <c r="N487" s="184">
        <v>6.4893999999999998</v>
      </c>
      <c r="O487" s="184">
        <v>5.9218999999999999</v>
      </c>
      <c r="P487" s="184">
        <v>5.5170000000000003</v>
      </c>
      <c r="Q487" s="184">
        <v>7.7763</v>
      </c>
      <c r="R487" s="184">
        <v>4.0975000000000001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44400</v>
      </c>
      <c r="E488" s="184">
        <v>24.348400000000002</v>
      </c>
      <c r="F488" s="184">
        <v>-4.1969000000000003</v>
      </c>
      <c r="G488" s="184">
        <v>-2.448</v>
      </c>
      <c r="H488" s="184">
        <v>4.3723999999999998</v>
      </c>
      <c r="I488" s="184">
        <v>6.7633000000000001</v>
      </c>
      <c r="J488" s="184">
        <v>4.7304000000000004</v>
      </c>
      <c r="K488" s="184">
        <v>6.0601000000000003</v>
      </c>
      <c r="L488" s="184">
        <v>5.5815999999999999</v>
      </c>
      <c r="M488" s="184">
        <v>5.9248000000000003</v>
      </c>
      <c r="N488" s="184">
        <v>5.8985000000000003</v>
      </c>
      <c r="O488" s="184">
        <v>5.3253000000000004</v>
      </c>
      <c r="P488" s="184">
        <v>4.9223999999999997</v>
      </c>
      <c r="Q488" s="184">
        <v>7.5038</v>
      </c>
      <c r="R488" s="184">
        <v>3.5131000000000001</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44400</v>
      </c>
      <c r="E489" s="184">
        <v>35.203699999999998</v>
      </c>
      <c r="F489" s="184">
        <v>-4.1467999999999998</v>
      </c>
      <c r="G489" s="184">
        <v>-2.4533</v>
      </c>
      <c r="H489" s="184">
        <v>4.3731</v>
      </c>
      <c r="I489" s="184">
        <v>6.7568000000000001</v>
      </c>
      <c r="J489" s="184">
        <v>4.7289000000000003</v>
      </c>
      <c r="K489" s="184">
        <v>6.0628000000000002</v>
      </c>
      <c r="L489" s="184">
        <v>5.5880000000000001</v>
      </c>
      <c r="M489" s="184">
        <v>5.9349999999999996</v>
      </c>
      <c r="N489" s="184">
        <v>5.9082999999999997</v>
      </c>
      <c r="O489" s="184">
        <v>5.3307000000000002</v>
      </c>
      <c r="P489" s="184">
        <v>4.9255000000000004</v>
      </c>
      <c r="Q489" s="184">
        <v>7.7648000000000001</v>
      </c>
      <c r="R489" s="184">
        <v>3.5202</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44400</v>
      </c>
      <c r="E490" s="184">
        <v>1.4522999999999999</v>
      </c>
      <c r="F490" s="184">
        <v>0</v>
      </c>
      <c r="G490" s="184">
        <v>0</v>
      </c>
      <c r="H490" s="184">
        <v>0</v>
      </c>
      <c r="I490" s="184">
        <v>0</v>
      </c>
      <c r="J490" s="184">
        <v>0</v>
      </c>
      <c r="K490" s="184">
        <v>0</v>
      </c>
      <c r="L490" s="184">
        <v>0</v>
      </c>
      <c r="M490" s="184">
        <v>0</v>
      </c>
      <c r="N490" s="184">
        <v>0</v>
      </c>
      <c r="O490" s="184"/>
      <c r="P490" s="184"/>
      <c r="Q490" s="184">
        <v>-15.1951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44400</v>
      </c>
      <c r="E491" s="184">
        <v>0.96740000000000004</v>
      </c>
      <c r="F491" s="184">
        <v>0</v>
      </c>
      <c r="G491" s="184">
        <v>0</v>
      </c>
      <c r="H491" s="184">
        <v>0</v>
      </c>
      <c r="I491" s="184">
        <v>0</v>
      </c>
      <c r="J491" s="184">
        <v>0</v>
      </c>
      <c r="K491" s="184">
        <v>0</v>
      </c>
      <c r="L491" s="184">
        <v>0</v>
      </c>
      <c r="M491" s="184">
        <v>0</v>
      </c>
      <c r="N491" s="184">
        <v>0</v>
      </c>
      <c r="O491" s="184"/>
      <c r="P491" s="184"/>
      <c r="Q491" s="184">
        <v>-15.191800000000001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44400</v>
      </c>
      <c r="E492" s="184">
        <v>1.3985000000000001</v>
      </c>
      <c r="F492" s="184">
        <v>0</v>
      </c>
      <c r="G492" s="184">
        <v>0</v>
      </c>
      <c r="H492" s="184">
        <v>0</v>
      </c>
      <c r="I492" s="184">
        <v>0</v>
      </c>
      <c r="J492" s="184">
        <v>0</v>
      </c>
      <c r="K492" s="184">
        <v>0</v>
      </c>
      <c r="L492" s="184">
        <v>0</v>
      </c>
      <c r="M492" s="184">
        <v>0</v>
      </c>
      <c r="N492" s="184">
        <v>0</v>
      </c>
      <c r="O492" s="184"/>
      <c r="P492" s="184"/>
      <c r="Q492" s="184">
        <v>-15.193199999999999</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44400</v>
      </c>
      <c r="E493" s="184">
        <v>25.299199999999999</v>
      </c>
      <c r="F493" s="184">
        <v>-8.3658999999999999</v>
      </c>
      <c r="G493" s="184">
        <v>-1.3464</v>
      </c>
      <c r="H493" s="184">
        <v>4.7859999999999996</v>
      </c>
      <c r="I493" s="184">
        <v>0.1031</v>
      </c>
      <c r="J493" s="184">
        <v>-2.3231999999999999</v>
      </c>
      <c r="K493" s="184">
        <v>4.8474000000000004</v>
      </c>
      <c r="L493" s="184">
        <v>3.4963000000000002</v>
      </c>
      <c r="M493" s="184">
        <v>3.3576999999999999</v>
      </c>
      <c r="N493" s="184">
        <v>4.0279999999999996</v>
      </c>
      <c r="O493" s="184">
        <v>10.299300000000001</v>
      </c>
      <c r="P493" s="184">
        <v>8.8552999999999997</v>
      </c>
      <c r="Q493" s="184">
        <v>9.4758999999999993</v>
      </c>
      <c r="R493" s="184">
        <v>9.0067000000000004</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44400</v>
      </c>
      <c r="E494" s="184">
        <v>23.355699999999999</v>
      </c>
      <c r="F494" s="184">
        <v>-8.7494999999999994</v>
      </c>
      <c r="G494" s="184">
        <v>-1.7708999999999999</v>
      </c>
      <c r="H494" s="184">
        <v>4.3571</v>
      </c>
      <c r="I494" s="184">
        <v>-0.32369999999999999</v>
      </c>
      <c r="J494" s="184">
        <v>-2.7443</v>
      </c>
      <c r="K494" s="184">
        <v>4.4222999999999999</v>
      </c>
      <c r="L494" s="184">
        <v>3.0811999999999999</v>
      </c>
      <c r="M494" s="184">
        <v>2.9356</v>
      </c>
      <c r="N494" s="184">
        <v>3.5981999999999998</v>
      </c>
      <c r="O494" s="184">
        <v>9.6542999999999992</v>
      </c>
      <c r="P494" s="184">
        <v>8.0900999999999996</v>
      </c>
      <c r="Q494" s="184">
        <v>8.6308000000000007</v>
      </c>
      <c r="R494" s="184">
        <v>8.4863</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44400</v>
      </c>
      <c r="E495" s="184">
        <v>18.559000000000001</v>
      </c>
      <c r="F495" s="184">
        <v>9.2457999999999991</v>
      </c>
      <c r="G495" s="184">
        <v>-1.0488</v>
      </c>
      <c r="H495" s="184">
        <v>8.6960999999999995</v>
      </c>
      <c r="I495" s="184">
        <v>9.5028000000000006</v>
      </c>
      <c r="J495" s="184">
        <v>5.2606000000000002</v>
      </c>
      <c r="K495" s="184">
        <v>4.9756</v>
      </c>
      <c r="L495" s="184">
        <v>1.7154</v>
      </c>
      <c r="M495" s="184">
        <v>6.1661999999999999</v>
      </c>
      <c r="N495" s="184">
        <v>5.5526</v>
      </c>
      <c r="O495" s="184">
        <v>4.1352000000000002</v>
      </c>
      <c r="P495" s="184">
        <v>5.0202</v>
      </c>
      <c r="Q495" s="184">
        <v>7.0567000000000002</v>
      </c>
      <c r="R495" s="184">
        <v>6.3258999999999999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44400</v>
      </c>
      <c r="E496" s="184">
        <v>19.6279</v>
      </c>
      <c r="F496" s="184">
        <v>9.6724999999999994</v>
      </c>
      <c r="G496" s="184">
        <v>-0.68179999999999996</v>
      </c>
      <c r="H496" s="184">
        <v>9.048</v>
      </c>
      <c r="I496" s="184">
        <v>9.8665000000000003</v>
      </c>
      <c r="J496" s="184">
        <v>5.6233000000000004</v>
      </c>
      <c r="K496" s="184">
        <v>5.3151999999999999</v>
      </c>
      <c r="L496" s="184">
        <v>2.0510000000000002</v>
      </c>
      <c r="M496" s="184">
        <v>6.5134999999999996</v>
      </c>
      <c r="N496" s="184">
        <v>5.9016000000000002</v>
      </c>
      <c r="O496" s="184">
        <v>4.5488</v>
      </c>
      <c r="P496" s="184">
        <v>5.5441000000000003</v>
      </c>
      <c r="Q496" s="184">
        <v>7.5439999999999996</v>
      </c>
      <c r="R496" s="184">
        <v>6.7088000000000001</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44400</v>
      </c>
      <c r="E497" s="184">
        <v>36.178400000000003</v>
      </c>
      <c r="F497" s="184">
        <v>-10.6911</v>
      </c>
      <c r="G497" s="184">
        <v>-16.254999999999999</v>
      </c>
      <c r="H497" s="184">
        <v>4.9916</v>
      </c>
      <c r="I497" s="184">
        <v>3.6371000000000002</v>
      </c>
      <c r="J497" s="184">
        <v>-2.3864000000000001</v>
      </c>
      <c r="K497" s="184">
        <v>0.96579999999999999</v>
      </c>
      <c r="L497" s="184">
        <v>-0.36299999999999999</v>
      </c>
      <c r="M497" s="184">
        <v>0.81200000000000006</v>
      </c>
      <c r="N497" s="184">
        <v>1.6099000000000001</v>
      </c>
      <c r="O497" s="184">
        <v>6.7077999999999998</v>
      </c>
      <c r="P497" s="184">
        <v>6.2975000000000003</v>
      </c>
      <c r="Q497" s="184">
        <v>7.9344000000000001</v>
      </c>
      <c r="R497" s="184">
        <v>5.2450000000000001</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44400</v>
      </c>
      <c r="E498" s="184">
        <v>38.702500000000001</v>
      </c>
      <c r="F498" s="184">
        <v>-9.3341999999999992</v>
      </c>
      <c r="G498" s="184">
        <v>-14.9453</v>
      </c>
      <c r="H498" s="184">
        <v>6.3263999999999996</v>
      </c>
      <c r="I498" s="184">
        <v>4.9673999999999996</v>
      </c>
      <c r="J498" s="184">
        <v>-1.0585</v>
      </c>
      <c r="K498" s="184">
        <v>2.3014000000000001</v>
      </c>
      <c r="L498" s="184">
        <v>0.96319999999999995</v>
      </c>
      <c r="M498" s="184">
        <v>2.0935999999999999</v>
      </c>
      <c r="N498" s="184">
        <v>2.8605</v>
      </c>
      <c r="O498" s="184">
        <v>7.8147000000000002</v>
      </c>
      <c r="P498" s="184">
        <v>7.3261000000000003</v>
      </c>
      <c r="Q498" s="184">
        <v>8.5403000000000002</v>
      </c>
      <c r="R498" s="184">
        <v>6.3300999999999998</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44400</v>
      </c>
      <c r="E499" s="184">
        <v>25.326000000000001</v>
      </c>
      <c r="F499" s="184">
        <v>-9.9415999999999993</v>
      </c>
      <c r="G499" s="184">
        <v>-15.449299999999999</v>
      </c>
      <c r="H499" s="184">
        <v>5.8125</v>
      </c>
      <c r="I499" s="184">
        <v>4.4650999999999996</v>
      </c>
      <c r="J499" s="184">
        <v>-1.5545</v>
      </c>
      <c r="K499" s="184">
        <v>1.8024</v>
      </c>
      <c r="L499" s="184">
        <v>0.4627</v>
      </c>
      <c r="M499" s="184">
        <v>1.5832999999999999</v>
      </c>
      <c r="N499" s="184">
        <v>2.3393000000000002</v>
      </c>
      <c r="O499" s="184">
        <v>7.3083</v>
      </c>
      <c r="P499" s="184">
        <v>6.8743999999999996</v>
      </c>
      <c r="Q499" s="184">
        <v>7.7515999999999998</v>
      </c>
      <c r="R499" s="184">
        <v>5.8019999999999996</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44400</v>
      </c>
      <c r="E500" s="184">
        <v>25.405200000000001</v>
      </c>
      <c r="F500" s="184">
        <v>-3.4478</v>
      </c>
      <c r="G500" s="184">
        <v>-2.1067999999999998</v>
      </c>
      <c r="H500" s="184">
        <v>4.7042999999999999</v>
      </c>
      <c r="I500" s="184">
        <v>4.3379000000000003</v>
      </c>
      <c r="J500" s="184">
        <v>3.0487000000000002</v>
      </c>
      <c r="K500" s="184">
        <v>3.6032999999999999</v>
      </c>
      <c r="L500" s="184">
        <v>1.319</v>
      </c>
      <c r="M500" s="184">
        <v>2.0264000000000002</v>
      </c>
      <c r="N500" s="184">
        <v>2.5425</v>
      </c>
      <c r="O500" s="184">
        <v>8.1197999999999997</v>
      </c>
      <c r="P500" s="184">
        <v>7.4920999999999998</v>
      </c>
      <c r="Q500" s="184">
        <v>8.5709999999999997</v>
      </c>
      <c r="R500" s="184">
        <v>6.2866</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44400</v>
      </c>
      <c r="E501" s="184">
        <v>24.042200000000001</v>
      </c>
      <c r="F501" s="184">
        <v>-4.5538999999999996</v>
      </c>
      <c r="G501" s="184">
        <v>-3.2378999999999998</v>
      </c>
      <c r="H501" s="184">
        <v>3.5592999999999999</v>
      </c>
      <c r="I501" s="184">
        <v>3.2138</v>
      </c>
      <c r="J501" s="184">
        <v>1.9463999999999999</v>
      </c>
      <c r="K501" s="184">
        <v>2.5451999999999999</v>
      </c>
      <c r="L501" s="184">
        <v>0.28320000000000001</v>
      </c>
      <c r="M501" s="184">
        <v>1.0176000000000001</v>
      </c>
      <c r="N501" s="184">
        <v>1.5626</v>
      </c>
      <c r="O501" s="184">
        <v>7.1725000000000003</v>
      </c>
      <c r="P501" s="184">
        <v>6.6624999999999996</v>
      </c>
      <c r="Q501" s="184">
        <v>7.4813000000000001</v>
      </c>
      <c r="R501" s="184">
        <v>5.3464</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44400</v>
      </c>
      <c r="E502" s="184">
        <v>2743.4987000000001</v>
      </c>
      <c r="F502" s="184">
        <v>3.1507000000000001</v>
      </c>
      <c r="G502" s="184">
        <v>-3.1913</v>
      </c>
      <c r="H502" s="184">
        <v>8.3979999999999997</v>
      </c>
      <c r="I502" s="184">
        <v>9.1731999999999996</v>
      </c>
      <c r="J502" s="184">
        <v>4.1295999999999999</v>
      </c>
      <c r="K502" s="184">
        <v>4.3308999999999997</v>
      </c>
      <c r="L502" s="184">
        <v>1.5274000000000001</v>
      </c>
      <c r="M502" s="184">
        <v>2.5392999999999999</v>
      </c>
      <c r="N502" s="184">
        <v>2.9094000000000002</v>
      </c>
      <c r="O502" s="184">
        <v>10.1081</v>
      </c>
      <c r="P502" s="184">
        <v>7.8708999999999998</v>
      </c>
      <c r="Q502" s="184">
        <v>8.7845999999999993</v>
      </c>
      <c r="R502" s="184">
        <v>9.0625</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44400</v>
      </c>
      <c r="E503" s="184">
        <v>2641.1617000000001</v>
      </c>
      <c r="F503" s="184">
        <v>2.5402</v>
      </c>
      <c r="G503" s="184">
        <v>-3.8006000000000002</v>
      </c>
      <c r="H503" s="184">
        <v>7.7869999999999999</v>
      </c>
      <c r="I503" s="184">
        <v>8.5611999999999995</v>
      </c>
      <c r="J503" s="184">
        <v>3.5259</v>
      </c>
      <c r="K503" s="184">
        <v>3.7204000000000002</v>
      </c>
      <c r="L503" s="184">
        <v>0.89290000000000003</v>
      </c>
      <c r="M503" s="184">
        <v>1.8826000000000001</v>
      </c>
      <c r="N503" s="184">
        <v>2.2534000000000001</v>
      </c>
      <c r="O503" s="184">
        <v>9.4420999999999999</v>
      </c>
      <c r="P503" s="184">
        <v>7.3285999999999998</v>
      </c>
      <c r="Q503" s="184">
        <v>7.0704000000000002</v>
      </c>
      <c r="R503" s="184">
        <v>8.3693000000000008</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44400</v>
      </c>
      <c r="E504" s="184">
        <v>71.632499999999993</v>
      </c>
      <c r="F504" s="184">
        <v>10.8056</v>
      </c>
      <c r="G504" s="184">
        <v>8.3283000000000005</v>
      </c>
      <c r="H504" s="184">
        <v>10.408200000000001</v>
      </c>
      <c r="I504" s="184">
        <v>13.1136</v>
      </c>
      <c r="J504" s="184">
        <v>-22.798200000000001</v>
      </c>
      <c r="K504" s="184">
        <v>-0.25800000000000001</v>
      </c>
      <c r="L504" s="184">
        <v>8.7890999999999995</v>
      </c>
      <c r="M504" s="184">
        <v>11.7561</v>
      </c>
      <c r="N504" s="184">
        <v>7.8449999999999998</v>
      </c>
      <c r="O504" s="184">
        <v>4.7904999999999998</v>
      </c>
      <c r="P504" s="184">
        <v>6.2508999999999997</v>
      </c>
      <c r="Q504" s="184">
        <v>8.4039999999999999</v>
      </c>
      <c r="R504" s="184">
        <v>2.6833</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44400</v>
      </c>
      <c r="E505" s="184">
        <v>76.573400000000007</v>
      </c>
      <c r="F505" s="184">
        <v>10.7759</v>
      </c>
      <c r="G505" s="184">
        <v>8.3315000000000001</v>
      </c>
      <c r="H505" s="184">
        <v>10.4053</v>
      </c>
      <c r="I505" s="184">
        <v>13.1127</v>
      </c>
      <c r="J505" s="184">
        <v>-22.7989</v>
      </c>
      <c r="K505" s="184">
        <v>-0.2581</v>
      </c>
      <c r="L505" s="184">
        <v>9.0129000000000001</v>
      </c>
      <c r="M505" s="184">
        <v>12.202500000000001</v>
      </c>
      <c r="N505" s="184">
        <v>8.3942999999999994</v>
      </c>
      <c r="O505" s="184">
        <v>5.5911999999999997</v>
      </c>
      <c r="P505" s="184">
        <v>7.1220999999999997</v>
      </c>
      <c r="Q505" s="184">
        <v>8.2066999999999997</v>
      </c>
      <c r="R505" s="184">
        <v>3.3837999999999999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44400</v>
      </c>
      <c r="E512" s="184">
        <v>72.444400000000002</v>
      </c>
      <c r="F512" s="184">
        <v>-6.1961000000000004</v>
      </c>
      <c r="G512" s="184">
        <v>-4.0125999999999999</v>
      </c>
      <c r="H512" s="184">
        <v>5.9737</v>
      </c>
      <c r="I512" s="184">
        <v>8.4484999999999992</v>
      </c>
      <c r="J512" s="184">
        <v>70.778499999999994</v>
      </c>
      <c r="K512" s="184">
        <v>26.714300000000001</v>
      </c>
      <c r="L512" s="184">
        <v>12.725</v>
      </c>
      <c r="M512" s="184">
        <v>10.2461</v>
      </c>
      <c r="N512" s="184">
        <v>9.0840999999999994</v>
      </c>
      <c r="O512" s="184">
        <v>7.3041</v>
      </c>
      <c r="P512" s="184">
        <v>6.2316000000000003</v>
      </c>
      <c r="Q512" s="184">
        <v>8.5077999999999996</v>
      </c>
      <c r="R512" s="184">
        <v>9.1834000000000007</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44400</v>
      </c>
      <c r="E513" s="184">
        <v>77.030799999999999</v>
      </c>
      <c r="F513" s="184">
        <v>-5.5430000000000001</v>
      </c>
      <c r="G513" s="184">
        <v>-3.3948999999999998</v>
      </c>
      <c r="H513" s="184">
        <v>6.5879000000000003</v>
      </c>
      <c r="I513" s="184">
        <v>9.0442999999999998</v>
      </c>
      <c r="J513" s="184">
        <v>71.4148</v>
      </c>
      <c r="K513" s="184">
        <v>27.312200000000001</v>
      </c>
      <c r="L513" s="184">
        <v>13.210900000000001</v>
      </c>
      <c r="M513" s="184">
        <v>10.8009</v>
      </c>
      <c r="N513" s="184">
        <v>9.6740999999999993</v>
      </c>
      <c r="O513" s="184">
        <v>7.9821999999999997</v>
      </c>
      <c r="P513" s="184">
        <v>6.9057000000000004</v>
      </c>
      <c r="Q513" s="184">
        <v>8.4472000000000005</v>
      </c>
      <c r="R513" s="184">
        <v>9.9006000000000007</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44400</v>
      </c>
      <c r="E514" s="184">
        <v>72.444400000000002</v>
      </c>
      <c r="F514" s="184">
        <v>-6.1961000000000004</v>
      </c>
      <c r="G514" s="184">
        <v>-4.0125999999999999</v>
      </c>
      <c r="H514" s="184">
        <v>5.9737</v>
      </c>
      <c r="I514" s="184">
        <v>8.4484999999999992</v>
      </c>
      <c r="J514" s="184">
        <v>70.778499999999994</v>
      </c>
      <c r="K514" s="184">
        <v>26.714300000000001</v>
      </c>
      <c r="L514" s="184">
        <v>12.725</v>
      </c>
      <c r="M514" s="184">
        <v>10.2461</v>
      </c>
      <c r="N514" s="184">
        <v>9.0840999999999994</v>
      </c>
      <c r="O514" s="184">
        <v>7.3041</v>
      </c>
      <c r="P514" s="184">
        <v>6.2316000000000003</v>
      </c>
      <c r="Q514" s="184">
        <v>8.5077999999999996</v>
      </c>
      <c r="R514" s="184">
        <v>9.1834000000000007</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44400</v>
      </c>
      <c r="E515" s="184">
        <v>72.444400000000002</v>
      </c>
      <c r="F515" s="184">
        <v>-6.1961000000000004</v>
      </c>
      <c r="G515" s="184">
        <v>-4.0125999999999999</v>
      </c>
      <c r="H515" s="184">
        <v>5.9737</v>
      </c>
      <c r="I515" s="184">
        <v>8.4484999999999992</v>
      </c>
      <c r="J515" s="184">
        <v>70.778499999999994</v>
      </c>
      <c r="K515" s="184">
        <v>26.714300000000001</v>
      </c>
      <c r="L515" s="184">
        <v>12.725</v>
      </c>
      <c r="M515" s="184">
        <v>10.2461</v>
      </c>
      <c r="N515" s="184">
        <v>9.0840999999999994</v>
      </c>
      <c r="O515" s="184">
        <v>7.3041</v>
      </c>
      <c r="P515" s="184">
        <v>6.2316000000000003</v>
      </c>
      <c r="Q515" s="184">
        <v>8.5077999999999996</v>
      </c>
      <c r="R515" s="184">
        <v>9.1834000000000007</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44400</v>
      </c>
      <c r="E516" s="184">
        <v>28.443899999999999</v>
      </c>
      <c r="F516" s="184">
        <v>8.8564000000000007</v>
      </c>
      <c r="G516" s="184">
        <v>-3.4209999999999998</v>
      </c>
      <c r="H516" s="184">
        <v>8.6853999999999996</v>
      </c>
      <c r="I516" s="184">
        <v>5.5296000000000003</v>
      </c>
      <c r="J516" s="184">
        <v>1.5761000000000001</v>
      </c>
      <c r="K516" s="184">
        <v>3.6743000000000001</v>
      </c>
      <c r="L516" s="184">
        <v>0.83050000000000002</v>
      </c>
      <c r="M516" s="184">
        <v>1.4732000000000001</v>
      </c>
      <c r="N516" s="184">
        <v>2.012</v>
      </c>
      <c r="O516" s="184">
        <v>7.8285</v>
      </c>
      <c r="P516" s="184">
        <v>6.1585999999999999</v>
      </c>
      <c r="Q516" s="184">
        <v>7.8643999999999998</v>
      </c>
      <c r="R516" s="184">
        <v>5.3853999999999997</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44400</v>
      </c>
      <c r="E517" s="184">
        <v>30.3718</v>
      </c>
      <c r="F517" s="184">
        <v>9.6166999999999998</v>
      </c>
      <c r="G517" s="184">
        <v>-2.6032999999999999</v>
      </c>
      <c r="H517" s="184">
        <v>9.4940999999999995</v>
      </c>
      <c r="I517" s="184">
        <v>6.3159999999999998</v>
      </c>
      <c r="J517" s="184">
        <v>2.3641000000000001</v>
      </c>
      <c r="K517" s="184">
        <v>4.468</v>
      </c>
      <c r="L517" s="184">
        <v>1.6229</v>
      </c>
      <c r="M517" s="184">
        <v>2.2707000000000002</v>
      </c>
      <c r="N517" s="184">
        <v>2.8165</v>
      </c>
      <c r="O517" s="184">
        <v>8.6630000000000003</v>
      </c>
      <c r="P517" s="184">
        <v>6.9696999999999996</v>
      </c>
      <c r="Q517" s="184">
        <v>7.7179000000000002</v>
      </c>
      <c r="R517" s="184">
        <v>6.2122999999999999</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44400</v>
      </c>
      <c r="E518" s="184">
        <v>27.344899999999999</v>
      </c>
      <c r="F518" s="184">
        <v>8.5447000000000006</v>
      </c>
      <c r="G518" s="184">
        <v>-3.6474000000000002</v>
      </c>
      <c r="H518" s="184">
        <v>8.4420000000000002</v>
      </c>
      <c r="I518" s="184">
        <v>5.2831000000000001</v>
      </c>
      <c r="J518" s="184">
        <v>1.3272999999999999</v>
      </c>
      <c r="K518" s="184">
        <v>3.4247000000000001</v>
      </c>
      <c r="L518" s="184">
        <v>0.58399999999999996</v>
      </c>
      <c r="M518" s="184">
        <v>1.2252000000000001</v>
      </c>
      <c r="N518" s="184">
        <v>1.7613000000000001</v>
      </c>
      <c r="O518" s="184">
        <v>7.5647000000000002</v>
      </c>
      <c r="P518" s="184">
        <v>5.8956</v>
      </c>
      <c r="Q518" s="184">
        <v>7.5570000000000004</v>
      </c>
      <c r="R518" s="184">
        <v>5.1304999999999996</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44400</v>
      </c>
      <c r="E519" s="184">
        <v>28.464300000000001</v>
      </c>
      <c r="F519" s="184">
        <v>-1.5387</v>
      </c>
      <c r="G519" s="184">
        <v>-7.9024000000000001</v>
      </c>
      <c r="H519" s="184">
        <v>6.8968999999999996</v>
      </c>
      <c r="I519" s="184">
        <v>5.7556000000000003</v>
      </c>
      <c r="J519" s="184">
        <v>2.1623999999999999</v>
      </c>
      <c r="K519" s="184">
        <v>5.1985999999999999</v>
      </c>
      <c r="L519" s="184">
        <v>4.5201000000000002</v>
      </c>
      <c r="M519" s="184">
        <v>4.9272</v>
      </c>
      <c r="N519" s="184">
        <v>5.3990999999999998</v>
      </c>
      <c r="O519" s="184">
        <v>9.2234999999999996</v>
      </c>
      <c r="P519" s="184">
        <v>8.5435999999999996</v>
      </c>
      <c r="Q519" s="184">
        <v>9.5121000000000002</v>
      </c>
      <c r="R519" s="184">
        <v>8.7705000000000002</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44400</v>
      </c>
      <c r="E520" s="184">
        <v>29.874199999999998</v>
      </c>
      <c r="F520" s="184">
        <v>-0.73309999999999997</v>
      </c>
      <c r="G520" s="184">
        <v>-7.0823</v>
      </c>
      <c r="H520" s="184">
        <v>7.6912000000000003</v>
      </c>
      <c r="I520" s="184">
        <v>6.5529999999999999</v>
      </c>
      <c r="J520" s="184">
        <v>2.9517000000000002</v>
      </c>
      <c r="K520" s="184">
        <v>6</v>
      </c>
      <c r="L520" s="184">
        <v>5.3285</v>
      </c>
      <c r="M520" s="184">
        <v>5.7352999999999996</v>
      </c>
      <c r="N520" s="184">
        <v>6.2061999999999999</v>
      </c>
      <c r="O520" s="184">
        <v>9.9937000000000005</v>
      </c>
      <c r="P520" s="184">
        <v>9.3079000000000001</v>
      </c>
      <c r="Q520" s="184">
        <v>10.6876</v>
      </c>
      <c r="R520" s="184">
        <v>9.5396000000000001</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44400</v>
      </c>
      <c r="E521" s="184">
        <v>17.555299999999999</v>
      </c>
      <c r="F521" s="184">
        <v>-24.309799999999999</v>
      </c>
      <c r="G521" s="184">
        <v>-17.577999999999999</v>
      </c>
      <c r="H521" s="184">
        <v>5.7089999999999996</v>
      </c>
      <c r="I521" s="184">
        <v>10.078099999999999</v>
      </c>
      <c r="J521" s="184">
        <v>5.3948999999999998</v>
      </c>
      <c r="K521" s="184">
        <v>6.0533000000000001</v>
      </c>
      <c r="L521" s="184">
        <v>3.6286999999999998</v>
      </c>
      <c r="M521" s="184">
        <v>4.9782999999999999</v>
      </c>
      <c r="N521" s="184">
        <v>5.0228000000000002</v>
      </c>
      <c r="O521" s="184">
        <v>7.1211000000000002</v>
      </c>
      <c r="P521" s="184">
        <v>5.3738000000000001</v>
      </c>
      <c r="Q521" s="184">
        <v>6.1531000000000002</v>
      </c>
      <c r="R521" s="184">
        <v>6.9381000000000004</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44400</v>
      </c>
      <c r="E522" s="184">
        <v>18.8126</v>
      </c>
      <c r="F522" s="184">
        <v>-23.655000000000001</v>
      </c>
      <c r="G522" s="184">
        <v>-16.856300000000001</v>
      </c>
      <c r="H522" s="184">
        <v>6.4661</v>
      </c>
      <c r="I522" s="184">
        <v>10.826700000000001</v>
      </c>
      <c r="J522" s="184">
        <v>6.1425000000000001</v>
      </c>
      <c r="K522" s="184">
        <v>6.8150000000000004</v>
      </c>
      <c r="L522" s="184">
        <v>4.3802000000000003</v>
      </c>
      <c r="M522" s="184">
        <v>5.7405999999999997</v>
      </c>
      <c r="N522" s="184">
        <v>5.8087999999999997</v>
      </c>
      <c r="O522" s="184">
        <v>8.0672999999999995</v>
      </c>
      <c r="P522" s="184">
        <v>6.5057999999999998</v>
      </c>
      <c r="Q522" s="184">
        <v>6.65</v>
      </c>
      <c r="R522" s="184">
        <v>7.7586000000000004</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44400</v>
      </c>
      <c r="E523" s="184">
        <v>29.499199999999998</v>
      </c>
      <c r="F523" s="184">
        <v>5.0736999999999997</v>
      </c>
      <c r="G523" s="184">
        <v>-9.5198999999999998</v>
      </c>
      <c r="H523" s="184">
        <v>7.6117999999999997</v>
      </c>
      <c r="I523" s="184">
        <v>11.3085</v>
      </c>
      <c r="J523" s="184">
        <v>6.3598999999999997</v>
      </c>
      <c r="K523" s="184">
        <v>5.8352000000000004</v>
      </c>
      <c r="L523" s="184">
        <v>2.3795000000000002</v>
      </c>
      <c r="M523" s="184">
        <v>2.7263000000000002</v>
      </c>
      <c r="N523" s="184">
        <v>3.4094000000000002</v>
      </c>
      <c r="O523" s="184">
        <v>10.706300000000001</v>
      </c>
      <c r="P523" s="184">
        <v>8.9734999999999996</v>
      </c>
      <c r="Q523" s="184">
        <v>9.4141999999999992</v>
      </c>
      <c r="R523" s="184">
        <v>8.6574000000000009</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44400</v>
      </c>
      <c r="E524" s="184">
        <v>27.459299999999999</v>
      </c>
      <c r="F524" s="184">
        <v>4.1211000000000002</v>
      </c>
      <c r="G524" s="184">
        <v>-10.403499999999999</v>
      </c>
      <c r="H524" s="184">
        <v>6.7118000000000002</v>
      </c>
      <c r="I524" s="184">
        <v>10.419</v>
      </c>
      <c r="J524" s="184">
        <v>5.4744000000000002</v>
      </c>
      <c r="K524" s="184">
        <v>4.9478</v>
      </c>
      <c r="L524" s="184">
        <v>1.4477</v>
      </c>
      <c r="M524" s="184">
        <v>1.8121</v>
      </c>
      <c r="N524" s="184">
        <v>2.5106000000000002</v>
      </c>
      <c r="O524" s="184">
        <v>9.8477999999999994</v>
      </c>
      <c r="P524" s="184">
        <v>8.1186000000000007</v>
      </c>
      <c r="Q524" s="184">
        <v>8.3131000000000004</v>
      </c>
      <c r="R524" s="184">
        <v>7.7683</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44400</v>
      </c>
      <c r="E525" s="184">
        <v>18.085100000000001</v>
      </c>
      <c r="F525" s="184">
        <v>13.527200000000001</v>
      </c>
      <c r="G525" s="184">
        <v>-0.67269999999999996</v>
      </c>
      <c r="H525" s="184">
        <v>10.979200000000001</v>
      </c>
      <c r="I525" s="184">
        <v>14.2921</v>
      </c>
      <c r="J525" s="184">
        <v>7.4114000000000004</v>
      </c>
      <c r="K525" s="184">
        <v>9.1416000000000004</v>
      </c>
      <c r="L525" s="184">
        <v>6.9767999999999999</v>
      </c>
      <c r="M525" s="184">
        <v>6.8531000000000004</v>
      </c>
      <c r="N525" s="184">
        <v>6.9827000000000004</v>
      </c>
      <c r="O525" s="184">
        <v>7.8551000000000002</v>
      </c>
      <c r="P525" s="184">
        <v>7.4962999999999997</v>
      </c>
      <c r="Q525" s="184">
        <v>7.6036999999999999</v>
      </c>
      <c r="R525" s="184">
        <v>7.7309999999999999</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44400</v>
      </c>
      <c r="E526" s="184">
        <v>17.312100000000001</v>
      </c>
      <c r="F526" s="184">
        <v>13.2875</v>
      </c>
      <c r="G526" s="184">
        <v>-0.91359999999999997</v>
      </c>
      <c r="H526" s="184">
        <v>10.774800000000001</v>
      </c>
      <c r="I526" s="184">
        <v>14.050700000000001</v>
      </c>
      <c r="J526" s="184">
        <v>7.1681999999999997</v>
      </c>
      <c r="K526" s="184">
        <v>8.8855000000000004</v>
      </c>
      <c r="L526" s="184">
        <v>6.641</v>
      </c>
      <c r="M526" s="184">
        <v>6.4504999999999999</v>
      </c>
      <c r="N526" s="184">
        <v>6.5406000000000004</v>
      </c>
      <c r="O526" s="184">
        <v>7.2412000000000001</v>
      </c>
      <c r="P526" s="184">
        <v>6.8916000000000004</v>
      </c>
      <c r="Q526" s="184">
        <v>7.0239000000000003</v>
      </c>
      <c r="R526" s="184">
        <v>7.1599000000000004</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44400</v>
      </c>
      <c r="E527" s="184">
        <v>1218.0030999999999</v>
      </c>
      <c r="F527" s="184">
        <v>8.8244000000000007</v>
      </c>
      <c r="G527" s="184">
        <v>8.3900000000000002E-2</v>
      </c>
      <c r="H527" s="184">
        <v>12.5852</v>
      </c>
      <c r="I527" s="184">
        <v>14.910600000000001</v>
      </c>
      <c r="J527" s="184">
        <v>6.5761000000000003</v>
      </c>
      <c r="K527" s="184">
        <v>5.3090000000000002</v>
      </c>
      <c r="L527" s="184">
        <v>4.3506999999999998</v>
      </c>
      <c r="M527" s="184">
        <v>4.9696999999999996</v>
      </c>
      <c r="N527" s="184">
        <v>4.9322999999999997</v>
      </c>
      <c r="O527" s="184"/>
      <c r="P527" s="184"/>
      <c r="Q527" s="184">
        <v>7.7697000000000003</v>
      </c>
      <c r="R527" s="184">
        <v>6.4484000000000004</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44400</v>
      </c>
      <c r="E528" s="184">
        <v>1201.5188000000001</v>
      </c>
      <c r="F528" s="184">
        <v>8.3072999999999997</v>
      </c>
      <c r="G528" s="184">
        <v>-0.49209999999999998</v>
      </c>
      <c r="H528" s="184">
        <v>12.044499999999999</v>
      </c>
      <c r="I528" s="184">
        <v>14.3796</v>
      </c>
      <c r="J528" s="184">
        <v>6.0519999999999996</v>
      </c>
      <c r="K528" s="184">
        <v>4.7830000000000004</v>
      </c>
      <c r="L528" s="184">
        <v>3.8220999999999998</v>
      </c>
      <c r="M528" s="184">
        <v>4.4348999999999998</v>
      </c>
      <c r="N528" s="184">
        <v>4.3893000000000004</v>
      </c>
      <c r="O528" s="184"/>
      <c r="P528" s="184"/>
      <c r="Q528" s="184">
        <v>7.2138999999999998</v>
      </c>
      <c r="R528" s="184">
        <v>5.8958000000000004</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44400</v>
      </c>
      <c r="E529" s="184">
        <v>34.363900000000001</v>
      </c>
      <c r="F529" s="184">
        <v>9.3493999999999993</v>
      </c>
      <c r="G529" s="184">
        <v>1.2039</v>
      </c>
      <c r="H529" s="184">
        <v>7.5217999999999998</v>
      </c>
      <c r="I529" s="184">
        <v>9.3118999999999996</v>
      </c>
      <c r="J529" s="184">
        <v>5.7450000000000001</v>
      </c>
      <c r="K529" s="184">
        <v>4.4288999999999996</v>
      </c>
      <c r="L529" s="184">
        <v>3.9769999999999999</v>
      </c>
      <c r="M529" s="184">
        <v>3.7408000000000001</v>
      </c>
      <c r="N529" s="184">
        <v>4.0444000000000004</v>
      </c>
      <c r="O529" s="184">
        <v>6.7618</v>
      </c>
      <c r="P529" s="184">
        <v>7.3243</v>
      </c>
      <c r="Q529" s="184">
        <v>8.1005000000000003</v>
      </c>
      <c r="R529" s="184">
        <v>6.2556000000000003</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44400</v>
      </c>
      <c r="E530" s="184">
        <v>32.761499999999998</v>
      </c>
      <c r="F530" s="184">
        <v>8.6920999999999999</v>
      </c>
      <c r="G530" s="184">
        <v>0.48280000000000001</v>
      </c>
      <c r="H530" s="184">
        <v>6.7889999999999997</v>
      </c>
      <c r="I530" s="184">
        <v>8.5830000000000002</v>
      </c>
      <c r="J530" s="184">
        <v>5.0118</v>
      </c>
      <c r="K530" s="184">
        <v>3.6930999999999998</v>
      </c>
      <c r="L530" s="184">
        <v>3.2345000000000002</v>
      </c>
      <c r="M530" s="184">
        <v>2.9923999999999999</v>
      </c>
      <c r="N530" s="184">
        <v>3.2877000000000001</v>
      </c>
      <c r="O530" s="184">
        <v>6.1124999999999998</v>
      </c>
      <c r="P530" s="184">
        <v>6.6943000000000001</v>
      </c>
      <c r="Q530" s="184">
        <v>6.7796000000000003</v>
      </c>
      <c r="R530" s="184">
        <v>5.5510999999999999</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44400</v>
      </c>
      <c r="E531" s="184">
        <v>31.072199999999999</v>
      </c>
      <c r="F531" s="184">
        <v>-9.6298999999999992</v>
      </c>
      <c r="G531" s="184">
        <v>-3.8361000000000001</v>
      </c>
      <c r="H531" s="184">
        <v>3.7785000000000002</v>
      </c>
      <c r="I531" s="184">
        <v>3.1671</v>
      </c>
      <c r="J531" s="184">
        <v>1.6625000000000001</v>
      </c>
      <c r="K531" s="184">
        <v>5.9433999999999996</v>
      </c>
      <c r="L531" s="184">
        <v>2.2715000000000001</v>
      </c>
      <c r="M531" s="184">
        <v>3.5672999999999999</v>
      </c>
      <c r="N531" s="184">
        <v>4.7083000000000004</v>
      </c>
      <c r="O531" s="184">
        <v>10.1585</v>
      </c>
      <c r="P531" s="184">
        <v>9.0823999999999998</v>
      </c>
      <c r="Q531" s="184">
        <v>9.5825999999999993</v>
      </c>
      <c r="R531" s="184">
        <v>8.3023000000000007</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44400</v>
      </c>
      <c r="E532" s="184">
        <v>29.4498</v>
      </c>
      <c r="F532" s="184">
        <v>-10.2841</v>
      </c>
      <c r="G532" s="184">
        <v>-4.5427999999999997</v>
      </c>
      <c r="H532" s="184">
        <v>3.0472000000000001</v>
      </c>
      <c r="I532" s="184">
        <v>2.4279000000000002</v>
      </c>
      <c r="J532" s="184">
        <v>0.92610000000000003</v>
      </c>
      <c r="K532" s="184">
        <v>5.1942000000000004</v>
      </c>
      <c r="L532" s="184">
        <v>1.5274000000000001</v>
      </c>
      <c r="M532" s="184">
        <v>2.8222</v>
      </c>
      <c r="N532" s="184">
        <v>3.9615</v>
      </c>
      <c r="O532" s="184">
        <v>9.4276999999999997</v>
      </c>
      <c r="P532" s="184">
        <v>8.4091000000000005</v>
      </c>
      <c r="Q532" s="184">
        <v>8.5505999999999993</v>
      </c>
      <c r="R532" s="184">
        <v>7.5646000000000004</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44400</v>
      </c>
      <c r="E533" s="184">
        <v>24.9635</v>
      </c>
      <c r="F533" s="184">
        <v>4.8257000000000003</v>
      </c>
      <c r="G533" s="184">
        <v>-3.8491</v>
      </c>
      <c r="H533" s="184">
        <v>6.8811</v>
      </c>
      <c r="I533" s="184">
        <v>6.8167</v>
      </c>
      <c r="J533" s="184">
        <v>6.31</v>
      </c>
      <c r="K533" s="184">
        <v>5.4062999999999999</v>
      </c>
      <c r="L533" s="184">
        <v>1.1993</v>
      </c>
      <c r="M533" s="184">
        <v>1.8757999999999999</v>
      </c>
      <c r="N533" s="184">
        <v>2.8803000000000001</v>
      </c>
      <c r="O533" s="184">
        <v>8.8895999999999997</v>
      </c>
      <c r="P533" s="184">
        <v>7.9646999999999997</v>
      </c>
      <c r="Q533" s="184">
        <v>8.8611000000000004</v>
      </c>
      <c r="R533" s="184">
        <v>7.1832000000000003</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44400</v>
      </c>
      <c r="E534" s="184">
        <v>23.598299999999998</v>
      </c>
      <c r="F534" s="184">
        <v>4.1765999999999996</v>
      </c>
      <c r="G534" s="184">
        <v>-4.5354000000000001</v>
      </c>
      <c r="H534" s="184">
        <v>6.1721000000000004</v>
      </c>
      <c r="I534" s="184">
        <v>6.1017000000000001</v>
      </c>
      <c r="J534" s="184">
        <v>5.5885999999999996</v>
      </c>
      <c r="K534" s="184">
        <v>4.6787999999999998</v>
      </c>
      <c r="L534" s="184">
        <v>0.47699999999999998</v>
      </c>
      <c r="M534" s="184">
        <v>1.1595</v>
      </c>
      <c r="N534" s="184">
        <v>2.1669</v>
      </c>
      <c r="O534" s="184">
        <v>8.1129999999999995</v>
      </c>
      <c r="P534" s="184">
        <v>7.1276000000000002</v>
      </c>
      <c r="Q534" s="184">
        <v>5.9287999999999998</v>
      </c>
      <c r="R534" s="184">
        <v>6.4478</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44400</v>
      </c>
      <c r="E535" s="184">
        <v>12.1142</v>
      </c>
      <c r="F535" s="184">
        <v>-3.0127000000000002</v>
      </c>
      <c r="G535" s="184">
        <v>-6.8255999999999997</v>
      </c>
      <c r="H535" s="184">
        <v>5.6878000000000002</v>
      </c>
      <c r="I535" s="184">
        <v>6.8402000000000003</v>
      </c>
      <c r="J535" s="184">
        <v>1.74</v>
      </c>
      <c r="K535" s="184">
        <v>4.1852999999999998</v>
      </c>
      <c r="L535" s="184">
        <v>3.7385999999999999</v>
      </c>
      <c r="M535" s="184">
        <v>3.9180999999999999</v>
      </c>
      <c r="N535" s="184">
        <v>4.7117000000000004</v>
      </c>
      <c r="O535" s="184"/>
      <c r="P535" s="184"/>
      <c r="Q535" s="184">
        <v>6.7743000000000002</v>
      </c>
      <c r="R535" s="184">
        <v>6.1485000000000003</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44400</v>
      </c>
      <c r="E536" s="184">
        <v>11.728999999999999</v>
      </c>
      <c r="F536" s="184">
        <v>-3.734</v>
      </c>
      <c r="G536" s="184">
        <v>-7.7748999999999997</v>
      </c>
      <c r="H536" s="184">
        <v>4.6276000000000002</v>
      </c>
      <c r="I536" s="184">
        <v>5.7698</v>
      </c>
      <c r="J536" s="184">
        <v>0.65390000000000004</v>
      </c>
      <c r="K536" s="184">
        <v>3.0876999999999999</v>
      </c>
      <c r="L536" s="184">
        <v>2.6488999999999998</v>
      </c>
      <c r="M536" s="184">
        <v>2.8273999999999999</v>
      </c>
      <c r="N536" s="184">
        <v>3.5901999999999998</v>
      </c>
      <c r="O536" s="184"/>
      <c r="P536" s="184"/>
      <c r="Q536" s="184">
        <v>5.6016000000000004</v>
      </c>
      <c r="R536" s="184">
        <v>4.9809000000000001</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44400</v>
      </c>
      <c r="E537" s="184">
        <v>14.0512</v>
      </c>
      <c r="F537" s="184">
        <v>-5.1944999999999997</v>
      </c>
      <c r="G537" s="184">
        <v>-7.0960999999999999</v>
      </c>
      <c r="H537" s="184">
        <v>3.3420000000000001</v>
      </c>
      <c r="I537" s="184">
        <v>7.1818</v>
      </c>
      <c r="J537" s="184">
        <v>3.9177</v>
      </c>
      <c r="K537" s="184">
        <v>4.3396999999999997</v>
      </c>
      <c r="L537" s="184">
        <v>3.7126999999999999</v>
      </c>
      <c r="M537" s="184">
        <v>3.2904</v>
      </c>
      <c r="N537" s="184">
        <v>3.2357</v>
      </c>
      <c r="O537" s="184">
        <v>9.8142999999999994</v>
      </c>
      <c r="P537" s="184"/>
      <c r="Q537" s="184">
        <v>8.1633999999999993</v>
      </c>
      <c r="R537" s="184">
        <v>7.5793999999999997</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44400</v>
      </c>
      <c r="E538" s="184">
        <v>13.327500000000001</v>
      </c>
      <c r="F538" s="184">
        <v>-6.2979000000000003</v>
      </c>
      <c r="G538" s="184">
        <v>-8.1194000000000006</v>
      </c>
      <c r="H538" s="184">
        <v>2.3485</v>
      </c>
      <c r="I538" s="184">
        <v>6.2160000000000002</v>
      </c>
      <c r="J538" s="184">
        <v>2.9558</v>
      </c>
      <c r="K538" s="184">
        <v>3.3778000000000001</v>
      </c>
      <c r="L538" s="184">
        <v>2.738</v>
      </c>
      <c r="M538" s="184">
        <v>2.3167</v>
      </c>
      <c r="N538" s="184">
        <v>2.2683</v>
      </c>
      <c r="O538" s="184">
        <v>8.6158999999999999</v>
      </c>
      <c r="P538" s="184"/>
      <c r="Q538" s="184">
        <v>6.8518999999999997</v>
      </c>
      <c r="R538" s="184">
        <v>6.5324999999999998</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44400</v>
      </c>
      <c r="E539" s="184">
        <v>29.0928</v>
      </c>
      <c r="F539" s="184">
        <v>-42.106099999999998</v>
      </c>
      <c r="G539" s="184">
        <v>-19.332000000000001</v>
      </c>
      <c r="H539" s="184">
        <v>1.0755999999999999</v>
      </c>
      <c r="I539" s="184">
        <v>-6.0528000000000004</v>
      </c>
      <c r="J539" s="184">
        <v>-9.8477999999999994</v>
      </c>
      <c r="K539" s="184">
        <v>1.5723</v>
      </c>
      <c r="L539" s="184">
        <v>0.34599999999999997</v>
      </c>
      <c r="M539" s="184">
        <v>1.5768</v>
      </c>
      <c r="N539" s="184">
        <v>1.9161999999999999</v>
      </c>
      <c r="O539" s="184">
        <v>7.9709000000000003</v>
      </c>
      <c r="P539" s="184">
        <v>6.7327000000000004</v>
      </c>
      <c r="Q539" s="184">
        <v>6.6052</v>
      </c>
      <c r="R539" s="184">
        <v>6.1822999999999997</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44400</v>
      </c>
      <c r="E540" s="184">
        <v>30.721699999999998</v>
      </c>
      <c r="F540" s="184">
        <v>-41.654200000000003</v>
      </c>
      <c r="G540" s="184">
        <v>-18.9008</v>
      </c>
      <c r="H540" s="184">
        <v>1.4770000000000001</v>
      </c>
      <c r="I540" s="184">
        <v>-5.6481000000000003</v>
      </c>
      <c r="J540" s="184">
        <v>-9.4427000000000003</v>
      </c>
      <c r="K540" s="184">
        <v>1.9851000000000001</v>
      </c>
      <c r="L540" s="184">
        <v>0.7621</v>
      </c>
      <c r="M540" s="184">
        <v>2.0072000000000001</v>
      </c>
      <c r="N540" s="184">
        <v>2.3540999999999999</v>
      </c>
      <c r="O540" s="184">
        <v>8.6136999999999997</v>
      </c>
      <c r="P540" s="184">
        <v>7.3920000000000003</v>
      </c>
      <c r="Q540" s="184">
        <v>8.4076000000000004</v>
      </c>
      <c r="R540" s="184">
        <v>6.7441000000000004</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44400</v>
      </c>
      <c r="E541" s="184">
        <v>2108.7042000000001</v>
      </c>
      <c r="F541" s="184">
        <v>9.7805999999999997</v>
      </c>
      <c r="G541" s="184">
        <v>-3.7423000000000002</v>
      </c>
      <c r="H541" s="184">
        <v>5.2462999999999997</v>
      </c>
      <c r="I541" s="184">
        <v>5.3440000000000003</v>
      </c>
      <c r="J541" s="184">
        <v>1.4669000000000001</v>
      </c>
      <c r="K541" s="184">
        <v>3.4226000000000001</v>
      </c>
      <c r="L541" s="184">
        <v>2.1153</v>
      </c>
      <c r="M541" s="184">
        <v>2.2513999999999998</v>
      </c>
      <c r="N541" s="184">
        <v>3.0796000000000001</v>
      </c>
      <c r="O541" s="184">
        <v>8.4175000000000004</v>
      </c>
      <c r="P541" s="184">
        <v>7.7188999999999997</v>
      </c>
      <c r="Q541" s="184">
        <v>8.1395</v>
      </c>
      <c r="R541" s="184">
        <v>6.2119999999999997</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44400</v>
      </c>
      <c r="E542" s="184">
        <v>2280.2482</v>
      </c>
      <c r="F542" s="184">
        <v>10.9953</v>
      </c>
      <c r="G542" s="184">
        <v>-2.5280999999999998</v>
      </c>
      <c r="H542" s="184">
        <v>6.4611000000000001</v>
      </c>
      <c r="I542" s="184">
        <v>6.5605000000000002</v>
      </c>
      <c r="J542" s="184">
        <v>2.6812</v>
      </c>
      <c r="K542" s="184">
        <v>4.6455000000000002</v>
      </c>
      <c r="L542" s="184">
        <v>3.343</v>
      </c>
      <c r="M542" s="184">
        <v>3.4390999999999998</v>
      </c>
      <c r="N542" s="184">
        <v>4.2127999999999997</v>
      </c>
      <c r="O542" s="184">
        <v>9.3818999999999999</v>
      </c>
      <c r="P542" s="184">
        <v>8.8117000000000001</v>
      </c>
      <c r="Q542" s="184">
        <v>8.9525000000000006</v>
      </c>
      <c r="R542" s="184">
        <v>7.2106000000000003</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44400</v>
      </c>
      <c r="E547" s="184">
        <v>16.565300000000001</v>
      </c>
      <c r="F547" s="184">
        <v>-9.4722000000000008</v>
      </c>
      <c r="G547" s="184">
        <v>-6.5331999999999999</v>
      </c>
      <c r="H547" s="184">
        <v>6.9025999999999996</v>
      </c>
      <c r="I547" s="184">
        <v>6.8327</v>
      </c>
      <c r="J547" s="184">
        <v>3.1960000000000002</v>
      </c>
      <c r="K547" s="184">
        <v>2.8456999999999999</v>
      </c>
      <c r="L547" s="184">
        <v>2.7528000000000001</v>
      </c>
      <c r="M547" s="184">
        <v>3.1052</v>
      </c>
      <c r="N547" s="184">
        <v>4.1757999999999997</v>
      </c>
      <c r="O547" s="184">
        <v>8.5165000000000006</v>
      </c>
      <c r="P547" s="184">
        <v>7.8872</v>
      </c>
      <c r="Q547" s="184">
        <v>8.5046999999999997</v>
      </c>
      <c r="R547" s="184">
        <v>6.9574999999999996</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44400</v>
      </c>
      <c r="E548" s="184">
        <v>16.485499999999998</v>
      </c>
      <c r="F548" s="184">
        <v>-9.7393000000000001</v>
      </c>
      <c r="G548" s="184">
        <v>-6.7122999999999999</v>
      </c>
      <c r="H548" s="184">
        <v>6.7458</v>
      </c>
      <c r="I548" s="184">
        <v>6.7069000000000001</v>
      </c>
      <c r="J548" s="184">
        <v>3.0779000000000001</v>
      </c>
      <c r="K548" s="184">
        <v>2.7263999999999999</v>
      </c>
      <c r="L548" s="184">
        <v>2.6313</v>
      </c>
      <c r="M548" s="184">
        <v>2.9823</v>
      </c>
      <c r="N548" s="184">
        <v>4.0507999999999997</v>
      </c>
      <c r="O548" s="184">
        <v>8.3864000000000001</v>
      </c>
      <c r="P548" s="184">
        <v>7.7728000000000002</v>
      </c>
      <c r="Q548" s="184">
        <v>8.3872999999999998</v>
      </c>
      <c r="R548" s="184">
        <v>6.8249000000000004</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44400</v>
      </c>
      <c r="E549" s="184">
        <v>29.568000000000001</v>
      </c>
      <c r="F549" s="184">
        <v>9.6311999999999998</v>
      </c>
      <c r="G549" s="184">
        <v>5.3516000000000004</v>
      </c>
      <c r="H549" s="184">
        <v>4.1651999999999996</v>
      </c>
      <c r="I549" s="184">
        <v>4.1950000000000003</v>
      </c>
      <c r="J549" s="184">
        <v>2.3624000000000001</v>
      </c>
      <c r="K549" s="184">
        <v>3.161</v>
      </c>
      <c r="L549" s="184">
        <v>2.3801000000000001</v>
      </c>
      <c r="M549" s="184">
        <v>2.5091999999999999</v>
      </c>
      <c r="N549" s="184">
        <v>3.0445000000000002</v>
      </c>
      <c r="O549" s="184">
        <v>9.9276</v>
      </c>
      <c r="P549" s="184">
        <v>8.6623000000000001</v>
      </c>
      <c r="Q549" s="184">
        <v>8.7970000000000006</v>
      </c>
      <c r="R549" s="184">
        <v>7.5796000000000001</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44400</v>
      </c>
      <c r="E550" s="184">
        <v>27.883199999999999</v>
      </c>
      <c r="F550" s="184">
        <v>8.9036000000000008</v>
      </c>
      <c r="G550" s="184">
        <v>4.5833000000000004</v>
      </c>
      <c r="H550" s="184">
        <v>3.387</v>
      </c>
      <c r="I550" s="184">
        <v>3.4266999999999999</v>
      </c>
      <c r="J550" s="184">
        <v>1.5904</v>
      </c>
      <c r="K550" s="184">
        <v>2.3862000000000001</v>
      </c>
      <c r="L550" s="184">
        <v>1.603</v>
      </c>
      <c r="M550" s="184">
        <v>1.7276</v>
      </c>
      <c r="N550" s="184">
        <v>2.2542</v>
      </c>
      <c r="O550" s="184">
        <v>9.1539999999999999</v>
      </c>
      <c r="P550" s="184">
        <v>7.8749000000000002</v>
      </c>
      <c r="Q550" s="184">
        <v>6.0216000000000003</v>
      </c>
      <c r="R550" s="184">
        <v>6.8407</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44400</v>
      </c>
      <c r="E551" s="184">
        <v>35.766500000000001</v>
      </c>
      <c r="F551" s="184">
        <v>16.2333</v>
      </c>
      <c r="G551" s="184">
        <v>5.5132000000000003</v>
      </c>
      <c r="H551" s="184">
        <v>6.5541</v>
      </c>
      <c r="I551" s="184">
        <v>11.509399999999999</v>
      </c>
      <c r="J551" s="184">
        <v>8.0020000000000007</v>
      </c>
      <c r="K551" s="184">
        <v>6.9768999999999997</v>
      </c>
      <c r="L551" s="184">
        <v>5.7927999999999997</v>
      </c>
      <c r="M551" s="184">
        <v>5.0999999999999996</v>
      </c>
      <c r="N551" s="184">
        <v>5.0945</v>
      </c>
      <c r="O551" s="184">
        <v>8.4614999999999991</v>
      </c>
      <c r="P551" s="184">
        <v>7.6163999999999996</v>
      </c>
      <c r="Q551" s="184">
        <v>9.1664999999999992</v>
      </c>
      <c r="R551" s="184">
        <v>7.7690000000000001</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44400</v>
      </c>
      <c r="E552" s="184">
        <v>32.800400000000003</v>
      </c>
      <c r="F552" s="184">
        <v>15.8085</v>
      </c>
      <c r="G552" s="184">
        <v>5.0467000000000004</v>
      </c>
      <c r="H552" s="184">
        <v>6.1116000000000001</v>
      </c>
      <c r="I552" s="184">
        <v>11.0794</v>
      </c>
      <c r="J552" s="184">
        <v>7.5804999999999998</v>
      </c>
      <c r="K552" s="184">
        <v>6.5495999999999999</v>
      </c>
      <c r="L552" s="184">
        <v>5.2135999999999996</v>
      </c>
      <c r="M552" s="184">
        <v>4.2572999999999999</v>
      </c>
      <c r="N552" s="184">
        <v>4.1207000000000003</v>
      </c>
      <c r="O552" s="184">
        <v>7.3623000000000003</v>
      </c>
      <c r="P552" s="184">
        <v>6.5151000000000003</v>
      </c>
      <c r="Q552" s="184">
        <v>6.8616999999999999</v>
      </c>
      <c r="R552" s="184">
        <v>6.6748000000000003</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44400</v>
      </c>
      <c r="E553" s="184">
        <v>19.009599999999999</v>
      </c>
      <c r="F553" s="184">
        <v>4.0326000000000004</v>
      </c>
      <c r="G553" s="184">
        <v>-7.4198000000000004</v>
      </c>
      <c r="H553" s="184">
        <v>9.3704000000000001</v>
      </c>
      <c r="I553" s="184">
        <v>5.4974999999999996</v>
      </c>
      <c r="J553" s="184">
        <v>1.5316000000000001</v>
      </c>
      <c r="K553" s="184">
        <v>3.6343999999999999</v>
      </c>
      <c r="L553" s="184">
        <v>1.0339</v>
      </c>
      <c r="M553" s="184">
        <v>1.4116</v>
      </c>
      <c r="N553" s="184">
        <v>2.1533000000000002</v>
      </c>
      <c r="O553" s="184">
        <v>8.1934000000000005</v>
      </c>
      <c r="P553" s="184">
        <v>6.2972000000000001</v>
      </c>
      <c r="Q553" s="184">
        <v>7.0364000000000004</v>
      </c>
      <c r="R553" s="184">
        <v>6.5670000000000002</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44400</v>
      </c>
      <c r="E554" s="184">
        <v>19.883600000000001</v>
      </c>
      <c r="F554" s="184">
        <v>4.4062000000000001</v>
      </c>
      <c r="G554" s="184">
        <v>-7.0327000000000002</v>
      </c>
      <c r="H554" s="184">
        <v>9.7210000000000001</v>
      </c>
      <c r="I554" s="184">
        <v>5.8611000000000004</v>
      </c>
      <c r="J554" s="184">
        <v>1.8936999999999999</v>
      </c>
      <c r="K554" s="184">
        <v>3.9889999999999999</v>
      </c>
      <c r="L554" s="184">
        <v>1.2809999999999999</v>
      </c>
      <c r="M554" s="184">
        <v>1.6355999999999999</v>
      </c>
      <c r="N554" s="184">
        <v>2.4115000000000002</v>
      </c>
      <c r="O554" s="184">
        <v>8.4563000000000006</v>
      </c>
      <c r="P554" s="184">
        <v>6.7290000000000001</v>
      </c>
      <c r="Q554" s="184">
        <v>7.3555999999999999</v>
      </c>
      <c r="R554" s="184">
        <v>6.8498000000000001</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44400</v>
      </c>
      <c r="E555" s="184">
        <v>0.3241</v>
      </c>
      <c r="F555" s="184">
        <v>11.2654</v>
      </c>
      <c r="G555" s="184">
        <v>11.272399999999999</v>
      </c>
      <c r="H555" s="184">
        <v>11.286300000000001</v>
      </c>
      <c r="I555" s="184">
        <v>11.3108</v>
      </c>
      <c r="J555" s="184">
        <v>10.9848</v>
      </c>
      <c r="K555" s="184">
        <v>11.194599999999999</v>
      </c>
      <c r="L555" s="184">
        <v>-39.862000000000002</v>
      </c>
      <c r="M555" s="184">
        <v>-24.330500000000001</v>
      </c>
      <c r="N555" s="184">
        <v>-16.425999999999998</v>
      </c>
      <c r="O555" s="184"/>
      <c r="P555" s="184"/>
      <c r="Q555" s="184">
        <v>-9.4605999999999995</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44400</v>
      </c>
      <c r="E556" s="184">
        <v>0.309</v>
      </c>
      <c r="F556" s="184">
        <v>11.8161</v>
      </c>
      <c r="G556" s="184">
        <v>11.8238</v>
      </c>
      <c r="H556" s="184">
        <v>10.144500000000001</v>
      </c>
      <c r="I556" s="184">
        <v>11.014900000000001</v>
      </c>
      <c r="J556" s="184">
        <v>11.1256</v>
      </c>
      <c r="K556" s="184">
        <v>11.208399999999999</v>
      </c>
      <c r="L556" s="184">
        <v>-40.213700000000003</v>
      </c>
      <c r="M556" s="184">
        <v>-24.578700000000001</v>
      </c>
      <c r="N556" s="184">
        <v>-16.621700000000001</v>
      </c>
      <c r="O556" s="184"/>
      <c r="P556" s="184"/>
      <c r="Q556" s="184">
        <v>-9.6036000000000001</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44400</v>
      </c>
      <c r="E557" s="184">
        <v>22.386700000000001</v>
      </c>
      <c r="F557" s="184">
        <v>4.5658000000000003</v>
      </c>
      <c r="G557" s="184">
        <v>-6.4097</v>
      </c>
      <c r="H557" s="184">
        <v>4.8258999999999999</v>
      </c>
      <c r="I557" s="184">
        <v>3.7553999999999998</v>
      </c>
      <c r="J557" s="184">
        <v>1.8506</v>
      </c>
      <c r="K557" s="184">
        <v>2.8618999999999999</v>
      </c>
      <c r="L557" s="184">
        <v>1.9374</v>
      </c>
      <c r="M557" s="184">
        <v>2.0581999999999998</v>
      </c>
      <c r="N557" s="184">
        <v>2.2031999999999998</v>
      </c>
      <c r="O557" s="184">
        <v>2.3782000000000001</v>
      </c>
      <c r="P557" s="184">
        <v>4.5308999999999999</v>
      </c>
      <c r="Q557" s="184">
        <v>7.0148999999999999</v>
      </c>
      <c r="R557" s="184">
        <v>4.1253000000000002</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44400</v>
      </c>
      <c r="E558" s="184">
        <v>21.215599999999998</v>
      </c>
      <c r="F558" s="184">
        <v>4.1295000000000002</v>
      </c>
      <c r="G558" s="184">
        <v>-6.9923999999999999</v>
      </c>
      <c r="H558" s="184">
        <v>4.28</v>
      </c>
      <c r="I558" s="184">
        <v>3.1989999999999998</v>
      </c>
      <c r="J558" s="184">
        <v>1.2917000000000001</v>
      </c>
      <c r="K558" s="184">
        <v>2.2988</v>
      </c>
      <c r="L558" s="184">
        <v>1.3686</v>
      </c>
      <c r="M558" s="184">
        <v>1.4821</v>
      </c>
      <c r="N558" s="184">
        <v>1.6229</v>
      </c>
      <c r="O558" s="184">
        <v>1.7386999999999999</v>
      </c>
      <c r="P558" s="184">
        <v>3.8218000000000001</v>
      </c>
      <c r="Q558" s="184">
        <v>7.0172999999999996</v>
      </c>
      <c r="R558" s="184">
        <v>3.5190999999999999</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-0.28257903225806469</v>
      </c>
      <c r="G559" s="186">
        <v>-3.8269080645161297</v>
      </c>
      <c r="H559" s="186">
        <v>6.2831564516129017</v>
      </c>
      <c r="I559" s="186">
        <v>6.7050693548387104</v>
      </c>
      <c r="J559" s="186">
        <v>6.4715000000000016</v>
      </c>
      <c r="K559" s="186">
        <v>5.7231822580645151</v>
      </c>
      <c r="L559" s="186">
        <v>2.0388080645161293</v>
      </c>
      <c r="M559" s="186">
        <v>2.959941935483871</v>
      </c>
      <c r="N559" s="186">
        <v>3.3695629032258076</v>
      </c>
      <c r="O559" s="186">
        <v>7.7571584905660362</v>
      </c>
      <c r="P559" s="186">
        <v>6.9980490196078424</v>
      </c>
      <c r="Q559" s="186">
        <v>6.2058983870967745</v>
      </c>
      <c r="R559" s="186">
        <v>6.6950298245614048</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1.2701</v>
      </c>
      <c r="G560" s="186">
        <v>-3.5342000000000002</v>
      </c>
      <c r="H560" s="186">
        <v>6.24925</v>
      </c>
      <c r="I560" s="186">
        <v>6.7318499999999997</v>
      </c>
      <c r="J560" s="186">
        <v>3.0022500000000001</v>
      </c>
      <c r="K560" s="186">
        <v>4.4255999999999993</v>
      </c>
      <c r="L560" s="186">
        <v>2.3798000000000004</v>
      </c>
      <c r="M560" s="186">
        <v>2.8815</v>
      </c>
      <c r="N560" s="186">
        <v>3.4998</v>
      </c>
      <c r="O560" s="186">
        <v>8.0672999999999995</v>
      </c>
      <c r="P560" s="186">
        <v>6.9696999999999996</v>
      </c>
      <c r="Q560" s="186">
        <v>7.7672500000000007</v>
      </c>
      <c r="R560" s="186">
        <v>6.7088000000000001</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44400</v>
      </c>
      <c r="E563" s="184">
        <v>49.67</v>
      </c>
      <c r="F563" s="184">
        <v>-0.14069999999999999</v>
      </c>
      <c r="G563" s="184">
        <v>0.9143</v>
      </c>
      <c r="H563" s="184">
        <v>-0.42099999999999999</v>
      </c>
      <c r="I563" s="184">
        <v>2.0127000000000002</v>
      </c>
      <c r="J563" s="184">
        <v>1.7827999999999999</v>
      </c>
      <c r="K563" s="184">
        <v>9.1408000000000005</v>
      </c>
      <c r="L563" s="184">
        <v>7.5107999999999997</v>
      </c>
      <c r="M563" s="184">
        <v>26.097999999999999</v>
      </c>
      <c r="N563" s="184">
        <v>32.594799999999999</v>
      </c>
      <c r="O563" s="184">
        <v>8.2119</v>
      </c>
      <c r="P563" s="184">
        <v>11.25</v>
      </c>
      <c r="Q563" s="184">
        <v>11.4269</v>
      </c>
      <c r="R563" s="184">
        <v>16.934000000000001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44400</v>
      </c>
      <c r="E564" s="184">
        <v>53.69</v>
      </c>
      <c r="F564" s="184">
        <v>-0.13020000000000001</v>
      </c>
      <c r="G564" s="184">
        <v>0.92110000000000003</v>
      </c>
      <c r="H564" s="184">
        <v>-0.40810000000000002</v>
      </c>
      <c r="I564" s="184">
        <v>2.0528</v>
      </c>
      <c r="J564" s="184">
        <v>1.8399000000000001</v>
      </c>
      <c r="K564" s="184">
        <v>9.3260000000000005</v>
      </c>
      <c r="L564" s="184">
        <v>7.8545999999999996</v>
      </c>
      <c r="M564" s="184">
        <v>26.716999999999999</v>
      </c>
      <c r="N564" s="184">
        <v>33.457599999999999</v>
      </c>
      <c r="O564" s="184">
        <v>8.9901</v>
      </c>
      <c r="P564" s="184">
        <v>12.241300000000001</v>
      </c>
      <c r="Q564" s="184">
        <v>15.6342</v>
      </c>
      <c r="R564" s="184">
        <v>17.6982</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44400</v>
      </c>
      <c r="E565" s="184">
        <v>40.659999999999997</v>
      </c>
      <c r="F565" s="184">
        <v>-0.14729999999999999</v>
      </c>
      <c r="G565" s="184">
        <v>0.91830000000000001</v>
      </c>
      <c r="H565" s="184">
        <v>-0.44069999999999998</v>
      </c>
      <c r="I565" s="184">
        <v>2.0326</v>
      </c>
      <c r="J565" s="184">
        <v>1.8027</v>
      </c>
      <c r="K565" s="184">
        <v>9.2129999999999992</v>
      </c>
      <c r="L565" s="184">
        <v>7.7942999999999998</v>
      </c>
      <c r="M565" s="184">
        <v>26.3125</v>
      </c>
      <c r="N565" s="184">
        <v>33.049700000000001</v>
      </c>
      <c r="O565" s="184">
        <v>9.0573999999999995</v>
      </c>
      <c r="P565" s="184">
        <v>11.929500000000001</v>
      </c>
      <c r="Q565" s="184">
        <v>11.154400000000001</v>
      </c>
      <c r="R565" s="184">
        <v>17.7347</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44400</v>
      </c>
      <c r="E566" s="184">
        <v>40.659999999999997</v>
      </c>
      <c r="F566" s="184">
        <v>-0.14729999999999999</v>
      </c>
      <c r="G566" s="184">
        <v>0.91830000000000001</v>
      </c>
      <c r="H566" s="184">
        <v>-0.44069999999999998</v>
      </c>
      <c r="I566" s="184">
        <v>2.0326</v>
      </c>
      <c r="J566" s="184">
        <v>1.8027</v>
      </c>
      <c r="K566" s="184">
        <v>9.2129999999999992</v>
      </c>
      <c r="L566" s="184">
        <v>7.7942999999999998</v>
      </c>
      <c r="M566" s="184">
        <v>26.3125</v>
      </c>
      <c r="N566" s="184">
        <v>33.049700000000001</v>
      </c>
      <c r="O566" s="184">
        <v>9.0573999999999995</v>
      </c>
      <c r="P566" s="184">
        <v>11.929500000000001</v>
      </c>
      <c r="Q566" s="184">
        <v>11.154400000000001</v>
      </c>
      <c r="R566" s="184">
        <v>17.7347</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44400</v>
      </c>
      <c r="E567" s="184">
        <v>43.99</v>
      </c>
      <c r="F567" s="184">
        <v>-0.13619999999999999</v>
      </c>
      <c r="G567" s="184">
        <v>0.94079999999999997</v>
      </c>
      <c r="H567" s="184">
        <v>-0.40749999999999997</v>
      </c>
      <c r="I567" s="184">
        <v>2.0649999999999999</v>
      </c>
      <c r="J567" s="184">
        <v>1.8995</v>
      </c>
      <c r="K567" s="184">
        <v>9.4550999999999998</v>
      </c>
      <c r="L567" s="184">
        <v>8.2431000000000001</v>
      </c>
      <c r="M567" s="184">
        <v>27.1755</v>
      </c>
      <c r="N567" s="184">
        <v>34.279600000000002</v>
      </c>
      <c r="O567" s="184">
        <v>10.1241</v>
      </c>
      <c r="P567" s="184">
        <v>13.0664</v>
      </c>
      <c r="Q567" s="184">
        <v>16.418600000000001</v>
      </c>
      <c r="R567" s="184">
        <v>18.846</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44400</v>
      </c>
      <c r="E568" s="184">
        <v>74.502499999999998</v>
      </c>
      <c r="F568" s="184">
        <v>-0.11409999999999999</v>
      </c>
      <c r="G568" s="184">
        <v>0.93440000000000001</v>
      </c>
      <c r="H568" s="184">
        <v>0.18679999999999999</v>
      </c>
      <c r="I568" s="184">
        <v>0.57099999999999995</v>
      </c>
      <c r="J568" s="184">
        <v>3.2766999999999999</v>
      </c>
      <c r="K568" s="184">
        <v>13.804</v>
      </c>
      <c r="L568" s="184">
        <v>14.538500000000001</v>
      </c>
      <c r="M568" s="184">
        <v>42.229700000000001</v>
      </c>
      <c r="N568" s="184">
        <v>52.481000000000002</v>
      </c>
      <c r="O568" s="184">
        <v>15.9046</v>
      </c>
      <c r="P568" s="184">
        <v>17.053000000000001</v>
      </c>
      <c r="Q568" s="184">
        <v>20.6676</v>
      </c>
      <c r="R568" s="184">
        <v>25.506399999999999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44400</v>
      </c>
      <c r="E569" s="184">
        <v>68.043499999999995</v>
      </c>
      <c r="F569" s="184">
        <v>-0.1166</v>
      </c>
      <c r="G569" s="184">
        <v>0.92700000000000005</v>
      </c>
      <c r="H569" s="184">
        <v>0.17</v>
      </c>
      <c r="I569" s="184">
        <v>0.53739999999999999</v>
      </c>
      <c r="J569" s="184">
        <v>3.2029000000000001</v>
      </c>
      <c r="K569" s="184">
        <v>13.5557</v>
      </c>
      <c r="L569" s="184">
        <v>14.0326</v>
      </c>
      <c r="M569" s="184">
        <v>41.2943</v>
      </c>
      <c r="N569" s="184">
        <v>51.1614</v>
      </c>
      <c r="O569" s="184">
        <v>14.8795</v>
      </c>
      <c r="P569" s="184">
        <v>15.9292</v>
      </c>
      <c r="Q569" s="184">
        <v>18.021699999999999</v>
      </c>
      <c r="R569" s="184">
        <v>24.472300000000001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44400</v>
      </c>
      <c r="E570" s="184">
        <v>64.64</v>
      </c>
      <c r="F570" s="184">
        <v>0.32590000000000002</v>
      </c>
      <c r="G570" s="184">
        <v>1.6512</v>
      </c>
      <c r="H570" s="184">
        <v>-4.6399999999999997E-2</v>
      </c>
      <c r="I570" s="184">
        <v>2.2947000000000002</v>
      </c>
      <c r="J570" s="184">
        <v>5.5347</v>
      </c>
      <c r="K570" s="184">
        <v>16.720800000000001</v>
      </c>
      <c r="L570" s="184">
        <v>19.4162</v>
      </c>
      <c r="M570" s="184">
        <v>42.128399999999999</v>
      </c>
      <c r="N570" s="184">
        <v>52.488799999999998</v>
      </c>
      <c r="O570" s="184">
        <v>12.4374</v>
      </c>
      <c r="P570" s="184">
        <v>11.918200000000001</v>
      </c>
      <c r="Q570" s="184">
        <v>8.2706999999999997</v>
      </c>
      <c r="R570" s="184">
        <v>23.2621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44400</v>
      </c>
      <c r="E571" s="184">
        <v>70.53</v>
      </c>
      <c r="F571" s="184">
        <v>0.32719999999999999</v>
      </c>
      <c r="G571" s="184">
        <v>1.6575</v>
      </c>
      <c r="H571" s="184">
        <v>-2.8299999999999999E-2</v>
      </c>
      <c r="I571" s="184">
        <v>2.3212000000000002</v>
      </c>
      <c r="J571" s="184">
        <v>5.5995999999999997</v>
      </c>
      <c r="K571" s="184">
        <v>16.945799999999998</v>
      </c>
      <c r="L571" s="184">
        <v>19.847100000000001</v>
      </c>
      <c r="M571" s="184">
        <v>42.917900000000003</v>
      </c>
      <c r="N571" s="184">
        <v>53.593200000000003</v>
      </c>
      <c r="O571" s="184">
        <v>13.2821</v>
      </c>
      <c r="P571" s="184">
        <v>12.8385</v>
      </c>
      <c r="Q571" s="184">
        <v>9.2190999999999992</v>
      </c>
      <c r="R571" s="184">
        <v>24.139600000000002</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44400</v>
      </c>
      <c r="E572" s="184">
        <v>55.948</v>
      </c>
      <c r="F572" s="184">
        <v>0.2455</v>
      </c>
      <c r="G572" s="184">
        <v>1.3091999999999999</v>
      </c>
      <c r="H572" s="184">
        <v>-0.79259999999999997</v>
      </c>
      <c r="I572" s="184">
        <v>1.6903999999999999</v>
      </c>
      <c r="J572" s="184">
        <v>2.8210000000000002</v>
      </c>
      <c r="K572" s="184">
        <v>12.668900000000001</v>
      </c>
      <c r="L572" s="184">
        <v>11.9856</v>
      </c>
      <c r="M572" s="184">
        <v>32.068100000000001</v>
      </c>
      <c r="N572" s="184">
        <v>41.694299999999998</v>
      </c>
      <c r="O572" s="184">
        <v>15.0413</v>
      </c>
      <c r="P572" s="184">
        <v>12.523300000000001</v>
      </c>
      <c r="Q572" s="184">
        <v>11.7043</v>
      </c>
      <c r="R572" s="184">
        <v>21.538699999999999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44400</v>
      </c>
      <c r="E573" s="184">
        <v>60.066000000000003</v>
      </c>
      <c r="F573" s="184">
        <v>0.2487</v>
      </c>
      <c r="G573" s="184">
        <v>1.3208</v>
      </c>
      <c r="H573" s="184">
        <v>-0.76819999999999999</v>
      </c>
      <c r="I573" s="184">
        <v>1.7413000000000001</v>
      </c>
      <c r="J573" s="184">
        <v>2.9302999999999999</v>
      </c>
      <c r="K573" s="184">
        <v>13.042</v>
      </c>
      <c r="L573" s="184">
        <v>12.7323</v>
      </c>
      <c r="M573" s="184">
        <v>33.376300000000001</v>
      </c>
      <c r="N573" s="184">
        <v>43.5578</v>
      </c>
      <c r="O573" s="184">
        <v>16.436199999999999</v>
      </c>
      <c r="P573" s="184">
        <v>13.805899999999999</v>
      </c>
      <c r="Q573" s="184">
        <v>15.8651</v>
      </c>
      <c r="R573" s="184">
        <v>23.063600000000001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44400</v>
      </c>
      <c r="E574" s="184">
        <v>16.59</v>
      </c>
      <c r="F574" s="184">
        <v>0.60640000000000005</v>
      </c>
      <c r="G574" s="184">
        <v>1.6544000000000001</v>
      </c>
      <c r="H574" s="184">
        <v>0.2417</v>
      </c>
      <c r="I574" s="184">
        <v>2.2810999999999999</v>
      </c>
      <c r="J574" s="184">
        <v>8.2897999999999996</v>
      </c>
      <c r="K574" s="184">
        <v>20.7424</v>
      </c>
      <c r="L574" s="184">
        <v>32.191200000000002</v>
      </c>
      <c r="M574" s="184">
        <v>55.628500000000003</v>
      </c>
      <c r="N574" s="184">
        <v>75.741500000000002</v>
      </c>
      <c r="O574" s="184">
        <v>20.1081</v>
      </c>
      <c r="P574" s="184"/>
      <c r="Q574" s="184">
        <v>15.9298</v>
      </c>
      <c r="R574" s="184">
        <v>43.4863</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44400</v>
      </c>
      <c r="E575" s="184">
        <v>16.149999999999999</v>
      </c>
      <c r="F575" s="184">
        <v>0.56040000000000001</v>
      </c>
      <c r="G575" s="184">
        <v>1.6362000000000001</v>
      </c>
      <c r="H575" s="184">
        <v>0.18609999999999999</v>
      </c>
      <c r="I575" s="184">
        <v>2.2151999999999998</v>
      </c>
      <c r="J575" s="184">
        <v>8.2439999999999998</v>
      </c>
      <c r="K575" s="184">
        <v>20.522400000000001</v>
      </c>
      <c r="L575" s="184">
        <v>31.729199999999999</v>
      </c>
      <c r="M575" s="184">
        <v>54.841799999999999</v>
      </c>
      <c r="N575" s="184">
        <v>74.5946</v>
      </c>
      <c r="O575" s="184">
        <v>19.203800000000001</v>
      </c>
      <c r="P575" s="184"/>
      <c r="Q575" s="184">
        <v>15.023400000000001</v>
      </c>
      <c r="R575" s="184">
        <v>42.459699999999998</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44400</v>
      </c>
      <c r="E576" s="184">
        <v>20.329999999999998</v>
      </c>
      <c r="F576" s="184">
        <v>0.44469999999999998</v>
      </c>
      <c r="G576" s="184">
        <v>1.5992</v>
      </c>
      <c r="H576" s="184">
        <v>0.14779999999999999</v>
      </c>
      <c r="I576" s="184">
        <v>2.3149999999999999</v>
      </c>
      <c r="J576" s="184">
        <v>8.4845000000000006</v>
      </c>
      <c r="K576" s="184">
        <v>22.1755</v>
      </c>
      <c r="L576" s="184">
        <v>32.962699999999998</v>
      </c>
      <c r="M576" s="184">
        <v>57.352899999999998</v>
      </c>
      <c r="N576" s="184">
        <v>79.118899999999996</v>
      </c>
      <c r="O576" s="184"/>
      <c r="P576" s="184"/>
      <c r="Q576" s="184">
        <v>29.293700000000001</v>
      </c>
      <c r="R576" s="184">
        <v>41.597999999999999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44400</v>
      </c>
      <c r="E577" s="184">
        <v>19.73</v>
      </c>
      <c r="F577" s="184">
        <v>0.40710000000000002</v>
      </c>
      <c r="G577" s="184">
        <v>1.5963000000000001</v>
      </c>
      <c r="H577" s="184">
        <v>0.10150000000000001</v>
      </c>
      <c r="I577" s="184">
        <v>2.2810000000000001</v>
      </c>
      <c r="J577" s="184">
        <v>8.4065999999999992</v>
      </c>
      <c r="K577" s="184">
        <v>21.865300000000001</v>
      </c>
      <c r="L577" s="184">
        <v>32.327300000000001</v>
      </c>
      <c r="M577" s="184">
        <v>56.215400000000002</v>
      </c>
      <c r="N577" s="184">
        <v>77.428100000000001</v>
      </c>
      <c r="O577" s="184"/>
      <c r="P577" s="184"/>
      <c r="Q577" s="184">
        <v>27.898800000000001</v>
      </c>
      <c r="R577" s="184">
        <v>40.048999999999999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44400</v>
      </c>
      <c r="E578" s="184">
        <v>104.98</v>
      </c>
      <c r="F578" s="184">
        <v>0.2387</v>
      </c>
      <c r="G578" s="184">
        <v>1.3613999999999999</v>
      </c>
      <c r="H578" s="184">
        <v>0.13350000000000001</v>
      </c>
      <c r="I578" s="184">
        <v>1.9619</v>
      </c>
      <c r="J578" s="184">
        <v>7.4294000000000002</v>
      </c>
      <c r="K578" s="184">
        <v>19.295500000000001</v>
      </c>
      <c r="L578" s="184">
        <v>27.681799999999999</v>
      </c>
      <c r="M578" s="184">
        <v>51.4863</v>
      </c>
      <c r="N578" s="184">
        <v>70.063199999999995</v>
      </c>
      <c r="O578" s="184">
        <v>21.409300000000002</v>
      </c>
      <c r="P578" s="184">
        <v>20.739899999999999</v>
      </c>
      <c r="Q578" s="184">
        <v>19.174700000000001</v>
      </c>
      <c r="R578" s="184">
        <v>40.819499999999998</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44400</v>
      </c>
      <c r="E579" s="184">
        <v>94.19</v>
      </c>
      <c r="F579" s="184">
        <v>0.2341</v>
      </c>
      <c r="G579" s="184">
        <v>1.3559000000000001</v>
      </c>
      <c r="H579" s="184">
        <v>0.1169</v>
      </c>
      <c r="I579" s="184">
        <v>1.9261999999999999</v>
      </c>
      <c r="J579" s="184">
        <v>7.3513000000000002</v>
      </c>
      <c r="K579" s="184">
        <v>19.032</v>
      </c>
      <c r="L579" s="184">
        <v>27.0092</v>
      </c>
      <c r="M579" s="184">
        <v>50.2712</v>
      </c>
      <c r="N579" s="184">
        <v>68.256500000000003</v>
      </c>
      <c r="O579" s="184">
        <v>20.052</v>
      </c>
      <c r="P579" s="184">
        <v>19.268699999999999</v>
      </c>
      <c r="Q579" s="184">
        <v>19.801500000000001</v>
      </c>
      <c r="R579" s="184">
        <v>39.308999999999997</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44400</v>
      </c>
      <c r="E580" s="184">
        <v>100.83</v>
      </c>
      <c r="F580" s="184">
        <v>0.23860000000000001</v>
      </c>
      <c r="G580" s="184">
        <v>1.3571</v>
      </c>
      <c r="H580" s="184">
        <v>0.12909999999999999</v>
      </c>
      <c r="I580" s="184">
        <v>1.9515</v>
      </c>
      <c r="J580" s="184">
        <v>7.3802000000000003</v>
      </c>
      <c r="K580" s="184">
        <v>19.114000000000001</v>
      </c>
      <c r="L580" s="184">
        <v>27.294499999999999</v>
      </c>
      <c r="M580" s="184">
        <v>50.852800000000002</v>
      </c>
      <c r="N580" s="184">
        <v>69.149500000000003</v>
      </c>
      <c r="O580" s="184">
        <v>20.841899999999999</v>
      </c>
      <c r="P580" s="184">
        <v>20.113299999999999</v>
      </c>
      <c r="Q580" s="184">
        <v>20.460699999999999</v>
      </c>
      <c r="R580" s="184">
        <v>40.117800000000003</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44400</v>
      </c>
      <c r="E581" s="184">
        <v>113.75</v>
      </c>
      <c r="F581" s="184">
        <v>0.34399999999999997</v>
      </c>
      <c r="G581" s="184">
        <v>1.7624</v>
      </c>
      <c r="H581" s="184">
        <v>0.1056</v>
      </c>
      <c r="I581" s="184">
        <v>2.0545</v>
      </c>
      <c r="J581" s="184">
        <v>4.2717000000000001</v>
      </c>
      <c r="K581" s="184">
        <v>16.308800000000002</v>
      </c>
      <c r="L581" s="184">
        <v>19.309799999999999</v>
      </c>
      <c r="M581" s="184">
        <v>43.171799999999998</v>
      </c>
      <c r="N581" s="184">
        <v>58.4041</v>
      </c>
      <c r="O581" s="184">
        <v>21.103999999999999</v>
      </c>
      <c r="P581" s="184">
        <v>18.831700000000001</v>
      </c>
      <c r="Q581" s="184">
        <v>16.903500000000001</v>
      </c>
      <c r="R581" s="184">
        <v>31.232700000000001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44400</v>
      </c>
      <c r="E582" s="184">
        <v>106.93</v>
      </c>
      <c r="F582" s="184">
        <v>0.34720000000000001</v>
      </c>
      <c r="G582" s="184">
        <v>1.7605999999999999</v>
      </c>
      <c r="H582" s="184">
        <v>8.4199999999999997E-2</v>
      </c>
      <c r="I582" s="184">
        <v>2.0129999999999999</v>
      </c>
      <c r="J582" s="184">
        <v>4.1593999999999998</v>
      </c>
      <c r="K582" s="184">
        <v>15.951000000000001</v>
      </c>
      <c r="L582" s="184">
        <v>18.5871</v>
      </c>
      <c r="M582" s="184">
        <v>41.911099999999998</v>
      </c>
      <c r="N582" s="184">
        <v>56.5822</v>
      </c>
      <c r="O582" s="184">
        <v>19.896699999999999</v>
      </c>
      <c r="P582" s="184">
        <v>17.757999999999999</v>
      </c>
      <c r="Q582" s="184">
        <v>20.517299999999999</v>
      </c>
      <c r="R582" s="184">
        <v>29.832699999999999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44400</v>
      </c>
      <c r="E583" s="184">
        <v>81.558999999999997</v>
      </c>
      <c r="F583" s="184">
        <v>0.55359999999999998</v>
      </c>
      <c r="G583" s="184">
        <v>1.9703999999999999</v>
      </c>
      <c r="H583" s="184">
        <v>0.17560000000000001</v>
      </c>
      <c r="I583" s="184">
        <v>2.3068</v>
      </c>
      <c r="J583" s="184">
        <v>4.9260000000000002</v>
      </c>
      <c r="K583" s="184">
        <v>18.409099999999999</v>
      </c>
      <c r="L583" s="184">
        <v>25.0962</v>
      </c>
      <c r="M583" s="184">
        <v>51.921399999999998</v>
      </c>
      <c r="N583" s="184">
        <v>60.735900000000001</v>
      </c>
      <c r="O583" s="184">
        <v>19.9314</v>
      </c>
      <c r="P583" s="184">
        <v>17.5168</v>
      </c>
      <c r="Q583" s="184">
        <v>18.5946</v>
      </c>
      <c r="R583" s="184">
        <v>28.468900000000001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44400</v>
      </c>
      <c r="E584" s="184">
        <v>76.236999999999995</v>
      </c>
      <c r="F584" s="184">
        <v>0.55000000000000004</v>
      </c>
      <c r="G584" s="184">
        <v>1.962</v>
      </c>
      <c r="H584" s="184">
        <v>0.15629999999999999</v>
      </c>
      <c r="I584" s="184">
        <v>2.2698</v>
      </c>
      <c r="J584" s="184">
        <v>4.8464999999999998</v>
      </c>
      <c r="K584" s="184">
        <v>18.134599999999999</v>
      </c>
      <c r="L584" s="184">
        <v>24.501100000000001</v>
      </c>
      <c r="M584" s="184">
        <v>50.835900000000002</v>
      </c>
      <c r="N584" s="184">
        <v>59.211799999999997</v>
      </c>
      <c r="O584" s="184">
        <v>18.773599999999998</v>
      </c>
      <c r="P584" s="184">
        <v>16.308499999999999</v>
      </c>
      <c r="Q584" s="184">
        <v>15.0146</v>
      </c>
      <c r="R584" s="184">
        <v>27.2438</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44400</v>
      </c>
      <c r="E585" s="184">
        <v>72.650000000000006</v>
      </c>
      <c r="F585" s="184">
        <v>0.27610000000000001</v>
      </c>
      <c r="G585" s="184">
        <v>1.7506999999999999</v>
      </c>
      <c r="H585" s="184">
        <v>-0.41120000000000001</v>
      </c>
      <c r="I585" s="184">
        <v>1.8934</v>
      </c>
      <c r="J585" s="184">
        <v>5.0614999999999997</v>
      </c>
      <c r="K585" s="184">
        <v>14.898</v>
      </c>
      <c r="L585" s="184">
        <v>17.480599999999999</v>
      </c>
      <c r="M585" s="184">
        <v>40.305100000000003</v>
      </c>
      <c r="N585" s="184">
        <v>51.670099999999998</v>
      </c>
      <c r="O585" s="184">
        <v>14.178000000000001</v>
      </c>
      <c r="P585" s="184">
        <v>14.0878</v>
      </c>
      <c r="Q585" s="184">
        <v>15.2004</v>
      </c>
      <c r="R585" s="184">
        <v>23.183599999999998</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44400</v>
      </c>
      <c r="E586" s="184">
        <v>65.67</v>
      </c>
      <c r="F586" s="184">
        <v>0.27489999999999998</v>
      </c>
      <c r="G586" s="184">
        <v>1.7351000000000001</v>
      </c>
      <c r="H586" s="184">
        <v>-0.43969999999999998</v>
      </c>
      <c r="I586" s="184">
        <v>1.8297000000000001</v>
      </c>
      <c r="J586" s="184">
        <v>4.9042000000000003</v>
      </c>
      <c r="K586" s="184">
        <v>14.4077</v>
      </c>
      <c r="L586" s="184">
        <v>16.498100000000001</v>
      </c>
      <c r="M586" s="184">
        <v>38.573500000000003</v>
      </c>
      <c r="N586" s="184">
        <v>49.148299999999999</v>
      </c>
      <c r="O586" s="184">
        <v>12.247</v>
      </c>
      <c r="P586" s="184">
        <v>12.456</v>
      </c>
      <c r="Q586" s="184">
        <v>16.151800000000001</v>
      </c>
      <c r="R586" s="184">
        <v>21.1081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44400</v>
      </c>
      <c r="E587" s="184">
        <v>788.74199999999996</v>
      </c>
      <c r="F587" s="184">
        <v>0.1138</v>
      </c>
      <c r="G587" s="184">
        <v>1.3988</v>
      </c>
      <c r="H587" s="184">
        <v>-0.93740000000000001</v>
      </c>
      <c r="I587" s="184">
        <v>0.85750000000000004</v>
      </c>
      <c r="J587" s="184">
        <v>2.1273</v>
      </c>
      <c r="K587" s="184">
        <v>16.157599999999999</v>
      </c>
      <c r="L587" s="184">
        <v>19.753499999999999</v>
      </c>
      <c r="M587" s="184">
        <v>48.0077</v>
      </c>
      <c r="N587" s="184">
        <v>58.696300000000001</v>
      </c>
      <c r="O587" s="184">
        <v>12.748900000000001</v>
      </c>
      <c r="P587" s="184">
        <v>11.6119</v>
      </c>
      <c r="Q587" s="184">
        <v>21.635200000000001</v>
      </c>
      <c r="R587" s="184">
        <v>19.283799999999999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44400</v>
      </c>
      <c r="E588" s="184">
        <v>851.14829999999995</v>
      </c>
      <c r="F588" s="184">
        <v>0.1162</v>
      </c>
      <c r="G588" s="184">
        <v>1.4059999999999999</v>
      </c>
      <c r="H588" s="184">
        <v>-0.92090000000000005</v>
      </c>
      <c r="I588" s="184">
        <v>0.8911</v>
      </c>
      <c r="J588" s="184">
        <v>2.1987999999999999</v>
      </c>
      <c r="K588" s="184">
        <v>16.3962</v>
      </c>
      <c r="L588" s="184">
        <v>20.263000000000002</v>
      </c>
      <c r="M588" s="184">
        <v>48.962499999999999</v>
      </c>
      <c r="N588" s="184">
        <v>60.084499999999998</v>
      </c>
      <c r="O588" s="184">
        <v>13.8088</v>
      </c>
      <c r="P588" s="184">
        <v>12.6981</v>
      </c>
      <c r="Q588" s="184">
        <v>15.787599999999999</v>
      </c>
      <c r="R588" s="184">
        <v>20.393899999999999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44400</v>
      </c>
      <c r="E589" s="184">
        <v>519.56500000000005</v>
      </c>
      <c r="F589" s="184">
        <v>0.44209999999999999</v>
      </c>
      <c r="G589" s="184">
        <v>1.9273</v>
      </c>
      <c r="H589" s="184">
        <v>-7.9000000000000001E-2</v>
      </c>
      <c r="I589" s="184">
        <v>2.1429</v>
      </c>
      <c r="J589" s="184">
        <v>3.8940999999999999</v>
      </c>
      <c r="K589" s="184">
        <v>16.740400000000001</v>
      </c>
      <c r="L589" s="184">
        <v>20.245999999999999</v>
      </c>
      <c r="M589" s="184">
        <v>47.364600000000003</v>
      </c>
      <c r="N589" s="184">
        <v>54.549199999999999</v>
      </c>
      <c r="O589" s="184">
        <v>15.170500000000001</v>
      </c>
      <c r="P589" s="184">
        <v>15.3475</v>
      </c>
      <c r="Q589" s="184">
        <v>21.175999999999998</v>
      </c>
      <c r="R589" s="184">
        <v>20.626200000000001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44400</v>
      </c>
      <c r="E590" s="184">
        <v>544.86500000000001</v>
      </c>
      <c r="F590" s="184">
        <v>0.44350000000000001</v>
      </c>
      <c r="G590" s="184">
        <v>1.9312</v>
      </c>
      <c r="H590" s="184">
        <v>-7.0400000000000004E-2</v>
      </c>
      <c r="I590" s="184">
        <v>2.1604999999999999</v>
      </c>
      <c r="J590" s="184">
        <v>3.9323000000000001</v>
      </c>
      <c r="K590" s="184">
        <v>16.871700000000001</v>
      </c>
      <c r="L590" s="184">
        <v>20.493400000000001</v>
      </c>
      <c r="M590" s="184">
        <v>47.834200000000003</v>
      </c>
      <c r="N590" s="184">
        <v>55.228700000000003</v>
      </c>
      <c r="O590" s="184">
        <v>15.723000000000001</v>
      </c>
      <c r="P590" s="184">
        <v>16.003</v>
      </c>
      <c r="Q590" s="184">
        <v>16.5486</v>
      </c>
      <c r="R590" s="184">
        <v>21.193100000000001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44400</v>
      </c>
      <c r="E591" s="184">
        <v>2164.59992642614</v>
      </c>
      <c r="F591" s="184">
        <v>0.30719999999999997</v>
      </c>
      <c r="G591" s="184">
        <v>1.496</v>
      </c>
      <c r="H591" s="184">
        <v>0.1653</v>
      </c>
      <c r="I591" s="184">
        <v>2.1444999999999999</v>
      </c>
      <c r="J591" s="184">
        <v>4.1100000000000003</v>
      </c>
      <c r="K591" s="184">
        <v>16.124300000000002</v>
      </c>
      <c r="L591" s="184">
        <v>17.334700000000002</v>
      </c>
      <c r="M591" s="184">
        <v>40.9818</v>
      </c>
      <c r="N591" s="184">
        <v>44.726399999999998</v>
      </c>
      <c r="O591" s="184">
        <v>9.8475999999999999</v>
      </c>
      <c r="P591" s="184">
        <v>10.6989</v>
      </c>
      <c r="Q591" s="184">
        <v>23.6524</v>
      </c>
      <c r="R591" s="184">
        <v>14.407299999999999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44400</v>
      </c>
      <c r="E592" s="184">
        <v>699.06200000000001</v>
      </c>
      <c r="F592" s="184">
        <v>0.30859999999999999</v>
      </c>
      <c r="G592" s="184">
        <v>1.5002</v>
      </c>
      <c r="H592" s="184">
        <v>0.17480000000000001</v>
      </c>
      <c r="I592" s="184">
        <v>2.1640999999999999</v>
      </c>
      <c r="J592" s="184">
        <v>4.1528</v>
      </c>
      <c r="K592" s="184">
        <v>16.2818</v>
      </c>
      <c r="L592" s="184">
        <v>17.6327</v>
      </c>
      <c r="M592" s="184">
        <v>41.5595</v>
      </c>
      <c r="N592" s="184">
        <v>45.557600000000001</v>
      </c>
      <c r="O592" s="184">
        <v>10.4955</v>
      </c>
      <c r="P592" s="184">
        <v>11.4168</v>
      </c>
      <c r="Q592" s="184">
        <v>13.0783</v>
      </c>
      <c r="R592" s="184">
        <v>15.0593</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44400</v>
      </c>
      <c r="E593" s="184">
        <v>51.014000000000003</v>
      </c>
      <c r="F593" s="184">
        <v>0.44140000000000001</v>
      </c>
      <c r="G593" s="184">
        <v>1.5697000000000001</v>
      </c>
      <c r="H593" s="184">
        <v>-0.10929999999999999</v>
      </c>
      <c r="I593" s="184">
        <v>1.5339</v>
      </c>
      <c r="J593" s="184">
        <v>3.7302</v>
      </c>
      <c r="K593" s="184">
        <v>15.353899999999999</v>
      </c>
      <c r="L593" s="184">
        <v>15.474</v>
      </c>
      <c r="M593" s="184">
        <v>38.854799999999997</v>
      </c>
      <c r="N593" s="184">
        <v>47.9816</v>
      </c>
      <c r="O593" s="184">
        <v>12.123799999999999</v>
      </c>
      <c r="P593" s="184">
        <v>12.329499999999999</v>
      </c>
      <c r="Q593" s="184">
        <v>11.8453</v>
      </c>
      <c r="R593" s="184">
        <v>20.038799999999998</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44400</v>
      </c>
      <c r="E594" s="184">
        <v>54.930100000000003</v>
      </c>
      <c r="F594" s="184">
        <v>0.4451</v>
      </c>
      <c r="G594" s="184">
        <v>1.5802</v>
      </c>
      <c r="H594" s="184">
        <v>-8.5099999999999995E-2</v>
      </c>
      <c r="I594" s="184">
        <v>1.583</v>
      </c>
      <c r="J594" s="184">
        <v>3.8370000000000002</v>
      </c>
      <c r="K594" s="184">
        <v>15.714399999999999</v>
      </c>
      <c r="L594" s="184">
        <v>16.204000000000001</v>
      </c>
      <c r="M594" s="184">
        <v>40.17</v>
      </c>
      <c r="N594" s="184">
        <v>49.8583</v>
      </c>
      <c r="O594" s="184">
        <v>13.388400000000001</v>
      </c>
      <c r="P594" s="184">
        <v>13.409000000000001</v>
      </c>
      <c r="Q594" s="184">
        <v>14.7134</v>
      </c>
      <c r="R594" s="184">
        <v>21.574000000000002</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44400</v>
      </c>
      <c r="E595" s="184">
        <v>536.58000000000004</v>
      </c>
      <c r="F595" s="184">
        <v>0.3291</v>
      </c>
      <c r="G595" s="184">
        <v>1.8468</v>
      </c>
      <c r="H595" s="184">
        <v>-0.32140000000000002</v>
      </c>
      <c r="I595" s="184">
        <v>1.9571000000000001</v>
      </c>
      <c r="J595" s="184">
        <v>3.2559999999999998</v>
      </c>
      <c r="K595" s="184">
        <v>14.1004</v>
      </c>
      <c r="L595" s="184">
        <v>17.5731</v>
      </c>
      <c r="M595" s="184">
        <v>43.990299999999998</v>
      </c>
      <c r="N595" s="184">
        <v>50.911200000000001</v>
      </c>
      <c r="O595" s="184">
        <v>14.2059</v>
      </c>
      <c r="P595" s="184">
        <v>13.0823</v>
      </c>
      <c r="Q595" s="184">
        <v>19.901900000000001</v>
      </c>
      <c r="R595" s="184">
        <v>20.183599999999998</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44400</v>
      </c>
      <c r="E596" s="184">
        <v>580.14</v>
      </c>
      <c r="F596" s="184">
        <v>0.33029999999999998</v>
      </c>
      <c r="G596" s="184">
        <v>1.8522000000000001</v>
      </c>
      <c r="H596" s="184">
        <v>-0.30759999999999998</v>
      </c>
      <c r="I596" s="184">
        <v>1.9864999999999999</v>
      </c>
      <c r="J596" s="184">
        <v>3.3214999999999999</v>
      </c>
      <c r="K596" s="184">
        <v>14.3178</v>
      </c>
      <c r="L596" s="184">
        <v>17.928999999999998</v>
      </c>
      <c r="M596" s="184">
        <v>44.695</v>
      </c>
      <c r="N596" s="184">
        <v>51.968600000000002</v>
      </c>
      <c r="O596" s="184">
        <v>15.0609</v>
      </c>
      <c r="P596" s="184">
        <v>14.138199999999999</v>
      </c>
      <c r="Q596" s="184">
        <v>16.316500000000001</v>
      </c>
      <c r="R596" s="184">
        <v>21.016300000000001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44400</v>
      </c>
      <c r="E597" s="184">
        <v>14.34</v>
      </c>
      <c r="F597" s="184">
        <v>0.20960000000000001</v>
      </c>
      <c r="G597" s="184">
        <v>1.0570999999999999</v>
      </c>
      <c r="H597" s="184">
        <v>-1.2397</v>
      </c>
      <c r="I597" s="184">
        <v>-0.13930000000000001</v>
      </c>
      <c r="J597" s="184">
        <v>0.34989999999999999</v>
      </c>
      <c r="K597" s="184">
        <v>14.8118</v>
      </c>
      <c r="L597" s="184">
        <v>12.735799999999999</v>
      </c>
      <c r="M597" s="184">
        <v>38.953499999999998</v>
      </c>
      <c r="N597" s="184">
        <v>49.375</v>
      </c>
      <c r="O597" s="184">
        <v>10.657500000000001</v>
      </c>
      <c r="P597" s="184"/>
      <c r="Q597" s="184">
        <v>11.4072</v>
      </c>
      <c r="R597" s="184">
        <v>17.0059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44400</v>
      </c>
      <c r="E598" s="184">
        <v>14.74</v>
      </c>
      <c r="F598" s="184">
        <v>0.2039</v>
      </c>
      <c r="G598" s="184">
        <v>1.0281</v>
      </c>
      <c r="H598" s="184">
        <v>-1.2726</v>
      </c>
      <c r="I598" s="184">
        <v>-0.13550000000000001</v>
      </c>
      <c r="J598" s="184">
        <v>0.40870000000000001</v>
      </c>
      <c r="K598" s="184">
        <v>14.887</v>
      </c>
      <c r="L598" s="184">
        <v>13.036799999999999</v>
      </c>
      <c r="M598" s="184">
        <v>39.451300000000003</v>
      </c>
      <c r="N598" s="184">
        <v>50.101799999999997</v>
      </c>
      <c r="O598" s="184">
        <v>11.5009</v>
      </c>
      <c r="P598" s="184"/>
      <c r="Q598" s="184">
        <v>12.329499999999999</v>
      </c>
      <c r="R598" s="184">
        <v>17.5639</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44400</v>
      </c>
      <c r="E599" s="184">
        <v>38.47</v>
      </c>
      <c r="F599" s="184">
        <v>0.13009999999999999</v>
      </c>
      <c r="G599" s="184">
        <v>1.0771999999999999</v>
      </c>
      <c r="H599" s="184">
        <v>-0.59430000000000005</v>
      </c>
      <c r="I599" s="184">
        <v>1.6379999999999999</v>
      </c>
      <c r="J599" s="184">
        <v>3.9449000000000001</v>
      </c>
      <c r="K599" s="184">
        <v>14.1204</v>
      </c>
      <c r="L599" s="184">
        <v>13.247</v>
      </c>
      <c r="M599" s="184">
        <v>36.0807</v>
      </c>
      <c r="N599" s="184">
        <v>43.011200000000002</v>
      </c>
      <c r="O599" s="184">
        <v>11.001200000000001</v>
      </c>
      <c r="P599" s="184">
        <v>12.077500000000001</v>
      </c>
      <c r="Q599" s="184">
        <v>18.668900000000001</v>
      </c>
      <c r="R599" s="184">
        <v>21.004200000000001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44400</v>
      </c>
      <c r="E600" s="184">
        <v>35.06</v>
      </c>
      <c r="F600" s="184">
        <v>0.1142</v>
      </c>
      <c r="G600" s="184">
        <v>1.0375000000000001</v>
      </c>
      <c r="H600" s="184">
        <v>-0.65169999999999995</v>
      </c>
      <c r="I600" s="184">
        <v>1.5643</v>
      </c>
      <c r="J600" s="184">
        <v>3.82</v>
      </c>
      <c r="K600" s="184">
        <v>13.757300000000001</v>
      </c>
      <c r="L600" s="184">
        <v>12.552199999999999</v>
      </c>
      <c r="M600" s="184">
        <v>34.846200000000003</v>
      </c>
      <c r="N600" s="184">
        <v>41.314</v>
      </c>
      <c r="O600" s="184">
        <v>9.5367999999999995</v>
      </c>
      <c r="P600" s="184">
        <v>10.478999999999999</v>
      </c>
      <c r="Q600" s="184">
        <v>17.277699999999999</v>
      </c>
      <c r="R600" s="184">
        <v>19.5472</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44400</v>
      </c>
      <c r="E601" s="184">
        <v>96.52</v>
      </c>
      <c r="F601" s="184">
        <v>0.48930000000000001</v>
      </c>
      <c r="G601" s="184">
        <v>2.0295999999999998</v>
      </c>
      <c r="H601" s="184">
        <v>-0.39219999999999999</v>
      </c>
      <c r="I601" s="184">
        <v>1.8036000000000001</v>
      </c>
      <c r="J601" s="184">
        <v>4.1096000000000004</v>
      </c>
      <c r="K601" s="184">
        <v>17.6069</v>
      </c>
      <c r="L601" s="184">
        <v>29.227499999999999</v>
      </c>
      <c r="M601" s="184">
        <v>60.572299999999998</v>
      </c>
      <c r="N601" s="184">
        <v>77.165899999999993</v>
      </c>
      <c r="O601" s="184">
        <v>18.220600000000001</v>
      </c>
      <c r="P601" s="184">
        <v>18.193300000000001</v>
      </c>
      <c r="Q601" s="184">
        <v>18.657499999999999</v>
      </c>
      <c r="R601" s="184">
        <v>29.7182</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44400</v>
      </c>
      <c r="E602" s="184">
        <v>87.97</v>
      </c>
      <c r="F602" s="184">
        <v>0.49120000000000003</v>
      </c>
      <c r="G602" s="184">
        <v>2.0179</v>
      </c>
      <c r="H602" s="184">
        <v>-0.41880000000000001</v>
      </c>
      <c r="I602" s="184">
        <v>1.7582</v>
      </c>
      <c r="J602" s="184">
        <v>4.008</v>
      </c>
      <c r="K602" s="184">
        <v>17.277699999999999</v>
      </c>
      <c r="L602" s="184">
        <v>28.517199999999999</v>
      </c>
      <c r="M602" s="184">
        <v>59.279400000000003</v>
      </c>
      <c r="N602" s="184">
        <v>75.274000000000001</v>
      </c>
      <c r="O602" s="184">
        <v>16.867100000000001</v>
      </c>
      <c r="P602" s="184">
        <v>16.842600000000001</v>
      </c>
      <c r="Q602" s="184">
        <v>18.867000000000001</v>
      </c>
      <c r="R602" s="184">
        <v>28.342400000000001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44400</v>
      </c>
      <c r="E603" s="184">
        <v>13.25</v>
      </c>
      <c r="F603" s="184">
        <v>0.30280000000000001</v>
      </c>
      <c r="G603" s="184">
        <v>1.3772</v>
      </c>
      <c r="H603" s="184">
        <v>0</v>
      </c>
      <c r="I603" s="184">
        <v>1.7665</v>
      </c>
      <c r="J603" s="184">
        <v>2.5541999999999998</v>
      </c>
      <c r="K603" s="184">
        <v>12.6701</v>
      </c>
      <c r="L603" s="184">
        <v>14.322699999999999</v>
      </c>
      <c r="M603" s="184">
        <v>33.165799999999997</v>
      </c>
      <c r="N603" s="184">
        <v>42.015000000000001</v>
      </c>
      <c r="O603" s="184">
        <v>11.4444</v>
      </c>
      <c r="P603" s="184"/>
      <c r="Q603" s="184">
        <v>8.202</v>
      </c>
      <c r="R603" s="184">
        <v>17.8247</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44400</v>
      </c>
      <c r="E604" s="184">
        <v>12.48</v>
      </c>
      <c r="F604" s="184">
        <v>0.32150000000000001</v>
      </c>
      <c r="G604" s="184">
        <v>1.381</v>
      </c>
      <c r="H604" s="184">
        <v>0</v>
      </c>
      <c r="I604" s="184">
        <v>1.7945</v>
      </c>
      <c r="J604" s="184">
        <v>2.4630999999999998</v>
      </c>
      <c r="K604" s="184">
        <v>12.2302</v>
      </c>
      <c r="L604" s="184">
        <v>11.6279</v>
      </c>
      <c r="M604" s="184">
        <v>29.594999999999999</v>
      </c>
      <c r="N604" s="184">
        <v>37.444899999999997</v>
      </c>
      <c r="O604" s="184">
        <v>9.4733999999999998</v>
      </c>
      <c r="P604" s="184"/>
      <c r="Q604" s="184">
        <v>6.4024999999999999</v>
      </c>
      <c r="R604" s="184">
        <v>15.2018</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44400</v>
      </c>
      <c r="E605" s="184">
        <v>77.31</v>
      </c>
      <c r="F605" s="184">
        <v>0.1036</v>
      </c>
      <c r="G605" s="184">
        <v>1.4966999999999999</v>
      </c>
      <c r="H605" s="184">
        <v>-0.18079999999999999</v>
      </c>
      <c r="I605" s="184">
        <v>2.4380999999999999</v>
      </c>
      <c r="J605" s="184">
        <v>5.0693000000000001</v>
      </c>
      <c r="K605" s="184">
        <v>16.729600000000001</v>
      </c>
      <c r="L605" s="184">
        <v>17.994499999999999</v>
      </c>
      <c r="M605" s="184">
        <v>41.050899999999999</v>
      </c>
      <c r="N605" s="184">
        <v>49.912700000000001</v>
      </c>
      <c r="O605" s="184">
        <v>14.919600000000001</v>
      </c>
      <c r="P605" s="184">
        <v>15.5444</v>
      </c>
      <c r="Q605" s="184">
        <v>15.064399999999999</v>
      </c>
      <c r="R605" s="184">
        <v>25.903600000000001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44400</v>
      </c>
      <c r="E606" s="184">
        <v>87.17</v>
      </c>
      <c r="F606" s="184">
        <v>0.1149</v>
      </c>
      <c r="G606" s="184">
        <v>1.5139</v>
      </c>
      <c r="H606" s="184">
        <v>-0.1489</v>
      </c>
      <c r="I606" s="184">
        <v>2.4927000000000001</v>
      </c>
      <c r="J606" s="184">
        <v>5.1761999999999997</v>
      </c>
      <c r="K606" s="184">
        <v>17.069600000000001</v>
      </c>
      <c r="L606" s="184">
        <v>18.744</v>
      </c>
      <c r="M606" s="184">
        <v>42.4114</v>
      </c>
      <c r="N606" s="184">
        <v>51.837699999999998</v>
      </c>
      <c r="O606" s="184">
        <v>16.413599999999999</v>
      </c>
      <c r="P606" s="184">
        <v>17.2041</v>
      </c>
      <c r="Q606" s="184">
        <v>18.942799999999998</v>
      </c>
      <c r="R606" s="184">
        <v>27.389399999999998</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44400</v>
      </c>
      <c r="E607" s="184">
        <v>14.997</v>
      </c>
      <c r="F607" s="184">
        <v>0.38150000000000001</v>
      </c>
      <c r="G607" s="184">
        <v>1.5197000000000001</v>
      </c>
      <c r="H607" s="184">
        <v>-0.1285</v>
      </c>
      <c r="I607" s="184">
        <v>0.97019999999999995</v>
      </c>
      <c r="J607" s="184">
        <v>1.6276999999999999</v>
      </c>
      <c r="K607" s="184">
        <v>14.055199999999999</v>
      </c>
      <c r="L607" s="184">
        <v>20.2637</v>
      </c>
      <c r="M607" s="184">
        <v>42.887099999999997</v>
      </c>
      <c r="N607" s="184">
        <v>56.939700000000002</v>
      </c>
      <c r="O607" s="184"/>
      <c r="P607" s="184"/>
      <c r="Q607" s="184">
        <v>25.821300000000001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44400</v>
      </c>
      <c r="E608" s="184">
        <v>14.4282</v>
      </c>
      <c r="F608" s="184">
        <v>0.37569999999999998</v>
      </c>
      <c r="G608" s="184">
        <v>1.502</v>
      </c>
      <c r="H608" s="184">
        <v>-0.17019999999999999</v>
      </c>
      <c r="I608" s="184">
        <v>0.88519999999999999</v>
      </c>
      <c r="J608" s="184">
        <v>1.4441999999999999</v>
      </c>
      <c r="K608" s="184">
        <v>13.431900000000001</v>
      </c>
      <c r="L608" s="184">
        <v>18.952300000000001</v>
      </c>
      <c r="M608" s="184">
        <v>40.554499999999997</v>
      </c>
      <c r="N608" s="184">
        <v>53.5242</v>
      </c>
      <c r="O608" s="184"/>
      <c r="P608" s="184"/>
      <c r="Q608" s="184">
        <v>23.093900000000001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44400</v>
      </c>
      <c r="E609" s="184">
        <v>25.825199999999999</v>
      </c>
      <c r="F609" s="184">
        <v>-0.22789999999999999</v>
      </c>
      <c r="G609" s="184">
        <v>1.2443</v>
      </c>
      <c r="H609" s="184">
        <v>-0.2457</v>
      </c>
      <c r="I609" s="184">
        <v>2.1974999999999998</v>
      </c>
      <c r="J609" s="184">
        <v>3.5280999999999998</v>
      </c>
      <c r="K609" s="184">
        <v>14.3948</v>
      </c>
      <c r="L609" s="184">
        <v>16.3093</v>
      </c>
      <c r="M609" s="184">
        <v>42.814</v>
      </c>
      <c r="N609" s="184">
        <v>55.610100000000003</v>
      </c>
      <c r="O609" s="184">
        <v>15.3429</v>
      </c>
      <c r="P609" s="184">
        <v>16.333400000000001</v>
      </c>
      <c r="Q609" s="184">
        <v>7.3823999999999996</v>
      </c>
      <c r="R609" s="184">
        <v>25.163699999999999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44400</v>
      </c>
      <c r="E610" s="184">
        <v>28.2912</v>
      </c>
      <c r="F610" s="184">
        <v>-0.2261</v>
      </c>
      <c r="G610" s="184">
        <v>1.2504999999999999</v>
      </c>
      <c r="H610" s="184">
        <v>-0.23130000000000001</v>
      </c>
      <c r="I610" s="184">
        <v>2.2269000000000001</v>
      </c>
      <c r="J610" s="184">
        <v>3.5916999999999999</v>
      </c>
      <c r="K610" s="184">
        <v>14.6084</v>
      </c>
      <c r="L610" s="184">
        <v>16.7422</v>
      </c>
      <c r="M610" s="184">
        <v>43.613799999999998</v>
      </c>
      <c r="N610" s="184">
        <v>56.777000000000001</v>
      </c>
      <c r="O610" s="184">
        <v>16.208400000000001</v>
      </c>
      <c r="P610" s="184">
        <v>17.4421</v>
      </c>
      <c r="Q610" s="184">
        <v>17.4346</v>
      </c>
      <c r="R610" s="184">
        <v>26.1023</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44400</v>
      </c>
      <c r="E611" s="184">
        <v>66.295000000000002</v>
      </c>
      <c r="F611" s="184">
        <v>0.3876</v>
      </c>
      <c r="G611" s="184">
        <v>1.4228000000000001</v>
      </c>
      <c r="H611" s="184">
        <v>3.7699999999999997E-2</v>
      </c>
      <c r="I611" s="184">
        <v>1.4399</v>
      </c>
      <c r="J611" s="184">
        <v>3.3437000000000001</v>
      </c>
      <c r="K611" s="184">
        <v>13.3887</v>
      </c>
      <c r="L611" s="184">
        <v>19.7742</v>
      </c>
      <c r="M611" s="184">
        <v>41.959299999999999</v>
      </c>
      <c r="N611" s="184">
        <v>52.567100000000003</v>
      </c>
      <c r="O611" s="184">
        <v>16.959399999999999</v>
      </c>
      <c r="P611" s="184">
        <v>15.1746</v>
      </c>
      <c r="Q611" s="184">
        <v>12.8263</v>
      </c>
      <c r="R611" s="184">
        <v>23.616</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44400</v>
      </c>
      <c r="E612" s="184">
        <v>73.846000000000004</v>
      </c>
      <c r="F612" s="184">
        <v>0.39150000000000001</v>
      </c>
      <c r="G612" s="184">
        <v>1.4354</v>
      </c>
      <c r="H612" s="184">
        <v>6.5000000000000002E-2</v>
      </c>
      <c r="I612" s="184">
        <v>1.494</v>
      </c>
      <c r="J612" s="184">
        <v>3.4575999999999998</v>
      </c>
      <c r="K612" s="184">
        <v>13.757999999999999</v>
      </c>
      <c r="L612" s="184">
        <v>20.582599999999999</v>
      </c>
      <c r="M612" s="184">
        <v>43.381900000000002</v>
      </c>
      <c r="N612" s="184">
        <v>54.593000000000004</v>
      </c>
      <c r="O612" s="184">
        <v>18.3977</v>
      </c>
      <c r="P612" s="184">
        <v>16.6585</v>
      </c>
      <c r="Q612" s="184">
        <v>16.2653</v>
      </c>
      <c r="R612" s="184">
        <v>25.195399999999999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44400</v>
      </c>
      <c r="E613" s="184">
        <v>79.022000000000006</v>
      </c>
      <c r="F613" s="184">
        <v>0.22070000000000001</v>
      </c>
      <c r="G613" s="184">
        <v>1.6032999999999999</v>
      </c>
      <c r="H613" s="184">
        <v>-4.6800000000000001E-2</v>
      </c>
      <c r="I613" s="184">
        <v>0.95430000000000004</v>
      </c>
      <c r="J613" s="184">
        <v>2.7593999999999999</v>
      </c>
      <c r="K613" s="184">
        <v>13.328900000000001</v>
      </c>
      <c r="L613" s="184">
        <v>17.314699999999998</v>
      </c>
      <c r="M613" s="184">
        <v>38.152799999999999</v>
      </c>
      <c r="N613" s="184">
        <v>50.523800000000001</v>
      </c>
      <c r="O613" s="184">
        <v>11.2964</v>
      </c>
      <c r="P613" s="184">
        <v>13.533799999999999</v>
      </c>
      <c r="Q613" s="184">
        <v>15.129</v>
      </c>
      <c r="R613" s="184">
        <v>20.9999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44400</v>
      </c>
      <c r="E614" s="184">
        <v>74.802999999999997</v>
      </c>
      <c r="F614" s="184">
        <v>0.21970000000000001</v>
      </c>
      <c r="G614" s="184">
        <v>1.5972</v>
      </c>
      <c r="H614" s="184">
        <v>-6.1499999999999999E-2</v>
      </c>
      <c r="I614" s="184">
        <v>0.92689999999999995</v>
      </c>
      <c r="J614" s="184">
        <v>2.6964000000000001</v>
      </c>
      <c r="K614" s="184">
        <v>13.1168</v>
      </c>
      <c r="L614" s="184">
        <v>16.901599999999998</v>
      </c>
      <c r="M614" s="184">
        <v>37.4499</v>
      </c>
      <c r="N614" s="184">
        <v>49.519300000000001</v>
      </c>
      <c r="O614" s="184">
        <v>10.633100000000001</v>
      </c>
      <c r="P614" s="184">
        <v>12.7737</v>
      </c>
      <c r="Q614" s="184">
        <v>13.9482</v>
      </c>
      <c r="R614" s="184">
        <v>20.256499999999999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44400</v>
      </c>
      <c r="E615" s="184">
        <v>91.1023</v>
      </c>
      <c r="F615" s="184">
        <v>0.19850000000000001</v>
      </c>
      <c r="G615" s="184">
        <v>1.4755</v>
      </c>
      <c r="H615" s="184">
        <v>-0.1613</v>
      </c>
      <c r="I615" s="184">
        <v>0.97289999999999999</v>
      </c>
      <c r="J615" s="184">
        <v>2.6747000000000001</v>
      </c>
      <c r="K615" s="184">
        <v>13.6166</v>
      </c>
      <c r="L615" s="184">
        <v>12.960599999999999</v>
      </c>
      <c r="M615" s="184">
        <v>34.023000000000003</v>
      </c>
      <c r="N615" s="184">
        <v>45.9664</v>
      </c>
      <c r="O615" s="184">
        <v>12.1782</v>
      </c>
      <c r="P615" s="184">
        <v>12.9702</v>
      </c>
      <c r="Q615" s="184">
        <v>9.7807999999999993</v>
      </c>
      <c r="R615" s="184">
        <v>18.696899999999999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44400</v>
      </c>
      <c r="E616" s="184">
        <v>99.326599999999999</v>
      </c>
      <c r="F616" s="184">
        <v>0.20200000000000001</v>
      </c>
      <c r="G616" s="184">
        <v>1.4861</v>
      </c>
      <c r="H616" s="184">
        <v>-0.13689999999999999</v>
      </c>
      <c r="I616" s="184">
        <v>1.0223</v>
      </c>
      <c r="J616" s="184">
        <v>2.7818000000000001</v>
      </c>
      <c r="K616" s="184">
        <v>13.978400000000001</v>
      </c>
      <c r="L616" s="184">
        <v>13.679</v>
      </c>
      <c r="M616" s="184">
        <v>35.2864</v>
      </c>
      <c r="N616" s="184">
        <v>47.805700000000002</v>
      </c>
      <c r="O616" s="184">
        <v>13.498799999999999</v>
      </c>
      <c r="P616" s="184">
        <v>14.283799999999999</v>
      </c>
      <c r="Q616" s="184">
        <v>15.008800000000001</v>
      </c>
      <c r="R616" s="184">
        <v>20.113600000000002</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44400</v>
      </c>
      <c r="E617" s="184">
        <v>18.8217</v>
      </c>
      <c r="F617" s="184">
        <v>0.1138</v>
      </c>
      <c r="G617" s="184">
        <v>1.3231999999999999</v>
      </c>
      <c r="H617" s="184">
        <v>-0.15809999999999999</v>
      </c>
      <c r="I617" s="184">
        <v>1.6774</v>
      </c>
      <c r="J617" s="184">
        <v>3.5337000000000001</v>
      </c>
      <c r="K617" s="184">
        <v>17.074400000000001</v>
      </c>
      <c r="L617" s="184">
        <v>23.094100000000001</v>
      </c>
      <c r="M617" s="184">
        <v>51.103099999999998</v>
      </c>
      <c r="N617" s="184">
        <v>59.155299999999997</v>
      </c>
      <c r="O617" s="184">
        <v>16.4209</v>
      </c>
      <c r="P617" s="184"/>
      <c r="Q617" s="184">
        <v>14.1953</v>
      </c>
      <c r="R617" s="184">
        <v>26.949100000000001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44400</v>
      </c>
      <c r="E618" s="184">
        <v>17.1311</v>
      </c>
      <c r="F618" s="184">
        <v>0.10929999999999999</v>
      </c>
      <c r="G618" s="184">
        <v>1.3092999999999999</v>
      </c>
      <c r="H618" s="184">
        <v>-0.18990000000000001</v>
      </c>
      <c r="I618" s="184">
        <v>1.6122000000000001</v>
      </c>
      <c r="J618" s="184">
        <v>3.3919000000000001</v>
      </c>
      <c r="K618" s="184">
        <v>16.591999999999999</v>
      </c>
      <c r="L618" s="184">
        <v>22.091999999999999</v>
      </c>
      <c r="M618" s="184">
        <v>49.269799999999996</v>
      </c>
      <c r="N618" s="184">
        <v>56.555599999999998</v>
      </c>
      <c r="O618" s="184">
        <v>14.411099999999999</v>
      </c>
      <c r="P618" s="184"/>
      <c r="Q618" s="184">
        <v>11.9617</v>
      </c>
      <c r="R618" s="184">
        <v>24.855599999999999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44400</v>
      </c>
      <c r="E619" s="184">
        <v>31.123000000000001</v>
      </c>
      <c r="F619" s="184">
        <v>0.34499999999999997</v>
      </c>
      <c r="G619" s="184">
        <v>1.5333000000000001</v>
      </c>
      <c r="H619" s="184">
        <v>-0.13159999999999999</v>
      </c>
      <c r="I619" s="184">
        <v>1.7124999999999999</v>
      </c>
      <c r="J619" s="184">
        <v>3.3815</v>
      </c>
      <c r="K619" s="184">
        <v>15.3644</v>
      </c>
      <c r="L619" s="184">
        <v>20.231000000000002</v>
      </c>
      <c r="M619" s="184">
        <v>45.516199999999998</v>
      </c>
      <c r="N619" s="184">
        <v>61.275799999999997</v>
      </c>
      <c r="O619" s="184">
        <v>22.546399999999998</v>
      </c>
      <c r="P619" s="184">
        <v>22.331</v>
      </c>
      <c r="Q619" s="184">
        <v>22.597899999999999</v>
      </c>
      <c r="R619" s="184">
        <v>30.232500000000002</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44400</v>
      </c>
      <c r="E620" s="184">
        <v>28.716000000000001</v>
      </c>
      <c r="F620" s="184">
        <v>0.34239999999999998</v>
      </c>
      <c r="G620" s="184">
        <v>1.5238</v>
      </c>
      <c r="H620" s="184">
        <v>-0.153</v>
      </c>
      <c r="I620" s="184">
        <v>1.6639999999999999</v>
      </c>
      <c r="J620" s="184">
        <v>3.2764000000000002</v>
      </c>
      <c r="K620" s="184">
        <v>15.002000000000001</v>
      </c>
      <c r="L620" s="184">
        <v>19.3963</v>
      </c>
      <c r="M620" s="184">
        <v>43.947099999999999</v>
      </c>
      <c r="N620" s="184">
        <v>58.950499999999998</v>
      </c>
      <c r="O620" s="184">
        <v>20.673400000000001</v>
      </c>
      <c r="P620" s="184">
        <v>20.5947</v>
      </c>
      <c r="Q620" s="184">
        <v>20.8398</v>
      </c>
      <c r="R620" s="184">
        <v>28.270900000000001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44400</v>
      </c>
      <c r="E621" s="184">
        <v>27.873899999999999</v>
      </c>
      <c r="F621" s="184">
        <v>0.92800000000000005</v>
      </c>
      <c r="G621" s="184">
        <v>2.847</v>
      </c>
      <c r="H621" s="184">
        <v>1.2201</v>
      </c>
      <c r="I621" s="184">
        <v>2.9567999999999999</v>
      </c>
      <c r="J621" s="184">
        <v>5.8033999999999999</v>
      </c>
      <c r="K621" s="184">
        <v>18.7179</v>
      </c>
      <c r="L621" s="184">
        <v>23.506900000000002</v>
      </c>
      <c r="M621" s="184">
        <v>51.033799999999999</v>
      </c>
      <c r="N621" s="184">
        <v>56.782600000000002</v>
      </c>
      <c r="O621" s="184">
        <v>13.8109</v>
      </c>
      <c r="P621" s="184">
        <v>17.494900000000001</v>
      </c>
      <c r="Q621" s="184">
        <v>17.063099999999999</v>
      </c>
      <c r="R621" s="184">
        <v>26.337800000000001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44400</v>
      </c>
      <c r="E622" s="184">
        <v>25.534400000000002</v>
      </c>
      <c r="F622" s="184">
        <v>0.92490000000000006</v>
      </c>
      <c r="G622" s="184">
        <v>2.8361000000000001</v>
      </c>
      <c r="H622" s="184">
        <v>1.1949000000000001</v>
      </c>
      <c r="I622" s="184">
        <v>2.9053</v>
      </c>
      <c r="J622" s="184">
        <v>5.6896000000000004</v>
      </c>
      <c r="K622" s="184">
        <v>18.3337</v>
      </c>
      <c r="L622" s="184">
        <v>22.7102</v>
      </c>
      <c r="M622" s="184">
        <v>49.559199999999997</v>
      </c>
      <c r="N622" s="184">
        <v>54.693899999999999</v>
      </c>
      <c r="O622" s="184">
        <v>12.326700000000001</v>
      </c>
      <c r="P622" s="184">
        <v>15.9369</v>
      </c>
      <c r="Q622" s="184">
        <v>15.496499999999999</v>
      </c>
      <c r="R622" s="184">
        <v>24.6663</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44400</v>
      </c>
      <c r="E623" s="184">
        <v>20.557500000000001</v>
      </c>
      <c r="F623" s="184">
        <v>0.50949999999999995</v>
      </c>
      <c r="G623" s="184">
        <v>1.9423999999999999</v>
      </c>
      <c r="H623" s="184">
        <v>-0.31659999999999999</v>
      </c>
      <c r="I623" s="184">
        <v>1.1917</v>
      </c>
      <c r="J623" s="184">
        <v>1.9126000000000001</v>
      </c>
      <c r="K623" s="184">
        <v>12.5914</v>
      </c>
      <c r="L623" s="184">
        <v>14.5303</v>
      </c>
      <c r="M623" s="184">
        <v>34.871400000000001</v>
      </c>
      <c r="N623" s="184">
        <v>43.507899999999999</v>
      </c>
      <c r="O623" s="184">
        <v>12.1311</v>
      </c>
      <c r="P623" s="184">
        <v>13.059900000000001</v>
      </c>
      <c r="Q623" s="184">
        <v>13.819699999999999</v>
      </c>
      <c r="R623" s="184">
        <v>18.111499999999999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44400</v>
      </c>
      <c r="E624" s="184">
        <v>18.709800000000001</v>
      </c>
      <c r="F624" s="184">
        <v>0.50439999999999996</v>
      </c>
      <c r="G624" s="184">
        <v>1.9269000000000001</v>
      </c>
      <c r="H624" s="184">
        <v>-0.35260000000000002</v>
      </c>
      <c r="I624" s="184">
        <v>1.1182000000000001</v>
      </c>
      <c r="J624" s="184">
        <v>1.7544999999999999</v>
      </c>
      <c r="K624" s="184">
        <v>12.0495</v>
      </c>
      <c r="L624" s="184">
        <v>13.418200000000001</v>
      </c>
      <c r="M624" s="184">
        <v>32.908499999999997</v>
      </c>
      <c r="N624" s="184">
        <v>40.701599999999999</v>
      </c>
      <c r="O624" s="184">
        <v>10.147399999999999</v>
      </c>
      <c r="P624" s="184">
        <v>11.1525</v>
      </c>
      <c r="Q624" s="184">
        <v>11.910500000000001</v>
      </c>
      <c r="R624" s="184">
        <v>16.075800000000001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44400</v>
      </c>
      <c r="E625" s="184">
        <v>69.468800000000002</v>
      </c>
      <c r="F625" s="184">
        <v>0.24079999999999999</v>
      </c>
      <c r="G625" s="184">
        <v>1.7737000000000001</v>
      </c>
      <c r="H625" s="184">
        <v>-0.35389999999999999</v>
      </c>
      <c r="I625" s="184">
        <v>1.76</v>
      </c>
      <c r="J625" s="184">
        <v>3.4062000000000001</v>
      </c>
      <c r="K625" s="184">
        <v>13.2803</v>
      </c>
      <c r="L625" s="184">
        <v>21.1571</v>
      </c>
      <c r="M625" s="184">
        <v>47.6768</v>
      </c>
      <c r="N625" s="184">
        <v>55.637500000000003</v>
      </c>
      <c r="O625" s="184">
        <v>8.8023000000000007</v>
      </c>
      <c r="P625" s="184">
        <v>7.8287000000000004</v>
      </c>
      <c r="Q625" s="184">
        <v>13.011100000000001</v>
      </c>
      <c r="R625" s="184">
        <v>15.3781</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44400</v>
      </c>
      <c r="E626" s="184">
        <v>74.165499999999994</v>
      </c>
      <c r="F626" s="184">
        <v>0.2427</v>
      </c>
      <c r="G626" s="184">
        <v>1.7796000000000001</v>
      </c>
      <c r="H626" s="184">
        <v>-0.34039999999999998</v>
      </c>
      <c r="I626" s="184">
        <v>1.7851999999999999</v>
      </c>
      <c r="J626" s="184">
        <v>3.4603999999999999</v>
      </c>
      <c r="K626" s="184">
        <v>13.4666</v>
      </c>
      <c r="L626" s="184">
        <v>21.5792</v>
      </c>
      <c r="M626" s="184">
        <v>48.456000000000003</v>
      </c>
      <c r="N626" s="184">
        <v>56.7348</v>
      </c>
      <c r="O626" s="184">
        <v>9.5974000000000004</v>
      </c>
      <c r="P626" s="184">
        <v>8.7095000000000002</v>
      </c>
      <c r="Q626" s="184">
        <v>13.6516</v>
      </c>
      <c r="R626" s="184">
        <v>16.1812</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44400</v>
      </c>
      <c r="E627" s="184">
        <v>17.3218</v>
      </c>
      <c r="F627" s="184">
        <v>0.60580000000000001</v>
      </c>
      <c r="G627" s="184">
        <v>1.2567999999999999</v>
      </c>
      <c r="H627" s="184">
        <v>0.41160000000000002</v>
      </c>
      <c r="I627" s="184">
        <v>4.4154999999999998</v>
      </c>
      <c r="J627" s="184">
        <v>6.7447999999999997</v>
      </c>
      <c r="K627" s="184">
        <v>15.450200000000001</v>
      </c>
      <c r="L627" s="184">
        <v>19.740600000000001</v>
      </c>
      <c r="M627" s="184">
        <v>36.468400000000003</v>
      </c>
      <c r="N627" s="184">
        <v>54.409399999999998</v>
      </c>
      <c r="O627" s="184"/>
      <c r="P627" s="184"/>
      <c r="Q627" s="184">
        <v>31.612300000000001</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44400</v>
      </c>
      <c r="E628" s="184">
        <v>16.904699999999998</v>
      </c>
      <c r="F628" s="184">
        <v>0.60229999999999995</v>
      </c>
      <c r="G628" s="184">
        <v>1.2464</v>
      </c>
      <c r="H628" s="184">
        <v>0.38719999999999999</v>
      </c>
      <c r="I628" s="184">
        <v>4.3635000000000002</v>
      </c>
      <c r="J628" s="184">
        <v>6.6314000000000002</v>
      </c>
      <c r="K628" s="184">
        <v>15.077</v>
      </c>
      <c r="L628" s="184">
        <v>19.0078</v>
      </c>
      <c r="M628" s="184">
        <v>35.2333</v>
      </c>
      <c r="N628" s="184">
        <v>52.562600000000003</v>
      </c>
      <c r="O628" s="184"/>
      <c r="P628" s="184"/>
      <c r="Q628" s="184">
        <v>30.0181</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44400</v>
      </c>
      <c r="E629" s="184">
        <v>23.11</v>
      </c>
      <c r="F629" s="184">
        <v>0.34739999999999999</v>
      </c>
      <c r="G629" s="184">
        <v>1.8958999999999999</v>
      </c>
      <c r="H629" s="184">
        <v>0.13</v>
      </c>
      <c r="I629" s="184">
        <v>2.3472</v>
      </c>
      <c r="J629" s="184">
        <v>3.4931000000000001</v>
      </c>
      <c r="K629" s="184">
        <v>16.130700000000001</v>
      </c>
      <c r="L629" s="184">
        <v>21.185099999999998</v>
      </c>
      <c r="M629" s="184">
        <v>48.046100000000003</v>
      </c>
      <c r="N629" s="184">
        <v>56.043199999999999</v>
      </c>
      <c r="O629" s="184">
        <v>16.419599999999999</v>
      </c>
      <c r="P629" s="184">
        <v>16.071899999999999</v>
      </c>
      <c r="Q629" s="184">
        <v>16.076000000000001</v>
      </c>
      <c r="R629" s="184">
        <v>24.9635</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44400</v>
      </c>
      <c r="E630" s="184">
        <v>21.4</v>
      </c>
      <c r="F630" s="184">
        <v>0.32819999999999999</v>
      </c>
      <c r="G630" s="184">
        <v>1.9048</v>
      </c>
      <c r="H630" s="184">
        <v>0.1404</v>
      </c>
      <c r="I630" s="184">
        <v>2.2945000000000002</v>
      </c>
      <c r="J630" s="184">
        <v>3.3816000000000002</v>
      </c>
      <c r="K630" s="184">
        <v>15.8009</v>
      </c>
      <c r="L630" s="184">
        <v>20.4955</v>
      </c>
      <c r="M630" s="184">
        <v>46.776400000000002</v>
      </c>
      <c r="N630" s="184">
        <v>54.2898</v>
      </c>
      <c r="O630" s="184">
        <v>14.7437</v>
      </c>
      <c r="P630" s="184">
        <v>14.365399999999999</v>
      </c>
      <c r="Q630" s="184">
        <v>14.498799999999999</v>
      </c>
      <c r="R630" s="184">
        <v>23.335899999999999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44400</v>
      </c>
      <c r="E631" s="184">
        <v>817.51285118600299</v>
      </c>
      <c r="F631" s="184">
        <v>0.65649999999999997</v>
      </c>
      <c r="G631" s="184">
        <v>1.6726000000000001</v>
      </c>
      <c r="H631" s="184">
        <v>-1.4500000000000001E-2</v>
      </c>
      <c r="I631" s="184">
        <v>1.6876</v>
      </c>
      <c r="J631" s="184">
        <v>2.6254</v>
      </c>
      <c r="K631" s="184">
        <v>15.0306</v>
      </c>
      <c r="L631" s="184">
        <v>16.168500000000002</v>
      </c>
      <c r="M631" s="184">
        <v>41.653799999999997</v>
      </c>
      <c r="N631" s="184">
        <v>50.474400000000003</v>
      </c>
      <c r="O631" s="184">
        <v>13.0349</v>
      </c>
      <c r="P631" s="184">
        <v>11.3186</v>
      </c>
      <c r="Q631" s="184">
        <v>18.989000000000001</v>
      </c>
      <c r="R631" s="184">
        <v>21.494599999999998</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44400</v>
      </c>
      <c r="E632" s="184">
        <v>288.54000000000002</v>
      </c>
      <c r="F632" s="184">
        <v>0.65580000000000005</v>
      </c>
      <c r="G632" s="184">
        <v>1.6774</v>
      </c>
      <c r="H632" s="184">
        <v>-6.8999999999999999E-3</v>
      </c>
      <c r="I632" s="184">
        <v>1.7023999999999999</v>
      </c>
      <c r="J632" s="184">
        <v>2.6614</v>
      </c>
      <c r="K632" s="184">
        <v>15.144299999999999</v>
      </c>
      <c r="L632" s="184">
        <v>16.398399999999999</v>
      </c>
      <c r="M632" s="184">
        <v>42.088900000000002</v>
      </c>
      <c r="N632" s="184">
        <v>51.0839</v>
      </c>
      <c r="O632" s="184">
        <v>13.473800000000001</v>
      </c>
      <c r="P632" s="184">
        <v>11.8398</v>
      </c>
      <c r="Q632" s="184">
        <v>12.933400000000001</v>
      </c>
      <c r="R632" s="184">
        <v>21.941400000000002</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44400</v>
      </c>
      <c r="E633" s="184">
        <v>445.926874879281</v>
      </c>
      <c r="F633" s="184">
        <v>0.64349999999999996</v>
      </c>
      <c r="G633" s="184">
        <v>1.6331</v>
      </c>
      <c r="H633" s="184">
        <v>-4.7300000000000002E-2</v>
      </c>
      <c r="I633" s="184">
        <v>1.6261000000000001</v>
      </c>
      <c r="J633" s="184">
        <v>2.5497999999999998</v>
      </c>
      <c r="K633" s="184">
        <v>14.9384</v>
      </c>
      <c r="L633" s="184">
        <v>16.075700000000001</v>
      </c>
      <c r="M633" s="184">
        <v>41.460500000000003</v>
      </c>
      <c r="N633" s="184">
        <v>50.033000000000001</v>
      </c>
      <c r="O633" s="184">
        <v>13.238799999999999</v>
      </c>
      <c r="P633" s="184">
        <v>14.5528</v>
      </c>
      <c r="Q633" s="184">
        <v>16.1754</v>
      </c>
      <c r="R633" s="184">
        <v>21.703700000000001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44400</v>
      </c>
      <c r="E634" s="184">
        <v>309.04000000000002</v>
      </c>
      <c r="F634" s="184">
        <v>0.64810000000000001</v>
      </c>
      <c r="G634" s="184">
        <v>1.6377999999999999</v>
      </c>
      <c r="H634" s="184">
        <v>-3.56E-2</v>
      </c>
      <c r="I634" s="184">
        <v>1.6512</v>
      </c>
      <c r="J634" s="184">
        <v>2.5960999999999999</v>
      </c>
      <c r="K634" s="184">
        <v>15.0901</v>
      </c>
      <c r="L634" s="184">
        <v>16.377300000000002</v>
      </c>
      <c r="M634" s="184">
        <v>42.015500000000003</v>
      </c>
      <c r="N634" s="184">
        <v>50.810099999999998</v>
      </c>
      <c r="O634" s="184">
        <v>13.881600000000001</v>
      </c>
      <c r="P634" s="184">
        <v>15.1517</v>
      </c>
      <c r="Q634" s="184">
        <v>16.1629</v>
      </c>
      <c r="R634" s="184">
        <v>22.309200000000001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44400</v>
      </c>
      <c r="E635" s="184">
        <v>205.0395</v>
      </c>
      <c r="F635" s="184">
        <v>0.36549999999999999</v>
      </c>
      <c r="G635" s="184">
        <v>1.8704000000000001</v>
      </c>
      <c r="H635" s="184">
        <v>0.8246</v>
      </c>
      <c r="I635" s="184">
        <v>3.0476999999999999</v>
      </c>
      <c r="J635" s="184">
        <v>5.9739000000000004</v>
      </c>
      <c r="K635" s="184">
        <v>23.970099999999999</v>
      </c>
      <c r="L635" s="184">
        <v>42.537999999999997</v>
      </c>
      <c r="M635" s="184">
        <v>76.535700000000006</v>
      </c>
      <c r="N635" s="184">
        <v>109.4766</v>
      </c>
      <c r="O635" s="184">
        <v>31.432500000000001</v>
      </c>
      <c r="P635" s="184">
        <v>24.063199999999998</v>
      </c>
      <c r="Q635" s="184">
        <v>15.216200000000001</v>
      </c>
      <c r="R635" s="184">
        <v>49.156199999999998</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44400</v>
      </c>
      <c r="E636" s="184">
        <v>217.1661</v>
      </c>
      <c r="F636" s="184">
        <v>0.37109999999999999</v>
      </c>
      <c r="G636" s="184">
        <v>1.8875999999999999</v>
      </c>
      <c r="H636" s="184">
        <v>0.86380000000000001</v>
      </c>
      <c r="I636" s="184">
        <v>3.1286</v>
      </c>
      <c r="J636" s="184">
        <v>6.1524000000000001</v>
      </c>
      <c r="K636" s="184">
        <v>24.647099999999998</v>
      </c>
      <c r="L636" s="184">
        <v>44.073</v>
      </c>
      <c r="M636" s="184">
        <v>79.393100000000004</v>
      </c>
      <c r="N636" s="184">
        <v>113.8754</v>
      </c>
      <c r="O636" s="184">
        <v>33.426600000000001</v>
      </c>
      <c r="P636" s="184">
        <v>25.2697</v>
      </c>
      <c r="Q636" s="184">
        <v>22.1999</v>
      </c>
      <c r="R636" s="184">
        <v>52.033000000000001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44400</v>
      </c>
      <c r="E637" s="184">
        <v>73.56</v>
      </c>
      <c r="F637" s="184">
        <v>0.32729999999999998</v>
      </c>
      <c r="G637" s="184">
        <v>1.2805</v>
      </c>
      <c r="H637" s="184">
        <v>-0.24410000000000001</v>
      </c>
      <c r="I637" s="184">
        <v>1.3920999999999999</v>
      </c>
      <c r="J637" s="184">
        <v>2.3656999999999999</v>
      </c>
      <c r="K637" s="184">
        <v>12.2882</v>
      </c>
      <c r="L637" s="184">
        <v>16.043500000000002</v>
      </c>
      <c r="M637" s="184">
        <v>40.140999999999998</v>
      </c>
      <c r="N637" s="184">
        <v>55.255400000000002</v>
      </c>
      <c r="O637" s="184">
        <v>12.1732</v>
      </c>
      <c r="P637" s="184">
        <v>11.214399999999999</v>
      </c>
      <c r="Q637" s="184">
        <v>17.176600000000001</v>
      </c>
      <c r="R637" s="184">
        <v>17.661899999999999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44400</v>
      </c>
      <c r="E638" s="184">
        <v>72.430000000000007</v>
      </c>
      <c r="F638" s="184">
        <v>0.31859999999999999</v>
      </c>
      <c r="G638" s="184">
        <v>1.2724</v>
      </c>
      <c r="H638" s="184">
        <v>-0.2616</v>
      </c>
      <c r="I638" s="184">
        <v>1.3573999999999999</v>
      </c>
      <c r="J638" s="184">
        <v>2.3167</v>
      </c>
      <c r="K638" s="184">
        <v>12.1381</v>
      </c>
      <c r="L638" s="184">
        <v>15.7399</v>
      </c>
      <c r="M638" s="184">
        <v>39.637599999999999</v>
      </c>
      <c r="N638" s="184">
        <v>54.500900000000001</v>
      </c>
      <c r="O638" s="184">
        <v>11.6821</v>
      </c>
      <c r="P638" s="184">
        <v>10.8413</v>
      </c>
      <c r="Q638" s="184">
        <v>16.839600000000001</v>
      </c>
      <c r="R638" s="184">
        <v>17.075600000000001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44400</v>
      </c>
      <c r="E639" s="184">
        <v>217.47239999999999</v>
      </c>
      <c r="F639" s="184">
        <v>1.72E-2</v>
      </c>
      <c r="G639" s="184">
        <v>1.4823</v>
      </c>
      <c r="H639" s="184">
        <v>-0.45329999999999998</v>
      </c>
      <c r="I639" s="184">
        <v>2.1636000000000002</v>
      </c>
      <c r="J639" s="184">
        <v>3.1507999999999998</v>
      </c>
      <c r="K639" s="184">
        <v>15.1791</v>
      </c>
      <c r="L639" s="184">
        <v>17.179600000000001</v>
      </c>
      <c r="M639" s="184">
        <v>42.497900000000001</v>
      </c>
      <c r="N639" s="184">
        <v>51.522100000000002</v>
      </c>
      <c r="O639" s="184">
        <v>15.8705</v>
      </c>
      <c r="P639" s="184">
        <v>12.804600000000001</v>
      </c>
      <c r="Q639" s="184">
        <v>14.630699999999999</v>
      </c>
      <c r="R639" s="184">
        <v>22.8904</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44400</v>
      </c>
      <c r="E640" s="184">
        <v>641.42631992238103</v>
      </c>
      <c r="F640" s="184">
        <v>1.54E-2</v>
      </c>
      <c r="G640" s="184">
        <v>1.4770000000000001</v>
      </c>
      <c r="H640" s="184">
        <v>-0.46529999999999999</v>
      </c>
      <c r="I640" s="184">
        <v>2.1406999999999998</v>
      </c>
      <c r="J640" s="184">
        <v>3.101</v>
      </c>
      <c r="K640" s="184">
        <v>15.009</v>
      </c>
      <c r="L640" s="184">
        <v>16.811800000000002</v>
      </c>
      <c r="M640" s="184">
        <v>41.831600000000002</v>
      </c>
      <c r="N640" s="184">
        <v>50.592300000000002</v>
      </c>
      <c r="O640" s="184">
        <v>15.146699999999999</v>
      </c>
      <c r="P640" s="184">
        <v>12.070600000000001</v>
      </c>
      <c r="Q640" s="184">
        <v>15.820600000000001</v>
      </c>
      <c r="R640" s="184">
        <v>22.121700000000001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44400</v>
      </c>
      <c r="E641" s="184">
        <v>22.6234</v>
      </c>
      <c r="F641" s="184">
        <v>-0.51800000000000002</v>
      </c>
      <c r="G641" s="184">
        <v>0.91259999999999997</v>
      </c>
      <c r="H641" s="184">
        <v>-1.1577999999999999</v>
      </c>
      <c r="I641" s="184">
        <v>1.7948999999999999</v>
      </c>
      <c r="J641" s="184">
        <v>6.2081999999999997</v>
      </c>
      <c r="K641" s="184">
        <v>14.2608</v>
      </c>
      <c r="L641" s="184">
        <v>25.283300000000001</v>
      </c>
      <c r="M641" s="184">
        <v>51.977699999999999</v>
      </c>
      <c r="N641" s="184">
        <v>71.599999999999994</v>
      </c>
      <c r="O641" s="184">
        <v>20.3354</v>
      </c>
      <c r="P641" s="184">
        <v>15.1746</v>
      </c>
      <c r="Q641" s="184">
        <v>13.5608</v>
      </c>
      <c r="R641" s="184">
        <v>29.396699999999999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44400</v>
      </c>
      <c r="E642" s="184">
        <v>22.063099999999999</v>
      </c>
      <c r="F642" s="184">
        <v>-0.51849999999999996</v>
      </c>
      <c r="G642" s="184">
        <v>0.91020000000000001</v>
      </c>
      <c r="H642" s="184">
        <v>-1.1642999999999999</v>
      </c>
      <c r="I642" s="184">
        <v>1.7816000000000001</v>
      </c>
      <c r="J642" s="184">
        <v>6.1778000000000004</v>
      </c>
      <c r="K642" s="184">
        <v>14.1616</v>
      </c>
      <c r="L642" s="184">
        <v>25.065799999999999</v>
      </c>
      <c r="M642" s="184">
        <v>51.576999999999998</v>
      </c>
      <c r="N642" s="184">
        <v>70.994699999999995</v>
      </c>
      <c r="O642" s="184">
        <v>19.699100000000001</v>
      </c>
      <c r="P642" s="184">
        <v>14.680199999999999</v>
      </c>
      <c r="Q642" s="184">
        <v>13.120200000000001</v>
      </c>
      <c r="R642" s="184">
        <v>28.9438</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44400</v>
      </c>
      <c r="E643" s="184">
        <v>24.036300000000001</v>
      </c>
      <c r="F643" s="184">
        <v>-0.50129999999999997</v>
      </c>
      <c r="G643" s="184">
        <v>0.93049999999999999</v>
      </c>
      <c r="H643" s="184">
        <v>-1.2051000000000001</v>
      </c>
      <c r="I643" s="184">
        <v>1.8033999999999999</v>
      </c>
      <c r="J643" s="184">
        <v>6.5698999999999996</v>
      </c>
      <c r="K643" s="184">
        <v>14.9171</v>
      </c>
      <c r="L643" s="184">
        <v>25.335899999999999</v>
      </c>
      <c r="M643" s="184">
        <v>51.579700000000003</v>
      </c>
      <c r="N643" s="184">
        <v>70.752399999999994</v>
      </c>
      <c r="O643" s="184">
        <v>22.279399999999999</v>
      </c>
      <c r="P643" s="184">
        <v>16.612300000000001</v>
      </c>
      <c r="Q643" s="184">
        <v>14.853400000000001</v>
      </c>
      <c r="R643" s="184">
        <v>30.808299999999999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44400</v>
      </c>
      <c r="E644" s="184">
        <v>23.447700000000001</v>
      </c>
      <c r="F644" s="184">
        <v>-0.502</v>
      </c>
      <c r="G644" s="184">
        <v>0.92759999999999998</v>
      </c>
      <c r="H644" s="184">
        <v>-1.2113</v>
      </c>
      <c r="I644" s="184">
        <v>1.7899</v>
      </c>
      <c r="J644" s="184">
        <v>6.5392999999999999</v>
      </c>
      <c r="K644" s="184">
        <v>14.817</v>
      </c>
      <c r="L644" s="184">
        <v>25.118500000000001</v>
      </c>
      <c r="M644" s="184">
        <v>51.184800000000003</v>
      </c>
      <c r="N644" s="184">
        <v>70.157499999999999</v>
      </c>
      <c r="O644" s="184">
        <v>21.6372</v>
      </c>
      <c r="P644" s="184">
        <v>16.1248</v>
      </c>
      <c r="Q644" s="184">
        <v>14.4038</v>
      </c>
      <c r="R644" s="184">
        <v>30.357800000000001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44400</v>
      </c>
      <c r="E645" s="184">
        <v>23.675599999999999</v>
      </c>
      <c r="F645" s="184">
        <v>-0.54400000000000004</v>
      </c>
      <c r="G645" s="184">
        <v>0.92679999999999996</v>
      </c>
      <c r="H645" s="184">
        <v>-1.1354</v>
      </c>
      <c r="I645" s="184">
        <v>1.8402000000000001</v>
      </c>
      <c r="J645" s="184">
        <v>6.2358000000000002</v>
      </c>
      <c r="K645" s="184">
        <v>14.5969</v>
      </c>
      <c r="L645" s="184">
        <v>25.482800000000001</v>
      </c>
      <c r="M645" s="184">
        <v>52.393799999999999</v>
      </c>
      <c r="N645" s="184">
        <v>71.563599999999994</v>
      </c>
      <c r="O645" s="184">
        <v>22.803999999999998</v>
      </c>
      <c r="P645" s="184">
        <v>16.238299999999999</v>
      </c>
      <c r="Q645" s="184">
        <v>17.604099999999999</v>
      </c>
      <c r="R645" s="184">
        <v>30.495100000000001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44400</v>
      </c>
      <c r="E646" s="184">
        <v>22.578399999999998</v>
      </c>
      <c r="F646" s="184">
        <v>-0.54530000000000001</v>
      </c>
      <c r="G646" s="184">
        <v>0.92300000000000004</v>
      </c>
      <c r="H646" s="184">
        <v>-1.1440999999999999</v>
      </c>
      <c r="I646" s="184">
        <v>1.8228</v>
      </c>
      <c r="J646" s="184">
        <v>6.1962999999999999</v>
      </c>
      <c r="K646" s="184">
        <v>14.4694</v>
      </c>
      <c r="L646" s="184">
        <v>25.202500000000001</v>
      </c>
      <c r="M646" s="184">
        <v>51.864100000000001</v>
      </c>
      <c r="N646" s="184">
        <v>70.752300000000005</v>
      </c>
      <c r="O646" s="184">
        <v>22.032699999999998</v>
      </c>
      <c r="P646" s="184">
        <v>15.2544</v>
      </c>
      <c r="Q646" s="184">
        <v>16.558900000000001</v>
      </c>
      <c r="R646" s="184">
        <v>29.869900000000001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44400</v>
      </c>
      <c r="E647" s="184">
        <v>28.246400000000001</v>
      </c>
      <c r="F647" s="184">
        <v>0.58940000000000003</v>
      </c>
      <c r="G647" s="184">
        <v>1.8248</v>
      </c>
      <c r="H647" s="184">
        <v>1.6895</v>
      </c>
      <c r="I647" s="184">
        <v>4.9397000000000002</v>
      </c>
      <c r="J647" s="184">
        <v>13.454800000000001</v>
      </c>
      <c r="K647" s="184">
        <v>33.291800000000002</v>
      </c>
      <c r="L647" s="184">
        <v>42.8613</v>
      </c>
      <c r="M647" s="184">
        <v>81.124700000000004</v>
      </c>
      <c r="N647" s="184">
        <v>101.6232</v>
      </c>
      <c r="O647" s="184">
        <v>31.3536</v>
      </c>
      <c r="P647" s="184"/>
      <c r="Q647" s="184">
        <v>27.206399999999999</v>
      </c>
      <c r="R647" s="184">
        <v>49.414099999999998</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44400</v>
      </c>
      <c r="E648" s="184">
        <v>27.389099999999999</v>
      </c>
      <c r="F648" s="184">
        <v>0.58799999999999997</v>
      </c>
      <c r="G648" s="184">
        <v>1.8209</v>
      </c>
      <c r="H648" s="184">
        <v>1.6806000000000001</v>
      </c>
      <c r="I648" s="184">
        <v>4.9214000000000002</v>
      </c>
      <c r="J648" s="184">
        <v>13.4129</v>
      </c>
      <c r="K648" s="184">
        <v>33.142299999999999</v>
      </c>
      <c r="L648" s="184">
        <v>42.541699999999999</v>
      </c>
      <c r="M648" s="184">
        <v>80.494299999999996</v>
      </c>
      <c r="N648" s="184">
        <v>100.66889999999999</v>
      </c>
      <c r="O648" s="184">
        <v>30.555299999999999</v>
      </c>
      <c r="P648" s="184"/>
      <c r="Q648" s="184">
        <v>26.300999999999998</v>
      </c>
      <c r="R648" s="184">
        <v>48.686500000000002</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44400</v>
      </c>
      <c r="E649" s="184">
        <v>15.3064</v>
      </c>
      <c r="F649" s="184">
        <v>0.1741</v>
      </c>
      <c r="G649" s="184">
        <v>1.772</v>
      </c>
      <c r="H649" s="184">
        <v>-0.1709</v>
      </c>
      <c r="I649" s="184">
        <v>1.4435</v>
      </c>
      <c r="J649" s="184">
        <v>4.0416999999999996</v>
      </c>
      <c r="K649" s="184">
        <v>15.1662</v>
      </c>
      <c r="L649" s="184">
        <v>21.281099999999999</v>
      </c>
      <c r="M649" s="184">
        <v>41.2134</v>
      </c>
      <c r="N649" s="184">
        <v>50.1143</v>
      </c>
      <c r="O649" s="184">
        <v>16.242100000000001</v>
      </c>
      <c r="P649" s="184"/>
      <c r="Q649" s="184">
        <v>13.653700000000001</v>
      </c>
      <c r="R649" s="184">
        <v>23.479700000000001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44400</v>
      </c>
      <c r="E650" s="184">
        <v>14.9534</v>
      </c>
      <c r="F650" s="184">
        <v>0.17280000000000001</v>
      </c>
      <c r="G650" s="184">
        <v>1.7681</v>
      </c>
      <c r="H650" s="184">
        <v>-0.1789</v>
      </c>
      <c r="I650" s="184">
        <v>1.4278</v>
      </c>
      <c r="J650" s="184">
        <v>4.0069999999999997</v>
      </c>
      <c r="K650" s="184">
        <v>15.0509</v>
      </c>
      <c r="L650" s="184">
        <v>21.096800000000002</v>
      </c>
      <c r="M650" s="184">
        <v>40.792200000000001</v>
      </c>
      <c r="N650" s="184">
        <v>49.441299999999998</v>
      </c>
      <c r="O650" s="184">
        <v>15.4986</v>
      </c>
      <c r="P650" s="184"/>
      <c r="Q650" s="184">
        <v>12.8592</v>
      </c>
      <c r="R650" s="184">
        <v>22.835699999999999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44400</v>
      </c>
      <c r="E651" s="184">
        <v>16.8736</v>
      </c>
      <c r="F651" s="184">
        <v>0.2954</v>
      </c>
      <c r="G651" s="184">
        <v>1.5331999999999999</v>
      </c>
      <c r="H651" s="184">
        <v>-0.96140000000000003</v>
      </c>
      <c r="I651" s="184">
        <v>1.2827</v>
      </c>
      <c r="J651" s="184">
        <v>5.0914999999999999</v>
      </c>
      <c r="K651" s="184">
        <v>16.609300000000001</v>
      </c>
      <c r="L651" s="184">
        <v>21.282</v>
      </c>
      <c r="M651" s="184">
        <v>45.3568</v>
      </c>
      <c r="N651" s="184">
        <v>61.209099999999999</v>
      </c>
      <c r="O651" s="184"/>
      <c r="P651" s="184"/>
      <c r="Q651" s="184">
        <v>18.920000000000002</v>
      </c>
      <c r="R651" s="184">
        <v>27.475200000000001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44400</v>
      </c>
      <c r="E652" s="184">
        <v>16.4893</v>
      </c>
      <c r="F652" s="184">
        <v>0.29380000000000001</v>
      </c>
      <c r="G652" s="184">
        <v>1.5295000000000001</v>
      </c>
      <c r="H652" s="184">
        <v>-0.96930000000000005</v>
      </c>
      <c r="I652" s="184">
        <v>1.2676000000000001</v>
      </c>
      <c r="J652" s="184">
        <v>5.0568</v>
      </c>
      <c r="K652" s="184">
        <v>16.493500000000001</v>
      </c>
      <c r="L652" s="184">
        <v>21.095300000000002</v>
      </c>
      <c r="M652" s="184">
        <v>44.902299999999997</v>
      </c>
      <c r="N652" s="184">
        <v>60.442300000000003</v>
      </c>
      <c r="O652" s="184"/>
      <c r="P652" s="184"/>
      <c r="Q652" s="184">
        <v>18.015999999999998</v>
      </c>
      <c r="R652" s="184">
        <v>26.764099999999999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44400</v>
      </c>
      <c r="E653" s="184">
        <v>72.088300000000004</v>
      </c>
      <c r="F653" s="184">
        <v>-0.13420000000000001</v>
      </c>
      <c r="G653" s="184">
        <v>1.2604</v>
      </c>
      <c r="H653" s="184">
        <v>-0.7722</v>
      </c>
      <c r="I653" s="184">
        <v>0.76990000000000003</v>
      </c>
      <c r="J653" s="184">
        <v>4.8056000000000001</v>
      </c>
      <c r="K653" s="184">
        <v>19.020399999999999</v>
      </c>
      <c r="L653" s="184">
        <v>29.266300000000001</v>
      </c>
      <c r="M653" s="184">
        <v>51.945599999999999</v>
      </c>
      <c r="N653" s="184">
        <v>78.146199999999993</v>
      </c>
      <c r="O653" s="184">
        <v>29.495699999999999</v>
      </c>
      <c r="P653" s="184">
        <v>23.4178</v>
      </c>
      <c r="Q653" s="184">
        <v>23.598500000000001</v>
      </c>
      <c r="R653" s="184">
        <v>41.391399999999997</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44400</v>
      </c>
      <c r="E654" s="184">
        <v>53.568300000000001</v>
      </c>
      <c r="F654" s="184">
        <v>-0.16489999999999999</v>
      </c>
      <c r="G654" s="184">
        <v>1.2362</v>
      </c>
      <c r="H654" s="184">
        <v>-7.46E-2</v>
      </c>
      <c r="I654" s="184">
        <v>0.71460000000000001</v>
      </c>
      <c r="J654" s="184">
        <v>5.7931999999999997</v>
      </c>
      <c r="K654" s="184">
        <v>20.990200000000002</v>
      </c>
      <c r="L654" s="184">
        <v>31.839700000000001</v>
      </c>
      <c r="M654" s="184">
        <v>54.764000000000003</v>
      </c>
      <c r="N654" s="184">
        <v>76.997500000000002</v>
      </c>
      <c r="O654" s="184">
        <v>33.238500000000002</v>
      </c>
      <c r="P654" s="184">
        <v>24.705500000000001</v>
      </c>
      <c r="Q654" s="184">
        <v>25.746400000000001</v>
      </c>
      <c r="R654" s="184">
        <v>45.990499999999997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44400</v>
      </c>
      <c r="E655" s="184">
        <v>51.989699999999999</v>
      </c>
      <c r="F655" s="184">
        <v>-0.16589999999999999</v>
      </c>
      <c r="G655" s="184">
        <v>1.2327999999999999</v>
      </c>
      <c r="H655" s="184">
        <v>-8.2299999999999998E-2</v>
      </c>
      <c r="I655" s="184">
        <v>0.69920000000000004</v>
      </c>
      <c r="J655" s="184">
        <v>5.7588999999999997</v>
      </c>
      <c r="K655" s="184">
        <v>20.8703</v>
      </c>
      <c r="L655" s="184">
        <v>31.5732</v>
      </c>
      <c r="M655" s="184">
        <v>54.258400000000002</v>
      </c>
      <c r="N655" s="184">
        <v>76.196899999999999</v>
      </c>
      <c r="O655" s="184">
        <v>32.399299999999997</v>
      </c>
      <c r="P655" s="184">
        <v>24.0764</v>
      </c>
      <c r="Q655" s="184">
        <v>25.234100000000002</v>
      </c>
      <c r="R655" s="184">
        <v>45.299900000000001</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44400</v>
      </c>
      <c r="E656" s="184">
        <v>14.846399999999999</v>
      </c>
      <c r="F656" s="184">
        <v>0.1356</v>
      </c>
      <c r="G656" s="184">
        <v>1.0461</v>
      </c>
      <c r="H656" s="184">
        <v>-0.27</v>
      </c>
      <c r="I656" s="184">
        <v>1.1514</v>
      </c>
      <c r="J656" s="184">
        <v>1.7483</v>
      </c>
      <c r="K656" s="184">
        <v>10.490600000000001</v>
      </c>
      <c r="L656" s="184">
        <v>9.1486999999999998</v>
      </c>
      <c r="M656" s="184">
        <v>25.701899999999998</v>
      </c>
      <c r="N656" s="184">
        <v>31.422499999999999</v>
      </c>
      <c r="O656" s="184"/>
      <c r="P656" s="184"/>
      <c r="Q656" s="184">
        <v>17.175599999999999</v>
      </c>
      <c r="R656" s="184">
        <v>20.176300000000001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44400</v>
      </c>
      <c r="E657" s="184">
        <v>14.1526</v>
      </c>
      <c r="F657" s="184">
        <v>0.13089999999999999</v>
      </c>
      <c r="G657" s="184">
        <v>1.0315000000000001</v>
      </c>
      <c r="H657" s="184">
        <v>-0.30430000000000001</v>
      </c>
      <c r="I657" s="184">
        <v>1.0821000000000001</v>
      </c>
      <c r="J657" s="184">
        <v>1.6002000000000001</v>
      </c>
      <c r="K657" s="184">
        <v>9.9991000000000003</v>
      </c>
      <c r="L657" s="184">
        <v>8.1606000000000005</v>
      </c>
      <c r="M657" s="184">
        <v>23.9803</v>
      </c>
      <c r="N657" s="184">
        <v>29.029499999999999</v>
      </c>
      <c r="O657" s="184"/>
      <c r="P657" s="184"/>
      <c r="Q657" s="184">
        <v>14.947699999999999</v>
      </c>
      <c r="R657" s="184">
        <v>17.938400000000001</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44400</v>
      </c>
      <c r="E658" s="184">
        <v>134.6541</v>
      </c>
      <c r="F658" s="184">
        <v>0.4773</v>
      </c>
      <c r="G658" s="184">
        <v>2.1154000000000002</v>
      </c>
      <c r="H658" s="184">
        <v>-2.3099999999999999E-2</v>
      </c>
      <c r="I658" s="184">
        <v>1.47</v>
      </c>
      <c r="J658" s="184">
        <v>3.4761000000000002</v>
      </c>
      <c r="K658" s="184">
        <v>14.3149</v>
      </c>
      <c r="L658" s="184">
        <v>16.371600000000001</v>
      </c>
      <c r="M658" s="184">
        <v>39.533999999999999</v>
      </c>
      <c r="N658" s="184">
        <v>49.426099999999998</v>
      </c>
      <c r="O658" s="184">
        <v>9.9382000000000001</v>
      </c>
      <c r="P658" s="184">
        <v>10.8545</v>
      </c>
      <c r="Q658" s="184">
        <v>15.376200000000001</v>
      </c>
      <c r="R658" s="184">
        <v>18.105899999999998</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44400</v>
      </c>
      <c r="E659" s="184">
        <v>139.51609999999999</v>
      </c>
      <c r="F659" s="184">
        <v>0.47820000000000001</v>
      </c>
      <c r="G659" s="184">
        <v>2.1183000000000001</v>
      </c>
      <c r="H659" s="184">
        <v>-1.6299999999999999E-2</v>
      </c>
      <c r="I659" s="184">
        <v>1.4837</v>
      </c>
      <c r="J659" s="184">
        <v>3.5272999999999999</v>
      </c>
      <c r="K659" s="184">
        <v>14.5344</v>
      </c>
      <c r="L659" s="184">
        <v>16.755199999999999</v>
      </c>
      <c r="M659" s="184">
        <v>40.117199999999997</v>
      </c>
      <c r="N659" s="184">
        <v>50.1843</v>
      </c>
      <c r="O659" s="184">
        <v>10.4244</v>
      </c>
      <c r="P659" s="184">
        <v>11.389099999999999</v>
      </c>
      <c r="Q659" s="184">
        <v>13.0863</v>
      </c>
      <c r="R659" s="184">
        <v>18.627300000000002</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44400</v>
      </c>
      <c r="E660" s="184">
        <v>17.100999999999999</v>
      </c>
      <c r="F660" s="184">
        <v>-0.37630000000000002</v>
      </c>
      <c r="G660" s="184">
        <v>0.99099999999999999</v>
      </c>
      <c r="H660" s="184">
        <v>-0.93959999999999999</v>
      </c>
      <c r="I660" s="184">
        <v>3.1261999999999999</v>
      </c>
      <c r="J660" s="184">
        <v>11.3651</v>
      </c>
      <c r="K660" s="184">
        <v>37.461199999999998</v>
      </c>
      <c r="L660" s="184">
        <v>50.9529</v>
      </c>
      <c r="M660" s="184">
        <v>87.184600000000003</v>
      </c>
      <c r="N660" s="184">
        <v>109.9777</v>
      </c>
      <c r="O660" s="184">
        <v>14.2364</v>
      </c>
      <c r="P660" s="184"/>
      <c r="Q660" s="184">
        <v>12.1493</v>
      </c>
      <c r="R660" s="184">
        <v>34.220599999999997</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44400</v>
      </c>
      <c r="E661" s="184">
        <v>16.723199999999999</v>
      </c>
      <c r="F661" s="184">
        <v>-0.37709999999999999</v>
      </c>
      <c r="G661" s="184">
        <v>0.98919999999999997</v>
      </c>
      <c r="H661" s="184">
        <v>-0.94299999999999995</v>
      </c>
      <c r="I661" s="184">
        <v>3.1189</v>
      </c>
      <c r="J661" s="184">
        <v>11.3492</v>
      </c>
      <c r="K661" s="184">
        <v>37.404299999999999</v>
      </c>
      <c r="L661" s="184">
        <v>50.848399999999998</v>
      </c>
      <c r="M661" s="184">
        <v>86.974699999999999</v>
      </c>
      <c r="N661" s="184">
        <v>109.6506</v>
      </c>
      <c r="O661" s="184">
        <v>13.949</v>
      </c>
      <c r="P661" s="184"/>
      <c r="Q661" s="184">
        <v>11.6152</v>
      </c>
      <c r="R661" s="184">
        <v>34.012700000000002</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44400</v>
      </c>
      <c r="E662" s="184">
        <v>14.6668</v>
      </c>
      <c r="F662" s="184">
        <v>-0.41820000000000002</v>
      </c>
      <c r="G662" s="184">
        <v>0.94010000000000005</v>
      </c>
      <c r="H662" s="184">
        <v>-0.87050000000000005</v>
      </c>
      <c r="I662" s="184">
        <v>3.1471</v>
      </c>
      <c r="J662" s="184">
        <v>11.9389</v>
      </c>
      <c r="K662" s="184">
        <v>37.468600000000002</v>
      </c>
      <c r="L662" s="184">
        <v>52.2273</v>
      </c>
      <c r="M662" s="184">
        <v>89.403000000000006</v>
      </c>
      <c r="N662" s="184">
        <v>110.4396</v>
      </c>
      <c r="O662" s="184">
        <v>14.382400000000001</v>
      </c>
      <c r="P662" s="184"/>
      <c r="Q662" s="184">
        <v>9.2387999999999995</v>
      </c>
      <c r="R662" s="184">
        <v>35.450800000000001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44400</v>
      </c>
      <c r="E663" s="184">
        <v>14.407</v>
      </c>
      <c r="F663" s="184">
        <v>-0.41820000000000002</v>
      </c>
      <c r="G663" s="184">
        <v>0.9395</v>
      </c>
      <c r="H663" s="184">
        <v>-0.87239999999999995</v>
      </c>
      <c r="I663" s="184">
        <v>3.1436000000000002</v>
      </c>
      <c r="J663" s="184">
        <v>11.929500000000001</v>
      </c>
      <c r="K663" s="184">
        <v>37.428100000000001</v>
      </c>
      <c r="L663" s="184">
        <v>52.139499999999998</v>
      </c>
      <c r="M663" s="184">
        <v>89.251999999999995</v>
      </c>
      <c r="N663" s="184">
        <v>110.226</v>
      </c>
      <c r="O663" s="184">
        <v>14.074400000000001</v>
      </c>
      <c r="P663" s="184"/>
      <c r="Q663" s="184">
        <v>8.7893000000000008</v>
      </c>
      <c r="R663" s="184">
        <v>35.293500000000002</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44400</v>
      </c>
      <c r="E664" s="184">
        <v>14.6347</v>
      </c>
      <c r="F664" s="184">
        <v>-0.26650000000000001</v>
      </c>
      <c r="G664" s="184">
        <v>1.1312</v>
      </c>
      <c r="H664" s="184">
        <v>-0.85160000000000002</v>
      </c>
      <c r="I664" s="184">
        <v>3.0693000000000001</v>
      </c>
      <c r="J664" s="184">
        <v>11.8126</v>
      </c>
      <c r="K664" s="184">
        <v>38.791200000000003</v>
      </c>
      <c r="L664" s="184">
        <v>55.094299999999997</v>
      </c>
      <c r="M664" s="184">
        <v>94.351900000000001</v>
      </c>
      <c r="N664" s="184">
        <v>117.1159</v>
      </c>
      <c r="O664" s="184">
        <v>15.4194</v>
      </c>
      <c r="P664" s="184"/>
      <c r="Q664" s="184">
        <v>9.8536999999999999</v>
      </c>
      <c r="R664" s="184">
        <v>37.173699999999997</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44400</v>
      </c>
      <c r="E665" s="184">
        <v>14.354900000000001</v>
      </c>
      <c r="F665" s="184">
        <v>-0.26679999999999998</v>
      </c>
      <c r="G665" s="184">
        <v>1.1299999999999999</v>
      </c>
      <c r="H665" s="184">
        <v>-0.85499999999999998</v>
      </c>
      <c r="I665" s="184">
        <v>3.0621</v>
      </c>
      <c r="J665" s="184">
        <v>11.7957</v>
      </c>
      <c r="K665" s="184">
        <v>38.726900000000001</v>
      </c>
      <c r="L665" s="184">
        <v>54.906799999999997</v>
      </c>
      <c r="M665" s="184">
        <v>93.9589</v>
      </c>
      <c r="N665" s="184">
        <v>116.5013</v>
      </c>
      <c r="O665" s="184">
        <v>15.0015</v>
      </c>
      <c r="P665" s="184"/>
      <c r="Q665" s="184">
        <v>9.3315999999999999</v>
      </c>
      <c r="R665" s="184">
        <v>36.759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44400</v>
      </c>
      <c r="E666" s="184">
        <v>13.943899999999999</v>
      </c>
      <c r="F666" s="184">
        <v>-0.2054</v>
      </c>
      <c r="G666" s="184">
        <v>1.1226</v>
      </c>
      <c r="H666" s="184">
        <v>8.8999999999999996E-2</v>
      </c>
      <c r="I666" s="184">
        <v>4.2183999999999999</v>
      </c>
      <c r="J666" s="184">
        <v>12.469900000000001</v>
      </c>
      <c r="K666" s="184">
        <v>40.883099999999999</v>
      </c>
      <c r="L666" s="184">
        <v>58.1479</v>
      </c>
      <c r="M666" s="184">
        <v>97.670900000000003</v>
      </c>
      <c r="N666" s="184">
        <v>116.5605</v>
      </c>
      <c r="O666" s="184">
        <v>15.3474</v>
      </c>
      <c r="P666" s="184"/>
      <c r="Q666" s="184">
        <v>9.0951000000000004</v>
      </c>
      <c r="R666" s="184">
        <v>37.161700000000003</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44400</v>
      </c>
      <c r="E667" s="184">
        <v>13.427899999999999</v>
      </c>
      <c r="F667" s="184">
        <v>-0.2059</v>
      </c>
      <c r="G667" s="184">
        <v>1.1206</v>
      </c>
      <c r="H667" s="184">
        <v>8.5699999999999998E-2</v>
      </c>
      <c r="I667" s="184">
        <v>4.2110000000000003</v>
      </c>
      <c r="J667" s="184">
        <v>12.452999999999999</v>
      </c>
      <c r="K667" s="184">
        <v>40.820099999999996</v>
      </c>
      <c r="L667" s="184">
        <v>57.973399999999998</v>
      </c>
      <c r="M667" s="184">
        <v>97.315299999999993</v>
      </c>
      <c r="N667" s="184">
        <v>116.0181</v>
      </c>
      <c r="O667" s="184">
        <v>14.585900000000001</v>
      </c>
      <c r="P667" s="184"/>
      <c r="Q667" s="184">
        <v>8.0231999999999992</v>
      </c>
      <c r="R667" s="184">
        <v>36.796900000000001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44400</v>
      </c>
      <c r="E668" s="184">
        <v>20.064399999999999</v>
      </c>
      <c r="F668" s="184">
        <v>0.39479999999999998</v>
      </c>
      <c r="G668" s="184">
        <v>1.7109000000000001</v>
      </c>
      <c r="H668" s="184">
        <v>-0.1865</v>
      </c>
      <c r="I668" s="184">
        <v>1.4789000000000001</v>
      </c>
      <c r="J668" s="184">
        <v>2.4839000000000002</v>
      </c>
      <c r="K668" s="184">
        <v>14.4451</v>
      </c>
      <c r="L668" s="184">
        <v>17.5075</v>
      </c>
      <c r="M668" s="184">
        <v>41.147500000000001</v>
      </c>
      <c r="N668" s="184">
        <v>50.115200000000002</v>
      </c>
      <c r="O668" s="184">
        <v>14.0436</v>
      </c>
      <c r="P668" s="184">
        <v>13.675000000000001</v>
      </c>
      <c r="Q668" s="184">
        <v>11.625999999999999</v>
      </c>
      <c r="R668" s="184">
        <v>23.242100000000001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44400</v>
      </c>
      <c r="E669" s="184">
        <v>19.6389</v>
      </c>
      <c r="F669" s="184">
        <v>0.39410000000000001</v>
      </c>
      <c r="G669" s="184">
        <v>1.708</v>
      </c>
      <c r="H669" s="184">
        <v>-0.19359999999999999</v>
      </c>
      <c r="I669" s="184">
        <v>1.4652000000000001</v>
      </c>
      <c r="J669" s="184">
        <v>2.4679000000000002</v>
      </c>
      <c r="K669" s="184">
        <v>14.4451</v>
      </c>
      <c r="L669" s="184">
        <v>17.502500000000001</v>
      </c>
      <c r="M669" s="184">
        <v>41.135800000000003</v>
      </c>
      <c r="N669" s="184">
        <v>50.096299999999999</v>
      </c>
      <c r="O669" s="184">
        <v>13.776899999999999</v>
      </c>
      <c r="P669" s="184">
        <v>13.3568</v>
      </c>
      <c r="Q669" s="184">
        <v>11.248699999999999</v>
      </c>
      <c r="R669" s="184">
        <v>23.038399999999999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44400</v>
      </c>
      <c r="E670" s="184">
        <v>21.882300000000001</v>
      </c>
      <c r="F670" s="184">
        <v>0.40239999999999998</v>
      </c>
      <c r="G670" s="184">
        <v>1.6863999999999999</v>
      </c>
      <c r="H670" s="184">
        <v>-0.15379999999999999</v>
      </c>
      <c r="I670" s="184">
        <v>1.454</v>
      </c>
      <c r="J670" s="184">
        <v>2.3666</v>
      </c>
      <c r="K670" s="184">
        <v>14.123100000000001</v>
      </c>
      <c r="L670" s="184">
        <v>17.082799999999999</v>
      </c>
      <c r="M670" s="184">
        <v>39.930300000000003</v>
      </c>
      <c r="N670" s="184">
        <v>49.331600000000002</v>
      </c>
      <c r="O670" s="184">
        <v>14.765700000000001</v>
      </c>
      <c r="P670" s="184">
        <v>14.303900000000001</v>
      </c>
      <c r="Q670" s="184">
        <v>15.7866</v>
      </c>
      <c r="R670" s="184">
        <v>23.5337</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44400</v>
      </c>
      <c r="E671" s="184">
        <v>21.401299999999999</v>
      </c>
      <c r="F671" s="184">
        <v>0.40210000000000001</v>
      </c>
      <c r="G671" s="184">
        <v>1.6848000000000001</v>
      </c>
      <c r="H671" s="184">
        <v>-0.15720000000000001</v>
      </c>
      <c r="I671" s="184">
        <v>1.4467000000000001</v>
      </c>
      <c r="J671" s="184">
        <v>2.3519999999999999</v>
      </c>
      <c r="K671" s="184">
        <v>14.075799999999999</v>
      </c>
      <c r="L671" s="184">
        <v>16.987300000000001</v>
      </c>
      <c r="M671" s="184">
        <v>39.759900000000002</v>
      </c>
      <c r="N671" s="184">
        <v>49.089100000000002</v>
      </c>
      <c r="O671" s="184">
        <v>14.3843</v>
      </c>
      <c r="P671" s="184">
        <v>13.823</v>
      </c>
      <c r="Q671" s="184">
        <v>15.305899999999999</v>
      </c>
      <c r="R671" s="184">
        <v>23.283999999999999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44400</v>
      </c>
      <c r="E672" s="184">
        <v>14.066700000000001</v>
      </c>
      <c r="F672" s="184">
        <v>0.16020000000000001</v>
      </c>
      <c r="G672" s="184">
        <v>1.4481999999999999</v>
      </c>
      <c r="H672" s="184">
        <v>-4.0500000000000001E-2</v>
      </c>
      <c r="I672" s="184">
        <v>2.8651</v>
      </c>
      <c r="J672" s="184">
        <v>9.6323000000000008</v>
      </c>
      <c r="K672" s="184">
        <v>35.0749</v>
      </c>
      <c r="L672" s="184">
        <v>49.347099999999998</v>
      </c>
      <c r="M672" s="184">
        <v>85.507999999999996</v>
      </c>
      <c r="N672" s="184">
        <v>104.57080000000001</v>
      </c>
      <c r="O672" s="184">
        <v>15.8643</v>
      </c>
      <c r="P672" s="184"/>
      <c r="Q672" s="184">
        <v>10.8133</v>
      </c>
      <c r="R672" s="184">
        <v>33.816600000000001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44400</v>
      </c>
      <c r="E673" s="184">
        <v>13.754899999999999</v>
      </c>
      <c r="F673" s="184">
        <v>0.1595</v>
      </c>
      <c r="G673" s="184">
        <v>1.4448000000000001</v>
      </c>
      <c r="H673" s="184">
        <v>-4.8000000000000001E-2</v>
      </c>
      <c r="I673" s="184">
        <v>2.8488000000000002</v>
      </c>
      <c r="J673" s="184">
        <v>9.6095000000000006</v>
      </c>
      <c r="K673" s="184">
        <v>35.026699999999998</v>
      </c>
      <c r="L673" s="184">
        <v>49.222700000000003</v>
      </c>
      <c r="M673" s="184">
        <v>85.256200000000007</v>
      </c>
      <c r="N673" s="184">
        <v>104.18770000000001</v>
      </c>
      <c r="O673" s="184">
        <v>15.2203</v>
      </c>
      <c r="P673" s="184"/>
      <c r="Q673" s="184">
        <v>10.0684</v>
      </c>
      <c r="R673" s="184">
        <v>33.5503</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44400</v>
      </c>
      <c r="E674" s="184">
        <v>16.090699999999998</v>
      </c>
      <c r="F674" s="184">
        <v>0.16750000000000001</v>
      </c>
      <c r="G674" s="184">
        <v>1.484</v>
      </c>
      <c r="H674" s="184">
        <v>-0.51559999999999995</v>
      </c>
      <c r="I674" s="184">
        <v>2.6415000000000002</v>
      </c>
      <c r="J674" s="184">
        <v>9.2523999999999997</v>
      </c>
      <c r="K674" s="184">
        <v>34.353400000000001</v>
      </c>
      <c r="L674" s="184">
        <v>47.180900000000001</v>
      </c>
      <c r="M674" s="184">
        <v>84.009399999999999</v>
      </c>
      <c r="N674" s="184">
        <v>104.3523</v>
      </c>
      <c r="O674" s="184">
        <v>17.127700000000001</v>
      </c>
      <c r="P674" s="184"/>
      <c r="Q674" s="184">
        <v>16.767299999999999</v>
      </c>
      <c r="R674" s="184">
        <v>33.691699999999997</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44400</v>
      </c>
      <c r="E675" s="184">
        <v>15.912000000000001</v>
      </c>
      <c r="F675" s="184">
        <v>0.16619999999999999</v>
      </c>
      <c r="G675" s="184">
        <v>1.4802</v>
      </c>
      <c r="H675" s="184">
        <v>-0.52580000000000005</v>
      </c>
      <c r="I675" s="184">
        <v>2.621</v>
      </c>
      <c r="J675" s="184">
        <v>9.2166999999999994</v>
      </c>
      <c r="K675" s="184">
        <v>34.243400000000001</v>
      </c>
      <c r="L675" s="184">
        <v>46.955100000000002</v>
      </c>
      <c r="M675" s="184">
        <v>83.5929</v>
      </c>
      <c r="N675" s="184">
        <v>103.744</v>
      </c>
      <c r="O675" s="184">
        <v>16.708400000000001</v>
      </c>
      <c r="P675" s="184"/>
      <c r="Q675" s="184">
        <v>16.3431</v>
      </c>
      <c r="R675" s="184">
        <v>33.299500000000002</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44400</v>
      </c>
      <c r="E680" s="184">
        <v>27.621200000000002</v>
      </c>
      <c r="F680" s="184">
        <v>0.35210000000000002</v>
      </c>
      <c r="G680" s="184">
        <v>1.5515000000000001</v>
      </c>
      <c r="H680" s="184">
        <v>-0.52900000000000003</v>
      </c>
      <c r="I680" s="184">
        <v>1.8416999999999999</v>
      </c>
      <c r="J680" s="184">
        <v>3.0718999999999999</v>
      </c>
      <c r="K680" s="184">
        <v>11.942299999999999</v>
      </c>
      <c r="L680" s="184">
        <v>14.763199999999999</v>
      </c>
      <c r="M680" s="184">
        <v>37.431899999999999</v>
      </c>
      <c r="N680" s="184">
        <v>46.836100000000002</v>
      </c>
      <c r="O680" s="184">
        <v>15.677099999999999</v>
      </c>
      <c r="P680" s="184">
        <v>15.181699999999999</v>
      </c>
      <c r="Q680" s="184">
        <v>16.164200000000001</v>
      </c>
      <c r="R680" s="184">
        <v>20.617000000000001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44400</v>
      </c>
      <c r="E681" s="184">
        <v>25.277999999999999</v>
      </c>
      <c r="F681" s="184">
        <v>0.34849999999999998</v>
      </c>
      <c r="G681" s="184">
        <v>1.5408999999999999</v>
      </c>
      <c r="H681" s="184">
        <v>-0.55310000000000004</v>
      </c>
      <c r="I681" s="184">
        <v>1.7936000000000001</v>
      </c>
      <c r="J681" s="184">
        <v>2.9683000000000002</v>
      </c>
      <c r="K681" s="184">
        <v>11.6022</v>
      </c>
      <c r="L681" s="184">
        <v>14.022</v>
      </c>
      <c r="M681" s="184">
        <v>36.080300000000001</v>
      </c>
      <c r="N681" s="184">
        <v>44.894500000000001</v>
      </c>
      <c r="O681" s="184">
        <v>14.0504</v>
      </c>
      <c r="P681" s="184">
        <v>13.705399999999999</v>
      </c>
      <c r="Q681" s="184">
        <v>14.6554</v>
      </c>
      <c r="R681" s="184">
        <v>18.908300000000001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44400</v>
      </c>
      <c r="E682" s="184">
        <v>113.03</v>
      </c>
      <c r="F682" s="184">
        <v>0.15060000000000001</v>
      </c>
      <c r="G682" s="184">
        <v>1.2632000000000001</v>
      </c>
      <c r="H682" s="184">
        <v>-0.69410000000000005</v>
      </c>
      <c r="I682" s="184">
        <v>1.0821000000000001</v>
      </c>
      <c r="J682" s="184">
        <v>2.0217999999999998</v>
      </c>
      <c r="K682" s="184">
        <v>13.3133</v>
      </c>
      <c r="L682" s="184">
        <v>12.9848</v>
      </c>
      <c r="M682" s="184">
        <v>30.791499999999999</v>
      </c>
      <c r="N682" s="184">
        <v>40.497199999999999</v>
      </c>
      <c r="O682" s="184">
        <v>11.6074</v>
      </c>
      <c r="P682" s="184">
        <v>14.1959</v>
      </c>
      <c r="Q682" s="184">
        <v>13.339600000000001</v>
      </c>
      <c r="R682" s="184">
        <v>19.366499999999998</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44400</v>
      </c>
      <c r="E683" s="184">
        <v>161.64017187082399</v>
      </c>
      <c r="F683" s="184">
        <v>0.15049999999999999</v>
      </c>
      <c r="G683" s="184">
        <v>1.2557</v>
      </c>
      <c r="H683" s="184">
        <v>-0.71819999999999995</v>
      </c>
      <c r="I683" s="184">
        <v>1.0442</v>
      </c>
      <c r="J683" s="184">
        <v>1.954</v>
      </c>
      <c r="K683" s="184">
        <v>13.101699999999999</v>
      </c>
      <c r="L683" s="184">
        <v>12.622999999999999</v>
      </c>
      <c r="M683" s="184">
        <v>30.201799999999999</v>
      </c>
      <c r="N683" s="184">
        <v>39.666699999999999</v>
      </c>
      <c r="O683" s="184">
        <v>10.818</v>
      </c>
      <c r="P683" s="184">
        <v>13.484299999999999</v>
      </c>
      <c r="Q683" s="184">
        <v>11.6129</v>
      </c>
      <c r="R683" s="184">
        <v>18.511399999999998</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44400</v>
      </c>
      <c r="E684" s="184">
        <v>37.99</v>
      </c>
      <c r="F684" s="184">
        <v>0</v>
      </c>
      <c r="G684" s="184">
        <v>1.091</v>
      </c>
      <c r="H684" s="184">
        <v>-0.34100000000000003</v>
      </c>
      <c r="I684" s="184">
        <v>1.6862999999999999</v>
      </c>
      <c r="J684" s="184">
        <v>4.3967999999999998</v>
      </c>
      <c r="K684" s="184">
        <v>16.784500000000001</v>
      </c>
      <c r="L684" s="184">
        <v>18.904499999999999</v>
      </c>
      <c r="M684" s="184">
        <v>41.1218</v>
      </c>
      <c r="N684" s="184">
        <v>52.938800000000001</v>
      </c>
      <c r="O684" s="184">
        <v>16.526700000000002</v>
      </c>
      <c r="P684" s="184">
        <v>13.461</v>
      </c>
      <c r="Q684" s="184">
        <v>14.934699999999999</v>
      </c>
      <c r="R684" s="184">
        <v>26.914999999999999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44400</v>
      </c>
      <c r="E685" s="184">
        <v>39.86</v>
      </c>
      <c r="F685" s="184">
        <v>-2.5100000000000001E-2</v>
      </c>
      <c r="G685" s="184">
        <v>1.0905</v>
      </c>
      <c r="H685" s="184">
        <v>-0.35</v>
      </c>
      <c r="I685" s="184">
        <v>1.6837</v>
      </c>
      <c r="J685" s="184">
        <v>4.4276</v>
      </c>
      <c r="K685" s="184">
        <v>16.925799999999999</v>
      </c>
      <c r="L685" s="184">
        <v>19.234200000000001</v>
      </c>
      <c r="M685" s="184">
        <v>41.699300000000001</v>
      </c>
      <c r="N685" s="184">
        <v>53.780900000000003</v>
      </c>
      <c r="O685" s="184">
        <v>17.057600000000001</v>
      </c>
      <c r="P685" s="184">
        <v>14.184900000000001</v>
      </c>
      <c r="Q685" s="184">
        <v>13.8491</v>
      </c>
      <c r="R685" s="184">
        <v>27.5091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44400</v>
      </c>
      <c r="E686" s="184">
        <v>20.483000000000001</v>
      </c>
      <c r="F686" s="184">
        <v>-2.0500000000000001E-2</v>
      </c>
      <c r="G686" s="184">
        <v>1.2231000000000001</v>
      </c>
      <c r="H686" s="184">
        <v>-3.61E-2</v>
      </c>
      <c r="I686" s="184">
        <v>1.4748000000000001</v>
      </c>
      <c r="J686" s="184">
        <v>2.0863</v>
      </c>
      <c r="K686" s="184">
        <v>17.691299999999998</v>
      </c>
      <c r="L686" s="184">
        <v>24.526599999999998</v>
      </c>
      <c r="M686" s="184">
        <v>51.560899999999997</v>
      </c>
      <c r="N686" s="184">
        <v>62.073399999999999</v>
      </c>
      <c r="O686" s="184">
        <v>15.3001</v>
      </c>
      <c r="P686" s="184">
        <v>13.7567</v>
      </c>
      <c r="Q686" s="184">
        <v>14.4344</v>
      </c>
      <c r="R686" s="184">
        <v>26.5931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44400</v>
      </c>
      <c r="E687" s="184">
        <v>21.605</v>
      </c>
      <c r="F687" s="184">
        <v>-1.9400000000000001E-2</v>
      </c>
      <c r="G687" s="184">
        <v>1.2246999999999999</v>
      </c>
      <c r="H687" s="184">
        <v>-3.2899999999999999E-2</v>
      </c>
      <c r="I687" s="184">
        <v>1.4810000000000001</v>
      </c>
      <c r="J687" s="184">
        <v>2.0992000000000002</v>
      </c>
      <c r="K687" s="184">
        <v>17.735900000000001</v>
      </c>
      <c r="L687" s="184">
        <v>24.62</v>
      </c>
      <c r="M687" s="184">
        <v>51.731200000000001</v>
      </c>
      <c r="N687" s="184">
        <v>62.343499999999999</v>
      </c>
      <c r="O687" s="184">
        <v>15.696400000000001</v>
      </c>
      <c r="P687" s="184">
        <v>14.8057</v>
      </c>
      <c r="Q687" s="184">
        <v>15.5878</v>
      </c>
      <c r="R687" s="184">
        <v>26.796600000000002</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44400</v>
      </c>
      <c r="E688" s="184">
        <v>14.8873</v>
      </c>
      <c r="F688" s="184">
        <v>-4.9000000000000002E-2</v>
      </c>
      <c r="G688" s="184">
        <v>1.0096000000000001</v>
      </c>
      <c r="H688" s="184">
        <v>-0.2913</v>
      </c>
      <c r="I688" s="184">
        <v>1.7664</v>
      </c>
      <c r="J688" s="184">
        <v>1.9726999999999999</v>
      </c>
      <c r="K688" s="184">
        <v>19.191800000000001</v>
      </c>
      <c r="L688" s="184">
        <v>24.294899999999998</v>
      </c>
      <c r="M688" s="184">
        <v>54.700600000000001</v>
      </c>
      <c r="N688" s="184">
        <v>64.369799999999998</v>
      </c>
      <c r="O688" s="184">
        <v>13.7936</v>
      </c>
      <c r="P688" s="184"/>
      <c r="Q688" s="184">
        <v>9.2601999999999993</v>
      </c>
      <c r="R688" s="184">
        <v>22.3874</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44400</v>
      </c>
      <c r="E689" s="184">
        <v>15.62</v>
      </c>
      <c r="F689" s="184">
        <v>-4.8599999999999997E-2</v>
      </c>
      <c r="G689" s="184">
        <v>1.0107999999999999</v>
      </c>
      <c r="H689" s="184">
        <v>-0.28849999999999998</v>
      </c>
      <c r="I689" s="184">
        <v>1.7728999999999999</v>
      </c>
      <c r="J689" s="184">
        <v>1.9875</v>
      </c>
      <c r="K689" s="184">
        <v>19.242100000000001</v>
      </c>
      <c r="L689" s="184">
        <v>24.3888</v>
      </c>
      <c r="M689" s="184">
        <v>54.868099999999998</v>
      </c>
      <c r="N689" s="184">
        <v>64.597800000000007</v>
      </c>
      <c r="O689" s="184">
        <v>14.395300000000001</v>
      </c>
      <c r="P689" s="184"/>
      <c r="Q689" s="184">
        <v>10.434799999999999</v>
      </c>
      <c r="R689" s="184">
        <v>22.682099999999998</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44400</v>
      </c>
      <c r="E690" s="184">
        <v>13.8431</v>
      </c>
      <c r="F690" s="184">
        <v>-3.32E-2</v>
      </c>
      <c r="G690" s="184">
        <v>1.0489999999999999</v>
      </c>
      <c r="H690" s="184">
        <v>-0.25440000000000002</v>
      </c>
      <c r="I690" s="184">
        <v>1.7150000000000001</v>
      </c>
      <c r="J690" s="184">
        <v>1.9757</v>
      </c>
      <c r="K690" s="184">
        <v>18.879000000000001</v>
      </c>
      <c r="L690" s="184">
        <v>24.448</v>
      </c>
      <c r="M690" s="184">
        <v>53.692700000000002</v>
      </c>
      <c r="N690" s="184">
        <v>61.584400000000002</v>
      </c>
      <c r="O690" s="184">
        <v>14.5555</v>
      </c>
      <c r="P690" s="184"/>
      <c r="Q690" s="184">
        <v>7.8174000000000001</v>
      </c>
      <c r="R690" s="184">
        <v>23.126100000000001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44400</v>
      </c>
      <c r="E691" s="184">
        <v>14.5265</v>
      </c>
      <c r="F691" s="184">
        <v>-3.2300000000000002E-2</v>
      </c>
      <c r="G691" s="184">
        <v>1.0504</v>
      </c>
      <c r="H691" s="184">
        <v>-0.252</v>
      </c>
      <c r="I691" s="184">
        <v>1.7191000000000001</v>
      </c>
      <c r="J691" s="184">
        <v>1.9846999999999999</v>
      </c>
      <c r="K691" s="184">
        <v>18.908899999999999</v>
      </c>
      <c r="L691" s="184">
        <v>24.510400000000001</v>
      </c>
      <c r="M691" s="184">
        <v>53.810699999999997</v>
      </c>
      <c r="N691" s="184">
        <v>61.750599999999999</v>
      </c>
      <c r="O691" s="184">
        <v>15.309900000000001</v>
      </c>
      <c r="P691" s="184"/>
      <c r="Q691" s="184">
        <v>9.0266000000000002</v>
      </c>
      <c r="R691" s="184">
        <v>23.363299999999999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44400</v>
      </c>
      <c r="E692" s="184">
        <v>11.583</v>
      </c>
      <c r="F692" s="184">
        <v>0.66310000000000002</v>
      </c>
      <c r="G692" s="184">
        <v>1.4753000000000001</v>
      </c>
      <c r="H692" s="184">
        <v>3.1099999999999999E-2</v>
      </c>
      <c r="I692" s="184">
        <v>1.2456</v>
      </c>
      <c r="J692" s="184">
        <v>3.0148999999999999</v>
      </c>
      <c r="K692" s="184">
        <v>11.113200000000001</v>
      </c>
      <c r="L692" s="184">
        <v>14.354799999999999</v>
      </c>
      <c r="M692" s="184">
        <v>38.981499999999997</v>
      </c>
      <c r="N692" s="184">
        <v>39.621499999999997</v>
      </c>
      <c r="O692" s="184">
        <v>8.1574000000000009</v>
      </c>
      <c r="P692" s="184"/>
      <c r="Q692" s="184">
        <v>4.2727000000000004</v>
      </c>
      <c r="R692" s="184">
        <v>20.907</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44400</v>
      </c>
      <c r="E693" s="184">
        <v>12.034700000000001</v>
      </c>
      <c r="F693" s="184">
        <v>0.66500000000000004</v>
      </c>
      <c r="G693" s="184">
        <v>1.4790000000000001</v>
      </c>
      <c r="H693" s="184">
        <v>3.9100000000000003E-2</v>
      </c>
      <c r="I693" s="184">
        <v>1.2621</v>
      </c>
      <c r="J693" s="184">
        <v>3.0518000000000001</v>
      </c>
      <c r="K693" s="184">
        <v>11.2326</v>
      </c>
      <c r="L693" s="184">
        <v>14.5878</v>
      </c>
      <c r="M693" s="184">
        <v>39.398600000000002</v>
      </c>
      <c r="N693" s="184">
        <v>40.195900000000002</v>
      </c>
      <c r="O693" s="184">
        <v>9.1347000000000005</v>
      </c>
      <c r="P693" s="184"/>
      <c r="Q693" s="184">
        <v>5.4146000000000001</v>
      </c>
      <c r="R693" s="184">
        <v>21.458300000000001</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44400</v>
      </c>
      <c r="E694" s="184">
        <v>12.0517</v>
      </c>
      <c r="F694" s="184">
        <v>0.6119</v>
      </c>
      <c r="G694" s="184">
        <v>1.3932</v>
      </c>
      <c r="H694" s="184">
        <v>-0.23180000000000001</v>
      </c>
      <c r="I694" s="184">
        <v>1.0947</v>
      </c>
      <c r="J694" s="184">
        <v>2.6524000000000001</v>
      </c>
      <c r="K694" s="184">
        <v>11.606299999999999</v>
      </c>
      <c r="L694" s="184">
        <v>13.632</v>
      </c>
      <c r="M694" s="184">
        <v>37.754199999999997</v>
      </c>
      <c r="N694" s="184">
        <v>38.474400000000003</v>
      </c>
      <c r="O694" s="184">
        <v>8.8813999999999993</v>
      </c>
      <c r="P694" s="184"/>
      <c r="Q694" s="184">
        <v>5.7713000000000001</v>
      </c>
      <c r="R694" s="184">
        <v>21.563300000000002</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44400</v>
      </c>
      <c r="E695" s="184">
        <v>12.467000000000001</v>
      </c>
      <c r="F695" s="184">
        <v>0.61329999999999996</v>
      </c>
      <c r="G695" s="184">
        <v>1.3965000000000001</v>
      </c>
      <c r="H695" s="184">
        <v>-0.22489999999999999</v>
      </c>
      <c r="I695" s="184">
        <v>1.1077999999999999</v>
      </c>
      <c r="J695" s="184">
        <v>2.6808999999999998</v>
      </c>
      <c r="K695" s="184">
        <v>11.701499999999999</v>
      </c>
      <c r="L695" s="184">
        <v>13.8279</v>
      </c>
      <c r="M695" s="184">
        <v>38.109400000000001</v>
      </c>
      <c r="N695" s="184">
        <v>38.953000000000003</v>
      </c>
      <c r="O695" s="184">
        <v>9.8373000000000008</v>
      </c>
      <c r="P695" s="184"/>
      <c r="Q695" s="184">
        <v>6.8541999999999996</v>
      </c>
      <c r="R695" s="184">
        <v>21.9894</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44400</v>
      </c>
      <c r="E696" s="184">
        <v>144.46029999999999</v>
      </c>
      <c r="F696" s="184">
        <v>0.62350000000000005</v>
      </c>
      <c r="G696" s="184">
        <v>2.4546000000000001</v>
      </c>
      <c r="H696" s="184">
        <v>0.50349999999999995</v>
      </c>
      <c r="I696" s="184">
        <v>2.4390000000000001</v>
      </c>
      <c r="J696" s="184">
        <v>5.5667</v>
      </c>
      <c r="K696" s="184">
        <v>16.7727</v>
      </c>
      <c r="L696" s="184">
        <v>18.354099999999999</v>
      </c>
      <c r="M696" s="184">
        <v>45.282499999999999</v>
      </c>
      <c r="N696" s="184">
        <v>56.798299999999998</v>
      </c>
      <c r="O696" s="184">
        <v>17.6861</v>
      </c>
      <c r="P696" s="184">
        <v>15.220800000000001</v>
      </c>
      <c r="Q696" s="184">
        <v>15.3736</v>
      </c>
      <c r="R696" s="184">
        <v>27.991299999999999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44400</v>
      </c>
      <c r="E697" s="184">
        <v>134.3415</v>
      </c>
      <c r="F697" s="184">
        <v>0.62080000000000002</v>
      </c>
      <c r="G697" s="184">
        <v>2.4470999999999998</v>
      </c>
      <c r="H697" s="184">
        <v>0.48630000000000001</v>
      </c>
      <c r="I697" s="184">
        <v>2.4041000000000001</v>
      </c>
      <c r="J697" s="184">
        <v>5.4901999999999997</v>
      </c>
      <c r="K697" s="184">
        <v>16.515999999999998</v>
      </c>
      <c r="L697" s="184">
        <v>17.802900000000001</v>
      </c>
      <c r="M697" s="184">
        <v>44.284399999999998</v>
      </c>
      <c r="N697" s="184">
        <v>55.343299999999999</v>
      </c>
      <c r="O697" s="184">
        <v>16.610399999999998</v>
      </c>
      <c r="P697" s="184">
        <v>14.1685</v>
      </c>
      <c r="Q697" s="184">
        <v>12.2036</v>
      </c>
      <c r="R697" s="184">
        <v>26.794</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44400</v>
      </c>
      <c r="E698" s="184">
        <v>210.009047173277</v>
      </c>
      <c r="F698" s="184">
        <v>0.65359999999999996</v>
      </c>
      <c r="G698" s="184">
        <v>1.9875</v>
      </c>
      <c r="H698" s="184">
        <v>0.15390000000000001</v>
      </c>
      <c r="I698" s="184">
        <v>1.6205000000000001</v>
      </c>
      <c r="J698" s="184">
        <v>2.798</v>
      </c>
      <c r="K698" s="184">
        <v>13.8925</v>
      </c>
      <c r="L698" s="184">
        <v>14.2202</v>
      </c>
      <c r="M698" s="184">
        <v>36.219099999999997</v>
      </c>
      <c r="N698" s="184">
        <v>46.073500000000003</v>
      </c>
      <c r="O698" s="184">
        <v>11.3591</v>
      </c>
      <c r="P698" s="184">
        <v>12.440799999999999</v>
      </c>
      <c r="Q698" s="184">
        <v>18.064299999999999</v>
      </c>
      <c r="R698" s="184">
        <v>18.678899999999999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0.21071515151515155</v>
      </c>
      <c r="G699" s="186">
        <v>1.4681159090909095</v>
      </c>
      <c r="H699" s="186">
        <v>-0.20851439393939397</v>
      </c>
      <c r="I699" s="186">
        <v>1.905176515151515</v>
      </c>
      <c r="J699" s="186">
        <v>4.6088606060606025</v>
      </c>
      <c r="K699" s="186">
        <v>17.570647727272725</v>
      </c>
      <c r="L699" s="186">
        <v>22.706789393939395</v>
      </c>
      <c r="M699" s="186">
        <v>48.219721212121208</v>
      </c>
      <c r="N699" s="186">
        <v>60.642204545454561</v>
      </c>
      <c r="O699" s="186">
        <v>15.548837704918023</v>
      </c>
      <c r="P699" s="186">
        <v>14.853067777777786</v>
      </c>
      <c r="Q699" s="186">
        <v>15.431159090909093</v>
      </c>
      <c r="R699" s="186">
        <v>26.199586718749998</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0.24709999999999999</v>
      </c>
      <c r="G700" s="186">
        <v>1.4780000000000002</v>
      </c>
      <c r="H700" s="186">
        <v>-0.17054999999999998</v>
      </c>
      <c r="I700" s="186">
        <v>1.7833999999999999</v>
      </c>
      <c r="J700" s="186">
        <v>3.5308999999999999</v>
      </c>
      <c r="K700" s="186">
        <v>15.155249999999999</v>
      </c>
      <c r="L700" s="186">
        <v>19.35305</v>
      </c>
      <c r="M700" s="186">
        <v>42.902500000000003</v>
      </c>
      <c r="N700" s="186">
        <v>54.52505</v>
      </c>
      <c r="O700" s="186">
        <v>14.7547</v>
      </c>
      <c r="P700" s="186">
        <v>14.1767</v>
      </c>
      <c r="Q700" s="186">
        <v>15.1647</v>
      </c>
      <c r="R700" s="186">
        <v>23.421500000000002</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44400</v>
      </c>
      <c r="E703" s="184">
        <v>31.932500000000001</v>
      </c>
      <c r="F703" s="184">
        <v>0.36620000000000003</v>
      </c>
      <c r="G703" s="184">
        <v>1.1172</v>
      </c>
      <c r="H703" s="184">
        <v>-0.2321</v>
      </c>
      <c r="I703" s="184">
        <v>1.1835</v>
      </c>
      <c r="J703" s="184">
        <v>2.5914000000000001</v>
      </c>
      <c r="K703" s="184">
        <v>10.781700000000001</v>
      </c>
      <c r="L703" s="184">
        <v>12.529500000000001</v>
      </c>
      <c r="M703" s="184">
        <v>29.415500000000002</v>
      </c>
      <c r="N703" s="184">
        <v>35.371400000000001</v>
      </c>
      <c r="O703" s="184">
        <v>12.923400000000001</v>
      </c>
      <c r="P703" s="184">
        <v>12.1357</v>
      </c>
      <c r="Q703" s="184">
        <v>12.0388</v>
      </c>
      <c r="R703" s="184">
        <v>19.970700000000001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44400</v>
      </c>
      <c r="E704" s="184">
        <v>33.9696</v>
      </c>
      <c r="F704" s="184">
        <v>0.36899999999999999</v>
      </c>
      <c r="G704" s="184">
        <v>1.1258999999999999</v>
      </c>
      <c r="H704" s="184">
        <v>-0.21179999999999999</v>
      </c>
      <c r="I704" s="184">
        <v>1.2232000000000001</v>
      </c>
      <c r="J704" s="184">
        <v>2.6861000000000002</v>
      </c>
      <c r="K704" s="184">
        <v>11.053900000000001</v>
      </c>
      <c r="L704" s="184">
        <v>13.090299999999999</v>
      </c>
      <c r="M704" s="184">
        <v>30.460599999999999</v>
      </c>
      <c r="N704" s="184">
        <v>36.840699999999998</v>
      </c>
      <c r="O704" s="184">
        <v>13.9244</v>
      </c>
      <c r="P704" s="184">
        <v>13.071099999999999</v>
      </c>
      <c r="Q704" s="184">
        <v>13.492000000000001</v>
      </c>
      <c r="R704" s="184">
        <v>21.114699999999999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44400</v>
      </c>
      <c r="E705" s="184">
        <v>110.95189999999999</v>
      </c>
      <c r="F705" s="184">
        <v>0.3402</v>
      </c>
      <c r="G705" s="184">
        <v>1.1816</v>
      </c>
      <c r="H705" s="184">
        <v>1.2699999999999999E-2</v>
      </c>
      <c r="I705" s="184">
        <v>1.4569000000000001</v>
      </c>
      <c r="J705" s="184">
        <v>2.8260000000000001</v>
      </c>
      <c r="K705" s="184">
        <v>13.648999999999999</v>
      </c>
      <c r="L705" s="184">
        <v>19.912199999999999</v>
      </c>
      <c r="M705" s="184">
        <v>43.171900000000001</v>
      </c>
      <c r="N705" s="184">
        <v>50.9739</v>
      </c>
      <c r="O705" s="184">
        <v>11.275700000000001</v>
      </c>
      <c r="P705" s="184">
        <v>10.3775</v>
      </c>
      <c r="Q705" s="184">
        <v>14.6036</v>
      </c>
      <c r="R705" s="184">
        <v>17.5809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44400</v>
      </c>
      <c r="E706" s="184">
        <v>115.5664</v>
      </c>
      <c r="F706" s="184">
        <v>0.34139999999999998</v>
      </c>
      <c r="G706" s="184">
        <v>1.1854</v>
      </c>
      <c r="H706" s="184">
        <v>2.1499999999999998E-2</v>
      </c>
      <c r="I706" s="184">
        <v>1.4748000000000001</v>
      </c>
      <c r="J706" s="184">
        <v>2.8637999999999999</v>
      </c>
      <c r="K706" s="184">
        <v>13.766500000000001</v>
      </c>
      <c r="L706" s="184">
        <v>20.184999999999999</v>
      </c>
      <c r="M706" s="184">
        <v>43.729500000000002</v>
      </c>
      <c r="N706" s="184">
        <v>51.880200000000002</v>
      </c>
      <c r="O706" s="184">
        <v>11.911199999999999</v>
      </c>
      <c r="P706" s="184">
        <v>10.948600000000001</v>
      </c>
      <c r="Q706" s="184">
        <v>12.5527</v>
      </c>
      <c r="R706" s="184">
        <v>18.339700000000001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44400</v>
      </c>
      <c r="E707" s="184">
        <v>73.830100000000002</v>
      </c>
      <c r="F707" s="184">
        <v>0.23730000000000001</v>
      </c>
      <c r="G707" s="184">
        <v>0.8306</v>
      </c>
      <c r="H707" s="184">
        <v>0.16009999999999999</v>
      </c>
      <c r="I707" s="184">
        <v>1.2161999999999999</v>
      </c>
      <c r="J707" s="184">
        <v>2.8504</v>
      </c>
      <c r="K707" s="184">
        <v>11.937900000000001</v>
      </c>
      <c r="L707" s="184">
        <v>21.177600000000002</v>
      </c>
      <c r="M707" s="184">
        <v>37.645400000000002</v>
      </c>
      <c r="N707" s="184">
        <v>43.410400000000003</v>
      </c>
      <c r="O707" s="184">
        <v>8.6575000000000006</v>
      </c>
      <c r="P707" s="184">
        <v>8.5844000000000005</v>
      </c>
      <c r="Q707" s="184">
        <v>11.989800000000001</v>
      </c>
      <c r="R707" s="184">
        <v>11.815200000000001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44400</v>
      </c>
      <c r="E708" s="184">
        <v>77.596299999999999</v>
      </c>
      <c r="F708" s="184">
        <v>0.23860000000000001</v>
      </c>
      <c r="G708" s="184">
        <v>0.8347</v>
      </c>
      <c r="H708" s="184">
        <v>0.16919999999999999</v>
      </c>
      <c r="I708" s="184">
        <v>1.2347999999999999</v>
      </c>
      <c r="J708" s="184">
        <v>2.891</v>
      </c>
      <c r="K708" s="184">
        <v>12.0715</v>
      </c>
      <c r="L708" s="184">
        <v>21.484100000000002</v>
      </c>
      <c r="M708" s="184">
        <v>38.203499999999998</v>
      </c>
      <c r="N708" s="184">
        <v>44.2592</v>
      </c>
      <c r="O708" s="184">
        <v>9.3170999999999999</v>
      </c>
      <c r="P708" s="184">
        <v>9.2704000000000004</v>
      </c>
      <c r="Q708" s="184">
        <v>10.798400000000001</v>
      </c>
      <c r="R708" s="184">
        <v>12.5093</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44400</v>
      </c>
      <c r="E709" s="184">
        <v>25.08</v>
      </c>
      <c r="F709" s="184">
        <v>0.2278</v>
      </c>
      <c r="G709" s="184">
        <v>1.0964</v>
      </c>
      <c r="H709" s="184">
        <v>6.3399999999999998E-2</v>
      </c>
      <c r="I709" s="184">
        <v>1.6043000000000001</v>
      </c>
      <c r="J709" s="184">
        <v>2.9674999999999998</v>
      </c>
      <c r="K709" s="184">
        <v>12.9399</v>
      </c>
      <c r="L709" s="184">
        <v>13.5921</v>
      </c>
      <c r="M709" s="184">
        <v>33.200200000000002</v>
      </c>
      <c r="N709" s="184">
        <v>43.026600000000002</v>
      </c>
      <c r="O709" s="184">
        <v>12.434799999999999</v>
      </c>
      <c r="P709" s="184">
        <v>12.351699999999999</v>
      </c>
      <c r="Q709" s="184">
        <v>13.5505</v>
      </c>
      <c r="R709" s="184">
        <v>19.677</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44400</v>
      </c>
      <c r="E710" s="184">
        <v>25.6218</v>
      </c>
      <c r="F710" s="184">
        <v>0.22919999999999999</v>
      </c>
      <c r="G710" s="184">
        <v>1.0996999999999999</v>
      </c>
      <c r="H710" s="184">
        <v>7.0300000000000001E-2</v>
      </c>
      <c r="I710" s="184">
        <v>1.6182000000000001</v>
      </c>
      <c r="J710" s="184">
        <v>2.9971999999999999</v>
      </c>
      <c r="K710" s="184">
        <v>13.0387</v>
      </c>
      <c r="L710" s="184">
        <v>13.790699999999999</v>
      </c>
      <c r="M710" s="184">
        <v>33.549799999999998</v>
      </c>
      <c r="N710" s="184">
        <v>43.532299999999999</v>
      </c>
      <c r="O710" s="184">
        <v>12.8078</v>
      </c>
      <c r="P710" s="184">
        <v>12.696899999999999</v>
      </c>
      <c r="Q710" s="184">
        <v>13.8864</v>
      </c>
      <c r="R710" s="184">
        <v>20.101600000000001</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44400</v>
      </c>
      <c r="E711" s="184">
        <v>23.115500000000001</v>
      </c>
      <c r="F711" s="184">
        <v>0.1898</v>
      </c>
      <c r="G711" s="184">
        <v>0.88770000000000004</v>
      </c>
      <c r="H711" s="184">
        <v>8.1000000000000003E-2</v>
      </c>
      <c r="I711" s="184">
        <v>1.3557999999999999</v>
      </c>
      <c r="J711" s="184">
        <v>2.4546000000000001</v>
      </c>
      <c r="K711" s="184">
        <v>10.5962</v>
      </c>
      <c r="L711" s="184">
        <v>11.137600000000001</v>
      </c>
      <c r="M711" s="184">
        <v>26.7193</v>
      </c>
      <c r="N711" s="184">
        <v>34.3932</v>
      </c>
      <c r="O711" s="184">
        <v>11.427300000000001</v>
      </c>
      <c r="P711" s="184">
        <v>11.1995</v>
      </c>
      <c r="Q711" s="184">
        <v>12.277699999999999</v>
      </c>
      <c r="R711" s="184">
        <v>17.36</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44400</v>
      </c>
      <c r="E712" s="184">
        <v>23.726700000000001</v>
      </c>
      <c r="F712" s="184">
        <v>0.1913</v>
      </c>
      <c r="G712" s="184">
        <v>0.89259999999999995</v>
      </c>
      <c r="H712" s="184">
        <v>9.1999999999999998E-2</v>
      </c>
      <c r="I712" s="184">
        <v>1.3779999999999999</v>
      </c>
      <c r="J712" s="184">
        <v>2.5030999999999999</v>
      </c>
      <c r="K712" s="184">
        <v>10.756500000000001</v>
      </c>
      <c r="L712" s="184">
        <v>11.461499999999999</v>
      </c>
      <c r="M712" s="184">
        <v>27.275500000000001</v>
      </c>
      <c r="N712" s="184">
        <v>35.184100000000001</v>
      </c>
      <c r="O712" s="184">
        <v>12.004799999999999</v>
      </c>
      <c r="P712" s="184">
        <v>11.656499999999999</v>
      </c>
      <c r="Q712" s="184">
        <v>12.683400000000001</v>
      </c>
      <c r="R712" s="184">
        <v>18.0745</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44400</v>
      </c>
      <c r="E713" s="184">
        <v>11.9655</v>
      </c>
      <c r="F713" s="184">
        <v>0.22109999999999999</v>
      </c>
      <c r="G713" s="184">
        <v>1.3158000000000001</v>
      </c>
      <c r="H713" s="184">
        <v>-0.3498</v>
      </c>
      <c r="I713" s="184">
        <v>1.8323</v>
      </c>
      <c r="J713" s="184">
        <v>2.8626999999999998</v>
      </c>
      <c r="K713" s="184">
        <v>17.2226</v>
      </c>
      <c r="L713" s="184">
        <v>22.873000000000001</v>
      </c>
      <c r="M713" s="184">
        <v>60.640900000000002</v>
      </c>
      <c r="N713" s="184">
        <v>51.659799999999997</v>
      </c>
      <c r="O713" s="184">
        <v>5.8010000000000002</v>
      </c>
      <c r="P713" s="184"/>
      <c r="Q713" s="184">
        <v>6.0223000000000004</v>
      </c>
      <c r="R713" s="184">
        <v>5.6412000000000004</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44400</v>
      </c>
      <c r="E714" s="184">
        <v>11.965400000000001</v>
      </c>
      <c r="F714" s="184">
        <v>0.22109999999999999</v>
      </c>
      <c r="G714" s="184">
        <v>1.3158000000000001</v>
      </c>
      <c r="H714" s="184">
        <v>-0.3498</v>
      </c>
      <c r="I714" s="184">
        <v>1.8323</v>
      </c>
      <c r="J714" s="184">
        <v>2.8618000000000001</v>
      </c>
      <c r="K714" s="184">
        <v>17.221699999999998</v>
      </c>
      <c r="L714" s="184">
        <v>22.872</v>
      </c>
      <c r="M714" s="184">
        <v>60.639600000000002</v>
      </c>
      <c r="N714" s="184">
        <v>51.660400000000003</v>
      </c>
      <c r="O714" s="184">
        <v>5.8007</v>
      </c>
      <c r="P714" s="184"/>
      <c r="Q714" s="184">
        <v>6.0220000000000002</v>
      </c>
      <c r="R714" s="184">
        <v>5.6407999999999996</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44400</v>
      </c>
      <c r="E715" s="184">
        <v>15.163</v>
      </c>
      <c r="F715" s="184">
        <v>0.24790000000000001</v>
      </c>
      <c r="G715" s="184">
        <v>1.4634</v>
      </c>
      <c r="H715" s="184">
        <v>-0.27879999999999999</v>
      </c>
      <c r="I715" s="184">
        <v>1.7363999999999999</v>
      </c>
      <c r="J715" s="184">
        <v>3.1440000000000001</v>
      </c>
      <c r="K715" s="184">
        <v>17.7041</v>
      </c>
      <c r="L715" s="184">
        <v>26.159600000000001</v>
      </c>
      <c r="M715" s="184">
        <v>54.227200000000003</v>
      </c>
      <c r="N715" s="184">
        <v>62.457799999999999</v>
      </c>
      <c r="O715" s="184"/>
      <c r="P715" s="184"/>
      <c r="Q715" s="184">
        <v>34.393599999999999</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44400</v>
      </c>
      <c r="E716" s="184">
        <v>15.3597</v>
      </c>
      <c r="F716" s="184">
        <v>0.25059999999999999</v>
      </c>
      <c r="G716" s="184">
        <v>1.4725999999999999</v>
      </c>
      <c r="H716" s="184">
        <v>-0.2591</v>
      </c>
      <c r="I716" s="184">
        <v>1.7765</v>
      </c>
      <c r="J716" s="184">
        <v>3.2307000000000001</v>
      </c>
      <c r="K716" s="184">
        <v>17.997199999999999</v>
      </c>
      <c r="L716" s="184">
        <v>26.7804</v>
      </c>
      <c r="M716" s="184">
        <v>55.346200000000003</v>
      </c>
      <c r="N716" s="184">
        <v>64.032799999999995</v>
      </c>
      <c r="O716" s="184"/>
      <c r="P716" s="184"/>
      <c r="Q716" s="184">
        <v>35.629300000000001</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44400</v>
      </c>
      <c r="E717" s="184">
        <v>90.797300000000007</v>
      </c>
      <c r="F717" s="184">
        <v>0.38950000000000001</v>
      </c>
      <c r="G717" s="184">
        <v>1.2873000000000001</v>
      </c>
      <c r="H717" s="184">
        <v>-0.32290000000000002</v>
      </c>
      <c r="I717" s="184">
        <v>1.0226999999999999</v>
      </c>
      <c r="J717" s="184">
        <v>1.6732</v>
      </c>
      <c r="K717" s="184">
        <v>12.775700000000001</v>
      </c>
      <c r="L717" s="184">
        <v>15.6936</v>
      </c>
      <c r="M717" s="184">
        <v>40.605800000000002</v>
      </c>
      <c r="N717" s="184">
        <v>51.580199999999998</v>
      </c>
      <c r="O717" s="184">
        <v>11.7636</v>
      </c>
      <c r="P717" s="184">
        <v>12.414</v>
      </c>
      <c r="Q717" s="184">
        <v>13.347099999999999</v>
      </c>
      <c r="R717" s="184">
        <v>18.885000000000002</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44400</v>
      </c>
      <c r="E718" s="184">
        <v>93.993600000000001</v>
      </c>
      <c r="F718" s="184">
        <v>0.39040000000000002</v>
      </c>
      <c r="G718" s="184">
        <v>1.2898000000000001</v>
      </c>
      <c r="H718" s="184">
        <v>-0.31740000000000002</v>
      </c>
      <c r="I718" s="184">
        <v>1.0336000000000001</v>
      </c>
      <c r="J718" s="184">
        <v>1.6966000000000001</v>
      </c>
      <c r="K718" s="184">
        <v>12.858000000000001</v>
      </c>
      <c r="L718" s="184">
        <v>15.8934</v>
      </c>
      <c r="M718" s="184">
        <v>41.005800000000001</v>
      </c>
      <c r="N718" s="184">
        <v>52.142200000000003</v>
      </c>
      <c r="O718" s="184">
        <v>12.155900000000001</v>
      </c>
      <c r="P718" s="184">
        <v>12.8157</v>
      </c>
      <c r="Q718" s="184">
        <v>11.947900000000001</v>
      </c>
      <c r="R718" s="184">
        <v>19.3096</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44400</v>
      </c>
      <c r="E719" s="184">
        <v>118.6109</v>
      </c>
      <c r="F719" s="184">
        <v>0.20269999999999999</v>
      </c>
      <c r="G719" s="184">
        <v>1.4461999999999999</v>
      </c>
      <c r="H719" s="184">
        <v>-0.43109999999999998</v>
      </c>
      <c r="I719" s="184">
        <v>1.3824000000000001</v>
      </c>
      <c r="J719" s="184">
        <v>3.2730999999999999</v>
      </c>
      <c r="K719" s="184">
        <v>17.9648</v>
      </c>
      <c r="L719" s="184">
        <v>28.950299999999999</v>
      </c>
      <c r="M719" s="184">
        <v>62.515900000000002</v>
      </c>
      <c r="N719" s="184">
        <v>68.526200000000003</v>
      </c>
      <c r="O719" s="184">
        <v>17.783100000000001</v>
      </c>
      <c r="P719" s="184">
        <v>16.106100000000001</v>
      </c>
      <c r="Q719" s="184">
        <v>15.080399999999999</v>
      </c>
      <c r="R719" s="184">
        <v>30.297899999999998</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44400</v>
      </c>
      <c r="E720" s="184">
        <v>120.8057</v>
      </c>
      <c r="F720" s="184">
        <v>0.20419999999999999</v>
      </c>
      <c r="G720" s="184">
        <v>1.4509000000000001</v>
      </c>
      <c r="H720" s="184">
        <v>-0.42049999999999998</v>
      </c>
      <c r="I720" s="184">
        <v>1.4045000000000001</v>
      </c>
      <c r="J720" s="184">
        <v>3.3248000000000002</v>
      </c>
      <c r="K720" s="184">
        <v>18.104500000000002</v>
      </c>
      <c r="L720" s="184">
        <v>29.216899999999999</v>
      </c>
      <c r="M720" s="184">
        <v>62.964199999999998</v>
      </c>
      <c r="N720" s="184">
        <v>69.108999999999995</v>
      </c>
      <c r="O720" s="184">
        <v>18.122699999999998</v>
      </c>
      <c r="P720" s="184">
        <v>16.4176</v>
      </c>
      <c r="Q720" s="184">
        <v>15.600899999999999</v>
      </c>
      <c r="R720" s="184">
        <v>30.508700000000001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44400</v>
      </c>
      <c r="E721" s="184">
        <v>31.187100000000001</v>
      </c>
      <c r="F721" s="184">
        <v>0.55000000000000004</v>
      </c>
      <c r="G721" s="184">
        <v>1.3743000000000001</v>
      </c>
      <c r="H721" s="184">
        <v>0.36430000000000001</v>
      </c>
      <c r="I721" s="184">
        <v>1.9003000000000001</v>
      </c>
      <c r="J721" s="184">
        <v>2.8832</v>
      </c>
      <c r="K721" s="184">
        <v>11.2014</v>
      </c>
      <c r="L721" s="184">
        <v>11.061199999999999</v>
      </c>
      <c r="M721" s="184">
        <v>24.9313</v>
      </c>
      <c r="N721" s="184">
        <v>34.768700000000003</v>
      </c>
      <c r="O721" s="184">
        <v>10.0443</v>
      </c>
      <c r="P721" s="184">
        <v>9.9969999999999999</v>
      </c>
      <c r="Q721" s="184">
        <v>10.502700000000001</v>
      </c>
      <c r="R721" s="184">
        <v>16.322500000000002</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44400</v>
      </c>
      <c r="E722" s="184">
        <v>29.700900000000001</v>
      </c>
      <c r="F722" s="184">
        <v>0.5474</v>
      </c>
      <c r="G722" s="184">
        <v>1.3672</v>
      </c>
      <c r="H722" s="184">
        <v>0.3483</v>
      </c>
      <c r="I722" s="184">
        <v>1.8678999999999999</v>
      </c>
      <c r="J722" s="184">
        <v>2.8136000000000001</v>
      </c>
      <c r="K722" s="184">
        <v>10.9779</v>
      </c>
      <c r="L722" s="184">
        <v>10.5985</v>
      </c>
      <c r="M722" s="184">
        <v>24.1266</v>
      </c>
      <c r="N722" s="184">
        <v>33.6404</v>
      </c>
      <c r="O722" s="184">
        <v>9.0833999999999993</v>
      </c>
      <c r="P722" s="184">
        <v>9.1765000000000008</v>
      </c>
      <c r="Q722" s="184">
        <v>9.9720999999999993</v>
      </c>
      <c r="R722" s="184">
        <v>15.3447</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44400</v>
      </c>
      <c r="E723" s="184">
        <v>14.4025</v>
      </c>
      <c r="F723" s="184">
        <v>7.9200000000000007E-2</v>
      </c>
      <c r="G723" s="184">
        <v>1.1731</v>
      </c>
      <c r="H723" s="184">
        <v>8.1299999999999997E-2</v>
      </c>
      <c r="I723" s="184">
        <v>0.50309999999999999</v>
      </c>
      <c r="J723" s="184">
        <v>1.7859</v>
      </c>
      <c r="K723" s="184">
        <v>14.107200000000001</v>
      </c>
      <c r="L723" s="184">
        <v>17.2775</v>
      </c>
      <c r="M723" s="184">
        <v>43.188800000000001</v>
      </c>
      <c r="N723" s="184">
        <v>47.013800000000003</v>
      </c>
      <c r="O723" s="184"/>
      <c r="P723" s="184"/>
      <c r="Q723" s="184">
        <v>16.579999999999998</v>
      </c>
      <c r="R723" s="184">
        <v>21.717099999999999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44400</v>
      </c>
      <c r="E724" s="184">
        <v>14.311</v>
      </c>
      <c r="F724" s="184">
        <v>7.9699999999999993E-2</v>
      </c>
      <c r="G724" s="184">
        <v>1.1714</v>
      </c>
      <c r="H724" s="184">
        <v>7.6899999999999996E-2</v>
      </c>
      <c r="I724" s="184">
        <v>0.49370000000000003</v>
      </c>
      <c r="J724" s="184">
        <v>1.7648999999999999</v>
      </c>
      <c r="K724" s="184">
        <v>14.0337</v>
      </c>
      <c r="L724" s="184">
        <v>17.125699999999998</v>
      </c>
      <c r="M724" s="184">
        <v>42.918500000000002</v>
      </c>
      <c r="N724" s="184">
        <v>46.633600000000001</v>
      </c>
      <c r="O724" s="184"/>
      <c r="P724" s="184"/>
      <c r="Q724" s="184">
        <v>16.268000000000001</v>
      </c>
      <c r="R724" s="184">
        <v>21.412800000000001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44400</v>
      </c>
      <c r="E725" s="184">
        <v>50.290999999999997</v>
      </c>
      <c r="F725" s="184">
        <v>0.2392</v>
      </c>
      <c r="G725" s="184">
        <v>1.3891</v>
      </c>
      <c r="H725" s="184">
        <v>2.5899999999999999E-2</v>
      </c>
      <c r="I725" s="184">
        <v>1.6062000000000001</v>
      </c>
      <c r="J725" s="184">
        <v>3.8834</v>
      </c>
      <c r="K725" s="184">
        <v>14.3003</v>
      </c>
      <c r="L725" s="184">
        <v>16.514099999999999</v>
      </c>
      <c r="M725" s="184">
        <v>38.558</v>
      </c>
      <c r="N725" s="184">
        <v>48.184899999999999</v>
      </c>
      <c r="O725" s="184">
        <v>13.654999999999999</v>
      </c>
      <c r="P725" s="184">
        <v>13.3118</v>
      </c>
      <c r="Q725" s="184">
        <v>14.3872</v>
      </c>
      <c r="R725" s="184">
        <v>21.034300000000002</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0.27625217391304346</v>
      </c>
      <c r="G726" s="186">
        <v>1.2073347826086955</v>
      </c>
      <c r="H726" s="186">
        <v>-6.9843478260869563E-2</v>
      </c>
      <c r="I726" s="186">
        <v>1.3972869565217392</v>
      </c>
      <c r="J726" s="186">
        <v>2.7316956521739129</v>
      </c>
      <c r="K726" s="186">
        <v>13.785256521739129</v>
      </c>
      <c r="L726" s="186">
        <v>18.233773913043475</v>
      </c>
      <c r="M726" s="186">
        <v>41.523478260869567</v>
      </c>
      <c r="N726" s="186">
        <v>47.838339130434782</v>
      </c>
      <c r="O726" s="186">
        <v>11.625984210526315</v>
      </c>
      <c r="P726" s="186">
        <v>11.913588235294116</v>
      </c>
      <c r="Q726" s="186">
        <v>14.505513043478262</v>
      </c>
      <c r="R726" s="186">
        <v>18.221819047619046</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0.23860000000000001</v>
      </c>
      <c r="G727" s="186">
        <v>1.1854</v>
      </c>
      <c r="H727" s="186">
        <v>2.1499999999999998E-2</v>
      </c>
      <c r="I727" s="186">
        <v>1.4045000000000001</v>
      </c>
      <c r="J727" s="186">
        <v>2.8618000000000001</v>
      </c>
      <c r="K727" s="186">
        <v>13.0387</v>
      </c>
      <c r="L727" s="186">
        <v>17.125699999999998</v>
      </c>
      <c r="M727" s="186">
        <v>40.605800000000002</v>
      </c>
      <c r="N727" s="186">
        <v>47.013800000000003</v>
      </c>
      <c r="O727" s="186">
        <v>11.911199999999999</v>
      </c>
      <c r="P727" s="186">
        <v>12.1357</v>
      </c>
      <c r="Q727" s="186">
        <v>13.347099999999999</v>
      </c>
      <c r="R727" s="186">
        <v>18.885000000000002</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44400</v>
      </c>
      <c r="E730" s="184">
        <v>18.11</v>
      </c>
      <c r="F730" s="184">
        <v>0.22140000000000001</v>
      </c>
      <c r="G730" s="184">
        <v>0.72299999999999998</v>
      </c>
      <c r="H730" s="184">
        <v>5.5199999999999999E-2</v>
      </c>
      <c r="I730" s="184">
        <v>0.83520000000000005</v>
      </c>
      <c r="J730" s="184">
        <v>1.5135000000000001</v>
      </c>
      <c r="K730" s="184">
        <v>5.7210000000000001</v>
      </c>
      <c r="L730" s="184">
        <v>7.7335000000000003</v>
      </c>
      <c r="M730" s="184">
        <v>18.4434</v>
      </c>
      <c r="N730" s="184">
        <v>24.0411</v>
      </c>
      <c r="O730" s="184">
        <v>9.3421000000000003</v>
      </c>
      <c r="P730" s="184">
        <v>9.4587000000000003</v>
      </c>
      <c r="Q730" s="184">
        <v>9.3344000000000005</v>
      </c>
      <c r="R730" s="184">
        <v>13.9594</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44400</v>
      </c>
      <c r="E731" s="184">
        <v>16.87</v>
      </c>
      <c r="F731" s="184">
        <v>0.23769999999999999</v>
      </c>
      <c r="G731" s="184">
        <v>0.71640000000000004</v>
      </c>
      <c r="H731" s="184">
        <v>5.9299999999999999E-2</v>
      </c>
      <c r="I731" s="184">
        <v>0.77659999999999996</v>
      </c>
      <c r="J731" s="184">
        <v>1.3822000000000001</v>
      </c>
      <c r="K731" s="184">
        <v>5.4375</v>
      </c>
      <c r="L731" s="184">
        <v>7.1791999999999998</v>
      </c>
      <c r="M731" s="184">
        <v>17.561</v>
      </c>
      <c r="N731" s="184">
        <v>22.780200000000001</v>
      </c>
      <c r="O731" s="184">
        <v>8.2947000000000006</v>
      </c>
      <c r="P731" s="184">
        <v>8.2967999999999993</v>
      </c>
      <c r="Q731" s="184">
        <v>8.1753</v>
      </c>
      <c r="R731" s="184">
        <v>12.8604</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44400</v>
      </c>
      <c r="E732" s="184">
        <v>17.38</v>
      </c>
      <c r="F732" s="184">
        <v>0.1152</v>
      </c>
      <c r="G732" s="184">
        <v>0.52049999999999996</v>
      </c>
      <c r="H732" s="184">
        <v>1.2821</v>
      </c>
      <c r="I732" s="184">
        <v>1.8756999999999999</v>
      </c>
      <c r="J732" s="184">
        <v>2.8401999999999998</v>
      </c>
      <c r="K732" s="184">
        <v>7.9503000000000004</v>
      </c>
      <c r="L732" s="184">
        <v>8.0174000000000003</v>
      </c>
      <c r="M732" s="184">
        <v>18.553899999999999</v>
      </c>
      <c r="N732" s="184">
        <v>23.1751</v>
      </c>
      <c r="O732" s="184">
        <v>10.2097</v>
      </c>
      <c r="P732" s="184">
        <v>10.403700000000001</v>
      </c>
      <c r="Q732" s="184">
        <v>9.7431000000000001</v>
      </c>
      <c r="R732" s="184">
        <v>13.908799999999999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44400</v>
      </c>
      <c r="E733" s="184">
        <v>16.16</v>
      </c>
      <c r="F733" s="184">
        <v>0.1239</v>
      </c>
      <c r="G733" s="184">
        <v>0.56000000000000005</v>
      </c>
      <c r="H733" s="184">
        <v>1.3166</v>
      </c>
      <c r="I733" s="184">
        <v>1.8272999999999999</v>
      </c>
      <c r="J733" s="184">
        <v>2.7336</v>
      </c>
      <c r="K733" s="184">
        <v>7.5899000000000001</v>
      </c>
      <c r="L733" s="184">
        <v>7.2328999999999999</v>
      </c>
      <c r="M733" s="184">
        <v>17.2714</v>
      </c>
      <c r="N733" s="184">
        <v>21.412500000000001</v>
      </c>
      <c r="O733" s="184">
        <v>8.8420000000000005</v>
      </c>
      <c r="P733" s="184">
        <v>9.0789000000000009</v>
      </c>
      <c r="Q733" s="184">
        <v>8.4077999999999999</v>
      </c>
      <c r="R733" s="184">
        <v>12.387</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44400</v>
      </c>
      <c r="E734" s="184">
        <v>12.2</v>
      </c>
      <c r="F734" s="184">
        <v>8.2000000000000003E-2</v>
      </c>
      <c r="G734" s="184">
        <v>0.2465</v>
      </c>
      <c r="H734" s="184">
        <v>0.2465</v>
      </c>
      <c r="I734" s="184">
        <v>0.57709999999999995</v>
      </c>
      <c r="J734" s="184">
        <v>0.99339999999999995</v>
      </c>
      <c r="K734" s="184">
        <v>2.3490000000000002</v>
      </c>
      <c r="L734" s="184">
        <v>3.3898000000000001</v>
      </c>
      <c r="M734" s="184">
        <v>6.9238</v>
      </c>
      <c r="N734" s="184">
        <v>9.3190000000000008</v>
      </c>
      <c r="O734" s="184"/>
      <c r="P734" s="184"/>
      <c r="Q734" s="184">
        <v>10.4687</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44400</v>
      </c>
      <c r="E735" s="184">
        <v>11.94</v>
      </c>
      <c r="F735" s="184">
        <v>8.3799999999999999E-2</v>
      </c>
      <c r="G735" s="184">
        <v>0.25190000000000001</v>
      </c>
      <c r="H735" s="184">
        <v>0.25190000000000001</v>
      </c>
      <c r="I735" s="184">
        <v>0.50509999999999999</v>
      </c>
      <c r="J735" s="184">
        <v>0.84460000000000002</v>
      </c>
      <c r="K735" s="184">
        <v>2.0512999999999999</v>
      </c>
      <c r="L735" s="184">
        <v>2.7538999999999998</v>
      </c>
      <c r="M735" s="184">
        <v>6.0391000000000004</v>
      </c>
      <c r="N735" s="184">
        <v>8.1522000000000006</v>
      </c>
      <c r="O735" s="184"/>
      <c r="P735" s="184"/>
      <c r="Q735" s="184">
        <v>9.2835999999999999</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44400</v>
      </c>
      <c r="E736" s="184">
        <v>16.960999999999999</v>
      </c>
      <c r="F736" s="184">
        <v>0.2364</v>
      </c>
      <c r="G736" s="184">
        <v>0.6946</v>
      </c>
      <c r="H736" s="184">
        <v>0.3609</v>
      </c>
      <c r="I736" s="184">
        <v>1.3202</v>
      </c>
      <c r="J736" s="184">
        <v>2.3719999999999999</v>
      </c>
      <c r="K736" s="184">
        <v>7.4093</v>
      </c>
      <c r="L736" s="184">
        <v>9.8012999999999995</v>
      </c>
      <c r="M736" s="184">
        <v>19.401599999999998</v>
      </c>
      <c r="N736" s="184">
        <v>25.525500000000001</v>
      </c>
      <c r="O736" s="184">
        <v>9.9445999999999994</v>
      </c>
      <c r="P736" s="184">
        <v>9.8211999999999993</v>
      </c>
      <c r="Q736" s="184">
        <v>10.434100000000001</v>
      </c>
      <c r="R736" s="184">
        <v>13.9009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44400</v>
      </c>
      <c r="E737" s="184">
        <v>15.692</v>
      </c>
      <c r="F737" s="184">
        <v>0.22989999999999999</v>
      </c>
      <c r="G737" s="184">
        <v>0.68010000000000004</v>
      </c>
      <c r="H737" s="184">
        <v>0.3261</v>
      </c>
      <c r="I737" s="184">
        <v>1.2583</v>
      </c>
      <c r="J737" s="184">
        <v>2.2347000000000001</v>
      </c>
      <c r="K737" s="184">
        <v>6.9812000000000003</v>
      </c>
      <c r="L737" s="184">
        <v>8.9344000000000001</v>
      </c>
      <c r="M737" s="184">
        <v>18.002700000000001</v>
      </c>
      <c r="N737" s="184">
        <v>23.5688</v>
      </c>
      <c r="O737" s="184">
        <v>8.2705000000000002</v>
      </c>
      <c r="P737" s="184">
        <v>8.1954999999999991</v>
      </c>
      <c r="Q737" s="184">
        <v>8.8325999999999993</v>
      </c>
      <c r="R737" s="184">
        <v>12.164400000000001</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44400</v>
      </c>
      <c r="E738" s="184">
        <v>18.644100000000002</v>
      </c>
      <c r="F738" s="184">
        <v>0.2414</v>
      </c>
      <c r="G738" s="184">
        <v>0.5837</v>
      </c>
      <c r="H738" s="184">
        <v>0.28939999999999999</v>
      </c>
      <c r="I738" s="184">
        <v>0.91910000000000003</v>
      </c>
      <c r="J738" s="184">
        <v>1.9695</v>
      </c>
      <c r="K738" s="184">
        <v>6.1501000000000001</v>
      </c>
      <c r="L738" s="184">
        <v>7.5418000000000003</v>
      </c>
      <c r="M738" s="184">
        <v>15.55</v>
      </c>
      <c r="N738" s="184">
        <v>18.140499999999999</v>
      </c>
      <c r="O738" s="184">
        <v>10.4208</v>
      </c>
      <c r="P738" s="184">
        <v>10.3437</v>
      </c>
      <c r="Q738" s="184">
        <v>9.6220999999999997</v>
      </c>
      <c r="R738" s="184">
        <v>14.0535</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44400</v>
      </c>
      <c r="E739" s="184">
        <v>17.700199999999999</v>
      </c>
      <c r="F739" s="184">
        <v>0.23780000000000001</v>
      </c>
      <c r="G739" s="184">
        <v>0.57269999999999999</v>
      </c>
      <c r="H739" s="184">
        <v>0.26229999999999998</v>
      </c>
      <c r="I739" s="184">
        <v>0.86499999999999999</v>
      </c>
      <c r="J739" s="184">
        <v>1.8511</v>
      </c>
      <c r="K739" s="184">
        <v>5.8231999999999999</v>
      </c>
      <c r="L739" s="184">
        <v>6.9420999999999999</v>
      </c>
      <c r="M739" s="184">
        <v>14.618600000000001</v>
      </c>
      <c r="N739" s="184">
        <v>16.893999999999998</v>
      </c>
      <c r="O739" s="184">
        <v>9.2664000000000009</v>
      </c>
      <c r="P739" s="184">
        <v>9.3637999999999995</v>
      </c>
      <c r="Q739" s="184">
        <v>8.7853999999999992</v>
      </c>
      <c r="R739" s="184">
        <v>12.890700000000001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44400</v>
      </c>
      <c r="E740" s="184">
        <v>12.288600000000001</v>
      </c>
      <c r="F740" s="184">
        <v>7.6600000000000001E-2</v>
      </c>
      <c r="G740" s="184">
        <v>0.56220000000000003</v>
      </c>
      <c r="H740" s="184">
        <v>-7.8100000000000003E-2</v>
      </c>
      <c r="I740" s="184">
        <v>0.83199999999999996</v>
      </c>
      <c r="J740" s="184">
        <v>1.3468</v>
      </c>
      <c r="K740" s="184">
        <v>7.1322000000000001</v>
      </c>
      <c r="L740" s="184">
        <v>7.9965000000000002</v>
      </c>
      <c r="M740" s="184">
        <v>17.587499999999999</v>
      </c>
      <c r="N740" s="184">
        <v>21.536899999999999</v>
      </c>
      <c r="O740" s="184"/>
      <c r="P740" s="184"/>
      <c r="Q740" s="184">
        <v>7.3471000000000002</v>
      </c>
      <c r="R740" s="184">
        <v>9.7434999999999992</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44400</v>
      </c>
      <c r="E741" s="184">
        <v>12.8878</v>
      </c>
      <c r="F741" s="184">
        <v>0.08</v>
      </c>
      <c r="G741" s="184">
        <v>0.57279999999999998</v>
      </c>
      <c r="H741" s="184">
        <v>-5.3499999999999999E-2</v>
      </c>
      <c r="I741" s="184">
        <v>0.88060000000000005</v>
      </c>
      <c r="J741" s="184">
        <v>1.4508000000000001</v>
      </c>
      <c r="K741" s="184">
        <v>7.4718</v>
      </c>
      <c r="L741" s="184">
        <v>8.7164999999999999</v>
      </c>
      <c r="M741" s="184">
        <v>18.758600000000001</v>
      </c>
      <c r="N741" s="184">
        <v>23.123200000000001</v>
      </c>
      <c r="O741" s="184"/>
      <c r="P741" s="184"/>
      <c r="Q741" s="184">
        <v>9.1196999999999999</v>
      </c>
      <c r="R741" s="184">
        <v>11.4787</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44400</v>
      </c>
      <c r="E742" s="184">
        <v>46.118000000000002</v>
      </c>
      <c r="F742" s="184">
        <v>-8.6999999999999994E-3</v>
      </c>
      <c r="G742" s="184">
        <v>0.48809999999999998</v>
      </c>
      <c r="H742" s="184">
        <v>-0.12989999999999999</v>
      </c>
      <c r="I742" s="184">
        <v>0.59770000000000001</v>
      </c>
      <c r="J742" s="184">
        <v>1.5703</v>
      </c>
      <c r="K742" s="184">
        <v>8.4261999999999997</v>
      </c>
      <c r="L742" s="184">
        <v>11.194699999999999</v>
      </c>
      <c r="M742" s="184">
        <v>23.385999999999999</v>
      </c>
      <c r="N742" s="184">
        <v>26.126100000000001</v>
      </c>
      <c r="O742" s="184">
        <v>9.7391000000000005</v>
      </c>
      <c r="P742" s="184">
        <v>9.8834</v>
      </c>
      <c r="Q742" s="184">
        <v>9.4916999999999998</v>
      </c>
      <c r="R742" s="184">
        <v>11.923400000000001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44400</v>
      </c>
      <c r="E743" s="184">
        <v>49.774999999999999</v>
      </c>
      <c r="F743" s="184">
        <v>-6.0000000000000001E-3</v>
      </c>
      <c r="G743" s="184">
        <v>0.49669999999999997</v>
      </c>
      <c r="H743" s="184">
        <v>-0.1144</v>
      </c>
      <c r="I743" s="184">
        <v>0.63080000000000003</v>
      </c>
      <c r="J743" s="184">
        <v>1.6396999999999999</v>
      </c>
      <c r="K743" s="184">
        <v>8.6506000000000007</v>
      </c>
      <c r="L743" s="184">
        <v>11.6332</v>
      </c>
      <c r="M743" s="184">
        <v>24.117899999999999</v>
      </c>
      <c r="N743" s="184">
        <v>27.119700000000002</v>
      </c>
      <c r="O743" s="184">
        <v>10.710599999999999</v>
      </c>
      <c r="P743" s="184">
        <v>11.1563</v>
      </c>
      <c r="Q743" s="184">
        <v>10.573499999999999</v>
      </c>
      <c r="R743" s="184">
        <v>12.7605</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44400</v>
      </c>
      <c r="E746" s="184">
        <v>16.41</v>
      </c>
      <c r="F746" s="184">
        <v>0.122</v>
      </c>
      <c r="G746" s="184">
        <v>0.36699999999999999</v>
      </c>
      <c r="H746" s="184">
        <v>0.24429999999999999</v>
      </c>
      <c r="I746" s="184">
        <v>0.55149999999999999</v>
      </c>
      <c r="J746" s="184">
        <v>0.73660000000000003</v>
      </c>
      <c r="K746" s="184">
        <v>2.8195000000000001</v>
      </c>
      <c r="L746" s="184">
        <v>5.3273000000000001</v>
      </c>
      <c r="M746" s="184">
        <v>13.407</v>
      </c>
      <c r="N746" s="184">
        <v>14.916</v>
      </c>
      <c r="O746" s="184">
        <v>8.2888999999999999</v>
      </c>
      <c r="P746" s="184">
        <v>8.0070999999999994</v>
      </c>
      <c r="Q746" s="184">
        <v>7.75</v>
      </c>
      <c r="R746" s="184">
        <v>8.2538</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44400</v>
      </c>
      <c r="E747" s="184">
        <v>17.260000000000002</v>
      </c>
      <c r="F747" s="184">
        <v>0.11600000000000001</v>
      </c>
      <c r="G747" s="184">
        <v>0.3488</v>
      </c>
      <c r="H747" s="184">
        <v>0.23230000000000001</v>
      </c>
      <c r="I747" s="184">
        <v>0.58279999999999998</v>
      </c>
      <c r="J747" s="184">
        <v>0.81779999999999997</v>
      </c>
      <c r="K747" s="184">
        <v>2.9218999999999999</v>
      </c>
      <c r="L747" s="184">
        <v>5.6303999999999998</v>
      </c>
      <c r="M747" s="184">
        <v>13.9274</v>
      </c>
      <c r="N747" s="184">
        <v>15.606199999999999</v>
      </c>
      <c r="O747" s="184">
        <v>8.9585000000000008</v>
      </c>
      <c r="P747" s="184">
        <v>8.7733000000000008</v>
      </c>
      <c r="Q747" s="184">
        <v>8.5731999999999999</v>
      </c>
      <c r="R747" s="184">
        <v>8.9025999999999996</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44400</v>
      </c>
      <c r="E748" s="184">
        <v>20.223500000000001</v>
      </c>
      <c r="F748" s="184">
        <v>0.25130000000000002</v>
      </c>
      <c r="G748" s="184">
        <v>0.76129999999999998</v>
      </c>
      <c r="H748" s="184">
        <v>0.16489999999999999</v>
      </c>
      <c r="I748" s="184">
        <v>0.59740000000000004</v>
      </c>
      <c r="J748" s="184">
        <v>1.5904</v>
      </c>
      <c r="K748" s="184">
        <v>5.1422999999999996</v>
      </c>
      <c r="L748" s="184">
        <v>6.0049000000000001</v>
      </c>
      <c r="M748" s="184">
        <v>15.275700000000001</v>
      </c>
      <c r="N748" s="184">
        <v>19.2852</v>
      </c>
      <c r="O748" s="184">
        <v>7.9142999999999999</v>
      </c>
      <c r="P748" s="184">
        <v>6.1257999999999999</v>
      </c>
      <c r="Q748" s="184">
        <v>7.0157999999999996</v>
      </c>
      <c r="R748" s="184">
        <v>11.121600000000001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44400</v>
      </c>
      <c r="E749" s="184">
        <v>21.938300000000002</v>
      </c>
      <c r="F749" s="184">
        <v>0.2545</v>
      </c>
      <c r="G749" s="184">
        <v>0.77029999999999998</v>
      </c>
      <c r="H749" s="184">
        <v>0.18720000000000001</v>
      </c>
      <c r="I749" s="184">
        <v>0.64180000000000004</v>
      </c>
      <c r="J749" s="184">
        <v>1.6834</v>
      </c>
      <c r="K749" s="184">
        <v>5.4153000000000002</v>
      </c>
      <c r="L749" s="184">
        <v>6.5027999999999997</v>
      </c>
      <c r="M749" s="184">
        <v>16.0824</v>
      </c>
      <c r="N749" s="184">
        <v>20.4574</v>
      </c>
      <c r="O749" s="184">
        <v>9.2573000000000008</v>
      </c>
      <c r="P749" s="184">
        <v>7.5039999999999996</v>
      </c>
      <c r="Q749" s="184">
        <v>7.7618</v>
      </c>
      <c r="R749" s="184">
        <v>12.152100000000001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44400</v>
      </c>
      <c r="E750" s="184">
        <v>25.54</v>
      </c>
      <c r="F750" s="184">
        <v>0.1176</v>
      </c>
      <c r="G750" s="184">
        <v>0.51160000000000005</v>
      </c>
      <c r="H750" s="184">
        <v>-3.9100000000000003E-2</v>
      </c>
      <c r="I750" s="184">
        <v>0.67010000000000003</v>
      </c>
      <c r="J750" s="184">
        <v>0.7893</v>
      </c>
      <c r="K750" s="184">
        <v>4.8440000000000003</v>
      </c>
      <c r="L750" s="184">
        <v>5.1894999999999998</v>
      </c>
      <c r="M750" s="184">
        <v>12.165100000000001</v>
      </c>
      <c r="N750" s="184">
        <v>15.7227</v>
      </c>
      <c r="O750" s="184">
        <v>8.3935999999999993</v>
      </c>
      <c r="P750" s="184">
        <v>7.484</v>
      </c>
      <c r="Q750" s="184">
        <v>7.7873000000000001</v>
      </c>
      <c r="R750" s="184">
        <v>10.3187</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44400</v>
      </c>
      <c r="E751" s="184">
        <v>23.94</v>
      </c>
      <c r="F751" s="184">
        <v>8.3599999999999994E-2</v>
      </c>
      <c r="G751" s="184">
        <v>0.50380000000000003</v>
      </c>
      <c r="H751" s="184">
        <v>-8.3500000000000005E-2</v>
      </c>
      <c r="I751" s="184">
        <v>0.63049999999999995</v>
      </c>
      <c r="J751" s="184">
        <v>0.71519999999999995</v>
      </c>
      <c r="K751" s="184">
        <v>4.5872000000000002</v>
      </c>
      <c r="L751" s="184">
        <v>4.6329000000000002</v>
      </c>
      <c r="M751" s="184">
        <v>11.2971</v>
      </c>
      <c r="N751" s="184">
        <v>14.545500000000001</v>
      </c>
      <c r="O751" s="184">
        <v>7.2723000000000004</v>
      </c>
      <c r="P751" s="184">
        <v>6.4505999999999997</v>
      </c>
      <c r="Q751" s="184">
        <v>6.8753000000000002</v>
      </c>
      <c r="R751" s="184">
        <v>9.1761999999999997</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44400</v>
      </c>
      <c r="E752" s="184">
        <v>12.791499999999999</v>
      </c>
      <c r="F752" s="184">
        <v>4.1500000000000002E-2</v>
      </c>
      <c r="G752" s="184">
        <v>0.57709999999999995</v>
      </c>
      <c r="H752" s="184">
        <v>2.0299999999999999E-2</v>
      </c>
      <c r="I752" s="184">
        <v>1.0946</v>
      </c>
      <c r="J752" s="184">
        <v>2.1497999999999999</v>
      </c>
      <c r="K752" s="184">
        <v>5.9696999999999996</v>
      </c>
      <c r="L752" s="184">
        <v>7.2176999999999998</v>
      </c>
      <c r="M752" s="184">
        <v>12.9472</v>
      </c>
      <c r="N752" s="184">
        <v>15.7036</v>
      </c>
      <c r="O752" s="184"/>
      <c r="P752" s="184"/>
      <c r="Q752" s="184">
        <v>10.894399999999999</v>
      </c>
      <c r="R752" s="184">
        <v>12.011699999999999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44400</v>
      </c>
      <c r="E753" s="184">
        <v>12.259</v>
      </c>
      <c r="F753" s="184">
        <v>3.6700000000000003E-2</v>
      </c>
      <c r="G753" s="184">
        <v>0.56269999999999998</v>
      </c>
      <c r="H753" s="184">
        <v>-1.2999999999999999E-2</v>
      </c>
      <c r="I753" s="184">
        <v>1.0293000000000001</v>
      </c>
      <c r="J753" s="184">
        <v>2.0095999999999998</v>
      </c>
      <c r="K753" s="184">
        <v>5.53</v>
      </c>
      <c r="L753" s="184">
        <v>6.3033000000000001</v>
      </c>
      <c r="M753" s="184">
        <v>11.507300000000001</v>
      </c>
      <c r="N753" s="184">
        <v>13.7357</v>
      </c>
      <c r="O753" s="184"/>
      <c r="P753" s="184"/>
      <c r="Q753" s="184">
        <v>8.9314</v>
      </c>
      <c r="R753" s="184">
        <v>10.0633</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44400</v>
      </c>
      <c r="E754" s="184">
        <v>17.484300000000001</v>
      </c>
      <c r="F754" s="184">
        <v>0.45679999999999998</v>
      </c>
      <c r="G754" s="184">
        <v>0.92820000000000003</v>
      </c>
      <c r="H754" s="184">
        <v>0.4123</v>
      </c>
      <c r="I754" s="184">
        <v>0.96379999999999999</v>
      </c>
      <c r="J754" s="184">
        <v>1.1805000000000001</v>
      </c>
      <c r="K754" s="184">
        <v>4.8006000000000002</v>
      </c>
      <c r="L754" s="184">
        <v>5.0252999999999997</v>
      </c>
      <c r="M754" s="184">
        <v>12.014900000000001</v>
      </c>
      <c r="N754" s="184">
        <v>15.615500000000001</v>
      </c>
      <c r="O754" s="184">
        <v>8.4305000000000003</v>
      </c>
      <c r="P754" s="184">
        <v>8.7574000000000005</v>
      </c>
      <c r="Q754" s="184">
        <v>8.5886999999999993</v>
      </c>
      <c r="R754" s="184">
        <v>10.86</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44400</v>
      </c>
      <c r="E755" s="184">
        <v>18.4087</v>
      </c>
      <c r="F755" s="184">
        <v>0.45950000000000002</v>
      </c>
      <c r="G755" s="184">
        <v>0.93600000000000005</v>
      </c>
      <c r="H755" s="184">
        <v>0.43099999999999999</v>
      </c>
      <c r="I755" s="184">
        <v>1.0007999999999999</v>
      </c>
      <c r="J755" s="184">
        <v>1.2602</v>
      </c>
      <c r="K755" s="184">
        <v>5.0503</v>
      </c>
      <c r="L755" s="184">
        <v>5.5278</v>
      </c>
      <c r="M755" s="184">
        <v>12.821199999999999</v>
      </c>
      <c r="N755" s="184">
        <v>16.726500000000001</v>
      </c>
      <c r="O755" s="184">
        <v>9.3605999999999998</v>
      </c>
      <c r="P755" s="184">
        <v>9.6292000000000009</v>
      </c>
      <c r="Q755" s="184">
        <v>9.4169</v>
      </c>
      <c r="R755" s="184">
        <v>11.898199999999999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44400</v>
      </c>
      <c r="E756" s="184">
        <v>23.593</v>
      </c>
      <c r="F756" s="184">
        <v>0.28910000000000002</v>
      </c>
      <c r="G756" s="184">
        <v>0.76880000000000004</v>
      </c>
      <c r="H756" s="184">
        <v>0.1273</v>
      </c>
      <c r="I756" s="184">
        <v>1.0752999999999999</v>
      </c>
      <c r="J756" s="184">
        <v>2.1429999999999998</v>
      </c>
      <c r="K756" s="184">
        <v>7.9474999999999998</v>
      </c>
      <c r="L756" s="184">
        <v>10.5214</v>
      </c>
      <c r="M756" s="184">
        <v>20.847200000000001</v>
      </c>
      <c r="N756" s="184">
        <v>27.467700000000001</v>
      </c>
      <c r="O756" s="184">
        <v>9.27</v>
      </c>
      <c r="P756" s="184">
        <v>8.7678999999999991</v>
      </c>
      <c r="Q756" s="184">
        <v>9.2311999999999994</v>
      </c>
      <c r="R756" s="184">
        <v>13.870200000000001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44400</v>
      </c>
      <c r="E757" s="184">
        <v>22.036000000000001</v>
      </c>
      <c r="F757" s="184">
        <v>0.28670000000000001</v>
      </c>
      <c r="G757" s="184">
        <v>0.76359999999999995</v>
      </c>
      <c r="H757" s="184">
        <v>0.109</v>
      </c>
      <c r="I757" s="184">
        <v>1.0408999999999999</v>
      </c>
      <c r="J757" s="184">
        <v>2.0657999999999999</v>
      </c>
      <c r="K757" s="184">
        <v>7.7081</v>
      </c>
      <c r="L757" s="184">
        <v>10.0534</v>
      </c>
      <c r="M757" s="184">
        <v>20.100300000000001</v>
      </c>
      <c r="N757" s="184">
        <v>26.382200000000001</v>
      </c>
      <c r="O757" s="184">
        <v>8.3003</v>
      </c>
      <c r="P757" s="184">
        <v>7.8651999999999997</v>
      </c>
      <c r="Q757" s="184">
        <v>8.423</v>
      </c>
      <c r="R757" s="184">
        <v>12.848699999999999</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44400</v>
      </c>
      <c r="E758" s="184">
        <v>16.034099999999999</v>
      </c>
      <c r="F758" s="184">
        <v>9.6100000000000005E-2</v>
      </c>
      <c r="G758" s="184">
        <v>0.67810000000000004</v>
      </c>
      <c r="H758" s="184">
        <v>-0.13020000000000001</v>
      </c>
      <c r="I758" s="184">
        <v>0.66490000000000005</v>
      </c>
      <c r="J758" s="184">
        <v>1.4335</v>
      </c>
      <c r="K758" s="184">
        <v>7.5629999999999997</v>
      </c>
      <c r="L758" s="184">
        <v>8.8400999999999996</v>
      </c>
      <c r="M758" s="184">
        <v>21.468599999999999</v>
      </c>
      <c r="N758" s="184">
        <v>26.331299999999999</v>
      </c>
      <c r="O758" s="184">
        <v>12.8393</v>
      </c>
      <c r="P758" s="184"/>
      <c r="Q758" s="184">
        <v>11.129799999999999</v>
      </c>
      <c r="R758" s="184">
        <v>16.388100000000001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44400</v>
      </c>
      <c r="E759" s="184">
        <v>14.7254</v>
      </c>
      <c r="F759" s="184">
        <v>9.1800000000000007E-2</v>
      </c>
      <c r="G759" s="184">
        <v>0.66310000000000002</v>
      </c>
      <c r="H759" s="184">
        <v>-0.16539999999999999</v>
      </c>
      <c r="I759" s="184">
        <v>0.59430000000000005</v>
      </c>
      <c r="J759" s="184">
        <v>1.2806999999999999</v>
      </c>
      <c r="K759" s="184">
        <v>7.0820999999999996</v>
      </c>
      <c r="L759" s="184">
        <v>7.9147999999999996</v>
      </c>
      <c r="M759" s="184">
        <v>19.9664</v>
      </c>
      <c r="N759" s="184">
        <v>24.250299999999999</v>
      </c>
      <c r="O759" s="184">
        <v>10.931100000000001</v>
      </c>
      <c r="P759" s="184"/>
      <c r="Q759" s="184">
        <v>9.0349000000000004</v>
      </c>
      <c r="R759" s="184">
        <v>14.505599999999999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44400</v>
      </c>
      <c r="E760" s="184">
        <v>14.401999999999999</v>
      </c>
      <c r="F760" s="184">
        <v>0.22270000000000001</v>
      </c>
      <c r="G760" s="184">
        <v>0.67100000000000004</v>
      </c>
      <c r="H760" s="184">
        <v>0.25059999999999999</v>
      </c>
      <c r="I760" s="184">
        <v>1.0383</v>
      </c>
      <c r="J760" s="184">
        <v>1.9394</v>
      </c>
      <c r="K760" s="184">
        <v>7.4375</v>
      </c>
      <c r="L760" s="184">
        <v>9.7294999999999998</v>
      </c>
      <c r="M760" s="184">
        <v>19.310700000000001</v>
      </c>
      <c r="N760" s="184">
        <v>25.858599999999999</v>
      </c>
      <c r="O760" s="184"/>
      <c r="P760" s="184"/>
      <c r="Q760" s="184">
        <v>15.061999999999999</v>
      </c>
      <c r="R760" s="184">
        <v>16.890899999999998</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44400</v>
      </c>
      <c r="E761" s="184">
        <v>13.994999999999999</v>
      </c>
      <c r="F761" s="184">
        <v>0.21479999999999999</v>
      </c>
      <c r="G761" s="184">
        <v>0.66169999999999995</v>
      </c>
      <c r="H761" s="184">
        <v>0.22919999999999999</v>
      </c>
      <c r="I761" s="184">
        <v>0.99590000000000001</v>
      </c>
      <c r="J761" s="184">
        <v>1.8559000000000001</v>
      </c>
      <c r="K761" s="184">
        <v>7.1593</v>
      </c>
      <c r="L761" s="184">
        <v>9.1738999999999997</v>
      </c>
      <c r="M761" s="184">
        <v>18.390999999999998</v>
      </c>
      <c r="N761" s="184">
        <v>24.566099999999999</v>
      </c>
      <c r="O761" s="184"/>
      <c r="P761" s="184"/>
      <c r="Q761" s="184">
        <v>13.8003</v>
      </c>
      <c r="R761" s="184">
        <v>15.6745</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44400</v>
      </c>
      <c r="E762" s="184">
        <v>11.9567</v>
      </c>
      <c r="F762" s="184">
        <v>-2.5000000000000001E-3</v>
      </c>
      <c r="G762" s="184">
        <v>0.46629999999999999</v>
      </c>
      <c r="H762" s="184">
        <v>-0.46450000000000002</v>
      </c>
      <c r="I762" s="184">
        <v>0.37269999999999998</v>
      </c>
      <c r="J762" s="184">
        <v>0.7016</v>
      </c>
      <c r="K762" s="184">
        <v>6.0084999999999997</v>
      </c>
      <c r="L762" s="184">
        <v>7.6269</v>
      </c>
      <c r="M762" s="184">
        <v>15.5985</v>
      </c>
      <c r="N762" s="184">
        <v>18.099</v>
      </c>
      <c r="O762" s="184">
        <v>-1.6669</v>
      </c>
      <c r="P762" s="184">
        <v>2.3134999999999999</v>
      </c>
      <c r="Q762" s="184">
        <v>2.9468000000000001</v>
      </c>
      <c r="R762" s="184">
        <v>-1.7217</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44400</v>
      </c>
      <c r="E763" s="184">
        <v>12.708</v>
      </c>
      <c r="F763" s="184">
        <v>0</v>
      </c>
      <c r="G763" s="184">
        <v>0.47360000000000002</v>
      </c>
      <c r="H763" s="184">
        <v>-0.44729999999999998</v>
      </c>
      <c r="I763" s="184">
        <v>0.40450000000000003</v>
      </c>
      <c r="J763" s="184">
        <v>0.77080000000000004</v>
      </c>
      <c r="K763" s="184">
        <v>6.2248999999999999</v>
      </c>
      <c r="L763" s="184">
        <v>8.0667000000000009</v>
      </c>
      <c r="M763" s="184">
        <v>16.3065</v>
      </c>
      <c r="N763" s="184">
        <v>19.0657</v>
      </c>
      <c r="O763" s="184">
        <v>-0.8458</v>
      </c>
      <c r="P763" s="184">
        <v>3.3113999999999999</v>
      </c>
      <c r="Q763" s="184">
        <v>3.9714</v>
      </c>
      <c r="R763" s="184">
        <v>-0.93479999999999996</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44400</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44400</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44400</v>
      </c>
      <c r="E768" s="184">
        <v>38.443800000000003</v>
      </c>
      <c r="F768" s="184">
        <v>0.1062</v>
      </c>
      <c r="G768" s="184">
        <v>0.45939999999999998</v>
      </c>
      <c r="H768" s="184">
        <v>-8.3199999999999996E-2</v>
      </c>
      <c r="I768" s="184">
        <v>0.58109999999999995</v>
      </c>
      <c r="J768" s="184">
        <v>1.4595</v>
      </c>
      <c r="K768" s="184">
        <v>6.2388000000000003</v>
      </c>
      <c r="L768" s="184">
        <v>7.9691000000000001</v>
      </c>
      <c r="M768" s="184">
        <v>15.735300000000001</v>
      </c>
      <c r="N768" s="184">
        <v>19.545500000000001</v>
      </c>
      <c r="O768" s="184">
        <v>7.6647999999999996</v>
      </c>
      <c r="P768" s="184">
        <v>7.6632999999999996</v>
      </c>
      <c r="Q768" s="184">
        <v>8.0111000000000008</v>
      </c>
      <c r="R768" s="184">
        <v>9.5831</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44400</v>
      </c>
      <c r="E769" s="184">
        <v>42.1325</v>
      </c>
      <c r="F769" s="184">
        <v>0.1103</v>
      </c>
      <c r="G769" s="184">
        <v>0.47170000000000001</v>
      </c>
      <c r="H769" s="184">
        <v>-5.5E-2</v>
      </c>
      <c r="I769" s="184">
        <v>0.63749999999999996</v>
      </c>
      <c r="J769" s="184">
        <v>1.5819000000000001</v>
      </c>
      <c r="K769" s="184">
        <v>6.6277999999999997</v>
      </c>
      <c r="L769" s="184">
        <v>8.7578999999999994</v>
      </c>
      <c r="M769" s="184">
        <v>16.9785</v>
      </c>
      <c r="N769" s="184">
        <v>21.212199999999999</v>
      </c>
      <c r="O769" s="184">
        <v>8.8905999999999992</v>
      </c>
      <c r="P769" s="184">
        <v>8.9664000000000001</v>
      </c>
      <c r="Q769" s="184">
        <v>9.8138000000000005</v>
      </c>
      <c r="R769" s="184">
        <v>10.926500000000001</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44400</v>
      </c>
      <c r="E770" s="184">
        <v>46.976500000000001</v>
      </c>
      <c r="F770" s="184">
        <v>0.23150000000000001</v>
      </c>
      <c r="G770" s="184">
        <v>0.51719999999999999</v>
      </c>
      <c r="H770" s="184">
        <v>-4.3799999999999999E-2</v>
      </c>
      <c r="I770" s="184">
        <v>0.61750000000000005</v>
      </c>
      <c r="J770" s="184">
        <v>1.8178000000000001</v>
      </c>
      <c r="K770" s="184">
        <v>7.5092999999999996</v>
      </c>
      <c r="L770" s="184">
        <v>8.8431999999999995</v>
      </c>
      <c r="M770" s="184">
        <v>19.7332</v>
      </c>
      <c r="N770" s="184">
        <v>23.168600000000001</v>
      </c>
      <c r="O770" s="184">
        <v>10.418900000000001</v>
      </c>
      <c r="P770" s="184">
        <v>9.5340000000000007</v>
      </c>
      <c r="Q770" s="184">
        <v>8.3999000000000006</v>
      </c>
      <c r="R770" s="184">
        <v>14.1944</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44400</v>
      </c>
      <c r="E771" s="184">
        <v>51.069400000000002</v>
      </c>
      <c r="F771" s="184">
        <v>0.23549999999999999</v>
      </c>
      <c r="G771" s="184">
        <v>0.52890000000000004</v>
      </c>
      <c r="H771" s="184">
        <v>-1.6400000000000001E-2</v>
      </c>
      <c r="I771" s="184">
        <v>0.67620000000000002</v>
      </c>
      <c r="J771" s="184">
        <v>1.9414</v>
      </c>
      <c r="K771" s="184">
        <v>7.8922999999999996</v>
      </c>
      <c r="L771" s="184">
        <v>9.6409000000000002</v>
      </c>
      <c r="M771" s="184">
        <v>20.992599999999999</v>
      </c>
      <c r="N771" s="184">
        <v>24.861599999999999</v>
      </c>
      <c r="O771" s="184">
        <v>11.851800000000001</v>
      </c>
      <c r="P771" s="184">
        <v>10.798400000000001</v>
      </c>
      <c r="Q771" s="184">
        <v>9.1143999999999998</v>
      </c>
      <c r="R771" s="184">
        <v>15.634</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44400</v>
      </c>
      <c r="E772" s="184">
        <v>46.976500000000001</v>
      </c>
      <c r="F772" s="184">
        <v>0.23150000000000001</v>
      </c>
      <c r="G772" s="184">
        <v>0.51719999999999999</v>
      </c>
      <c r="H772" s="184">
        <v>-4.3799999999999999E-2</v>
      </c>
      <c r="I772" s="184">
        <v>0.61750000000000005</v>
      </c>
      <c r="J772" s="184">
        <v>1.8178000000000001</v>
      </c>
      <c r="K772" s="184">
        <v>7.5092999999999996</v>
      </c>
      <c r="L772" s="184">
        <v>8.8431999999999995</v>
      </c>
      <c r="M772" s="184">
        <v>19.7332</v>
      </c>
      <c r="N772" s="184">
        <v>23.168600000000001</v>
      </c>
      <c r="O772" s="184">
        <v>10.418900000000001</v>
      </c>
      <c r="P772" s="184">
        <v>9.5340000000000007</v>
      </c>
      <c r="Q772" s="184">
        <v>8.3999000000000006</v>
      </c>
      <c r="R772" s="184">
        <v>14.1944</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44400</v>
      </c>
      <c r="E773" s="184">
        <v>46.976500000000001</v>
      </c>
      <c r="F773" s="184">
        <v>0.23150000000000001</v>
      </c>
      <c r="G773" s="184">
        <v>0.51719999999999999</v>
      </c>
      <c r="H773" s="184">
        <v>-4.3799999999999999E-2</v>
      </c>
      <c r="I773" s="184">
        <v>0.61750000000000005</v>
      </c>
      <c r="J773" s="184">
        <v>1.8178000000000001</v>
      </c>
      <c r="K773" s="184">
        <v>7.5092999999999996</v>
      </c>
      <c r="L773" s="184">
        <v>8.8431999999999995</v>
      </c>
      <c r="M773" s="184">
        <v>19.7332</v>
      </c>
      <c r="N773" s="184">
        <v>23.168600000000001</v>
      </c>
      <c r="O773" s="184">
        <v>10.418900000000001</v>
      </c>
      <c r="P773" s="184">
        <v>9.5340000000000007</v>
      </c>
      <c r="Q773" s="184">
        <v>8.3999000000000006</v>
      </c>
      <c r="R773" s="184">
        <v>14.1944</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44400</v>
      </c>
      <c r="E774" s="184">
        <v>17.926100000000002</v>
      </c>
      <c r="F774" s="184">
        <v>0.115</v>
      </c>
      <c r="G774" s="184">
        <v>0.62309999999999999</v>
      </c>
      <c r="H774" s="184">
        <v>-3.0700000000000002E-2</v>
      </c>
      <c r="I774" s="184">
        <v>0.64059999999999995</v>
      </c>
      <c r="J774" s="184">
        <v>0.9</v>
      </c>
      <c r="K774" s="184">
        <v>6.0495999999999999</v>
      </c>
      <c r="L774" s="184">
        <v>6.9665999999999997</v>
      </c>
      <c r="M774" s="184">
        <v>18.8245</v>
      </c>
      <c r="N774" s="184">
        <v>23.243200000000002</v>
      </c>
      <c r="O774" s="184">
        <v>10.5747</v>
      </c>
      <c r="P774" s="184">
        <v>9.7015999999999991</v>
      </c>
      <c r="Q774" s="184">
        <v>9.9358000000000004</v>
      </c>
      <c r="R774" s="184">
        <v>14.172499999999999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44400</v>
      </c>
      <c r="E775" s="184">
        <v>16.604600000000001</v>
      </c>
      <c r="F775" s="184">
        <v>0.114</v>
      </c>
      <c r="G775" s="184">
        <v>0.61870000000000003</v>
      </c>
      <c r="H775" s="184">
        <v>-4.2099999999999999E-2</v>
      </c>
      <c r="I775" s="184">
        <v>0.61809999999999998</v>
      </c>
      <c r="J775" s="184">
        <v>0.85029999999999994</v>
      </c>
      <c r="K775" s="184">
        <v>5.8804999999999996</v>
      </c>
      <c r="L775" s="184">
        <v>6.6113</v>
      </c>
      <c r="M775" s="184">
        <v>18.2226</v>
      </c>
      <c r="N775" s="184">
        <v>22.407699999999998</v>
      </c>
      <c r="O775" s="184">
        <v>9.6602999999999994</v>
      </c>
      <c r="P775" s="184">
        <v>8.4887999999999995</v>
      </c>
      <c r="Q775" s="184">
        <v>8.5779999999999994</v>
      </c>
      <c r="R775" s="184">
        <v>13.421099999999999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44400</v>
      </c>
      <c r="E776" s="184">
        <v>12.74</v>
      </c>
      <c r="F776" s="184">
        <v>0.1525</v>
      </c>
      <c r="G776" s="184">
        <v>0.6613</v>
      </c>
      <c r="H776" s="184">
        <v>-7.2900000000000006E-2</v>
      </c>
      <c r="I776" s="184">
        <v>0.62239999999999995</v>
      </c>
      <c r="J776" s="184">
        <v>1.0357000000000001</v>
      </c>
      <c r="K776" s="184">
        <v>4.7930000000000001</v>
      </c>
      <c r="L776" s="184">
        <v>4.9363000000000001</v>
      </c>
      <c r="M776" s="184">
        <v>12.0364</v>
      </c>
      <c r="N776" s="184">
        <v>15.643700000000001</v>
      </c>
      <c r="O776" s="184"/>
      <c r="P776" s="184"/>
      <c r="Q776" s="184">
        <v>9.6548999999999996</v>
      </c>
      <c r="R776" s="184">
        <v>10.131600000000001</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44400</v>
      </c>
      <c r="E777" s="184">
        <v>12.1683</v>
      </c>
      <c r="F777" s="184">
        <v>0.14810000000000001</v>
      </c>
      <c r="G777" s="184">
        <v>0.64759999999999995</v>
      </c>
      <c r="H777" s="184">
        <v>-0.1043</v>
      </c>
      <c r="I777" s="184">
        <v>0.55779999999999996</v>
      </c>
      <c r="J777" s="184">
        <v>0.89549999999999996</v>
      </c>
      <c r="K777" s="184">
        <v>4.3459000000000003</v>
      </c>
      <c r="L777" s="184">
        <v>4.0514999999999999</v>
      </c>
      <c r="M777" s="184">
        <v>10.64</v>
      </c>
      <c r="N777" s="184">
        <v>13.756500000000001</v>
      </c>
      <c r="O777" s="184"/>
      <c r="P777" s="184"/>
      <c r="Q777" s="184">
        <v>7.7553999999999998</v>
      </c>
      <c r="R777" s="184">
        <v>8.2523999999999997</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44400</v>
      </c>
      <c r="E778" s="184">
        <v>42.901499999999999</v>
      </c>
      <c r="F778" s="184">
        <v>0.1211</v>
      </c>
      <c r="G778" s="184">
        <v>0.63500000000000001</v>
      </c>
      <c r="H778" s="184">
        <v>9.7999999999999997E-3</v>
      </c>
      <c r="I778" s="184">
        <v>0.64249999999999996</v>
      </c>
      <c r="J778" s="184">
        <v>0.85740000000000005</v>
      </c>
      <c r="K778" s="184">
        <v>4.3329000000000004</v>
      </c>
      <c r="L778" s="184">
        <v>5.2872000000000003</v>
      </c>
      <c r="M778" s="184">
        <v>13.062900000000001</v>
      </c>
      <c r="N778" s="184">
        <v>17.312100000000001</v>
      </c>
      <c r="O778" s="184">
        <v>8.9842999999999993</v>
      </c>
      <c r="P778" s="184">
        <v>7.9250999999999996</v>
      </c>
      <c r="Q778" s="184">
        <v>8.3483999999999998</v>
      </c>
      <c r="R778" s="184">
        <v>10.503399999999999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44400</v>
      </c>
      <c r="E779" s="184">
        <v>51.921418721611701</v>
      </c>
      <c r="F779" s="184">
        <v>0.11749999999999999</v>
      </c>
      <c r="G779" s="184">
        <v>0.62370000000000003</v>
      </c>
      <c r="H779" s="184">
        <v>-1.2699999999999999E-2</v>
      </c>
      <c r="I779" s="184">
        <v>0.6</v>
      </c>
      <c r="J779" s="184">
        <v>0.76870000000000005</v>
      </c>
      <c r="K779" s="184">
        <v>4.0603999999999996</v>
      </c>
      <c r="L779" s="184">
        <v>4.7233999999999998</v>
      </c>
      <c r="M779" s="184">
        <v>12.138</v>
      </c>
      <c r="N779" s="184">
        <v>16.027100000000001</v>
      </c>
      <c r="O779" s="184">
        <v>7.8354999999999997</v>
      </c>
      <c r="P779" s="184">
        <v>6.7706</v>
      </c>
      <c r="Q779" s="184">
        <v>7.8186999999999998</v>
      </c>
      <c r="R779" s="184">
        <v>9.3068000000000008</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44400</v>
      </c>
      <c r="E780" s="184">
        <v>13.04</v>
      </c>
      <c r="F780" s="184">
        <v>7.6700000000000004E-2</v>
      </c>
      <c r="G780" s="184">
        <v>0.4622</v>
      </c>
      <c r="H780" s="184">
        <v>7.6700000000000004E-2</v>
      </c>
      <c r="I780" s="184">
        <v>0.61729999999999996</v>
      </c>
      <c r="J780" s="184">
        <v>0.77280000000000004</v>
      </c>
      <c r="K780" s="184">
        <v>4.0701999999999998</v>
      </c>
      <c r="L780" s="184">
        <v>4.1534000000000004</v>
      </c>
      <c r="M780" s="184">
        <v>11.167899999999999</v>
      </c>
      <c r="N780" s="184">
        <v>14.4864</v>
      </c>
      <c r="O780" s="184"/>
      <c r="P780" s="184"/>
      <c r="Q780" s="184">
        <v>9.3945000000000007</v>
      </c>
      <c r="R780" s="184">
        <v>10.898199999999999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44400</v>
      </c>
      <c r="E781" s="184">
        <v>12.81</v>
      </c>
      <c r="F781" s="184">
        <v>7.8100000000000003E-2</v>
      </c>
      <c r="G781" s="184">
        <v>0.47060000000000002</v>
      </c>
      <c r="H781" s="184">
        <v>0</v>
      </c>
      <c r="I781" s="184">
        <v>0.54949999999999999</v>
      </c>
      <c r="J781" s="184">
        <v>0.70750000000000002</v>
      </c>
      <c r="K781" s="184">
        <v>3.8929</v>
      </c>
      <c r="L781" s="184">
        <v>3.8929</v>
      </c>
      <c r="M781" s="184">
        <v>10.7174</v>
      </c>
      <c r="N781" s="184">
        <v>13.8667</v>
      </c>
      <c r="O781" s="184"/>
      <c r="P781" s="184"/>
      <c r="Q781" s="184">
        <v>8.7379999999999995</v>
      </c>
      <c r="R781" s="184">
        <v>10.2814</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44400</v>
      </c>
      <c r="E782" s="184">
        <v>12.895799999999999</v>
      </c>
      <c r="F782" s="184">
        <v>0.18959999999999999</v>
      </c>
      <c r="G782" s="184">
        <v>0.67210000000000003</v>
      </c>
      <c r="H782" s="184">
        <v>-1.01E-2</v>
      </c>
      <c r="I782" s="184">
        <v>0.86980000000000002</v>
      </c>
      <c r="J782" s="184">
        <v>1.1665000000000001</v>
      </c>
      <c r="K782" s="184">
        <v>5.6886000000000001</v>
      </c>
      <c r="L782" s="184">
        <v>8.1781000000000006</v>
      </c>
      <c r="M782" s="184">
        <v>18.070699999999999</v>
      </c>
      <c r="N782" s="184">
        <v>21.9496</v>
      </c>
      <c r="O782" s="184"/>
      <c r="P782" s="184"/>
      <c r="Q782" s="184">
        <v>9.1700999999999997</v>
      </c>
      <c r="R782" s="184">
        <v>11.9145</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44400</v>
      </c>
      <c r="E783" s="184">
        <v>12.5497</v>
      </c>
      <c r="F783" s="184">
        <v>0.18679999999999999</v>
      </c>
      <c r="G783" s="184">
        <v>0.66579999999999995</v>
      </c>
      <c r="H783" s="184">
        <v>-2.63E-2</v>
      </c>
      <c r="I783" s="184">
        <v>0.83730000000000004</v>
      </c>
      <c r="J783" s="184">
        <v>1.0980000000000001</v>
      </c>
      <c r="K783" s="184">
        <v>5.4711999999999996</v>
      </c>
      <c r="L783" s="184">
        <v>7.7291999999999996</v>
      </c>
      <c r="M783" s="184">
        <v>17.3352</v>
      </c>
      <c r="N783" s="184">
        <v>20.927199999999999</v>
      </c>
      <c r="O783" s="184"/>
      <c r="P783" s="184"/>
      <c r="Q783" s="184">
        <v>8.1502999999999997</v>
      </c>
      <c r="R783" s="184">
        <v>11.043100000000001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0.15070999999999998</v>
      </c>
      <c r="G784" s="186">
        <v>0.56347800000000003</v>
      </c>
      <c r="H784" s="186">
        <v>9.282399999999999E-2</v>
      </c>
      <c r="I784" s="186">
        <v>0.7590539999999999</v>
      </c>
      <c r="J784" s="186">
        <v>1.3870899999999995</v>
      </c>
      <c r="K784" s="186">
        <v>5.7045460000000006</v>
      </c>
      <c r="L784" s="186">
        <v>6.9556640000000041</v>
      </c>
      <c r="M784" s="186">
        <v>15.495432000000005</v>
      </c>
      <c r="N784" s="186">
        <v>19.199905999999999</v>
      </c>
      <c r="O784" s="186">
        <v>8.7783294117647088</v>
      </c>
      <c r="P784" s="186">
        <v>8.4346124999999983</v>
      </c>
      <c r="Q784" s="186">
        <v>8.529928</v>
      </c>
      <c r="R784" s="186">
        <v>11.586145652173913</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0.11935</v>
      </c>
      <c r="G785" s="186">
        <v>0.57274999999999998</v>
      </c>
      <c r="H785" s="186">
        <v>0</v>
      </c>
      <c r="I785" s="186">
        <v>0.64119999999999999</v>
      </c>
      <c r="J785" s="186">
        <v>1.40785</v>
      </c>
      <c r="K785" s="186">
        <v>5.9250999999999996</v>
      </c>
      <c r="L785" s="186">
        <v>7.3873499999999996</v>
      </c>
      <c r="M785" s="186">
        <v>16.642499999999998</v>
      </c>
      <c r="N785" s="186">
        <v>20.692299999999999</v>
      </c>
      <c r="O785" s="186">
        <v>9.2618500000000008</v>
      </c>
      <c r="P785" s="186">
        <v>8.7706</v>
      </c>
      <c r="Q785" s="186">
        <v>8.7616999999999994</v>
      </c>
      <c r="R785" s="186">
        <v>11.967549999999999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44400</v>
      </c>
      <c r="E788" s="184">
        <v>1075.28</v>
      </c>
      <c r="F788" s="184">
        <v>0.49630000000000002</v>
      </c>
      <c r="G788" s="184">
        <v>2.0529000000000002</v>
      </c>
      <c r="H788" s="184">
        <v>-8.1799999999999998E-2</v>
      </c>
      <c r="I788" s="184">
        <v>1.1437999999999999</v>
      </c>
      <c r="J788" s="184">
        <v>3.5266999999999999</v>
      </c>
      <c r="K788" s="184">
        <v>15.4589</v>
      </c>
      <c r="L788" s="184">
        <v>18.3004</v>
      </c>
      <c r="M788" s="184">
        <v>43.537199999999999</v>
      </c>
      <c r="N788" s="184">
        <v>56.7395</v>
      </c>
      <c r="O788" s="184">
        <v>15.5566</v>
      </c>
      <c r="P788" s="184">
        <v>15.101599999999999</v>
      </c>
      <c r="Q788" s="184">
        <v>22.6403</v>
      </c>
      <c r="R788" s="184">
        <v>23.9621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44400</v>
      </c>
      <c r="E789" s="184">
        <v>1162.5899999999999</v>
      </c>
      <c r="F789" s="184">
        <v>0.49880000000000002</v>
      </c>
      <c r="G789" s="184">
        <v>2.0613000000000001</v>
      </c>
      <c r="H789" s="184">
        <v>-6.2799999999999995E-2</v>
      </c>
      <c r="I789" s="184">
        <v>1.181</v>
      </c>
      <c r="J789" s="184">
        <v>3.6112000000000002</v>
      </c>
      <c r="K789" s="184">
        <v>15.7059</v>
      </c>
      <c r="L789" s="184">
        <v>18.766200000000001</v>
      </c>
      <c r="M789" s="184">
        <v>44.4086</v>
      </c>
      <c r="N789" s="184">
        <v>58.063699999999997</v>
      </c>
      <c r="O789" s="184">
        <v>16.586500000000001</v>
      </c>
      <c r="P789" s="184">
        <v>16.234999999999999</v>
      </c>
      <c r="Q789" s="184">
        <v>18.160799999999998</v>
      </c>
      <c r="R789" s="184">
        <v>25.026299999999999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44400</v>
      </c>
      <c r="E790" s="184">
        <v>18.47</v>
      </c>
      <c r="F790" s="184">
        <v>0.435</v>
      </c>
      <c r="G790" s="184">
        <v>1.4835</v>
      </c>
      <c r="H790" s="184">
        <v>0.70879999999999999</v>
      </c>
      <c r="I790" s="184">
        <v>1.8753</v>
      </c>
      <c r="J790" s="184">
        <v>4.2324999999999999</v>
      </c>
      <c r="K790" s="184">
        <v>15.872</v>
      </c>
      <c r="L790" s="184">
        <v>15.654400000000001</v>
      </c>
      <c r="M790" s="184">
        <v>39.818300000000001</v>
      </c>
      <c r="N790" s="184">
        <v>47.878300000000003</v>
      </c>
      <c r="O790" s="184">
        <v>17.125900000000001</v>
      </c>
      <c r="P790" s="184"/>
      <c r="Q790" s="184">
        <v>18.131699999999999</v>
      </c>
      <c r="R790" s="184">
        <v>25.337199999999999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44400</v>
      </c>
      <c r="E791" s="184">
        <v>17.47</v>
      </c>
      <c r="F791" s="184">
        <v>0.40229999999999999</v>
      </c>
      <c r="G791" s="184">
        <v>1.4518</v>
      </c>
      <c r="H791" s="184">
        <v>0.69159999999999999</v>
      </c>
      <c r="I791" s="184">
        <v>1.8065</v>
      </c>
      <c r="J791" s="184">
        <v>4.1120000000000001</v>
      </c>
      <c r="K791" s="184">
        <v>15.465999999999999</v>
      </c>
      <c r="L791" s="184">
        <v>14.934200000000001</v>
      </c>
      <c r="M791" s="184">
        <v>38.540799999999997</v>
      </c>
      <c r="N791" s="184">
        <v>45.9482</v>
      </c>
      <c r="O791" s="184">
        <v>15.411199999999999</v>
      </c>
      <c r="P791" s="184"/>
      <c r="Q791" s="184">
        <v>16.359300000000001</v>
      </c>
      <c r="R791" s="184">
        <v>23.648</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44400</v>
      </c>
      <c r="E792" s="184">
        <v>18.510000000000002</v>
      </c>
      <c r="F792" s="184">
        <v>0.27089999999999997</v>
      </c>
      <c r="G792" s="184">
        <v>1.4247000000000001</v>
      </c>
      <c r="H792" s="184">
        <v>0</v>
      </c>
      <c r="I792" s="184">
        <v>3.1772999999999998</v>
      </c>
      <c r="J792" s="184">
        <v>6.3792999999999997</v>
      </c>
      <c r="K792" s="184">
        <v>21.2181</v>
      </c>
      <c r="L792" s="184">
        <v>31.183599999999998</v>
      </c>
      <c r="M792" s="184">
        <v>56.598999999999997</v>
      </c>
      <c r="N792" s="184">
        <v>73.152500000000003</v>
      </c>
      <c r="O792" s="184"/>
      <c r="P792" s="184"/>
      <c r="Q792" s="184">
        <v>78.200299999999999</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44400</v>
      </c>
      <c r="E793" s="184">
        <v>18.16</v>
      </c>
      <c r="F793" s="184">
        <v>0.27610000000000001</v>
      </c>
      <c r="G793" s="184">
        <v>1.4524999999999999</v>
      </c>
      <c r="H793" s="184">
        <v>0</v>
      </c>
      <c r="I793" s="184">
        <v>3.1232000000000002</v>
      </c>
      <c r="J793" s="184">
        <v>6.3231999999999999</v>
      </c>
      <c r="K793" s="184">
        <v>20.744700000000002</v>
      </c>
      <c r="L793" s="184">
        <v>30.085999999999999</v>
      </c>
      <c r="M793" s="184">
        <v>54.553199999999997</v>
      </c>
      <c r="N793" s="184">
        <v>70.196799999999996</v>
      </c>
      <c r="O793" s="184"/>
      <c r="P793" s="184"/>
      <c r="Q793" s="184">
        <v>75.036799999999999</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44400</v>
      </c>
      <c r="E794" s="184">
        <v>221.24</v>
      </c>
      <c r="F794" s="184">
        <v>0.26740000000000003</v>
      </c>
      <c r="G794" s="184">
        <v>1.3932</v>
      </c>
      <c r="H794" s="184">
        <v>0.1313</v>
      </c>
      <c r="I794" s="184">
        <v>1.6168</v>
      </c>
      <c r="J794" s="184">
        <v>3.6543999999999999</v>
      </c>
      <c r="K794" s="184">
        <v>15.4396</v>
      </c>
      <c r="L794" s="184">
        <v>17.8187</v>
      </c>
      <c r="M794" s="184">
        <v>39.135899999999999</v>
      </c>
      <c r="N794" s="184">
        <v>50.472700000000003</v>
      </c>
      <c r="O794" s="184">
        <v>18.403500000000001</v>
      </c>
      <c r="P794" s="184">
        <v>18.055800000000001</v>
      </c>
      <c r="Q794" s="184">
        <v>15.604200000000001</v>
      </c>
      <c r="R794" s="184">
        <v>27.549099999999999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44400</v>
      </c>
      <c r="E795" s="184">
        <v>207.21</v>
      </c>
      <c r="F795" s="184">
        <v>0.26129999999999998</v>
      </c>
      <c r="G795" s="184">
        <v>1.3796999999999999</v>
      </c>
      <c r="H795" s="184">
        <v>0.1014</v>
      </c>
      <c r="I795" s="184">
        <v>1.5586</v>
      </c>
      <c r="J795" s="184">
        <v>3.5325000000000002</v>
      </c>
      <c r="K795" s="184">
        <v>15.0527</v>
      </c>
      <c r="L795" s="184">
        <v>17.047999999999998</v>
      </c>
      <c r="M795" s="184">
        <v>37.8001</v>
      </c>
      <c r="N795" s="184">
        <v>48.548299999999998</v>
      </c>
      <c r="O795" s="184">
        <v>17.093599999999999</v>
      </c>
      <c r="P795" s="184">
        <v>16.957799999999999</v>
      </c>
      <c r="Q795" s="184">
        <v>18.493600000000001</v>
      </c>
      <c r="R795" s="184">
        <v>25.8917</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44400</v>
      </c>
      <c r="E796" s="184">
        <v>67.367999999999995</v>
      </c>
      <c r="F796" s="184">
        <v>0.31419999999999998</v>
      </c>
      <c r="G796" s="184">
        <v>1.6691</v>
      </c>
      <c r="H796" s="184">
        <v>0.25</v>
      </c>
      <c r="I796" s="184">
        <v>1.889</v>
      </c>
      <c r="J796" s="184">
        <v>4.6135999999999999</v>
      </c>
      <c r="K796" s="184">
        <v>17.693899999999999</v>
      </c>
      <c r="L796" s="184">
        <v>21.686399999999999</v>
      </c>
      <c r="M796" s="184">
        <v>50.5565</v>
      </c>
      <c r="N796" s="184">
        <v>59.254899999999999</v>
      </c>
      <c r="O796" s="184">
        <v>19.6509</v>
      </c>
      <c r="P796" s="184">
        <v>18.005199999999999</v>
      </c>
      <c r="Q796" s="184">
        <v>16.7866</v>
      </c>
      <c r="R796" s="184">
        <v>30.2272</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44400</v>
      </c>
      <c r="E797" s="184">
        <v>186.16428923363401</v>
      </c>
      <c r="F797" s="184">
        <v>0.31469999999999998</v>
      </c>
      <c r="G797" s="184">
        <v>1.6700999999999999</v>
      </c>
      <c r="H797" s="184">
        <v>0.25090000000000001</v>
      </c>
      <c r="I797" s="184">
        <v>1.889</v>
      </c>
      <c r="J797" s="184">
        <v>4.6128</v>
      </c>
      <c r="K797" s="184">
        <v>17.692799999999998</v>
      </c>
      <c r="L797" s="184">
        <v>21.688700000000001</v>
      </c>
      <c r="M797" s="184">
        <v>50.558900000000001</v>
      </c>
      <c r="N797" s="184">
        <v>59.253</v>
      </c>
      <c r="O797" s="184">
        <v>18.563700000000001</v>
      </c>
      <c r="P797" s="184">
        <v>17.3628</v>
      </c>
      <c r="Q797" s="184">
        <v>16.416899999999998</v>
      </c>
      <c r="R797" s="184">
        <v>29.297599999999999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44400</v>
      </c>
      <c r="E798" s="184">
        <v>63.238</v>
      </c>
      <c r="F798" s="184">
        <v>0.31090000000000001</v>
      </c>
      <c r="G798" s="184">
        <v>1.6606000000000001</v>
      </c>
      <c r="H798" s="184">
        <v>0.23139999999999999</v>
      </c>
      <c r="I798" s="184">
        <v>1.8489</v>
      </c>
      <c r="J798" s="184">
        <v>4.5273000000000003</v>
      </c>
      <c r="K798" s="184">
        <v>17.396599999999999</v>
      </c>
      <c r="L798" s="184">
        <v>21.076000000000001</v>
      </c>
      <c r="M798" s="184">
        <v>49.414000000000001</v>
      </c>
      <c r="N798" s="184">
        <v>57.657499999999999</v>
      </c>
      <c r="O798" s="184">
        <v>18.558</v>
      </c>
      <c r="P798" s="184">
        <v>17.0152</v>
      </c>
      <c r="Q798" s="184">
        <v>13.9353</v>
      </c>
      <c r="R798" s="184">
        <v>28.948799999999999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44400</v>
      </c>
      <c r="E799" s="184">
        <v>788.70201982831702</v>
      </c>
      <c r="F799" s="184">
        <v>0.31130000000000002</v>
      </c>
      <c r="G799" s="184">
        <v>1.6612</v>
      </c>
      <c r="H799" s="184">
        <v>0.2301</v>
      </c>
      <c r="I799" s="184">
        <v>1.8488</v>
      </c>
      <c r="J799" s="184">
        <v>4.5278999999999998</v>
      </c>
      <c r="K799" s="184">
        <v>17.395199999999999</v>
      </c>
      <c r="L799" s="184">
        <v>21.0792</v>
      </c>
      <c r="M799" s="184">
        <v>49.420400000000001</v>
      </c>
      <c r="N799" s="184">
        <v>57.661799999999999</v>
      </c>
      <c r="O799" s="184">
        <v>17.473099999999999</v>
      </c>
      <c r="P799" s="184">
        <v>16.371600000000001</v>
      </c>
      <c r="Q799" s="184">
        <v>19.7362</v>
      </c>
      <c r="R799" s="184">
        <v>28.0244</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44400</v>
      </c>
      <c r="E800" s="184">
        <v>23.074999999999999</v>
      </c>
      <c r="F800" s="184">
        <v>0.59289999999999998</v>
      </c>
      <c r="G800" s="184">
        <v>1.7909999999999999</v>
      </c>
      <c r="H800" s="184">
        <v>-0.3024</v>
      </c>
      <c r="I800" s="184">
        <v>1.9529000000000001</v>
      </c>
      <c r="J800" s="184">
        <v>5.3411999999999997</v>
      </c>
      <c r="K800" s="184">
        <v>17.310600000000001</v>
      </c>
      <c r="L800" s="184">
        <v>21.870699999999999</v>
      </c>
      <c r="M800" s="184">
        <v>45.445999999999998</v>
      </c>
      <c r="N800" s="184">
        <v>56.983499999999999</v>
      </c>
      <c r="O800" s="184">
        <v>15.523400000000001</v>
      </c>
      <c r="P800" s="184">
        <v>17.0595</v>
      </c>
      <c r="Q800" s="184">
        <v>13.793200000000001</v>
      </c>
      <c r="R800" s="184">
        <v>25.038</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44400</v>
      </c>
      <c r="E801" s="184">
        <v>21.285</v>
      </c>
      <c r="F801" s="184">
        <v>0.58599999999999997</v>
      </c>
      <c r="G801" s="184">
        <v>1.7787999999999999</v>
      </c>
      <c r="H801" s="184">
        <v>-0.33250000000000002</v>
      </c>
      <c r="I801" s="184">
        <v>1.8859999999999999</v>
      </c>
      <c r="J801" s="184">
        <v>5.1890000000000001</v>
      </c>
      <c r="K801" s="184">
        <v>16.796500000000002</v>
      </c>
      <c r="L801" s="184">
        <v>20.8002</v>
      </c>
      <c r="M801" s="184">
        <v>43.536299999999997</v>
      </c>
      <c r="N801" s="184">
        <v>54.239100000000001</v>
      </c>
      <c r="O801" s="184">
        <v>13.5375</v>
      </c>
      <c r="P801" s="184">
        <v>15.533799999999999</v>
      </c>
      <c r="Q801" s="184">
        <v>12.382099999999999</v>
      </c>
      <c r="R801" s="184">
        <v>22.830100000000002</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44400</v>
      </c>
      <c r="E802" s="184">
        <v>863.19150000000002</v>
      </c>
      <c r="F802" s="184">
        <v>0.82720000000000005</v>
      </c>
      <c r="G802" s="184">
        <v>2.4268000000000001</v>
      </c>
      <c r="H802" s="184">
        <v>0.34820000000000001</v>
      </c>
      <c r="I802" s="184">
        <v>2.3222999999999998</v>
      </c>
      <c r="J802" s="184">
        <v>3.3573</v>
      </c>
      <c r="K802" s="184">
        <v>15.4579</v>
      </c>
      <c r="L802" s="184">
        <v>18.552600000000002</v>
      </c>
      <c r="M802" s="184">
        <v>49.862000000000002</v>
      </c>
      <c r="N802" s="184">
        <v>60.228000000000002</v>
      </c>
      <c r="O802" s="184">
        <v>14.279400000000001</v>
      </c>
      <c r="P802" s="184">
        <v>12.49</v>
      </c>
      <c r="Q802" s="184">
        <v>18.074000000000002</v>
      </c>
      <c r="R802" s="184">
        <v>23.421700000000001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44400</v>
      </c>
      <c r="E803" s="184">
        <v>932.32360000000006</v>
      </c>
      <c r="F803" s="184">
        <v>0.82930000000000004</v>
      </c>
      <c r="G803" s="184">
        <v>2.4331999999999998</v>
      </c>
      <c r="H803" s="184">
        <v>0.3629</v>
      </c>
      <c r="I803" s="184">
        <v>2.3521000000000001</v>
      </c>
      <c r="J803" s="184">
        <v>3.4207000000000001</v>
      </c>
      <c r="K803" s="184">
        <v>15.6624</v>
      </c>
      <c r="L803" s="184">
        <v>18.988499999999998</v>
      </c>
      <c r="M803" s="184">
        <v>50.689599999999999</v>
      </c>
      <c r="N803" s="184">
        <v>61.4148</v>
      </c>
      <c r="O803" s="184">
        <v>15.2057</v>
      </c>
      <c r="P803" s="184">
        <v>13.5329</v>
      </c>
      <c r="Q803" s="184">
        <v>16.418600000000001</v>
      </c>
      <c r="R803" s="184">
        <v>24.360900000000001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44400</v>
      </c>
      <c r="E804" s="184">
        <v>900.923</v>
      </c>
      <c r="F804" s="184">
        <v>0.35709999999999997</v>
      </c>
      <c r="G804" s="184">
        <v>1.6563000000000001</v>
      </c>
      <c r="H804" s="184">
        <v>0.1032</v>
      </c>
      <c r="I804" s="184">
        <v>1.897</v>
      </c>
      <c r="J804" s="184">
        <v>2.2317999999999998</v>
      </c>
      <c r="K804" s="184">
        <v>15.804</v>
      </c>
      <c r="L804" s="184">
        <v>21.089400000000001</v>
      </c>
      <c r="M804" s="184">
        <v>53.497500000000002</v>
      </c>
      <c r="N804" s="184">
        <v>57.680700000000002</v>
      </c>
      <c r="O804" s="184">
        <v>14.393700000000001</v>
      </c>
      <c r="P804" s="184">
        <v>13.454800000000001</v>
      </c>
      <c r="Q804" s="184">
        <v>18.454799999999999</v>
      </c>
      <c r="R804" s="184">
        <v>16.641300000000001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44400</v>
      </c>
      <c r="E805" s="184">
        <v>959.51199999999994</v>
      </c>
      <c r="F805" s="184">
        <v>0.35870000000000002</v>
      </c>
      <c r="G805" s="184">
        <v>1.6612</v>
      </c>
      <c r="H805" s="184">
        <v>0.1147</v>
      </c>
      <c r="I805" s="184">
        <v>1.9197</v>
      </c>
      <c r="J805" s="184">
        <v>2.2818000000000001</v>
      </c>
      <c r="K805" s="184">
        <v>15.9781</v>
      </c>
      <c r="L805" s="184">
        <v>21.453499999999998</v>
      </c>
      <c r="M805" s="184">
        <v>54.169899999999998</v>
      </c>
      <c r="N805" s="184">
        <v>58.605400000000003</v>
      </c>
      <c r="O805" s="184">
        <v>15.104699999999999</v>
      </c>
      <c r="P805" s="184">
        <v>14.2864</v>
      </c>
      <c r="Q805" s="184">
        <v>14.8369</v>
      </c>
      <c r="R805" s="184">
        <v>17.308299999999999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44400</v>
      </c>
      <c r="E806" s="184">
        <v>121.4747</v>
      </c>
      <c r="F806" s="184">
        <v>0.74050000000000005</v>
      </c>
      <c r="G806" s="184">
        <v>2.0106999999999999</v>
      </c>
      <c r="H806" s="184">
        <v>0.37659999999999999</v>
      </c>
      <c r="I806" s="184">
        <v>2.1541000000000001</v>
      </c>
      <c r="J806" s="184">
        <v>4.2987000000000002</v>
      </c>
      <c r="K806" s="184">
        <v>16.7575</v>
      </c>
      <c r="L806" s="184">
        <v>16.140899999999998</v>
      </c>
      <c r="M806" s="184">
        <v>39.895099999999999</v>
      </c>
      <c r="N806" s="184">
        <v>50.943899999999999</v>
      </c>
      <c r="O806" s="184">
        <v>11.556800000000001</v>
      </c>
      <c r="P806" s="184">
        <v>11.714600000000001</v>
      </c>
      <c r="Q806" s="184">
        <v>15.411300000000001</v>
      </c>
      <c r="R806" s="184">
        <v>22.307600000000001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44400</v>
      </c>
      <c r="E807" s="184">
        <v>130.62379999999999</v>
      </c>
      <c r="F807" s="184">
        <v>0.74360000000000004</v>
      </c>
      <c r="G807" s="184">
        <v>2.0206</v>
      </c>
      <c r="H807" s="184">
        <v>0.39950000000000002</v>
      </c>
      <c r="I807" s="184">
        <v>2.2004999999999999</v>
      </c>
      <c r="J807" s="184">
        <v>4.3986000000000001</v>
      </c>
      <c r="K807" s="184">
        <v>17.095600000000001</v>
      </c>
      <c r="L807" s="184">
        <v>16.8186</v>
      </c>
      <c r="M807" s="184">
        <v>41.114699999999999</v>
      </c>
      <c r="N807" s="184">
        <v>52.709600000000002</v>
      </c>
      <c r="O807" s="184">
        <v>12.730600000000001</v>
      </c>
      <c r="P807" s="184">
        <v>12.7499</v>
      </c>
      <c r="Q807" s="184">
        <v>15.4194</v>
      </c>
      <c r="R807" s="184">
        <v>23.732299999999999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44400</v>
      </c>
      <c r="E808" s="184">
        <v>30.75</v>
      </c>
      <c r="F808" s="184">
        <v>3.2500000000000001E-2</v>
      </c>
      <c r="G808" s="184">
        <v>1.2512000000000001</v>
      </c>
      <c r="H808" s="184">
        <v>-0.2918</v>
      </c>
      <c r="I808" s="184">
        <v>1.7538</v>
      </c>
      <c r="J808" s="184">
        <v>3.9201999999999999</v>
      </c>
      <c r="K808" s="184">
        <v>15.906499999999999</v>
      </c>
      <c r="L808" s="184">
        <v>17.906400000000001</v>
      </c>
      <c r="M808" s="184">
        <v>38.700899999999997</v>
      </c>
      <c r="N808" s="184">
        <v>48.766300000000001</v>
      </c>
      <c r="O808" s="184">
        <v>13.470499999999999</v>
      </c>
      <c r="P808" s="184">
        <v>11.7927</v>
      </c>
      <c r="Q808" s="184">
        <v>16.571000000000002</v>
      </c>
      <c r="R808" s="184">
        <v>24.1767</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44400</v>
      </c>
      <c r="E809" s="184">
        <v>33.82</v>
      </c>
      <c r="F809" s="184">
        <v>5.9200000000000003E-2</v>
      </c>
      <c r="G809" s="184">
        <v>1.2575000000000001</v>
      </c>
      <c r="H809" s="184">
        <v>-0.26540000000000002</v>
      </c>
      <c r="I809" s="184">
        <v>1.8061</v>
      </c>
      <c r="J809" s="184">
        <v>4.0294999999999996</v>
      </c>
      <c r="K809" s="184">
        <v>16.3399</v>
      </c>
      <c r="L809" s="184">
        <v>18.666699999999999</v>
      </c>
      <c r="M809" s="184">
        <v>40.041400000000003</v>
      </c>
      <c r="N809" s="184">
        <v>50.713000000000001</v>
      </c>
      <c r="O809" s="184">
        <v>15.1532</v>
      </c>
      <c r="P809" s="184">
        <v>13.6305</v>
      </c>
      <c r="Q809" s="184">
        <v>18.095099999999999</v>
      </c>
      <c r="R809" s="184">
        <v>25.820399999999999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44400</v>
      </c>
      <c r="E810" s="184">
        <v>133.79</v>
      </c>
      <c r="F810" s="184">
        <v>0.77580000000000005</v>
      </c>
      <c r="G810" s="184">
        <v>1.9819</v>
      </c>
      <c r="H810" s="184">
        <v>0.4128</v>
      </c>
      <c r="I810" s="184">
        <v>2.6783999999999999</v>
      </c>
      <c r="J810" s="184">
        <v>3.681</v>
      </c>
      <c r="K810" s="184">
        <v>15.127800000000001</v>
      </c>
      <c r="L810" s="184">
        <v>16.501200000000001</v>
      </c>
      <c r="M810" s="184">
        <v>39.539000000000001</v>
      </c>
      <c r="N810" s="184">
        <v>49.385899999999999</v>
      </c>
      <c r="O810" s="184">
        <v>10.893700000000001</v>
      </c>
      <c r="P810" s="184">
        <v>11.141299999999999</v>
      </c>
      <c r="Q810" s="184">
        <v>14.9979</v>
      </c>
      <c r="R810" s="184">
        <v>20.060300000000002</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44400</v>
      </c>
      <c r="E811" s="184">
        <v>125.9</v>
      </c>
      <c r="F811" s="184">
        <v>0.76839999999999997</v>
      </c>
      <c r="G811" s="184">
        <v>1.9762999999999999</v>
      </c>
      <c r="H811" s="184">
        <v>0.3987</v>
      </c>
      <c r="I811" s="184">
        <v>2.6497999999999999</v>
      </c>
      <c r="J811" s="184">
        <v>3.6214</v>
      </c>
      <c r="K811" s="184">
        <v>14.9247</v>
      </c>
      <c r="L811" s="184">
        <v>16.079699999999999</v>
      </c>
      <c r="M811" s="184">
        <v>38.793999999999997</v>
      </c>
      <c r="N811" s="184">
        <v>48.344499999999996</v>
      </c>
      <c r="O811" s="184">
        <v>10.1265</v>
      </c>
      <c r="P811" s="184">
        <v>10.3443</v>
      </c>
      <c r="Q811" s="184">
        <v>17.354900000000001</v>
      </c>
      <c r="R811" s="184">
        <v>19.244</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44400</v>
      </c>
      <c r="E812" s="184">
        <v>45.965400000000002</v>
      </c>
      <c r="F812" s="184">
        <v>0.19550000000000001</v>
      </c>
      <c r="G812" s="184">
        <v>1.8273999999999999</v>
      </c>
      <c r="H812" s="184">
        <v>0.31509999999999999</v>
      </c>
      <c r="I812" s="184">
        <v>1.1882999999999999</v>
      </c>
      <c r="J812" s="184">
        <v>2.5964999999999998</v>
      </c>
      <c r="K812" s="184">
        <v>11.784599999999999</v>
      </c>
      <c r="L812" s="184">
        <v>14.445399999999999</v>
      </c>
      <c r="M812" s="184">
        <v>44.350499999999997</v>
      </c>
      <c r="N812" s="184">
        <v>46.528500000000001</v>
      </c>
      <c r="O812" s="184">
        <v>12.890599999999999</v>
      </c>
      <c r="P812" s="184">
        <v>15.2967</v>
      </c>
      <c r="Q812" s="184">
        <v>12.615399999999999</v>
      </c>
      <c r="R812" s="184">
        <v>21.484999999999999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44400</v>
      </c>
      <c r="E813" s="184">
        <v>50.036700000000003</v>
      </c>
      <c r="F813" s="184">
        <v>0.1976</v>
      </c>
      <c r="G813" s="184">
        <v>1.8339000000000001</v>
      </c>
      <c r="H813" s="184">
        <v>0.33</v>
      </c>
      <c r="I813" s="184">
        <v>1.2185999999999999</v>
      </c>
      <c r="J813" s="184">
        <v>2.6623000000000001</v>
      </c>
      <c r="K813" s="184">
        <v>12.0023</v>
      </c>
      <c r="L813" s="184">
        <v>14.891400000000001</v>
      </c>
      <c r="M813" s="184">
        <v>45.195500000000003</v>
      </c>
      <c r="N813" s="184">
        <v>47.675800000000002</v>
      </c>
      <c r="O813" s="184">
        <v>13.7737</v>
      </c>
      <c r="P813" s="184">
        <v>16.380500000000001</v>
      </c>
      <c r="Q813" s="184">
        <v>16.301200000000001</v>
      </c>
      <c r="R813" s="184">
        <v>22.434999999999999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44400</v>
      </c>
      <c r="E814" s="184">
        <v>49.494</v>
      </c>
      <c r="F814" s="184">
        <v>0.44040000000000001</v>
      </c>
      <c r="G814" s="184">
        <v>1.62</v>
      </c>
      <c r="H814" s="184">
        <v>-0.24590000000000001</v>
      </c>
      <c r="I814" s="184">
        <v>1.4492</v>
      </c>
      <c r="J814" s="184">
        <v>3.0095000000000001</v>
      </c>
      <c r="K814" s="184">
        <v>12.468500000000001</v>
      </c>
      <c r="L814" s="184">
        <v>14.6225</v>
      </c>
      <c r="M814" s="184">
        <v>36.302</v>
      </c>
      <c r="N814" s="184">
        <v>43.8277</v>
      </c>
      <c r="O814" s="184">
        <v>13.502000000000001</v>
      </c>
      <c r="P814" s="184">
        <v>14.375299999999999</v>
      </c>
      <c r="Q814" s="184">
        <v>14.4214</v>
      </c>
      <c r="R814" s="184">
        <v>19.381599999999999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44400</v>
      </c>
      <c r="E815" s="184">
        <v>53.805</v>
      </c>
      <c r="F815" s="184">
        <v>0.44240000000000002</v>
      </c>
      <c r="G815" s="184">
        <v>1.6282000000000001</v>
      </c>
      <c r="H815" s="184">
        <v>-0.2281</v>
      </c>
      <c r="I815" s="184">
        <v>1.4843999999999999</v>
      </c>
      <c r="J815" s="184">
        <v>3.0884999999999998</v>
      </c>
      <c r="K815" s="184">
        <v>12.737299999999999</v>
      </c>
      <c r="L815" s="184">
        <v>15.186999999999999</v>
      </c>
      <c r="M815" s="184">
        <v>37.296199999999999</v>
      </c>
      <c r="N815" s="184">
        <v>45.210900000000002</v>
      </c>
      <c r="O815" s="184">
        <v>14.616099999999999</v>
      </c>
      <c r="P815" s="184">
        <v>15.570600000000001</v>
      </c>
      <c r="Q815" s="184">
        <v>17.648499999999999</v>
      </c>
      <c r="R815" s="184">
        <v>20.527999999999999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44400</v>
      </c>
      <c r="E816" s="184">
        <v>117.935</v>
      </c>
      <c r="F816" s="184">
        <v>0.1767</v>
      </c>
      <c r="G816" s="184">
        <v>1.2978000000000001</v>
      </c>
      <c r="H816" s="184">
        <v>-0.37169999999999997</v>
      </c>
      <c r="I816" s="184">
        <v>0.85599999999999998</v>
      </c>
      <c r="J816" s="184">
        <v>1.7611000000000001</v>
      </c>
      <c r="K816" s="184">
        <v>12.172700000000001</v>
      </c>
      <c r="L816" s="184">
        <v>14.670299999999999</v>
      </c>
      <c r="M816" s="184">
        <v>34.014000000000003</v>
      </c>
      <c r="N816" s="184">
        <v>44.011099999999999</v>
      </c>
      <c r="O816" s="184">
        <v>11.199</v>
      </c>
      <c r="P816" s="184">
        <v>12.209300000000001</v>
      </c>
      <c r="Q816" s="184">
        <v>14.1303</v>
      </c>
      <c r="R816" s="184">
        <v>19.124300000000002</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44400</v>
      </c>
      <c r="E817" s="184">
        <v>111.17</v>
      </c>
      <c r="F817" s="184">
        <v>0.17480000000000001</v>
      </c>
      <c r="G817" s="184">
        <v>1.2910999999999999</v>
      </c>
      <c r="H817" s="184">
        <v>-0.3871</v>
      </c>
      <c r="I817" s="184">
        <v>0.82720000000000005</v>
      </c>
      <c r="J817" s="184">
        <v>1.6979</v>
      </c>
      <c r="K817" s="184">
        <v>11.9627</v>
      </c>
      <c r="L817" s="184">
        <v>14.259600000000001</v>
      </c>
      <c r="M817" s="184">
        <v>33.313299999999998</v>
      </c>
      <c r="N817" s="184">
        <v>42.993099999999998</v>
      </c>
      <c r="O817" s="184">
        <v>10.414999999999999</v>
      </c>
      <c r="P817" s="184">
        <v>11.4095</v>
      </c>
      <c r="Q817" s="184">
        <v>16.0321</v>
      </c>
      <c r="R817" s="184">
        <v>18.308599999999998</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44400</v>
      </c>
      <c r="E818" s="184">
        <v>62.585099999999997</v>
      </c>
      <c r="F818" s="184">
        <v>0.25779999999999997</v>
      </c>
      <c r="G818" s="184">
        <v>1.2853000000000001</v>
      </c>
      <c r="H818" s="184">
        <v>0.1</v>
      </c>
      <c r="I818" s="184">
        <v>0.95740000000000003</v>
      </c>
      <c r="J818" s="184">
        <v>2.2334999999999998</v>
      </c>
      <c r="K818" s="184">
        <v>11.8468</v>
      </c>
      <c r="L818" s="184">
        <v>10.863300000000001</v>
      </c>
      <c r="M818" s="184">
        <v>29.255700000000001</v>
      </c>
      <c r="N818" s="184">
        <v>35.279899999999998</v>
      </c>
      <c r="O818" s="184">
        <v>12.6739</v>
      </c>
      <c r="P818" s="184">
        <v>9.5175000000000001</v>
      </c>
      <c r="Q818" s="184">
        <v>9.1486000000000001</v>
      </c>
      <c r="R818" s="184">
        <v>16.834900000000001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44400</v>
      </c>
      <c r="E819" s="184">
        <v>66.551400000000001</v>
      </c>
      <c r="F819" s="184">
        <v>0.26050000000000001</v>
      </c>
      <c r="G819" s="184">
        <v>1.2936000000000001</v>
      </c>
      <c r="H819" s="184">
        <v>0.11899999999999999</v>
      </c>
      <c r="I819" s="184">
        <v>0.99550000000000005</v>
      </c>
      <c r="J819" s="184">
        <v>2.3161</v>
      </c>
      <c r="K819" s="184">
        <v>12.121499999999999</v>
      </c>
      <c r="L819" s="184">
        <v>11.406599999999999</v>
      </c>
      <c r="M819" s="184">
        <v>30.1355</v>
      </c>
      <c r="N819" s="184">
        <v>36.513199999999998</v>
      </c>
      <c r="O819" s="184">
        <v>13.610900000000001</v>
      </c>
      <c r="P819" s="184">
        <v>10.428100000000001</v>
      </c>
      <c r="Q819" s="184">
        <v>10.8865</v>
      </c>
      <c r="R819" s="184">
        <v>17.760999999999999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44400</v>
      </c>
      <c r="E820" s="184">
        <v>36.388500000000001</v>
      </c>
      <c r="F820" s="184">
        <v>0.37319999999999998</v>
      </c>
      <c r="G820" s="184">
        <v>2.1362999999999999</v>
      </c>
      <c r="H820" s="184">
        <v>-0.53439999999999999</v>
      </c>
      <c r="I820" s="184">
        <v>0.49930000000000002</v>
      </c>
      <c r="J820" s="184">
        <v>2.6221999999999999</v>
      </c>
      <c r="K820" s="184">
        <v>10.9642</v>
      </c>
      <c r="L820" s="184">
        <v>10.6837</v>
      </c>
      <c r="M820" s="184">
        <v>31.416699999999999</v>
      </c>
      <c r="N820" s="184">
        <v>36.163600000000002</v>
      </c>
      <c r="O820" s="184">
        <v>9.3318999999999992</v>
      </c>
      <c r="P820" s="184">
        <v>13.3643</v>
      </c>
      <c r="Q820" s="184">
        <v>19.527999999999999</v>
      </c>
      <c r="R820" s="184">
        <v>17.661300000000001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44400</v>
      </c>
      <c r="E821" s="184">
        <v>33.978499999999997</v>
      </c>
      <c r="F821" s="184">
        <v>0.37069999999999997</v>
      </c>
      <c r="G821" s="184">
        <v>2.1282999999999999</v>
      </c>
      <c r="H821" s="184">
        <v>-0.55169999999999997</v>
      </c>
      <c r="I821" s="184">
        <v>0.46450000000000002</v>
      </c>
      <c r="J821" s="184">
        <v>2.5459999999999998</v>
      </c>
      <c r="K821" s="184">
        <v>10.716699999999999</v>
      </c>
      <c r="L821" s="184">
        <v>10.191700000000001</v>
      </c>
      <c r="M821" s="184">
        <v>30.5595</v>
      </c>
      <c r="N821" s="184">
        <v>34.934899999999999</v>
      </c>
      <c r="O821" s="184">
        <v>8.3331</v>
      </c>
      <c r="P821" s="184">
        <v>12.332599999999999</v>
      </c>
      <c r="Q821" s="184">
        <v>18.402200000000001</v>
      </c>
      <c r="R821" s="184">
        <v>16.5975</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44400</v>
      </c>
      <c r="E822" s="184">
        <v>15.4819</v>
      </c>
      <c r="F822" s="184">
        <v>0.62660000000000005</v>
      </c>
      <c r="G822" s="184">
        <v>1.9901</v>
      </c>
      <c r="H822" s="184">
        <v>0.21360000000000001</v>
      </c>
      <c r="I822" s="184">
        <v>1.68</v>
      </c>
      <c r="J822" s="184">
        <v>2.9950000000000001</v>
      </c>
      <c r="K822" s="184">
        <v>14.669700000000001</v>
      </c>
      <c r="L822" s="184">
        <v>18.617999999999999</v>
      </c>
      <c r="M822" s="184">
        <v>41.087000000000003</v>
      </c>
      <c r="N822" s="184">
        <v>49.2059</v>
      </c>
      <c r="O822" s="184">
        <v>15.214600000000001</v>
      </c>
      <c r="P822" s="184"/>
      <c r="Q822" s="184">
        <v>15.456799999999999</v>
      </c>
      <c r="R822" s="184">
        <v>21.065899999999999</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44400</v>
      </c>
      <c r="E823" s="184">
        <v>14.526</v>
      </c>
      <c r="F823" s="184">
        <v>0.62139999999999995</v>
      </c>
      <c r="G823" s="184">
        <v>1.9741</v>
      </c>
      <c r="H823" s="184">
        <v>0.1835</v>
      </c>
      <c r="I823" s="184">
        <v>1.6131</v>
      </c>
      <c r="J823" s="184">
        <v>2.8439999999999999</v>
      </c>
      <c r="K823" s="184">
        <v>14.1236</v>
      </c>
      <c r="L823" s="184">
        <v>17.450199999999999</v>
      </c>
      <c r="M823" s="184">
        <v>39.012799999999999</v>
      </c>
      <c r="N823" s="184">
        <v>46.142699999999998</v>
      </c>
      <c r="O823" s="184">
        <v>12.831799999999999</v>
      </c>
      <c r="P823" s="184"/>
      <c r="Q823" s="184">
        <v>13.0624</v>
      </c>
      <c r="R823" s="184">
        <v>18.6829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44400</v>
      </c>
      <c r="E824" s="184">
        <v>48.205800000000004</v>
      </c>
      <c r="F824" s="184">
        <v>0.88290000000000002</v>
      </c>
      <c r="G824" s="184">
        <v>1.7369000000000001</v>
      </c>
      <c r="H824" s="184">
        <v>0.4995</v>
      </c>
      <c r="I824" s="184">
        <v>4.5448000000000004</v>
      </c>
      <c r="J824" s="184">
        <v>8.2380999999999993</v>
      </c>
      <c r="K824" s="184">
        <v>17.920500000000001</v>
      </c>
      <c r="L824" s="184">
        <v>27.084099999999999</v>
      </c>
      <c r="M824" s="184">
        <v>44.749099999999999</v>
      </c>
      <c r="N824" s="184">
        <v>59.719700000000003</v>
      </c>
      <c r="O824" s="184">
        <v>23.683299999999999</v>
      </c>
      <c r="P824" s="184">
        <v>21.676600000000001</v>
      </c>
      <c r="Q824" s="184">
        <v>21.263100000000001</v>
      </c>
      <c r="R824" s="184">
        <v>37.137700000000002</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44400</v>
      </c>
      <c r="E825" s="184">
        <v>45.718200000000003</v>
      </c>
      <c r="F825" s="184">
        <v>0.88019999999999998</v>
      </c>
      <c r="G825" s="184">
        <v>1.7282</v>
      </c>
      <c r="H825" s="184">
        <v>0.4793</v>
      </c>
      <c r="I825" s="184">
        <v>4.5027999999999997</v>
      </c>
      <c r="J825" s="184">
        <v>8.1411999999999995</v>
      </c>
      <c r="K825" s="184">
        <v>17.589200000000002</v>
      </c>
      <c r="L825" s="184">
        <v>26.424700000000001</v>
      </c>
      <c r="M825" s="184">
        <v>43.644199999999998</v>
      </c>
      <c r="N825" s="184">
        <v>58.103099999999998</v>
      </c>
      <c r="O825" s="184">
        <v>22.6218</v>
      </c>
      <c r="P825" s="184">
        <v>20.775600000000001</v>
      </c>
      <c r="Q825" s="184">
        <v>20.478300000000001</v>
      </c>
      <c r="R825" s="184">
        <v>35.860999999999997</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44400</v>
      </c>
      <c r="E826" s="184">
        <v>26.96</v>
      </c>
      <c r="F826" s="184">
        <v>0.29759999999999998</v>
      </c>
      <c r="G826" s="184">
        <v>1.5443</v>
      </c>
      <c r="H826" s="184">
        <v>0.67210000000000003</v>
      </c>
      <c r="I826" s="184">
        <v>2.9401000000000002</v>
      </c>
      <c r="J826" s="184">
        <v>6.6878000000000002</v>
      </c>
      <c r="K826" s="184">
        <v>20.572500000000002</v>
      </c>
      <c r="L826" s="184">
        <v>27.893699999999999</v>
      </c>
      <c r="M826" s="184">
        <v>55.9283</v>
      </c>
      <c r="N826" s="184">
        <v>70.741</v>
      </c>
      <c r="O826" s="184">
        <v>25.136299999999999</v>
      </c>
      <c r="P826" s="184">
        <v>20.524699999999999</v>
      </c>
      <c r="Q826" s="184">
        <v>16.7849</v>
      </c>
      <c r="R826" s="184">
        <v>40.267499999999998</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44400</v>
      </c>
      <c r="E827" s="184">
        <v>24.5</v>
      </c>
      <c r="F827" s="184">
        <v>0.3276</v>
      </c>
      <c r="G827" s="184">
        <v>1.5334000000000001</v>
      </c>
      <c r="H827" s="184">
        <v>0.61599999999999999</v>
      </c>
      <c r="I827" s="184">
        <v>2.8546999999999998</v>
      </c>
      <c r="J827" s="184">
        <v>6.5217000000000001</v>
      </c>
      <c r="K827" s="184">
        <v>19.980399999999999</v>
      </c>
      <c r="L827" s="184">
        <v>26.549600000000002</v>
      </c>
      <c r="M827" s="184">
        <v>53.508800000000001</v>
      </c>
      <c r="N827" s="184">
        <v>67.349699999999999</v>
      </c>
      <c r="O827" s="184">
        <v>22.7471</v>
      </c>
      <c r="P827" s="184">
        <v>18.421900000000001</v>
      </c>
      <c r="Q827" s="184">
        <v>15.0497</v>
      </c>
      <c r="R827" s="184">
        <v>37.539099999999998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44400</v>
      </c>
      <c r="E828" s="184">
        <v>75.941999999999993</v>
      </c>
      <c r="F828" s="184">
        <v>0.25190000000000001</v>
      </c>
      <c r="G828" s="184">
        <v>1.5513999999999999</v>
      </c>
      <c r="H828" s="184">
        <v>-0.5141</v>
      </c>
      <c r="I828" s="184">
        <v>1.4381999999999999</v>
      </c>
      <c r="J828" s="184">
        <v>3.5983000000000001</v>
      </c>
      <c r="K828" s="184">
        <v>14.7075</v>
      </c>
      <c r="L828" s="184">
        <v>18.328099999999999</v>
      </c>
      <c r="M828" s="184">
        <v>45.160499999999999</v>
      </c>
      <c r="N828" s="184">
        <v>54.670200000000001</v>
      </c>
      <c r="O828" s="184">
        <v>15.704499999999999</v>
      </c>
      <c r="P828" s="184">
        <v>15.3028</v>
      </c>
      <c r="Q828" s="184">
        <v>17.569900000000001</v>
      </c>
      <c r="R828" s="184">
        <v>22.082100000000001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44400</v>
      </c>
      <c r="E829" s="184">
        <v>70.395899999999997</v>
      </c>
      <c r="F829" s="184">
        <v>0.24909999999999999</v>
      </c>
      <c r="G829" s="184">
        <v>1.5429999999999999</v>
      </c>
      <c r="H829" s="184">
        <v>-0.53300000000000003</v>
      </c>
      <c r="I829" s="184">
        <v>1.4013</v>
      </c>
      <c r="J829" s="184">
        <v>3.5146999999999999</v>
      </c>
      <c r="K829" s="184">
        <v>14.420999999999999</v>
      </c>
      <c r="L829" s="184">
        <v>17.736799999999999</v>
      </c>
      <c r="M829" s="184">
        <v>44.107100000000003</v>
      </c>
      <c r="N829" s="184">
        <v>53.203400000000002</v>
      </c>
      <c r="O829" s="184">
        <v>14.6043</v>
      </c>
      <c r="P829" s="184">
        <v>14.116400000000001</v>
      </c>
      <c r="Q829" s="184">
        <v>13.0937</v>
      </c>
      <c r="R829" s="184">
        <v>20.9069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44400</v>
      </c>
      <c r="E830" s="184">
        <v>14.2195</v>
      </c>
      <c r="F830" s="184">
        <v>0.33019999999999999</v>
      </c>
      <c r="G830" s="184">
        <v>1.1761999999999999</v>
      </c>
      <c r="H830" s="184">
        <v>-0.51770000000000005</v>
      </c>
      <c r="I830" s="184">
        <v>1.363</v>
      </c>
      <c r="J830" s="184">
        <v>2.8022</v>
      </c>
      <c r="K830" s="184">
        <v>11.1584</v>
      </c>
      <c r="L830" s="184">
        <v>10.6214</v>
      </c>
      <c r="M830" s="184">
        <v>28.8675</v>
      </c>
      <c r="N830" s="184">
        <v>34.794800000000002</v>
      </c>
      <c r="O830" s="184"/>
      <c r="P830" s="184"/>
      <c r="Q830" s="184">
        <v>13.3001</v>
      </c>
      <c r="R830" s="184">
        <v>17.404199999999999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44400</v>
      </c>
      <c r="E831" s="184">
        <v>13.5113</v>
      </c>
      <c r="F831" s="184">
        <v>0.32519999999999999</v>
      </c>
      <c r="G831" s="184">
        <v>1.1613</v>
      </c>
      <c r="H831" s="184">
        <v>-0.55279999999999996</v>
      </c>
      <c r="I831" s="184">
        <v>1.2925</v>
      </c>
      <c r="J831" s="184">
        <v>2.6492</v>
      </c>
      <c r="K831" s="184">
        <v>10.654</v>
      </c>
      <c r="L831" s="184">
        <v>9.6189</v>
      </c>
      <c r="M831" s="184">
        <v>27.129300000000001</v>
      </c>
      <c r="N831" s="184">
        <v>32.3962</v>
      </c>
      <c r="O831" s="184"/>
      <c r="P831" s="184"/>
      <c r="Q831" s="184">
        <v>11.2654</v>
      </c>
      <c r="R831" s="184">
        <v>15.2882</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44400</v>
      </c>
      <c r="E832" s="184">
        <v>15.573499999999999</v>
      </c>
      <c r="F832" s="184">
        <v>0.879</v>
      </c>
      <c r="G832" s="184">
        <v>1.7064999999999999</v>
      </c>
      <c r="H832" s="184">
        <v>0.1782</v>
      </c>
      <c r="I832" s="184">
        <v>1.8194999999999999</v>
      </c>
      <c r="J832" s="184">
        <v>2.6166</v>
      </c>
      <c r="K832" s="184">
        <v>12.9808</v>
      </c>
      <c r="L832" s="184">
        <v>12.965199999999999</v>
      </c>
      <c r="M832" s="184">
        <v>31.470800000000001</v>
      </c>
      <c r="N832" s="184">
        <v>41.884300000000003</v>
      </c>
      <c r="O832" s="184"/>
      <c r="P832" s="184"/>
      <c r="Q832" s="184">
        <v>16.6309</v>
      </c>
      <c r="R832" s="184">
        <v>22.6965</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44400</v>
      </c>
      <c r="E833" s="184">
        <v>14.784599999999999</v>
      </c>
      <c r="F833" s="184">
        <v>0.87539999999999996</v>
      </c>
      <c r="G833" s="184">
        <v>1.6948000000000001</v>
      </c>
      <c r="H833" s="184">
        <v>0.15040000000000001</v>
      </c>
      <c r="I833" s="184">
        <v>1.7641</v>
      </c>
      <c r="J833" s="184">
        <v>2.4979</v>
      </c>
      <c r="K833" s="184">
        <v>12.5931</v>
      </c>
      <c r="L833" s="184">
        <v>12.200900000000001</v>
      </c>
      <c r="M833" s="184">
        <v>29.960799999999999</v>
      </c>
      <c r="N833" s="184">
        <v>39.685600000000001</v>
      </c>
      <c r="O833" s="184"/>
      <c r="P833" s="184"/>
      <c r="Q833" s="184">
        <v>14.5441</v>
      </c>
      <c r="R833" s="184">
        <v>20.608699999999999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44400</v>
      </c>
      <c r="E834" s="184">
        <v>144.63</v>
      </c>
      <c r="F834" s="184">
        <v>0.1246</v>
      </c>
      <c r="G834" s="184">
        <v>1.2177</v>
      </c>
      <c r="H834" s="184">
        <v>-0.3377</v>
      </c>
      <c r="I834" s="184">
        <v>2.0388999999999999</v>
      </c>
      <c r="J834" s="184">
        <v>2.6690999999999998</v>
      </c>
      <c r="K834" s="184">
        <v>12.360200000000001</v>
      </c>
      <c r="L834" s="184">
        <v>13.729699999999999</v>
      </c>
      <c r="M834" s="184">
        <v>32.275500000000001</v>
      </c>
      <c r="N834" s="184">
        <v>40.145299999999999</v>
      </c>
      <c r="O834" s="184">
        <v>7.5395000000000003</v>
      </c>
      <c r="P834" s="184">
        <v>8.6204999999999998</v>
      </c>
      <c r="Q834" s="184">
        <v>9.9868000000000006</v>
      </c>
      <c r="R834" s="184">
        <v>14.157999999999999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44400</v>
      </c>
      <c r="E835" s="184">
        <v>139.30000000000001</v>
      </c>
      <c r="F835" s="184">
        <v>0.1222</v>
      </c>
      <c r="G835" s="184">
        <v>1.2208000000000001</v>
      </c>
      <c r="H835" s="184">
        <v>-0.33629999999999999</v>
      </c>
      <c r="I835" s="184">
        <v>2.0363000000000002</v>
      </c>
      <c r="J835" s="184">
        <v>2.6604999999999999</v>
      </c>
      <c r="K835" s="184">
        <v>12.338699999999999</v>
      </c>
      <c r="L835" s="184">
        <v>13.6957</v>
      </c>
      <c r="M835" s="184">
        <v>32.225900000000003</v>
      </c>
      <c r="N835" s="184">
        <v>40.070399999999999</v>
      </c>
      <c r="O835" s="184">
        <v>7.4230999999999998</v>
      </c>
      <c r="P835" s="184">
        <v>8.4741</v>
      </c>
      <c r="Q835" s="184">
        <v>10.0526</v>
      </c>
      <c r="R835" s="184">
        <v>14.047000000000001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44400</v>
      </c>
      <c r="E836" s="184">
        <v>32.89</v>
      </c>
      <c r="F836" s="184">
        <v>-3.04E-2</v>
      </c>
      <c r="G836" s="184">
        <v>1.0755999999999999</v>
      </c>
      <c r="H836" s="184">
        <v>-0.27289999999999998</v>
      </c>
      <c r="I836" s="184">
        <v>1.6064000000000001</v>
      </c>
      <c r="J836" s="184">
        <v>4.6784999999999997</v>
      </c>
      <c r="K836" s="184">
        <v>17.927600000000002</v>
      </c>
      <c r="L836" s="184">
        <v>21.097200000000001</v>
      </c>
      <c r="M836" s="184">
        <v>43.436500000000002</v>
      </c>
      <c r="N836" s="184">
        <v>55.876800000000003</v>
      </c>
      <c r="O836" s="184">
        <v>17.6462</v>
      </c>
      <c r="P836" s="184">
        <v>15.2828</v>
      </c>
      <c r="Q836" s="184">
        <v>13.7806</v>
      </c>
      <c r="R836" s="184">
        <v>28.612500000000001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44400</v>
      </c>
      <c r="E837" s="184">
        <v>30.9</v>
      </c>
      <c r="F837" s="184">
        <v>-3.2399999999999998E-2</v>
      </c>
      <c r="G837" s="184">
        <v>1.0794999999999999</v>
      </c>
      <c r="H837" s="184">
        <v>-0.29039999999999999</v>
      </c>
      <c r="I837" s="184">
        <v>1.5779000000000001</v>
      </c>
      <c r="J837" s="184">
        <v>4.6039000000000003</v>
      </c>
      <c r="K837" s="184">
        <v>17.669499999999999</v>
      </c>
      <c r="L837" s="184">
        <v>20.608899999999998</v>
      </c>
      <c r="M837" s="184">
        <v>42.593400000000003</v>
      </c>
      <c r="N837" s="184">
        <v>54.654699999999998</v>
      </c>
      <c r="O837" s="184">
        <v>16.848400000000002</v>
      </c>
      <c r="P837" s="184">
        <v>14.4847</v>
      </c>
      <c r="Q837" s="184">
        <v>11.785600000000001</v>
      </c>
      <c r="R837" s="184">
        <v>27.6189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44400</v>
      </c>
      <c r="E838" s="184">
        <v>248.0993</v>
      </c>
      <c r="F838" s="184">
        <v>0.44979999999999998</v>
      </c>
      <c r="G838" s="184">
        <v>1.5257000000000001</v>
      </c>
      <c r="H838" s="184">
        <v>0.28799999999999998</v>
      </c>
      <c r="I838" s="184">
        <v>1.2158</v>
      </c>
      <c r="J838" s="184">
        <v>4.2309999999999999</v>
      </c>
      <c r="K838" s="184">
        <v>13.9642</v>
      </c>
      <c r="L838" s="184">
        <v>16.959700000000002</v>
      </c>
      <c r="M838" s="184">
        <v>46.105699999999999</v>
      </c>
      <c r="N838" s="184">
        <v>64.176699999999997</v>
      </c>
      <c r="O838" s="184">
        <v>18.7776</v>
      </c>
      <c r="P838" s="184">
        <v>17.850100000000001</v>
      </c>
      <c r="Q838" s="184">
        <v>17.2882</v>
      </c>
      <c r="R838" s="184">
        <v>34.079700000000003</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44400</v>
      </c>
      <c r="E839" s="184">
        <v>217.832493667487</v>
      </c>
      <c r="F839" s="184">
        <v>0.44979999999999998</v>
      </c>
      <c r="G839" s="184">
        <v>1.5257000000000001</v>
      </c>
      <c r="H839" s="184">
        <v>0.28799999999999998</v>
      </c>
      <c r="I839" s="184">
        <v>1.2158</v>
      </c>
      <c r="J839" s="184">
        <v>4.2309999999999999</v>
      </c>
      <c r="K839" s="184">
        <v>13.9642</v>
      </c>
      <c r="L839" s="184">
        <v>16.959700000000002</v>
      </c>
      <c r="M839" s="184">
        <v>46.105699999999999</v>
      </c>
      <c r="N839" s="184">
        <v>64.177099999999996</v>
      </c>
      <c r="O839" s="184">
        <v>18.515999999999998</v>
      </c>
      <c r="P839" s="184">
        <v>17.694400000000002</v>
      </c>
      <c r="Q839" s="184">
        <v>17.189900000000002</v>
      </c>
      <c r="R839" s="184">
        <v>33.853099999999998</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44400</v>
      </c>
      <c r="E840" s="184">
        <v>238.42160000000001</v>
      </c>
      <c r="F840" s="184">
        <v>0.44740000000000002</v>
      </c>
      <c r="G840" s="184">
        <v>1.5196000000000001</v>
      </c>
      <c r="H840" s="184">
        <v>0.27460000000000001</v>
      </c>
      <c r="I840" s="184">
        <v>1.1883999999999999</v>
      </c>
      <c r="J840" s="184">
        <v>4.1692</v>
      </c>
      <c r="K840" s="184">
        <v>13.764200000000001</v>
      </c>
      <c r="L840" s="184">
        <v>16.5459</v>
      </c>
      <c r="M840" s="184">
        <v>45.353099999999998</v>
      </c>
      <c r="N840" s="184">
        <v>62.981000000000002</v>
      </c>
      <c r="O840" s="184">
        <v>18.055499999999999</v>
      </c>
      <c r="P840" s="184">
        <v>17.196300000000001</v>
      </c>
      <c r="Q840" s="184">
        <v>16.208200000000001</v>
      </c>
      <c r="R840" s="184">
        <v>33.192700000000002</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44400</v>
      </c>
      <c r="E841" s="184">
        <v>381.753120668245</v>
      </c>
      <c r="F841" s="184">
        <v>0.44740000000000002</v>
      </c>
      <c r="G841" s="184">
        <v>1.5196000000000001</v>
      </c>
      <c r="H841" s="184">
        <v>0.27460000000000001</v>
      </c>
      <c r="I841" s="184">
        <v>1.1883999999999999</v>
      </c>
      <c r="J841" s="184">
        <v>4.1692</v>
      </c>
      <c r="K841" s="184">
        <v>13.764200000000001</v>
      </c>
      <c r="L841" s="184">
        <v>16.5457</v>
      </c>
      <c r="M841" s="184">
        <v>45.352800000000002</v>
      </c>
      <c r="N841" s="184">
        <v>62.980800000000002</v>
      </c>
      <c r="O841" s="184">
        <v>17.788399999999999</v>
      </c>
      <c r="P841" s="184">
        <v>17.037199999999999</v>
      </c>
      <c r="Q841" s="184">
        <v>13.2845</v>
      </c>
      <c r="R841" s="184">
        <v>32.960700000000003</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0.41195370370370371</v>
      </c>
      <c r="G842" s="186">
        <v>1.6291185185185182</v>
      </c>
      <c r="H842" s="186">
        <v>5.7101851851851834E-2</v>
      </c>
      <c r="I842" s="186">
        <v>1.810246296296296</v>
      </c>
      <c r="J842" s="186">
        <v>3.8606907407407411</v>
      </c>
      <c r="K842" s="186">
        <v>15.077753703703703</v>
      </c>
      <c r="L842" s="186">
        <v>17.908255555555556</v>
      </c>
      <c r="M842" s="186">
        <v>41.843388888888889</v>
      </c>
      <c r="N842" s="186">
        <v>51.869259259259259</v>
      </c>
      <c r="O842" s="186">
        <v>15.247568750000005</v>
      </c>
      <c r="P842" s="186">
        <v>14.799504545454539</v>
      </c>
      <c r="Q842" s="186">
        <v>17.935205555555559</v>
      </c>
      <c r="R842" s="186">
        <v>24.058355769230761</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0.3579</v>
      </c>
      <c r="G843" s="186">
        <v>1.6241000000000001</v>
      </c>
      <c r="H843" s="186">
        <v>0.12514999999999998</v>
      </c>
      <c r="I843" s="186">
        <v>1.75895</v>
      </c>
      <c r="J843" s="186">
        <v>3.6162999999999998</v>
      </c>
      <c r="K843" s="186">
        <v>15.2837</v>
      </c>
      <c r="L843" s="186">
        <v>17.249099999999999</v>
      </c>
      <c r="M843" s="186">
        <v>43.014949999999999</v>
      </c>
      <c r="N843" s="186">
        <v>51.826750000000004</v>
      </c>
      <c r="O843" s="186">
        <v>15.179449999999999</v>
      </c>
      <c r="P843" s="186">
        <v>15.1922</v>
      </c>
      <c r="Q843" s="186">
        <v>16.2547</v>
      </c>
      <c r="R843" s="186">
        <v>23.125900000000001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44400</v>
      </c>
      <c r="E846" s="184">
        <v>270.71449999999999</v>
      </c>
      <c r="F846" s="184">
        <v>11.787800000000001</v>
      </c>
      <c r="G846" s="184">
        <v>4.9187000000000003</v>
      </c>
      <c r="H846" s="184">
        <v>5.0782999999999996</v>
      </c>
      <c r="I846" s="184">
        <v>7.8455000000000004</v>
      </c>
      <c r="J846" s="184">
        <v>6.0327999999999999</v>
      </c>
      <c r="K846" s="184">
        <v>5.6988000000000003</v>
      </c>
      <c r="L846" s="184">
        <v>4.8052999999999999</v>
      </c>
      <c r="M846" s="184">
        <v>4.4027000000000003</v>
      </c>
      <c r="N846" s="184">
        <v>4.8554000000000004</v>
      </c>
      <c r="O846" s="184">
        <v>7.6806999999999999</v>
      </c>
      <c r="P846" s="184">
        <v>7.5579999999999998</v>
      </c>
      <c r="Q846" s="184">
        <v>8.4054000000000002</v>
      </c>
      <c r="R846" s="184">
        <v>7.1334999999999997</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44400</v>
      </c>
      <c r="E847" s="184">
        <v>275.8014</v>
      </c>
      <c r="F847" s="184">
        <v>11.927899999999999</v>
      </c>
      <c r="G847" s="184">
        <v>5.0620000000000003</v>
      </c>
      <c r="H847" s="184">
        <v>5.2271000000000001</v>
      </c>
      <c r="I847" s="184">
        <v>7.9951999999999996</v>
      </c>
      <c r="J847" s="184">
        <v>6.1829000000000001</v>
      </c>
      <c r="K847" s="184">
        <v>5.8516000000000004</v>
      </c>
      <c r="L847" s="184">
        <v>4.9588000000000001</v>
      </c>
      <c r="M847" s="184">
        <v>4.5640999999999998</v>
      </c>
      <c r="N847" s="184">
        <v>5.0232000000000001</v>
      </c>
      <c r="O847" s="184">
        <v>7.8939000000000004</v>
      </c>
      <c r="P847" s="184">
        <v>7.7914000000000003</v>
      </c>
      <c r="Q847" s="184">
        <v>8.5594999999999999</v>
      </c>
      <c r="R847" s="184">
        <v>7.3311999999999999</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44400</v>
      </c>
      <c r="E848" s="184">
        <v>10.2364</v>
      </c>
      <c r="F848" s="184">
        <v>3.2094</v>
      </c>
      <c r="G848" s="184">
        <v>1.9019999999999999</v>
      </c>
      <c r="H848" s="184">
        <v>12.254</v>
      </c>
      <c r="I848" s="184">
        <v>11.974399999999999</v>
      </c>
      <c r="J848" s="184">
        <v>4.0904999999999996</v>
      </c>
      <c r="K848" s="184">
        <v>4.9383999999999997</v>
      </c>
      <c r="L848" s="184"/>
      <c r="M848" s="184"/>
      <c r="N848" s="184"/>
      <c r="O848" s="184"/>
      <c r="P848" s="184"/>
      <c r="Q848" s="184">
        <v>6.8480999999999996</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44400</v>
      </c>
      <c r="E849" s="184">
        <v>10.2258</v>
      </c>
      <c r="F849" s="184">
        <v>3.2126999999999999</v>
      </c>
      <c r="G849" s="184">
        <v>1.6658999999999999</v>
      </c>
      <c r="H849" s="184">
        <v>11.9594</v>
      </c>
      <c r="I849" s="184">
        <v>11.678100000000001</v>
      </c>
      <c r="J849" s="184">
        <v>3.7953999999999999</v>
      </c>
      <c r="K849" s="184">
        <v>4.6342999999999996</v>
      </c>
      <c r="L849" s="184"/>
      <c r="M849" s="184"/>
      <c r="N849" s="184"/>
      <c r="O849" s="184"/>
      <c r="P849" s="184"/>
      <c r="Q849" s="184">
        <v>6.5410000000000004</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44400</v>
      </c>
      <c r="E850" s="184">
        <v>31.7881</v>
      </c>
      <c r="F850" s="184">
        <v>10.107200000000001</v>
      </c>
      <c r="G850" s="184">
        <v>5.1308999999999996</v>
      </c>
      <c r="H850" s="184">
        <v>4.4325999999999999</v>
      </c>
      <c r="I850" s="184">
        <v>5.6055000000000001</v>
      </c>
      <c r="J850" s="184">
        <v>4.4059999999999997</v>
      </c>
      <c r="K850" s="184">
        <v>4.3262</v>
      </c>
      <c r="L850" s="184">
        <v>3.5388999999999999</v>
      </c>
      <c r="M850" s="184">
        <v>3.8506999999999998</v>
      </c>
      <c r="N850" s="184">
        <v>4.3433999999999999</v>
      </c>
      <c r="O850" s="184">
        <v>6.1101999999999999</v>
      </c>
      <c r="P850" s="184">
        <v>6.1002999999999998</v>
      </c>
      <c r="Q850" s="184">
        <v>5.8734999999999999</v>
      </c>
      <c r="R850" s="184">
        <v>5.6440000000000001</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44400</v>
      </c>
      <c r="E851" s="184">
        <v>33.742699999999999</v>
      </c>
      <c r="F851" s="184">
        <v>10.820399999999999</v>
      </c>
      <c r="G851" s="184">
        <v>5.8079999999999998</v>
      </c>
      <c r="H851" s="184">
        <v>5.1044999999999998</v>
      </c>
      <c r="I851" s="184">
        <v>6.2891000000000004</v>
      </c>
      <c r="J851" s="184">
        <v>5.0872000000000002</v>
      </c>
      <c r="K851" s="184">
        <v>5.0042999999999997</v>
      </c>
      <c r="L851" s="184">
        <v>4.1835000000000004</v>
      </c>
      <c r="M851" s="184">
        <v>4.5084</v>
      </c>
      <c r="N851" s="184">
        <v>5.0408999999999997</v>
      </c>
      <c r="O851" s="184">
        <v>6.7523999999999997</v>
      </c>
      <c r="P851" s="184">
        <v>6.7369000000000003</v>
      </c>
      <c r="Q851" s="184">
        <v>7.0823999999999998</v>
      </c>
      <c r="R851" s="184">
        <v>6.3311999999999999</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44400</v>
      </c>
      <c r="E852" s="184">
        <v>38.636200000000002</v>
      </c>
      <c r="F852" s="184">
        <v>2.2673999999999999</v>
      </c>
      <c r="G852" s="184">
        <v>2.7403</v>
      </c>
      <c r="H852" s="184">
        <v>5.431</v>
      </c>
      <c r="I852" s="184">
        <v>8.6524999999999999</v>
      </c>
      <c r="J852" s="184">
        <v>6.1527000000000003</v>
      </c>
      <c r="K852" s="184">
        <v>6.4127999999999998</v>
      </c>
      <c r="L852" s="184">
        <v>4.8391000000000002</v>
      </c>
      <c r="M852" s="184">
        <v>5.3902999999999999</v>
      </c>
      <c r="N852" s="184">
        <v>5.9603000000000002</v>
      </c>
      <c r="O852" s="184">
        <v>7.8574999999999999</v>
      </c>
      <c r="P852" s="184">
        <v>7.5987</v>
      </c>
      <c r="Q852" s="184">
        <v>8.1289999999999996</v>
      </c>
      <c r="R852" s="184">
        <v>7.6096000000000004</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44400</v>
      </c>
      <c r="E853" s="184">
        <v>39.052999999999997</v>
      </c>
      <c r="F853" s="184">
        <v>2.5236999999999998</v>
      </c>
      <c r="G853" s="184">
        <v>2.9914999999999998</v>
      </c>
      <c r="H853" s="184">
        <v>5.6940999999999997</v>
      </c>
      <c r="I853" s="184">
        <v>8.9025999999999996</v>
      </c>
      <c r="J853" s="184">
        <v>6.4046000000000003</v>
      </c>
      <c r="K853" s="184">
        <v>6.6668000000000003</v>
      </c>
      <c r="L853" s="184">
        <v>5.0956999999999999</v>
      </c>
      <c r="M853" s="184">
        <v>5.6506999999999996</v>
      </c>
      <c r="N853" s="184">
        <v>6.2259000000000002</v>
      </c>
      <c r="O853" s="184">
        <v>8.0591000000000008</v>
      </c>
      <c r="P853" s="184">
        <v>7.7763</v>
      </c>
      <c r="Q853" s="184">
        <v>8.3657000000000004</v>
      </c>
      <c r="R853" s="184">
        <v>7.8305999999999996</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44400</v>
      </c>
      <c r="E854" s="184">
        <v>330.73090000000002</v>
      </c>
      <c r="F854" s="184">
        <v>17.7437</v>
      </c>
      <c r="G854" s="184">
        <v>6.1760000000000002</v>
      </c>
      <c r="H854" s="184">
        <v>6.6886000000000001</v>
      </c>
      <c r="I854" s="184">
        <v>8.5066000000000006</v>
      </c>
      <c r="J854" s="184">
        <v>5.1646999999999998</v>
      </c>
      <c r="K854" s="184">
        <v>7.3643999999999998</v>
      </c>
      <c r="L854" s="184">
        <v>4.0716000000000001</v>
      </c>
      <c r="M854" s="184">
        <v>5.2811000000000003</v>
      </c>
      <c r="N854" s="184">
        <v>6.0137</v>
      </c>
      <c r="O854" s="184">
        <v>7.7236000000000002</v>
      </c>
      <c r="P854" s="184">
        <v>7.4405999999999999</v>
      </c>
      <c r="Q854" s="184">
        <v>7.9215</v>
      </c>
      <c r="R854" s="184">
        <v>7.6707999999999998</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44400</v>
      </c>
      <c r="E855" s="184">
        <v>351.85410000000002</v>
      </c>
      <c r="F855" s="184">
        <v>18.463999999999999</v>
      </c>
      <c r="G855" s="184">
        <v>6.8989000000000003</v>
      </c>
      <c r="H855" s="184">
        <v>7.4099000000000004</v>
      </c>
      <c r="I855" s="184">
        <v>9.2287999999999997</v>
      </c>
      <c r="J855" s="184">
        <v>5.8876999999999997</v>
      </c>
      <c r="K855" s="184">
        <v>8.0983999999999998</v>
      </c>
      <c r="L855" s="184">
        <v>4.8075999999999999</v>
      </c>
      <c r="M855" s="184">
        <v>6.0315000000000003</v>
      </c>
      <c r="N855" s="184">
        <v>6.7796000000000003</v>
      </c>
      <c r="O855" s="184">
        <v>8.5263000000000009</v>
      </c>
      <c r="P855" s="184">
        <v>8.2757000000000005</v>
      </c>
      <c r="Q855" s="184">
        <v>8.8234999999999992</v>
      </c>
      <c r="R855" s="184">
        <v>8.4564000000000004</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44400</v>
      </c>
      <c r="E856" s="184">
        <v>10.1934</v>
      </c>
      <c r="F856" s="184">
        <v>5.7301000000000002</v>
      </c>
      <c r="G856" s="184">
        <v>3.2235</v>
      </c>
      <c r="H856" s="184">
        <v>4.3517000000000001</v>
      </c>
      <c r="I856" s="184">
        <v>5.8959999999999999</v>
      </c>
      <c r="J856" s="184">
        <v>4.8292000000000002</v>
      </c>
      <c r="K856" s="184">
        <v>4.7016</v>
      </c>
      <c r="L856" s="184"/>
      <c r="M856" s="184"/>
      <c r="N856" s="184"/>
      <c r="O856" s="184"/>
      <c r="P856" s="184"/>
      <c r="Q856" s="184">
        <v>4.5542999999999996</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44400</v>
      </c>
      <c r="E857" s="184">
        <v>10.172499999999999</v>
      </c>
      <c r="F857" s="184">
        <v>5.024</v>
      </c>
      <c r="G857" s="184">
        <v>2.7515000000000001</v>
      </c>
      <c r="H857" s="184">
        <v>3.8472</v>
      </c>
      <c r="I857" s="184">
        <v>5.4189999999999996</v>
      </c>
      <c r="J857" s="184">
        <v>4.3331</v>
      </c>
      <c r="K857" s="184">
        <v>4.2115</v>
      </c>
      <c r="L857" s="184"/>
      <c r="M857" s="184"/>
      <c r="N857" s="184"/>
      <c r="O857" s="184"/>
      <c r="P857" s="184"/>
      <c r="Q857" s="184">
        <v>4.0621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44400</v>
      </c>
      <c r="E858" s="184">
        <v>1188.5694000000001</v>
      </c>
      <c r="F858" s="184">
        <v>-3.1505000000000001</v>
      </c>
      <c r="G858" s="184">
        <v>-4.2230999999999996</v>
      </c>
      <c r="H858" s="184">
        <v>8.4578000000000007</v>
      </c>
      <c r="I858" s="184">
        <v>11.506399999999999</v>
      </c>
      <c r="J858" s="184">
        <v>6.0392999999999999</v>
      </c>
      <c r="K858" s="184">
        <v>8.2350999999999992</v>
      </c>
      <c r="L858" s="184">
        <v>5.2198000000000002</v>
      </c>
      <c r="M858" s="184">
        <v>5.4627999999999997</v>
      </c>
      <c r="N858" s="184">
        <v>5.9351000000000003</v>
      </c>
      <c r="O858" s="184"/>
      <c r="P858" s="184"/>
      <c r="Q858" s="184">
        <v>8.19</v>
      </c>
      <c r="R858" s="184">
        <v>8.2273999999999994</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44400</v>
      </c>
      <c r="E859" s="184">
        <v>1179.6902</v>
      </c>
      <c r="F859" s="184">
        <v>-3.5516000000000001</v>
      </c>
      <c r="G859" s="184">
        <v>-4.6218000000000004</v>
      </c>
      <c r="H859" s="184">
        <v>8.0573999999999995</v>
      </c>
      <c r="I859" s="184">
        <v>11.104699999999999</v>
      </c>
      <c r="J859" s="184">
        <v>5.6372999999999998</v>
      </c>
      <c r="K859" s="184">
        <v>7.8270999999999997</v>
      </c>
      <c r="L859" s="184">
        <v>4.8094999999999999</v>
      </c>
      <c r="M859" s="184">
        <v>5.0468999999999999</v>
      </c>
      <c r="N859" s="184">
        <v>5.5119999999999996</v>
      </c>
      <c r="O859" s="184"/>
      <c r="P859" s="184"/>
      <c r="Q859" s="184">
        <v>7.8209999999999997</v>
      </c>
      <c r="R859" s="184">
        <v>7.8437999999999999</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44400</v>
      </c>
      <c r="E860" s="184">
        <v>35.360100000000003</v>
      </c>
      <c r="F860" s="184">
        <v>10.841699999999999</v>
      </c>
      <c r="G860" s="184">
        <v>3.8205</v>
      </c>
      <c r="H860" s="184">
        <v>5.2845000000000004</v>
      </c>
      <c r="I860" s="184">
        <v>10.0662</v>
      </c>
      <c r="J860" s="184">
        <v>6.7606999999999999</v>
      </c>
      <c r="K860" s="184">
        <v>6.4088000000000003</v>
      </c>
      <c r="L860" s="184">
        <v>5.1924000000000001</v>
      </c>
      <c r="M860" s="184">
        <v>4.9669999999999996</v>
      </c>
      <c r="N860" s="184">
        <v>5.5147000000000004</v>
      </c>
      <c r="O860" s="184">
        <v>8.5609000000000002</v>
      </c>
      <c r="P860" s="184">
        <v>7.6115000000000004</v>
      </c>
      <c r="Q860" s="184">
        <v>7.7603999999999997</v>
      </c>
      <c r="R860" s="184">
        <v>8.4984000000000002</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44400</v>
      </c>
      <c r="E861" s="184">
        <v>36.754800000000003</v>
      </c>
      <c r="F861" s="184">
        <v>11.1257</v>
      </c>
      <c r="G861" s="184">
        <v>4.1391999999999998</v>
      </c>
      <c r="H861" s="184">
        <v>5.6097999999999999</v>
      </c>
      <c r="I861" s="184">
        <v>10.397600000000001</v>
      </c>
      <c r="J861" s="184">
        <v>7.0918999999999999</v>
      </c>
      <c r="K861" s="184">
        <v>6.7431999999999999</v>
      </c>
      <c r="L861" s="184">
        <v>5.5358000000000001</v>
      </c>
      <c r="M861" s="184">
        <v>5.3198999999999996</v>
      </c>
      <c r="N861" s="184">
        <v>5.8761999999999999</v>
      </c>
      <c r="O861" s="184">
        <v>8.9952000000000005</v>
      </c>
      <c r="P861" s="184">
        <v>8.0639000000000003</v>
      </c>
      <c r="Q861" s="184">
        <v>8.6041000000000007</v>
      </c>
      <c r="R861" s="184">
        <v>8.9050999999999991</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44400</v>
      </c>
      <c r="E862" s="184">
        <v>10.355600000000001</v>
      </c>
      <c r="F862" s="184">
        <v>7.0507</v>
      </c>
      <c r="G862" s="184">
        <v>3.9958999999999998</v>
      </c>
      <c r="H862" s="184">
        <v>4.4851999999999999</v>
      </c>
      <c r="I862" s="184">
        <v>7.0178000000000003</v>
      </c>
      <c r="J862" s="184">
        <v>5.5945999999999998</v>
      </c>
      <c r="K862" s="184">
        <v>4.9801000000000002</v>
      </c>
      <c r="L862" s="184">
        <v>3.0095000000000001</v>
      </c>
      <c r="M862" s="184"/>
      <c r="N862" s="184"/>
      <c r="O862" s="184"/>
      <c r="P862" s="184"/>
      <c r="Q862" s="184">
        <v>4.8250999999999999</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44400</v>
      </c>
      <c r="E863" s="184">
        <v>10.3399</v>
      </c>
      <c r="F863" s="184">
        <v>6.7083000000000004</v>
      </c>
      <c r="G863" s="184">
        <v>3.7665000000000002</v>
      </c>
      <c r="H863" s="184">
        <v>4.2394999999999996</v>
      </c>
      <c r="I863" s="184">
        <v>6.8257000000000003</v>
      </c>
      <c r="J863" s="184">
        <v>5.3894000000000002</v>
      </c>
      <c r="K863" s="184">
        <v>4.7732000000000001</v>
      </c>
      <c r="L863" s="184">
        <v>2.8045</v>
      </c>
      <c r="M863" s="184"/>
      <c r="N863" s="184"/>
      <c r="O863" s="184"/>
      <c r="P863" s="184"/>
      <c r="Q863" s="184">
        <v>4.6120000000000001</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44400</v>
      </c>
      <c r="E864" s="184">
        <v>1228.8556000000001</v>
      </c>
      <c r="F864" s="184">
        <v>12.669499999999999</v>
      </c>
      <c r="G864" s="184">
        <v>3.8952</v>
      </c>
      <c r="H864" s="184">
        <v>4.3474000000000004</v>
      </c>
      <c r="I864" s="184">
        <v>6.2534999999999998</v>
      </c>
      <c r="J864" s="184">
        <v>5.1816000000000004</v>
      </c>
      <c r="K864" s="184">
        <v>5.1220999999999997</v>
      </c>
      <c r="L864" s="184">
        <v>4.7355999999999998</v>
      </c>
      <c r="M864" s="184">
        <v>4.3205</v>
      </c>
      <c r="N864" s="184">
        <v>4.6002000000000001</v>
      </c>
      <c r="O864" s="184"/>
      <c r="P864" s="184"/>
      <c r="Q864" s="184">
        <v>7.8365999999999998</v>
      </c>
      <c r="R864" s="184">
        <v>7.0704000000000002</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44400</v>
      </c>
      <c r="E865" s="184">
        <v>1197.1342999999999</v>
      </c>
      <c r="F865" s="184">
        <v>11.8399</v>
      </c>
      <c r="G865" s="184">
        <v>3.0375000000000001</v>
      </c>
      <c r="H865" s="184">
        <v>3.4824999999999999</v>
      </c>
      <c r="I865" s="184">
        <v>5.3844000000000003</v>
      </c>
      <c r="J865" s="184">
        <v>4.3094000000000001</v>
      </c>
      <c r="K865" s="184">
        <v>4.2423999999999999</v>
      </c>
      <c r="L865" s="184">
        <v>3.8426</v>
      </c>
      <c r="M865" s="184">
        <v>3.4104000000000001</v>
      </c>
      <c r="N865" s="184">
        <v>3.6678000000000002</v>
      </c>
      <c r="O865" s="184"/>
      <c r="P865" s="184"/>
      <c r="Q865" s="184">
        <v>6.8090000000000002</v>
      </c>
      <c r="R865" s="184">
        <v>6.0899000000000001</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7.8176000000000005</v>
      </c>
      <c r="G866" s="186">
        <v>3.1539550000000003</v>
      </c>
      <c r="H866" s="186">
        <v>6.0721250000000007</v>
      </c>
      <c r="I866" s="186">
        <v>8.3274800000000013</v>
      </c>
      <c r="J866" s="186">
        <v>5.4185499999999998</v>
      </c>
      <c r="K866" s="186">
        <v>5.812055</v>
      </c>
      <c r="L866" s="186">
        <v>4.4656375000000006</v>
      </c>
      <c r="M866" s="186">
        <v>4.8719285714285707</v>
      </c>
      <c r="N866" s="186">
        <v>5.3820285714285712</v>
      </c>
      <c r="O866" s="186">
        <v>7.8159799999999988</v>
      </c>
      <c r="P866" s="186">
        <v>7.4953300000000009</v>
      </c>
      <c r="Q866" s="186">
        <v>7.0812099999999987</v>
      </c>
      <c r="R866" s="186">
        <v>7.47445</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8.5789500000000007</v>
      </c>
      <c r="G867" s="186">
        <v>3.7934999999999999</v>
      </c>
      <c r="H867" s="186">
        <v>5.2558000000000007</v>
      </c>
      <c r="I867" s="186">
        <v>8.2508999999999997</v>
      </c>
      <c r="J867" s="186">
        <v>5.492</v>
      </c>
      <c r="K867" s="186">
        <v>5.41045</v>
      </c>
      <c r="L867" s="186">
        <v>4.8064499999999999</v>
      </c>
      <c r="M867" s="186">
        <v>5.0069499999999998</v>
      </c>
      <c r="N867" s="186">
        <v>5.51335</v>
      </c>
      <c r="O867" s="186">
        <v>7.8757000000000001</v>
      </c>
      <c r="P867" s="186">
        <v>7.6051000000000002</v>
      </c>
      <c r="Q867" s="186">
        <v>7.7906999999999993</v>
      </c>
      <c r="R867" s="186">
        <v>7.6402000000000001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44400</v>
      </c>
      <c r="E870" s="184">
        <v>83.860500000000002</v>
      </c>
      <c r="F870" s="184">
        <v>0.36849999999999999</v>
      </c>
      <c r="G870" s="184">
        <v>1.8824000000000001</v>
      </c>
      <c r="H870" s="184">
        <v>-0.27029999999999998</v>
      </c>
      <c r="I870" s="184">
        <v>1.4539</v>
      </c>
      <c r="J870" s="184">
        <v>2.4725000000000001</v>
      </c>
      <c r="K870" s="184">
        <v>13.411</v>
      </c>
      <c r="L870" s="184">
        <v>12.3443</v>
      </c>
      <c r="M870" s="184">
        <v>35.294199999999996</v>
      </c>
      <c r="N870" s="184">
        <v>42.9666</v>
      </c>
      <c r="O870" s="184">
        <v>13.6868</v>
      </c>
      <c r="P870" s="184">
        <v>12.700699999999999</v>
      </c>
      <c r="Q870" s="184">
        <v>14.45</v>
      </c>
      <c r="R870" s="184">
        <v>19.395299999999999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44400</v>
      </c>
      <c r="E871" s="184">
        <v>90.959500000000006</v>
      </c>
      <c r="F871" s="184">
        <v>0.37090000000000001</v>
      </c>
      <c r="G871" s="184">
        <v>1.8896999999999999</v>
      </c>
      <c r="H871" s="184">
        <v>-0.25340000000000001</v>
      </c>
      <c r="I871" s="184">
        <v>1.4877</v>
      </c>
      <c r="J871" s="184">
        <v>2.5470999999999999</v>
      </c>
      <c r="K871" s="184">
        <v>13.6629</v>
      </c>
      <c r="L871" s="184">
        <v>12.820499999999999</v>
      </c>
      <c r="M871" s="184">
        <v>36.179400000000001</v>
      </c>
      <c r="N871" s="184">
        <v>44.255800000000001</v>
      </c>
      <c r="O871" s="184">
        <v>14.7072</v>
      </c>
      <c r="P871" s="184">
        <v>13.856400000000001</v>
      </c>
      <c r="Q871" s="184">
        <v>15.6333</v>
      </c>
      <c r="R871" s="184">
        <v>20.461200000000002</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44400</v>
      </c>
      <c r="E872" s="184">
        <v>46.73</v>
      </c>
      <c r="F872" s="184">
        <v>2.1399999999999999E-2</v>
      </c>
      <c r="G872" s="184">
        <v>1.1472</v>
      </c>
      <c r="H872" s="184">
        <v>0.49459999999999998</v>
      </c>
      <c r="I872" s="184">
        <v>0.92869999999999997</v>
      </c>
      <c r="J872" s="184">
        <v>3.1339999999999999</v>
      </c>
      <c r="K872" s="184">
        <v>14.114800000000001</v>
      </c>
      <c r="L872" s="184">
        <v>12.494</v>
      </c>
      <c r="M872" s="184">
        <v>40.0779</v>
      </c>
      <c r="N872" s="184">
        <v>49.871699999999997</v>
      </c>
      <c r="O872" s="184">
        <v>14.596299999999999</v>
      </c>
      <c r="P872" s="184">
        <v>18.678799999999999</v>
      </c>
      <c r="Q872" s="184">
        <v>17.603000000000002</v>
      </c>
      <c r="R872" s="184">
        <v>25.9268</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44400</v>
      </c>
      <c r="E873" s="184">
        <v>42.14</v>
      </c>
      <c r="F873" s="184">
        <v>2.3699999999999999E-2</v>
      </c>
      <c r="G873" s="184">
        <v>1.1278999999999999</v>
      </c>
      <c r="H873" s="184">
        <v>0.47689999999999999</v>
      </c>
      <c r="I873" s="184">
        <v>0.88580000000000003</v>
      </c>
      <c r="J873" s="184">
        <v>3.0318000000000001</v>
      </c>
      <c r="K873" s="184">
        <v>13.7996</v>
      </c>
      <c r="L873" s="184">
        <v>11.866199999999999</v>
      </c>
      <c r="M873" s="184">
        <v>38.938299999999998</v>
      </c>
      <c r="N873" s="184">
        <v>48.119500000000002</v>
      </c>
      <c r="O873" s="184">
        <v>13.188000000000001</v>
      </c>
      <c r="P873" s="184">
        <v>17.2622</v>
      </c>
      <c r="Q873" s="184">
        <v>17.183199999999999</v>
      </c>
      <c r="R873" s="184">
        <v>24.454999999999998</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44400</v>
      </c>
      <c r="E874" s="184">
        <v>14.16</v>
      </c>
      <c r="F874" s="184">
        <v>0.71840000000000004</v>
      </c>
      <c r="G874" s="184">
        <v>1.9879</v>
      </c>
      <c r="H874" s="184">
        <v>0.37569999999999998</v>
      </c>
      <c r="I874" s="184">
        <v>1.3092999999999999</v>
      </c>
      <c r="J874" s="184">
        <v>3.5769000000000002</v>
      </c>
      <c r="K874" s="184">
        <v>12.6671</v>
      </c>
      <c r="L874" s="184">
        <v>11.981</v>
      </c>
      <c r="M874" s="184">
        <v>34.511299999999999</v>
      </c>
      <c r="N874" s="184">
        <v>41.699199999999998</v>
      </c>
      <c r="O874" s="184">
        <v>12.9399</v>
      </c>
      <c r="P874" s="184"/>
      <c r="Q874" s="184">
        <v>9.5928000000000004</v>
      </c>
      <c r="R874" s="184">
        <v>20.741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44400</v>
      </c>
      <c r="E875" s="184">
        <v>13.419</v>
      </c>
      <c r="F875" s="184">
        <v>0.72060000000000002</v>
      </c>
      <c r="G875" s="184">
        <v>1.9758</v>
      </c>
      <c r="H875" s="184">
        <v>0.34399999999999997</v>
      </c>
      <c r="I875" s="184">
        <v>1.2524999999999999</v>
      </c>
      <c r="J875" s="184">
        <v>3.4379</v>
      </c>
      <c r="K875" s="184">
        <v>12.208399999999999</v>
      </c>
      <c r="L875" s="184">
        <v>11.0844</v>
      </c>
      <c r="M875" s="184">
        <v>32.940399999999997</v>
      </c>
      <c r="N875" s="184">
        <v>39.548699999999997</v>
      </c>
      <c r="O875" s="184">
        <v>11.3796</v>
      </c>
      <c r="P875" s="184"/>
      <c r="Q875" s="184">
        <v>8.0525000000000002</v>
      </c>
      <c r="R875" s="184">
        <v>19.009499999999999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44400</v>
      </c>
      <c r="E876" s="184">
        <v>35.460999999999999</v>
      </c>
      <c r="F876" s="184">
        <v>0.38779999999999998</v>
      </c>
      <c r="G876" s="184">
        <v>1.9610000000000001</v>
      </c>
      <c r="H876" s="184">
        <v>0.31680000000000003</v>
      </c>
      <c r="I876" s="184">
        <v>1.268</v>
      </c>
      <c r="J876" s="184">
        <v>3.5569000000000002</v>
      </c>
      <c r="K876" s="184">
        <v>14.961399999999999</v>
      </c>
      <c r="L876" s="184">
        <v>14.143599999999999</v>
      </c>
      <c r="M876" s="184">
        <v>38.373600000000003</v>
      </c>
      <c r="N876" s="184">
        <v>45.966099999999997</v>
      </c>
      <c r="O876" s="184">
        <v>14.137700000000001</v>
      </c>
      <c r="P876" s="184">
        <v>13.357799999999999</v>
      </c>
      <c r="Q876" s="184">
        <v>14.5619</v>
      </c>
      <c r="R876" s="184">
        <v>22.532900000000001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44400</v>
      </c>
      <c r="E877" s="184">
        <v>33.124000000000002</v>
      </c>
      <c r="F877" s="184">
        <v>0.38490000000000002</v>
      </c>
      <c r="G877" s="184">
        <v>1.9514</v>
      </c>
      <c r="H877" s="184">
        <v>0.29670000000000002</v>
      </c>
      <c r="I877" s="184">
        <v>1.2284999999999999</v>
      </c>
      <c r="J877" s="184">
        <v>3.4672000000000001</v>
      </c>
      <c r="K877" s="184">
        <v>14.6556</v>
      </c>
      <c r="L877" s="184">
        <v>13.5395</v>
      </c>
      <c r="M877" s="184">
        <v>37.278799999999997</v>
      </c>
      <c r="N877" s="184">
        <v>44.4193</v>
      </c>
      <c r="O877" s="184">
        <v>12.952299999999999</v>
      </c>
      <c r="P877" s="184">
        <v>12.311999999999999</v>
      </c>
      <c r="Q877" s="184">
        <v>11.365399999999999</v>
      </c>
      <c r="R877" s="184">
        <v>21.2286</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44400</v>
      </c>
      <c r="E878" s="184">
        <v>60.714300000000001</v>
      </c>
      <c r="F878" s="184">
        <v>0.48709999999999998</v>
      </c>
      <c r="G878" s="184">
        <v>1.4477</v>
      </c>
      <c r="H878" s="184">
        <v>3.8399999999999997E-2</v>
      </c>
      <c r="I878" s="184">
        <v>2.3420000000000001</v>
      </c>
      <c r="J878" s="184">
        <v>4.4623999999999997</v>
      </c>
      <c r="K878" s="184">
        <v>18.432500000000001</v>
      </c>
      <c r="L878" s="184">
        <v>24.908000000000001</v>
      </c>
      <c r="M878" s="184">
        <v>58.323300000000003</v>
      </c>
      <c r="N878" s="184">
        <v>62.615499999999997</v>
      </c>
      <c r="O878" s="184">
        <v>17.342199999999998</v>
      </c>
      <c r="P878" s="184">
        <v>14.4095</v>
      </c>
      <c r="Q878" s="184">
        <v>13.746600000000001</v>
      </c>
      <c r="R878" s="184">
        <v>21.486599999999999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44400</v>
      </c>
      <c r="E879" s="184">
        <v>66.2239</v>
      </c>
      <c r="F879" s="184">
        <v>0.4894</v>
      </c>
      <c r="G879" s="184">
        <v>1.4544999999999999</v>
      </c>
      <c r="H879" s="184">
        <v>5.4100000000000002E-2</v>
      </c>
      <c r="I879" s="184">
        <v>2.3742999999999999</v>
      </c>
      <c r="J879" s="184">
        <v>4.5319000000000003</v>
      </c>
      <c r="K879" s="184">
        <v>18.669599999999999</v>
      </c>
      <c r="L879" s="184">
        <v>25.4255</v>
      </c>
      <c r="M879" s="184">
        <v>59.315399999999997</v>
      </c>
      <c r="N879" s="184">
        <v>63.957500000000003</v>
      </c>
      <c r="O879" s="184">
        <v>18.414100000000001</v>
      </c>
      <c r="P879" s="184">
        <v>15.568899999999999</v>
      </c>
      <c r="Q879" s="184">
        <v>19.2987</v>
      </c>
      <c r="R879" s="184">
        <v>22.509599999999999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44400</v>
      </c>
      <c r="E880" s="184">
        <v>100.66</v>
      </c>
      <c r="F880" s="184">
        <v>0.31190000000000001</v>
      </c>
      <c r="G880" s="184">
        <v>1.4912000000000001</v>
      </c>
      <c r="H880" s="184">
        <v>0.53129999999999999</v>
      </c>
      <c r="I880" s="184">
        <v>2.4039000000000001</v>
      </c>
      <c r="J880" s="184">
        <v>4.2168999999999999</v>
      </c>
      <c r="K880" s="184">
        <v>16.558599999999998</v>
      </c>
      <c r="L880" s="184">
        <v>21.6082</v>
      </c>
      <c r="M880" s="184">
        <v>48.964799999999997</v>
      </c>
      <c r="N880" s="184">
        <v>48.637099999999997</v>
      </c>
      <c r="O880" s="184">
        <v>10.4596</v>
      </c>
      <c r="P880" s="184">
        <v>9.6906999999999996</v>
      </c>
      <c r="Q880" s="184">
        <v>14.6806</v>
      </c>
      <c r="R880" s="184">
        <v>15.0463</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44400</v>
      </c>
      <c r="E881" s="184">
        <v>108.599</v>
      </c>
      <c r="F881" s="184">
        <v>0.31409999999999999</v>
      </c>
      <c r="G881" s="184">
        <v>1.5001</v>
      </c>
      <c r="H881" s="184">
        <v>0.55179999999999996</v>
      </c>
      <c r="I881" s="184">
        <v>2.4451000000000001</v>
      </c>
      <c r="J881" s="184">
        <v>4.3098000000000001</v>
      </c>
      <c r="K881" s="184">
        <v>16.883700000000001</v>
      </c>
      <c r="L881" s="184">
        <v>22.322299999999998</v>
      </c>
      <c r="M881" s="184">
        <v>50.218600000000002</v>
      </c>
      <c r="N881" s="184">
        <v>50.260100000000001</v>
      </c>
      <c r="O881" s="184">
        <v>11.516</v>
      </c>
      <c r="P881" s="184">
        <v>10.8383</v>
      </c>
      <c r="Q881" s="184">
        <v>12.441700000000001</v>
      </c>
      <c r="R881" s="184">
        <v>16.192799999999998</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44400</v>
      </c>
      <c r="E882" s="184">
        <v>14.7544</v>
      </c>
      <c r="F882" s="184">
        <v>0.2868</v>
      </c>
      <c r="G882" s="184">
        <v>1.5758000000000001</v>
      </c>
      <c r="H882" s="184">
        <v>-7.4499999999999997E-2</v>
      </c>
      <c r="I882" s="184">
        <v>1.5192000000000001</v>
      </c>
      <c r="J882" s="184">
        <v>2.8999000000000001</v>
      </c>
      <c r="K882" s="184">
        <v>13.5085</v>
      </c>
      <c r="L882" s="184">
        <v>13.8597</v>
      </c>
      <c r="M882" s="184">
        <v>39.133400000000002</v>
      </c>
      <c r="N882" s="184">
        <v>47.543999999999997</v>
      </c>
      <c r="O882" s="184"/>
      <c r="P882" s="184"/>
      <c r="Q882" s="184">
        <v>47.387300000000003</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44400</v>
      </c>
      <c r="E883" s="184">
        <v>14.513299999999999</v>
      </c>
      <c r="F883" s="184">
        <v>0.28189999999999998</v>
      </c>
      <c r="G883" s="184">
        <v>1.5619000000000001</v>
      </c>
      <c r="H883" s="184">
        <v>-0.106</v>
      </c>
      <c r="I883" s="184">
        <v>1.4554</v>
      </c>
      <c r="J883" s="184">
        <v>2.7643</v>
      </c>
      <c r="K883" s="184">
        <v>13.051299999999999</v>
      </c>
      <c r="L883" s="184">
        <v>12.927300000000001</v>
      </c>
      <c r="M883" s="184">
        <v>37.423499999999997</v>
      </c>
      <c r="N883" s="184">
        <v>45.133000000000003</v>
      </c>
      <c r="O883" s="184"/>
      <c r="P883" s="184"/>
      <c r="Q883" s="184">
        <v>44.985399999999998</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44400</v>
      </c>
      <c r="E884" s="184">
        <v>44.58</v>
      </c>
      <c r="F884" s="184">
        <v>0.42799999999999999</v>
      </c>
      <c r="G884" s="184">
        <v>1.9903999999999999</v>
      </c>
      <c r="H884" s="184">
        <v>-0.46889999999999998</v>
      </c>
      <c r="I884" s="184">
        <v>1.5952999999999999</v>
      </c>
      <c r="J884" s="184">
        <v>3.9161000000000001</v>
      </c>
      <c r="K884" s="184">
        <v>15.015499999999999</v>
      </c>
      <c r="L884" s="184">
        <v>18.1553</v>
      </c>
      <c r="M884" s="184">
        <v>44.599400000000003</v>
      </c>
      <c r="N884" s="184">
        <v>47.958799999999997</v>
      </c>
      <c r="O884" s="184">
        <v>14.5472</v>
      </c>
      <c r="P884" s="184">
        <v>12.5116</v>
      </c>
      <c r="Q884" s="184">
        <v>13.077500000000001</v>
      </c>
      <c r="R884" s="184">
        <v>22.833300000000001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44400</v>
      </c>
      <c r="E885" s="184">
        <v>48.64</v>
      </c>
      <c r="F885" s="184">
        <v>0.43359999999999999</v>
      </c>
      <c r="G885" s="184">
        <v>1.992</v>
      </c>
      <c r="H885" s="184">
        <v>-0.45029999999999998</v>
      </c>
      <c r="I885" s="184">
        <v>1.6297999999999999</v>
      </c>
      <c r="J885" s="184">
        <v>4.0205000000000002</v>
      </c>
      <c r="K885" s="184">
        <v>15.37</v>
      </c>
      <c r="L885" s="184">
        <v>18.866099999999999</v>
      </c>
      <c r="M885" s="184">
        <v>45.934600000000003</v>
      </c>
      <c r="N885" s="184">
        <v>49.753700000000002</v>
      </c>
      <c r="O885" s="184">
        <v>15.8009</v>
      </c>
      <c r="P885" s="184">
        <v>13.7704</v>
      </c>
      <c r="Q885" s="184">
        <v>14.459899999999999</v>
      </c>
      <c r="R885" s="184">
        <v>24.206299999999999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44400</v>
      </c>
      <c r="E886" s="184">
        <v>14.44</v>
      </c>
      <c r="F886" s="184">
        <v>0</v>
      </c>
      <c r="G886" s="184">
        <v>1.3332999999999999</v>
      </c>
      <c r="H886" s="184">
        <v>-0.20730000000000001</v>
      </c>
      <c r="I886" s="184">
        <v>1.2623</v>
      </c>
      <c r="J886" s="184">
        <v>2.3388</v>
      </c>
      <c r="K886" s="184">
        <v>12.5487</v>
      </c>
      <c r="L886" s="184">
        <v>11.6783</v>
      </c>
      <c r="M886" s="184">
        <v>33.087600000000002</v>
      </c>
      <c r="N886" s="184">
        <v>40.466900000000003</v>
      </c>
      <c r="O886" s="184">
        <v>11.800700000000001</v>
      </c>
      <c r="P886" s="184"/>
      <c r="Q886" s="184">
        <v>10.493</v>
      </c>
      <c r="R886" s="184">
        <v>20.8017</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44400</v>
      </c>
      <c r="E887" s="184">
        <v>13.63</v>
      </c>
      <c r="F887" s="184">
        <v>0</v>
      </c>
      <c r="G887" s="184">
        <v>1.3383</v>
      </c>
      <c r="H887" s="184">
        <v>-0.21959999999999999</v>
      </c>
      <c r="I887" s="184">
        <v>1.2629999999999999</v>
      </c>
      <c r="J887" s="184">
        <v>2.2505999999999999</v>
      </c>
      <c r="K887" s="184">
        <v>12.2735</v>
      </c>
      <c r="L887" s="184">
        <v>11.2653</v>
      </c>
      <c r="M887" s="184">
        <v>32.330100000000002</v>
      </c>
      <c r="N887" s="184">
        <v>39.366100000000003</v>
      </c>
      <c r="O887" s="184">
        <v>10.352</v>
      </c>
      <c r="P887" s="184"/>
      <c r="Q887" s="184">
        <v>8.7742000000000004</v>
      </c>
      <c r="R887" s="184">
        <v>19.687999999999999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44400</v>
      </c>
      <c r="E888" s="184">
        <v>56.05</v>
      </c>
      <c r="F888" s="184">
        <v>0.32219999999999999</v>
      </c>
      <c r="G888" s="184">
        <v>1.6318999999999999</v>
      </c>
      <c r="H888" s="184">
        <v>-0.40870000000000001</v>
      </c>
      <c r="I888" s="184">
        <v>1.2281</v>
      </c>
      <c r="J888" s="184">
        <v>2.3931</v>
      </c>
      <c r="K888" s="184">
        <v>13.484500000000001</v>
      </c>
      <c r="L888" s="184">
        <v>10.3346</v>
      </c>
      <c r="M888" s="184">
        <v>24.972100000000001</v>
      </c>
      <c r="N888" s="184">
        <v>38.360900000000001</v>
      </c>
      <c r="O888" s="184">
        <v>10.0524</v>
      </c>
      <c r="P888" s="184">
        <v>14.9384</v>
      </c>
      <c r="Q888" s="184">
        <v>12.8034</v>
      </c>
      <c r="R888" s="184">
        <v>22.582599999999999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44400</v>
      </c>
      <c r="E889" s="184">
        <v>50.15</v>
      </c>
      <c r="F889" s="184">
        <v>0.3201</v>
      </c>
      <c r="G889" s="184">
        <v>1.6211</v>
      </c>
      <c r="H889" s="184">
        <v>-0.43680000000000002</v>
      </c>
      <c r="I889" s="184">
        <v>1.1700999999999999</v>
      </c>
      <c r="J889" s="184">
        <v>2.2635000000000001</v>
      </c>
      <c r="K889" s="184">
        <v>13.103300000000001</v>
      </c>
      <c r="L889" s="184">
        <v>9.5935000000000006</v>
      </c>
      <c r="M889" s="184">
        <v>23.704999999999998</v>
      </c>
      <c r="N889" s="184">
        <v>36.499699999999997</v>
      </c>
      <c r="O889" s="184">
        <v>8.5683000000000007</v>
      </c>
      <c r="P889" s="184">
        <v>13.248200000000001</v>
      </c>
      <c r="Q889" s="184">
        <v>11.065099999999999</v>
      </c>
      <c r="R889" s="184">
        <v>20.956299999999999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44400</v>
      </c>
      <c r="E890" s="184">
        <v>30.0425</v>
      </c>
      <c r="F890" s="184">
        <v>1.411</v>
      </c>
      <c r="G890" s="184">
        <v>3.0819000000000001</v>
      </c>
      <c r="H890" s="184">
        <v>1.6405000000000001</v>
      </c>
      <c r="I890" s="184">
        <v>3.6556000000000002</v>
      </c>
      <c r="J890" s="184">
        <v>6.8705999999999996</v>
      </c>
      <c r="K890" s="184">
        <v>18.8066</v>
      </c>
      <c r="L890" s="184">
        <v>19.329000000000001</v>
      </c>
      <c r="M890" s="184">
        <v>44.92</v>
      </c>
      <c r="N890" s="184">
        <v>58.655299999999997</v>
      </c>
      <c r="O890" s="184">
        <v>24.953900000000001</v>
      </c>
      <c r="P890" s="184">
        <v>20.256</v>
      </c>
      <c r="Q890" s="184">
        <v>17.744700000000002</v>
      </c>
      <c r="R890" s="184">
        <v>32.5672</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44400</v>
      </c>
      <c r="E891" s="184">
        <v>27.594000000000001</v>
      </c>
      <c r="F891" s="184">
        <v>1.4078999999999999</v>
      </c>
      <c r="G891" s="184">
        <v>3.0722999999999998</v>
      </c>
      <c r="H891" s="184">
        <v>1.6181000000000001</v>
      </c>
      <c r="I891" s="184">
        <v>3.6099000000000001</v>
      </c>
      <c r="J891" s="184">
        <v>6.7693000000000003</v>
      </c>
      <c r="K891" s="184">
        <v>18.463200000000001</v>
      </c>
      <c r="L891" s="184">
        <v>18.723700000000001</v>
      </c>
      <c r="M891" s="184">
        <v>43.735999999999997</v>
      </c>
      <c r="N891" s="184">
        <v>56.8322</v>
      </c>
      <c r="O891" s="184">
        <v>23.254100000000001</v>
      </c>
      <c r="P891" s="184">
        <v>18.677299999999999</v>
      </c>
      <c r="Q891" s="184">
        <v>16.267600000000002</v>
      </c>
      <c r="R891" s="184">
        <v>30.857299999999999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44400</v>
      </c>
      <c r="E892" s="184">
        <v>14.35</v>
      </c>
      <c r="F892" s="184">
        <v>-0.13919999999999999</v>
      </c>
      <c r="G892" s="184">
        <v>1.7009000000000001</v>
      </c>
      <c r="H892" s="184">
        <v>0</v>
      </c>
      <c r="I892" s="184">
        <v>3.0891000000000002</v>
      </c>
      <c r="J892" s="184">
        <v>6.3750999999999998</v>
      </c>
      <c r="K892" s="184">
        <v>17.9129</v>
      </c>
      <c r="L892" s="184">
        <v>17.334399999999999</v>
      </c>
      <c r="M892" s="184">
        <v>41.518700000000003</v>
      </c>
      <c r="N892" s="184"/>
      <c r="O892" s="184"/>
      <c r="P892" s="184"/>
      <c r="Q892" s="184">
        <v>43.5</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44400</v>
      </c>
      <c r="E893" s="184">
        <v>14.14</v>
      </c>
      <c r="F893" s="184">
        <v>-0.14119999999999999</v>
      </c>
      <c r="G893" s="184">
        <v>1.7265999999999999</v>
      </c>
      <c r="H893" s="184">
        <v>-7.0699999999999999E-2</v>
      </c>
      <c r="I893" s="184">
        <v>2.9862000000000002</v>
      </c>
      <c r="J893" s="184">
        <v>6.2359</v>
      </c>
      <c r="K893" s="184">
        <v>17.4419</v>
      </c>
      <c r="L893" s="184">
        <v>16.282900000000001</v>
      </c>
      <c r="M893" s="184">
        <v>39.723300000000002</v>
      </c>
      <c r="N893" s="184"/>
      <c r="O893" s="184"/>
      <c r="P893" s="184"/>
      <c r="Q893" s="184">
        <v>41.4</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44400</v>
      </c>
      <c r="E894" s="184">
        <v>10.622999999999999</v>
      </c>
      <c r="F894" s="184">
        <v>-6.6799999999999998E-2</v>
      </c>
      <c r="G894" s="184">
        <v>1.4468000000000001</v>
      </c>
      <c r="H894" s="184">
        <v>1.9800000000000002E-2</v>
      </c>
      <c r="I894" s="184">
        <v>1.3181</v>
      </c>
      <c r="J894" s="184">
        <v>1.2408999999999999</v>
      </c>
      <c r="K894" s="184">
        <v>9.0187000000000008</v>
      </c>
      <c r="L894" s="184">
        <v>6.5635000000000003</v>
      </c>
      <c r="M894" s="184">
        <v>30.508500000000002</v>
      </c>
      <c r="N894" s="184">
        <v>34.895200000000003</v>
      </c>
      <c r="O894" s="184">
        <v>4.9767999999999999</v>
      </c>
      <c r="P894" s="184">
        <v>10.391500000000001</v>
      </c>
      <c r="Q894" s="184">
        <v>0.45229999999999998</v>
      </c>
      <c r="R894" s="184">
        <v>12.0731</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44400</v>
      </c>
      <c r="E895" s="184">
        <v>11.847</v>
      </c>
      <c r="F895" s="184">
        <v>-6.4100000000000004E-2</v>
      </c>
      <c r="G895" s="184">
        <v>1.4559</v>
      </c>
      <c r="H895" s="184">
        <v>4.0500000000000001E-2</v>
      </c>
      <c r="I895" s="184">
        <v>1.3612</v>
      </c>
      <c r="J895" s="184">
        <v>1.3326</v>
      </c>
      <c r="K895" s="184">
        <v>9.3188999999999993</v>
      </c>
      <c r="L895" s="184">
        <v>7.1496000000000004</v>
      </c>
      <c r="M895" s="184">
        <v>31.586500000000001</v>
      </c>
      <c r="N895" s="184">
        <v>36.439</v>
      </c>
      <c r="O895" s="184">
        <v>6.5815999999999999</v>
      </c>
      <c r="P895" s="184">
        <v>11.8826</v>
      </c>
      <c r="Q895" s="184">
        <v>13.906599999999999</v>
      </c>
      <c r="R895" s="184">
        <v>13.697699999999999</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44400</v>
      </c>
      <c r="E896" s="184">
        <v>15.518000000000001</v>
      </c>
      <c r="F896" s="184">
        <v>0.47920000000000001</v>
      </c>
      <c r="G896" s="184">
        <v>1.2064999999999999</v>
      </c>
      <c r="H896" s="184">
        <v>-4.5100000000000001E-2</v>
      </c>
      <c r="I896" s="184">
        <v>1.2924</v>
      </c>
      <c r="J896" s="184">
        <v>3.1301999999999999</v>
      </c>
      <c r="K896" s="184">
        <v>14.3383</v>
      </c>
      <c r="L896" s="184">
        <v>17.899999999999999</v>
      </c>
      <c r="M896" s="184">
        <v>40.918999999999997</v>
      </c>
      <c r="N896" s="184">
        <v>49.700899999999997</v>
      </c>
      <c r="O896" s="184"/>
      <c r="P896" s="184"/>
      <c r="Q896" s="184">
        <v>24.274899999999999</v>
      </c>
      <c r="R896" s="184">
        <v>24.409700000000001</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44400</v>
      </c>
      <c r="E897" s="184">
        <v>14.978</v>
      </c>
      <c r="F897" s="184">
        <v>0.46949999999999997</v>
      </c>
      <c r="G897" s="184">
        <v>1.1890000000000001</v>
      </c>
      <c r="H897" s="184">
        <v>-8.0100000000000005E-2</v>
      </c>
      <c r="I897" s="184">
        <v>1.2301</v>
      </c>
      <c r="J897" s="184">
        <v>2.9910999999999999</v>
      </c>
      <c r="K897" s="184">
        <v>13.857799999999999</v>
      </c>
      <c r="L897" s="184">
        <v>16.896899999999999</v>
      </c>
      <c r="M897" s="184">
        <v>39.110199999999999</v>
      </c>
      <c r="N897" s="184">
        <v>47.117199999999997</v>
      </c>
      <c r="O897" s="184"/>
      <c r="P897" s="184"/>
      <c r="Q897" s="184">
        <v>22.116900000000001</v>
      </c>
      <c r="R897" s="184">
        <v>22.2532</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44400</v>
      </c>
      <c r="E898" s="184">
        <v>16.001999999999999</v>
      </c>
      <c r="F898" s="184">
        <v>-0.13109999999999999</v>
      </c>
      <c r="G898" s="184">
        <v>0.92079999999999995</v>
      </c>
      <c r="H898" s="184">
        <v>0.16270000000000001</v>
      </c>
      <c r="I898" s="184">
        <v>1.1376999999999999</v>
      </c>
      <c r="J898" s="184">
        <v>2.8472</v>
      </c>
      <c r="K898" s="184">
        <v>13.4572</v>
      </c>
      <c r="L898" s="184">
        <v>16.871200000000002</v>
      </c>
      <c r="M898" s="184">
        <v>32.8628</v>
      </c>
      <c r="N898" s="184">
        <v>46.404400000000003</v>
      </c>
      <c r="O898" s="184"/>
      <c r="P898" s="184"/>
      <c r="Q898" s="184">
        <v>18.905100000000001</v>
      </c>
      <c r="R898" s="184">
        <v>22.566800000000001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44400</v>
      </c>
      <c r="E899" s="184">
        <v>15.52</v>
      </c>
      <c r="F899" s="184">
        <v>-0.1351</v>
      </c>
      <c r="G899" s="184">
        <v>0.9103</v>
      </c>
      <c r="H899" s="184">
        <v>0.13550000000000001</v>
      </c>
      <c r="I899" s="184">
        <v>1.0876999999999999</v>
      </c>
      <c r="J899" s="184">
        <v>2.7406000000000001</v>
      </c>
      <c r="K899" s="184">
        <v>13.1195</v>
      </c>
      <c r="L899" s="184">
        <v>16.176400000000001</v>
      </c>
      <c r="M899" s="184">
        <v>31.692799999999998</v>
      </c>
      <c r="N899" s="184">
        <v>44.708599999999997</v>
      </c>
      <c r="O899" s="184"/>
      <c r="P899" s="184"/>
      <c r="Q899" s="184">
        <v>17.5732</v>
      </c>
      <c r="R899" s="184">
        <v>21.158999999999999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44400</v>
      </c>
      <c r="E900" s="184">
        <v>13.982200000000001</v>
      </c>
      <c r="F900" s="184">
        <v>0.29049999999999998</v>
      </c>
      <c r="G900" s="184">
        <v>1.7264999999999999</v>
      </c>
      <c r="H900" s="184">
        <v>9.4500000000000001E-2</v>
      </c>
      <c r="I900" s="184">
        <v>1.802</v>
      </c>
      <c r="J900" s="184">
        <v>3.4018000000000002</v>
      </c>
      <c r="K900" s="184">
        <v>16.5077</v>
      </c>
      <c r="L900" s="184">
        <v>24.566400000000002</v>
      </c>
      <c r="M900" s="184"/>
      <c r="N900" s="184"/>
      <c r="O900" s="184"/>
      <c r="P900" s="184"/>
      <c r="Q900" s="184">
        <v>39.822000000000003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44400</v>
      </c>
      <c r="E901" s="184">
        <v>13.7807</v>
      </c>
      <c r="F901" s="184">
        <v>0.2838</v>
      </c>
      <c r="G901" s="184">
        <v>1.7078</v>
      </c>
      <c r="H901" s="184">
        <v>5.2999999999999999E-2</v>
      </c>
      <c r="I901" s="184">
        <v>1.7176</v>
      </c>
      <c r="J901" s="184">
        <v>3.2193000000000001</v>
      </c>
      <c r="K901" s="184">
        <v>15.9055</v>
      </c>
      <c r="L901" s="184">
        <v>23.260999999999999</v>
      </c>
      <c r="M901" s="184"/>
      <c r="N901" s="184"/>
      <c r="O901" s="184"/>
      <c r="P901" s="184"/>
      <c r="Q901" s="184">
        <v>37.807000000000002</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44400</v>
      </c>
      <c r="E902" s="184">
        <v>18.603000000000002</v>
      </c>
      <c r="F902" s="184">
        <v>0.21010000000000001</v>
      </c>
      <c r="G902" s="184">
        <v>1.8170999999999999</v>
      </c>
      <c r="H902" s="184">
        <v>0.70920000000000005</v>
      </c>
      <c r="I902" s="184">
        <v>2.3435999999999999</v>
      </c>
      <c r="J902" s="184">
        <v>5.3635999999999999</v>
      </c>
      <c r="K902" s="184">
        <v>16.816299999999998</v>
      </c>
      <c r="L902" s="184">
        <v>21.081700000000001</v>
      </c>
      <c r="M902" s="184">
        <v>45.381399999999999</v>
      </c>
      <c r="N902" s="184">
        <v>58.701599999999999</v>
      </c>
      <c r="O902" s="184"/>
      <c r="P902" s="184"/>
      <c r="Q902" s="184">
        <v>32.691699999999997</v>
      </c>
      <c r="R902" s="184">
        <v>33.697400000000002</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44400</v>
      </c>
      <c r="E903" s="184">
        <v>17.956</v>
      </c>
      <c r="F903" s="184">
        <v>0.20649999999999999</v>
      </c>
      <c r="G903" s="184">
        <v>1.8028999999999999</v>
      </c>
      <c r="H903" s="184">
        <v>0.68410000000000004</v>
      </c>
      <c r="I903" s="184">
        <v>2.2900999999999998</v>
      </c>
      <c r="J903" s="184">
        <v>5.2397</v>
      </c>
      <c r="K903" s="184">
        <v>16.3933</v>
      </c>
      <c r="L903" s="184">
        <v>20.1874</v>
      </c>
      <c r="M903" s="184">
        <v>43.74</v>
      </c>
      <c r="N903" s="184">
        <v>56.315800000000003</v>
      </c>
      <c r="O903" s="184"/>
      <c r="P903" s="184"/>
      <c r="Q903" s="184">
        <v>30.5685</v>
      </c>
      <c r="R903" s="184">
        <v>31.588999999999999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44400</v>
      </c>
      <c r="E904" s="184">
        <v>35.229599999999998</v>
      </c>
      <c r="F904" s="184">
        <v>0.67700000000000005</v>
      </c>
      <c r="G904" s="184">
        <v>1.0397000000000001</v>
      </c>
      <c r="H904" s="184">
        <v>-0.43690000000000001</v>
      </c>
      <c r="I904" s="184">
        <v>0.34889999999999999</v>
      </c>
      <c r="J904" s="184">
        <v>0.18479999999999999</v>
      </c>
      <c r="K904" s="184">
        <v>8.8919999999999995</v>
      </c>
      <c r="L904" s="184">
        <v>8.9956999999999994</v>
      </c>
      <c r="M904" s="184">
        <v>30.6629</v>
      </c>
      <c r="N904" s="184">
        <v>39.301400000000001</v>
      </c>
      <c r="O904" s="184">
        <v>13.850199999999999</v>
      </c>
      <c r="P904" s="184">
        <v>15.4002</v>
      </c>
      <c r="Q904" s="184">
        <v>16.599299999999999</v>
      </c>
      <c r="R904" s="184">
        <v>23.3856</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44400</v>
      </c>
      <c r="E905" s="184">
        <v>31.566099999999999</v>
      </c>
      <c r="F905" s="184">
        <v>0.67330000000000001</v>
      </c>
      <c r="G905" s="184">
        <v>1.0289999999999999</v>
      </c>
      <c r="H905" s="184">
        <v>-0.46100000000000002</v>
      </c>
      <c r="I905" s="184">
        <v>0.30030000000000001</v>
      </c>
      <c r="J905" s="184">
        <v>8.0799999999999997E-2</v>
      </c>
      <c r="K905" s="184">
        <v>8.5615000000000006</v>
      </c>
      <c r="L905" s="184">
        <v>8.3516999999999992</v>
      </c>
      <c r="M905" s="184">
        <v>29.517900000000001</v>
      </c>
      <c r="N905" s="184">
        <v>37.613700000000001</v>
      </c>
      <c r="O905" s="184">
        <v>12.475199999999999</v>
      </c>
      <c r="P905" s="184">
        <v>13.932700000000001</v>
      </c>
      <c r="Q905" s="184">
        <v>15.048400000000001</v>
      </c>
      <c r="R905" s="184">
        <v>21.879300000000001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44400</v>
      </c>
      <c r="E906" s="184">
        <v>70.138000000000005</v>
      </c>
      <c r="F906" s="184">
        <v>0.5726</v>
      </c>
      <c r="G906" s="184">
        <v>1.8273999999999999</v>
      </c>
      <c r="H906" s="184">
        <v>-0.50390000000000001</v>
      </c>
      <c r="I906" s="184">
        <v>1.2091000000000001</v>
      </c>
      <c r="J906" s="184">
        <v>2.5276999999999998</v>
      </c>
      <c r="K906" s="184">
        <v>12.653</v>
      </c>
      <c r="L906" s="184">
        <v>21.1919</v>
      </c>
      <c r="M906" s="184">
        <v>52.993400000000001</v>
      </c>
      <c r="N906" s="184">
        <v>61.8996</v>
      </c>
      <c r="O906" s="184">
        <v>15.177300000000001</v>
      </c>
      <c r="P906" s="184">
        <v>13.898199999999999</v>
      </c>
      <c r="Q906" s="184">
        <v>14.2898</v>
      </c>
      <c r="R906" s="184">
        <v>24.192299999999999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44400</v>
      </c>
      <c r="E907" s="184">
        <v>75.067700000000002</v>
      </c>
      <c r="F907" s="184">
        <v>0.5746</v>
      </c>
      <c r="G907" s="184">
        <v>1.8334999999999999</v>
      </c>
      <c r="H907" s="184">
        <v>-0.48980000000000001</v>
      </c>
      <c r="I907" s="184">
        <v>1.2352000000000001</v>
      </c>
      <c r="J907" s="184">
        <v>2.5870000000000002</v>
      </c>
      <c r="K907" s="184">
        <v>12.845599999999999</v>
      </c>
      <c r="L907" s="184">
        <v>21.596900000000002</v>
      </c>
      <c r="M907" s="184">
        <v>53.777200000000001</v>
      </c>
      <c r="N907" s="184">
        <v>62.994700000000002</v>
      </c>
      <c r="O907" s="184">
        <v>15.962899999999999</v>
      </c>
      <c r="P907" s="184">
        <v>14.8391</v>
      </c>
      <c r="Q907" s="184">
        <v>18.709199999999999</v>
      </c>
      <c r="R907" s="184">
        <v>25.020099999999999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44400</v>
      </c>
      <c r="E908" s="184">
        <v>100.91</v>
      </c>
      <c r="F908" s="184">
        <v>0.1588</v>
      </c>
      <c r="G908" s="184">
        <v>1.1528</v>
      </c>
      <c r="H908" s="184">
        <v>-0.4047</v>
      </c>
      <c r="I908" s="184">
        <v>0.77900000000000003</v>
      </c>
      <c r="J908" s="184">
        <v>2.4883000000000002</v>
      </c>
      <c r="K908" s="184">
        <v>14.332700000000001</v>
      </c>
      <c r="L908" s="184">
        <v>19.4343</v>
      </c>
      <c r="M908" s="184">
        <v>45.950200000000002</v>
      </c>
      <c r="N908" s="184">
        <v>51.130699999999997</v>
      </c>
      <c r="O908" s="184">
        <v>17.397500000000001</v>
      </c>
      <c r="P908" s="184">
        <v>15.539899999999999</v>
      </c>
      <c r="Q908" s="184">
        <v>15.855600000000001</v>
      </c>
      <c r="R908" s="184">
        <v>27.9055</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44400</v>
      </c>
      <c r="E909" s="184">
        <v>107.24</v>
      </c>
      <c r="F909" s="184">
        <v>0.1588</v>
      </c>
      <c r="G909" s="184">
        <v>1.1603000000000001</v>
      </c>
      <c r="H909" s="184">
        <v>-0.3901</v>
      </c>
      <c r="I909" s="184">
        <v>0.81789999999999996</v>
      </c>
      <c r="J909" s="184">
        <v>2.5630999999999999</v>
      </c>
      <c r="K909" s="184">
        <v>14.597099999999999</v>
      </c>
      <c r="L909" s="184">
        <v>19.9955</v>
      </c>
      <c r="M909" s="184">
        <v>46.964500000000001</v>
      </c>
      <c r="N909" s="184">
        <v>52.502800000000001</v>
      </c>
      <c r="O909" s="184">
        <v>18.321000000000002</v>
      </c>
      <c r="P909" s="184">
        <v>16.425699999999999</v>
      </c>
      <c r="Q909" s="184">
        <v>15.594799999999999</v>
      </c>
      <c r="R909" s="184">
        <v>28.9283</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44400</v>
      </c>
      <c r="E910" s="184">
        <v>50.828000000000003</v>
      </c>
      <c r="F910" s="184">
        <v>0.50680000000000003</v>
      </c>
      <c r="G910" s="184">
        <v>2.0047000000000001</v>
      </c>
      <c r="H910" s="184">
        <v>-0.16170000000000001</v>
      </c>
      <c r="I910" s="184">
        <v>2.3849999999999998</v>
      </c>
      <c r="J910" s="184">
        <v>3.1566999999999998</v>
      </c>
      <c r="K910" s="184">
        <v>10.6395</v>
      </c>
      <c r="L910" s="184">
        <v>24.847100000000001</v>
      </c>
      <c r="M910" s="184">
        <v>52.003100000000003</v>
      </c>
      <c r="N910" s="184">
        <v>63.807000000000002</v>
      </c>
      <c r="O910" s="184">
        <v>16.837199999999999</v>
      </c>
      <c r="P910" s="184">
        <v>15.643700000000001</v>
      </c>
      <c r="Q910" s="184">
        <v>13.340299999999999</v>
      </c>
      <c r="R910" s="184">
        <v>27.288499999999999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44400</v>
      </c>
      <c r="E911" s="184">
        <v>52.666899999999998</v>
      </c>
      <c r="F911" s="184">
        <v>0.51239999999999997</v>
      </c>
      <c r="G911" s="184">
        <v>2.0219999999999998</v>
      </c>
      <c r="H911" s="184">
        <v>-0.1225</v>
      </c>
      <c r="I911" s="184">
        <v>2.4668000000000001</v>
      </c>
      <c r="J911" s="184">
        <v>3.3338999999999999</v>
      </c>
      <c r="K911" s="184">
        <v>11.3774</v>
      </c>
      <c r="L911" s="184">
        <v>26.338000000000001</v>
      </c>
      <c r="M911" s="184">
        <v>54.532699999999998</v>
      </c>
      <c r="N911" s="184">
        <v>67.272400000000005</v>
      </c>
      <c r="O911" s="184">
        <v>18.512</v>
      </c>
      <c r="P911" s="184">
        <v>16.7133</v>
      </c>
      <c r="Q911" s="184">
        <v>18.210699999999999</v>
      </c>
      <c r="R911" s="184">
        <v>29.5809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44400</v>
      </c>
      <c r="E912" s="184">
        <v>233.08879999999999</v>
      </c>
      <c r="F912" s="184">
        <v>-0.54779999999999995</v>
      </c>
      <c r="G912" s="184">
        <v>1.5077</v>
      </c>
      <c r="H912" s="184">
        <v>-0.42259999999999998</v>
      </c>
      <c r="I912" s="184">
        <v>1.0228999999999999</v>
      </c>
      <c r="J912" s="184">
        <v>2.9300999999999999</v>
      </c>
      <c r="K912" s="184">
        <v>15.411899999999999</v>
      </c>
      <c r="L912" s="184">
        <v>21.368400000000001</v>
      </c>
      <c r="M912" s="184">
        <v>46.850999999999999</v>
      </c>
      <c r="N912" s="184">
        <v>51.78</v>
      </c>
      <c r="O912" s="184">
        <v>18.496600000000001</v>
      </c>
      <c r="P912" s="184">
        <v>17.367100000000001</v>
      </c>
      <c r="Q912" s="184">
        <v>16.8474</v>
      </c>
      <c r="R912" s="184">
        <v>25.1309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44400</v>
      </c>
      <c r="E913" s="184">
        <v>215.34309999999999</v>
      </c>
      <c r="F913" s="184">
        <v>-0.55079999999999996</v>
      </c>
      <c r="G913" s="184">
        <v>1.4985999999999999</v>
      </c>
      <c r="H913" s="184">
        <v>-0.44319999999999998</v>
      </c>
      <c r="I913" s="184">
        <v>0.98229999999999995</v>
      </c>
      <c r="J913" s="184">
        <v>2.8416999999999999</v>
      </c>
      <c r="K913" s="184">
        <v>15.103899999999999</v>
      </c>
      <c r="L913" s="184">
        <v>20.712499999999999</v>
      </c>
      <c r="M913" s="184">
        <v>45.664700000000003</v>
      </c>
      <c r="N913" s="184">
        <v>50.1873</v>
      </c>
      <c r="O913" s="184">
        <v>17.293299999999999</v>
      </c>
      <c r="P913" s="184">
        <v>16.2179</v>
      </c>
      <c r="Q913" s="184">
        <v>20.058199999999999</v>
      </c>
      <c r="R913" s="184">
        <v>23.817799999999998</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44400</v>
      </c>
      <c r="E914" s="184">
        <v>248.1618</v>
      </c>
      <c r="F914" s="184">
        <v>0.22789999999999999</v>
      </c>
      <c r="G914" s="184">
        <v>1.2981</v>
      </c>
      <c r="H914" s="184">
        <v>-0.55489999999999995</v>
      </c>
      <c r="I914" s="184">
        <v>0.98729999999999996</v>
      </c>
      <c r="J914" s="184">
        <v>2.2559999999999998</v>
      </c>
      <c r="K914" s="184">
        <v>11.7692</v>
      </c>
      <c r="L914" s="184">
        <v>11.767099999999999</v>
      </c>
      <c r="M914" s="184">
        <v>32.8703</v>
      </c>
      <c r="N914" s="184">
        <v>39.2881</v>
      </c>
      <c r="O914" s="184">
        <v>12.4457</v>
      </c>
      <c r="P914" s="184">
        <v>14.189399999999999</v>
      </c>
      <c r="Q914" s="184">
        <v>18.4209</v>
      </c>
      <c r="R914" s="184">
        <v>18.1281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44400</v>
      </c>
      <c r="E915" s="184">
        <v>264.43729999999999</v>
      </c>
      <c r="F915" s="184">
        <v>0.2306</v>
      </c>
      <c r="G915" s="184">
        <v>1.3064</v>
      </c>
      <c r="H915" s="184">
        <v>-0.53590000000000004</v>
      </c>
      <c r="I915" s="184">
        <v>1.026</v>
      </c>
      <c r="J915" s="184">
        <v>2.3395999999999999</v>
      </c>
      <c r="K915" s="184">
        <v>12.0444</v>
      </c>
      <c r="L915" s="184">
        <v>12.3093</v>
      </c>
      <c r="M915" s="184">
        <v>33.840499999999999</v>
      </c>
      <c r="N915" s="184">
        <v>40.661099999999998</v>
      </c>
      <c r="O915" s="184">
        <v>13.507400000000001</v>
      </c>
      <c r="P915" s="184">
        <v>15.299300000000001</v>
      </c>
      <c r="Q915" s="184">
        <v>13.216699999999999</v>
      </c>
      <c r="R915" s="184">
        <v>19.192599999999999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44400</v>
      </c>
      <c r="E916" s="184">
        <v>14.283099999999999</v>
      </c>
      <c r="F916" s="184">
        <v>0.56540000000000001</v>
      </c>
      <c r="G916" s="184">
        <v>2.1046</v>
      </c>
      <c r="H916" s="184">
        <v>0.96560000000000001</v>
      </c>
      <c r="I916" s="184">
        <v>2.7776000000000001</v>
      </c>
      <c r="J916" s="184">
        <v>4.1330999999999998</v>
      </c>
      <c r="K916" s="184">
        <v>15.467499999999999</v>
      </c>
      <c r="L916" s="184">
        <v>20.5213</v>
      </c>
      <c r="M916" s="184">
        <v>43.792999999999999</v>
      </c>
      <c r="N916" s="184">
        <v>54.328499999999998</v>
      </c>
      <c r="O916" s="184"/>
      <c r="P916" s="184"/>
      <c r="Q916" s="184">
        <v>24.398700000000002</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44400</v>
      </c>
      <c r="E917" s="184">
        <v>13.842599999999999</v>
      </c>
      <c r="F917" s="184">
        <v>0.56079999999999997</v>
      </c>
      <c r="G917" s="184">
        <v>2.0901000000000001</v>
      </c>
      <c r="H917" s="184">
        <v>0.93179999999999996</v>
      </c>
      <c r="I917" s="184">
        <v>2.7090000000000001</v>
      </c>
      <c r="J917" s="184">
        <v>3.9859</v>
      </c>
      <c r="K917" s="184">
        <v>15.052</v>
      </c>
      <c r="L917" s="184">
        <v>19.552299999999999</v>
      </c>
      <c r="M917" s="184">
        <v>41.994300000000003</v>
      </c>
      <c r="N917" s="184">
        <v>51.7746</v>
      </c>
      <c r="O917" s="184"/>
      <c r="P917" s="184"/>
      <c r="Q917" s="184">
        <v>22.0349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44400</v>
      </c>
      <c r="E918" s="184">
        <v>16.88</v>
      </c>
      <c r="F918" s="184">
        <v>-0.35420000000000001</v>
      </c>
      <c r="G918" s="184">
        <v>0.71599999999999997</v>
      </c>
      <c r="H918" s="184">
        <v>-0.35420000000000001</v>
      </c>
      <c r="I918" s="184">
        <v>2.2410999999999999</v>
      </c>
      <c r="J918" s="184">
        <v>4.9751000000000003</v>
      </c>
      <c r="K918" s="184">
        <v>15.934100000000001</v>
      </c>
      <c r="L918" s="184">
        <v>18.124600000000001</v>
      </c>
      <c r="M918" s="184">
        <v>40.082999999999998</v>
      </c>
      <c r="N918" s="184">
        <v>53.037199999999999</v>
      </c>
      <c r="O918" s="184"/>
      <c r="P918" s="184"/>
      <c r="Q918" s="184">
        <v>30.492699999999999</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44400</v>
      </c>
      <c r="E919" s="184">
        <v>16.579999999999998</v>
      </c>
      <c r="F919" s="184">
        <v>-0.4204</v>
      </c>
      <c r="G919" s="184">
        <v>0.66790000000000005</v>
      </c>
      <c r="H919" s="184">
        <v>-0.36059999999999998</v>
      </c>
      <c r="I919" s="184">
        <v>2.1564999999999999</v>
      </c>
      <c r="J919" s="184">
        <v>4.8703000000000003</v>
      </c>
      <c r="K919" s="184">
        <v>15.7013</v>
      </c>
      <c r="L919" s="184">
        <v>17.6721</v>
      </c>
      <c r="M919" s="184">
        <v>39.210700000000003</v>
      </c>
      <c r="N919" s="184">
        <v>51.692599999999999</v>
      </c>
      <c r="O919" s="184"/>
      <c r="P919" s="184"/>
      <c r="Q919" s="184">
        <v>29.308499999999999</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0.28596199999999994</v>
      </c>
      <c r="G920" s="186">
        <v>1.5977120000000002</v>
      </c>
      <c r="H920" s="186">
        <v>3.6038000000000001E-2</v>
      </c>
      <c r="I920" s="186">
        <v>1.6573820000000004</v>
      </c>
      <c r="J920" s="186">
        <v>3.3720819999999994</v>
      </c>
      <c r="K920" s="186">
        <v>14.202427999999996</v>
      </c>
      <c r="L920" s="186">
        <v>16.726408000000003</v>
      </c>
      <c r="M920" s="186">
        <v>40.583547916666674</v>
      </c>
      <c r="N920" s="186">
        <v>48.835697826086964</v>
      </c>
      <c r="O920" s="186">
        <v>14.308349999999997</v>
      </c>
      <c r="P920" s="186">
        <v>14.660593333333331</v>
      </c>
      <c r="Q920" s="186">
        <v>19.822241999999996</v>
      </c>
      <c r="R920" s="186">
        <v>22.984352500000004</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0.313</v>
      </c>
      <c r="G921" s="186">
        <v>1.5688500000000001</v>
      </c>
      <c r="H921" s="186">
        <v>-7.2599999999999998E-2</v>
      </c>
      <c r="I921" s="186">
        <v>1.33965</v>
      </c>
      <c r="J921" s="186">
        <v>3.1320999999999999</v>
      </c>
      <c r="K921" s="186">
        <v>14.223750000000001</v>
      </c>
      <c r="L921" s="186">
        <v>17.503250000000001</v>
      </c>
      <c r="M921" s="186">
        <v>39.900599999999997</v>
      </c>
      <c r="N921" s="186">
        <v>48.378299999999996</v>
      </c>
      <c r="O921" s="186">
        <v>13.99395</v>
      </c>
      <c r="P921" s="186">
        <v>14.6243</v>
      </c>
      <c r="Q921" s="186">
        <v>16.72335</v>
      </c>
      <c r="R921" s="186">
        <v>22.549849999999999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44400</v>
      </c>
      <c r="E924" s="184">
        <v>17.912600000000001</v>
      </c>
      <c r="F924" s="184">
        <v>-59.403199999999998</v>
      </c>
      <c r="G924" s="184">
        <v>-27.4465</v>
      </c>
      <c r="H924" s="184">
        <v>-5.1764000000000001</v>
      </c>
      <c r="I924" s="184">
        <v>-10.350899999999999</v>
      </c>
      <c r="J924" s="184">
        <v>-14.430099999999999</v>
      </c>
      <c r="K924" s="184">
        <v>-0.21709999999999999</v>
      </c>
      <c r="L924" s="184">
        <v>0.72929999999999995</v>
      </c>
      <c r="M924" s="184">
        <v>1.6434</v>
      </c>
      <c r="N924" s="184">
        <v>2.0922999999999998</v>
      </c>
      <c r="O924" s="184">
        <v>9.8521999999999998</v>
      </c>
      <c r="P924" s="184">
        <v>7.8817000000000004</v>
      </c>
      <c r="Q924" s="184">
        <v>8.9130000000000003</v>
      </c>
      <c r="R924" s="184">
        <v>6.6974999999999998</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44400</v>
      </c>
      <c r="E925" s="184">
        <v>17.627400000000002</v>
      </c>
      <c r="F925" s="184">
        <v>-59.743499999999997</v>
      </c>
      <c r="G925" s="184">
        <v>-27.683399999999999</v>
      </c>
      <c r="H925" s="184">
        <v>-5.4076000000000004</v>
      </c>
      <c r="I925" s="184">
        <v>-10.5763</v>
      </c>
      <c r="J925" s="184">
        <v>-14.633800000000001</v>
      </c>
      <c r="K925" s="184">
        <v>-0.42730000000000001</v>
      </c>
      <c r="L925" s="184">
        <v>0.51670000000000005</v>
      </c>
      <c r="M925" s="184">
        <v>1.4328000000000001</v>
      </c>
      <c r="N925" s="184">
        <v>1.8825000000000001</v>
      </c>
      <c r="O925" s="184">
        <v>9.6095000000000006</v>
      </c>
      <c r="P925" s="184">
        <v>7.6338999999999997</v>
      </c>
      <c r="Q925" s="184">
        <v>8.6572999999999993</v>
      </c>
      <c r="R925" s="184">
        <v>6.4729000000000001</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44400</v>
      </c>
      <c r="E926" s="184">
        <v>19.289200000000001</v>
      </c>
      <c r="F926" s="184">
        <v>-25.5275</v>
      </c>
      <c r="G926" s="184">
        <v>-9.8947000000000003</v>
      </c>
      <c r="H926" s="184">
        <v>5.3037000000000001</v>
      </c>
      <c r="I926" s="184">
        <v>5.0106000000000002</v>
      </c>
      <c r="J926" s="184">
        <v>1.8825000000000001</v>
      </c>
      <c r="K926" s="184">
        <v>5.6299000000000001</v>
      </c>
      <c r="L926" s="184">
        <v>1.7017</v>
      </c>
      <c r="M926" s="184">
        <v>2.2675999999999998</v>
      </c>
      <c r="N926" s="184">
        <v>3.4089999999999998</v>
      </c>
      <c r="O926" s="184">
        <v>11.335900000000001</v>
      </c>
      <c r="P926" s="184">
        <v>9.1595999999999993</v>
      </c>
      <c r="Q926" s="184">
        <v>10.041399999999999</v>
      </c>
      <c r="R926" s="184">
        <v>8.2210999999999999</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44400</v>
      </c>
      <c r="E927" s="184">
        <v>19.597200000000001</v>
      </c>
      <c r="F927" s="184">
        <v>-25.3126</v>
      </c>
      <c r="G927" s="184">
        <v>-9.8012999999999995</v>
      </c>
      <c r="H927" s="184">
        <v>5.4602000000000004</v>
      </c>
      <c r="I927" s="184">
        <v>5.1721000000000004</v>
      </c>
      <c r="J927" s="184">
        <v>2.0398000000000001</v>
      </c>
      <c r="K927" s="184">
        <v>5.7927999999999997</v>
      </c>
      <c r="L927" s="184">
        <v>1.8633</v>
      </c>
      <c r="M927" s="184">
        <v>2.4298000000000002</v>
      </c>
      <c r="N927" s="184">
        <v>3.5743999999999998</v>
      </c>
      <c r="O927" s="184">
        <v>11.545400000000001</v>
      </c>
      <c r="P927" s="184">
        <v>9.3681000000000001</v>
      </c>
      <c r="Q927" s="184">
        <v>10.2956</v>
      </c>
      <c r="R927" s="184">
        <v>8.4029000000000007</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44400</v>
      </c>
      <c r="E928" s="184">
        <v>36.381399999999999</v>
      </c>
      <c r="F928" s="184">
        <v>-3.5110999999999999</v>
      </c>
      <c r="G928" s="184">
        <v>-13.1953</v>
      </c>
      <c r="H928" s="184">
        <v>12.383800000000001</v>
      </c>
      <c r="I928" s="184">
        <v>7.2003000000000004</v>
      </c>
      <c r="J928" s="184">
        <v>2.4830999999999999</v>
      </c>
      <c r="K928" s="184">
        <v>5.0209999999999999</v>
      </c>
      <c r="L928" s="184">
        <v>0.91369999999999996</v>
      </c>
      <c r="M928" s="184">
        <v>1.8573999999999999</v>
      </c>
      <c r="N928" s="184">
        <v>2.5276000000000001</v>
      </c>
      <c r="O928" s="184">
        <v>12.1286</v>
      </c>
      <c r="P928" s="184">
        <v>9.9953000000000003</v>
      </c>
      <c r="Q928" s="184">
        <v>10.2927</v>
      </c>
      <c r="R928" s="184">
        <v>7.9960000000000004</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44400</v>
      </c>
      <c r="E929" s="184">
        <v>36.040599999999998</v>
      </c>
      <c r="F929" s="184">
        <v>-3.6455000000000002</v>
      </c>
      <c r="G929" s="184">
        <v>-13.319900000000001</v>
      </c>
      <c r="H929" s="184">
        <v>12.254</v>
      </c>
      <c r="I929" s="184">
        <v>7.0721999999999996</v>
      </c>
      <c r="J929" s="184">
        <v>2.3540999999999999</v>
      </c>
      <c r="K929" s="184">
        <v>4.8899999999999997</v>
      </c>
      <c r="L929" s="184">
        <v>0.78320000000000001</v>
      </c>
      <c r="M929" s="184">
        <v>1.7259</v>
      </c>
      <c r="N929" s="184">
        <v>2.3944999999999999</v>
      </c>
      <c r="O929" s="184">
        <v>11.989100000000001</v>
      </c>
      <c r="P929" s="184">
        <v>9.8702000000000005</v>
      </c>
      <c r="Q929" s="184">
        <v>6.8368000000000002</v>
      </c>
      <c r="R929" s="184">
        <v>7.8540000000000001</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44400</v>
      </c>
      <c r="E930" s="184">
        <v>49.946800000000003</v>
      </c>
      <c r="F930" s="184">
        <v>-2.9228999999999998</v>
      </c>
      <c r="G930" s="184">
        <v>-11.4138</v>
      </c>
      <c r="H930" s="184">
        <v>9.4336000000000002</v>
      </c>
      <c r="I930" s="184">
        <v>5.1360000000000001</v>
      </c>
      <c r="J930" s="184">
        <v>1.0313000000000001</v>
      </c>
      <c r="K930" s="184">
        <v>4.4019000000000004</v>
      </c>
      <c r="L930" s="184">
        <v>0.50800000000000001</v>
      </c>
      <c r="M930" s="184">
        <v>1.4435</v>
      </c>
      <c r="N930" s="184">
        <v>2.3123</v>
      </c>
      <c r="O930" s="184">
        <v>9.9116</v>
      </c>
      <c r="P930" s="184">
        <v>9.1456999999999997</v>
      </c>
      <c r="Q930" s="184">
        <v>8.125</v>
      </c>
      <c r="R930" s="184">
        <v>6.7942999999999998</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44400</v>
      </c>
      <c r="E931" s="184">
        <v>51.285699999999999</v>
      </c>
      <c r="F931" s="184">
        <v>-2.5619000000000001</v>
      </c>
      <c r="G931" s="184">
        <v>-11.0924</v>
      </c>
      <c r="H931" s="184">
        <v>9.7481000000000009</v>
      </c>
      <c r="I931" s="184">
        <v>5.4508000000000001</v>
      </c>
      <c r="J931" s="184">
        <v>1.3442000000000001</v>
      </c>
      <c r="K931" s="184">
        <v>4.7160000000000002</v>
      </c>
      <c r="L931" s="184">
        <v>0.81830000000000003</v>
      </c>
      <c r="M931" s="184">
        <v>1.7566999999999999</v>
      </c>
      <c r="N931" s="184">
        <v>2.6282999999999999</v>
      </c>
      <c r="O931" s="184">
        <v>10.2561</v>
      </c>
      <c r="P931" s="184">
        <v>9.5013000000000005</v>
      </c>
      <c r="Q931" s="184">
        <v>9.9672999999999998</v>
      </c>
      <c r="R931" s="184">
        <v>7.1196000000000002</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-22.828524999999999</v>
      </c>
      <c r="G932" s="186">
        <v>-15.480912499999999</v>
      </c>
      <c r="H932" s="186">
        <v>5.4999250000000002</v>
      </c>
      <c r="I932" s="186">
        <v>1.7643500000000003</v>
      </c>
      <c r="J932" s="186">
        <v>-2.2411124999999998</v>
      </c>
      <c r="K932" s="186">
        <v>3.7259000000000002</v>
      </c>
      <c r="L932" s="186">
        <v>0.97927500000000001</v>
      </c>
      <c r="M932" s="186">
        <v>1.8196375</v>
      </c>
      <c r="N932" s="186">
        <v>2.6026124999999998</v>
      </c>
      <c r="O932" s="186">
        <v>10.82855</v>
      </c>
      <c r="P932" s="186">
        <v>9.0694750000000006</v>
      </c>
      <c r="Q932" s="186">
        <v>9.1411374999999992</v>
      </c>
      <c r="R932" s="186">
        <v>7.4447875000000003</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-14.479050000000001</v>
      </c>
      <c r="G933" s="186">
        <v>-12.304549999999999</v>
      </c>
      <c r="H933" s="186">
        <v>7.4469000000000003</v>
      </c>
      <c r="I933" s="186">
        <v>5.1540499999999998</v>
      </c>
      <c r="J933" s="186">
        <v>1.6133500000000001</v>
      </c>
      <c r="K933" s="186">
        <v>4.8029999999999999</v>
      </c>
      <c r="L933" s="186">
        <v>0.80075000000000007</v>
      </c>
      <c r="M933" s="186">
        <v>1.7412999999999998</v>
      </c>
      <c r="N933" s="186">
        <v>2.4610500000000002</v>
      </c>
      <c r="O933" s="186">
        <v>10.795999999999999</v>
      </c>
      <c r="P933" s="186">
        <v>9.2638499999999997</v>
      </c>
      <c r="Q933" s="186">
        <v>9.4401499999999992</v>
      </c>
      <c r="R933" s="186">
        <v>7.4868000000000006</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44400</v>
      </c>
      <c r="E936" s="184">
        <v>4378.5430999999999</v>
      </c>
      <c r="F936" s="184">
        <v>126.0204</v>
      </c>
      <c r="G936" s="184">
        <v>-134.8612</v>
      </c>
      <c r="H936" s="184">
        <v>-60.418100000000003</v>
      </c>
      <c r="I936" s="184">
        <v>1.7653000000000001</v>
      </c>
      <c r="J936" s="184">
        <v>10.966200000000001</v>
      </c>
      <c r="K936" s="184">
        <v>2.2866</v>
      </c>
      <c r="L936" s="184">
        <v>-5.5244</v>
      </c>
      <c r="M936" s="184">
        <v>-8.6231000000000009</v>
      </c>
      <c r="N936" s="184">
        <v>-6.2667999999999999</v>
      </c>
      <c r="O936" s="184">
        <v>16.064399999999999</v>
      </c>
      <c r="P936" s="184">
        <v>7.5610999999999997</v>
      </c>
      <c r="Q936" s="184">
        <v>6.8423999999999996</v>
      </c>
      <c r="R936" s="184">
        <v>15.5495</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44400</v>
      </c>
      <c r="E937" s="184">
        <v>14.773</v>
      </c>
      <c r="F937" s="184">
        <v>263.53879999999998</v>
      </c>
      <c r="G937" s="184">
        <v>17.815300000000001</v>
      </c>
      <c r="H937" s="184">
        <v>-52.169800000000002</v>
      </c>
      <c r="I937" s="184">
        <v>4.0122999999999998</v>
      </c>
      <c r="J937" s="184">
        <v>18.766100000000002</v>
      </c>
      <c r="K937" s="184">
        <v>1.0288999999999999</v>
      </c>
      <c r="L937" s="184">
        <v>-6.1760999999999999</v>
      </c>
      <c r="M937" s="184">
        <v>-8.4986999999999995</v>
      </c>
      <c r="N937" s="184">
        <v>-6.9324000000000003</v>
      </c>
      <c r="O937" s="184">
        <v>14.3903</v>
      </c>
      <c r="P937" s="184">
        <v>8.0191999999999997</v>
      </c>
      <c r="Q937" s="184">
        <v>4.2626999999999997</v>
      </c>
      <c r="R937" s="184">
        <v>16.0823</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44400</v>
      </c>
      <c r="E938" s="184">
        <v>15.1402</v>
      </c>
      <c r="F938" s="184">
        <v>263.94900000000001</v>
      </c>
      <c r="G938" s="184">
        <v>18.269100000000002</v>
      </c>
      <c r="H938" s="184">
        <v>-51.693399999999997</v>
      </c>
      <c r="I938" s="184">
        <v>4.4848999999999997</v>
      </c>
      <c r="J938" s="184">
        <v>19.240400000000001</v>
      </c>
      <c r="K938" s="184">
        <v>1.4651000000000001</v>
      </c>
      <c r="L938" s="184">
        <v>-5.7412000000000001</v>
      </c>
      <c r="M938" s="184">
        <v>-8.0774000000000008</v>
      </c>
      <c r="N938" s="184">
        <v>-6.5453999999999999</v>
      </c>
      <c r="O938" s="184">
        <v>14.7873</v>
      </c>
      <c r="P938" s="184">
        <v>8.3589000000000002</v>
      </c>
      <c r="Q938" s="184">
        <v>4.2169999999999996</v>
      </c>
      <c r="R938" s="184">
        <v>16.535499999999999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44400</v>
      </c>
      <c r="E939" s="184">
        <v>41.510399999999997</v>
      </c>
      <c r="F939" s="184">
        <v>125.90860000000001</v>
      </c>
      <c r="G939" s="184">
        <v>-134.89599999999999</v>
      </c>
      <c r="H939" s="184">
        <v>-60.476900000000001</v>
      </c>
      <c r="I939" s="184">
        <v>1.7095</v>
      </c>
      <c r="J939" s="184">
        <v>10.8497</v>
      </c>
      <c r="K939" s="184">
        <v>2.1762000000000001</v>
      </c>
      <c r="L939" s="184">
        <v>-5.4569999999999999</v>
      </c>
      <c r="M939" s="184">
        <v>-8.5341000000000005</v>
      </c>
      <c r="N939" s="184">
        <v>-6.1082000000000001</v>
      </c>
      <c r="O939" s="184">
        <v>15.9758</v>
      </c>
      <c r="P939" s="184">
        <v>6.9912999999999998</v>
      </c>
      <c r="Q939" s="184">
        <v>6.9248000000000003</v>
      </c>
      <c r="R939" s="184">
        <v>15.4894</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44400</v>
      </c>
      <c r="E940" s="184">
        <v>15.8019</v>
      </c>
      <c r="F940" s="184">
        <v>113.0698</v>
      </c>
      <c r="G940" s="184">
        <v>-57.092100000000002</v>
      </c>
      <c r="H940" s="184">
        <v>-52.396700000000003</v>
      </c>
      <c r="I940" s="184">
        <v>-11.5474</v>
      </c>
      <c r="J940" s="184">
        <v>12.6417</v>
      </c>
      <c r="K940" s="184">
        <v>-0.67149999999999999</v>
      </c>
      <c r="L940" s="184">
        <v>-6.9823000000000004</v>
      </c>
      <c r="M940" s="184">
        <v>-9.2888000000000002</v>
      </c>
      <c r="N940" s="184">
        <v>-6.1093000000000002</v>
      </c>
      <c r="O940" s="184">
        <v>16.222999999999999</v>
      </c>
      <c r="P940" s="184">
        <v>7.7237</v>
      </c>
      <c r="Q940" s="184">
        <v>3.8435999999999999</v>
      </c>
      <c r="R940" s="184">
        <v>16.033100000000001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44400</v>
      </c>
      <c r="E941" s="184">
        <v>14.669499999999999</v>
      </c>
      <c r="F941" s="184">
        <v>112.3115</v>
      </c>
      <c r="G941" s="184">
        <v>-57.616900000000001</v>
      </c>
      <c r="H941" s="184">
        <v>-52.8476</v>
      </c>
      <c r="I941" s="184">
        <v>-11.994300000000001</v>
      </c>
      <c r="J941" s="184">
        <v>12.1884</v>
      </c>
      <c r="K941" s="184">
        <v>-1.1125</v>
      </c>
      <c r="L941" s="184">
        <v>-7.0324999999999998</v>
      </c>
      <c r="M941" s="184">
        <v>-9.4758999999999993</v>
      </c>
      <c r="N941" s="184">
        <v>-6.3681000000000001</v>
      </c>
      <c r="O941" s="184">
        <v>15.843400000000001</v>
      </c>
      <c r="P941" s="184">
        <v>7.1929999999999996</v>
      </c>
      <c r="Q941" s="184">
        <v>4.0023</v>
      </c>
      <c r="R941" s="184">
        <v>15.716699999999999</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44400</v>
      </c>
      <c r="E942" s="184">
        <v>18.373000000000001</v>
      </c>
      <c r="F942" s="184">
        <v>-28.386399999999998</v>
      </c>
      <c r="G942" s="184">
        <v>-194.89240000000001</v>
      </c>
      <c r="H942" s="184">
        <v>-213.26410000000001</v>
      </c>
      <c r="I942" s="184">
        <v>-60.8001</v>
      </c>
      <c r="J942" s="184">
        <v>-32.006500000000003</v>
      </c>
      <c r="K942" s="184">
        <v>-39.535299999999999</v>
      </c>
      <c r="L942" s="184">
        <v>-9.4692000000000007</v>
      </c>
      <c r="M942" s="184">
        <v>-17.577300000000001</v>
      </c>
      <c r="N942" s="184">
        <v>-19.4467</v>
      </c>
      <c r="O942" s="184">
        <v>17.221800000000002</v>
      </c>
      <c r="P942" s="184">
        <v>2.7389999999999999</v>
      </c>
      <c r="Q942" s="184">
        <v>0.37340000000000001</v>
      </c>
      <c r="R942" s="184">
        <v>13.167199999999999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44400</v>
      </c>
      <c r="E943" s="184">
        <v>17.6417</v>
      </c>
      <c r="F943" s="184">
        <v>-29.149100000000001</v>
      </c>
      <c r="G943" s="184">
        <v>-195.4967</v>
      </c>
      <c r="H943" s="184">
        <v>-213.8039</v>
      </c>
      <c r="I943" s="184">
        <v>-61.330300000000001</v>
      </c>
      <c r="J943" s="184">
        <v>-32.507399999999997</v>
      </c>
      <c r="K943" s="184">
        <v>-40.069600000000001</v>
      </c>
      <c r="L943" s="184">
        <v>-10.0838</v>
      </c>
      <c r="M943" s="184">
        <v>-18.135400000000001</v>
      </c>
      <c r="N943" s="184">
        <v>-19.947600000000001</v>
      </c>
      <c r="O943" s="184">
        <v>16.589600000000001</v>
      </c>
      <c r="P943" s="184">
        <v>2.2119</v>
      </c>
      <c r="Q943" s="184">
        <v>4.1791</v>
      </c>
      <c r="R943" s="184">
        <v>12.558199999999999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44400</v>
      </c>
      <c r="E944" s="184">
        <v>42.654400000000003</v>
      </c>
      <c r="F944" s="184">
        <v>125.6219</v>
      </c>
      <c r="G944" s="184">
        <v>-134.63759999999999</v>
      </c>
      <c r="H944" s="184">
        <v>-60.3904</v>
      </c>
      <c r="I944" s="184">
        <v>1.6391</v>
      </c>
      <c r="J944" s="184">
        <v>10.7507</v>
      </c>
      <c r="K944" s="184">
        <v>2.0813999999999999</v>
      </c>
      <c r="L944" s="184">
        <v>-5.6548999999999996</v>
      </c>
      <c r="M944" s="184">
        <v>-8.7257999999999996</v>
      </c>
      <c r="N944" s="184">
        <v>-6.3803999999999998</v>
      </c>
      <c r="O944" s="184">
        <v>15.6929</v>
      </c>
      <c r="P944" s="184">
        <v>7.5715000000000003</v>
      </c>
      <c r="Q944" s="184">
        <v>8.1954999999999991</v>
      </c>
      <c r="R944" s="184">
        <v>15.0547</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44400</v>
      </c>
      <c r="E945" s="184">
        <v>15.101000000000001</v>
      </c>
      <c r="F945" s="184">
        <v>59.799199999999999</v>
      </c>
      <c r="G945" s="184">
        <v>-97.188800000000001</v>
      </c>
      <c r="H945" s="184">
        <v>-57.54</v>
      </c>
      <c r="I945" s="184">
        <v>-18.070900000000002</v>
      </c>
      <c r="J945" s="184">
        <v>10.8682</v>
      </c>
      <c r="K945" s="184">
        <v>-1.2867</v>
      </c>
      <c r="L945" s="184">
        <v>-8.0145</v>
      </c>
      <c r="M945" s="184">
        <v>-9.8985000000000003</v>
      </c>
      <c r="N945" s="184">
        <v>-7.5034000000000001</v>
      </c>
      <c r="O945" s="184">
        <v>15.3195</v>
      </c>
      <c r="P945" s="184">
        <v>7.8756000000000004</v>
      </c>
      <c r="Q945" s="184">
        <v>4.3265000000000002</v>
      </c>
      <c r="R945" s="184">
        <v>15.487299999999999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44400</v>
      </c>
      <c r="E946" s="184">
        <v>15.605700000000001</v>
      </c>
      <c r="F946" s="184">
        <v>60.208599999999997</v>
      </c>
      <c r="G946" s="184">
        <v>-96.832800000000006</v>
      </c>
      <c r="H946" s="184">
        <v>-57.170200000000001</v>
      </c>
      <c r="I946" s="184">
        <v>-17.770499999999998</v>
      </c>
      <c r="J946" s="184">
        <v>11.2042</v>
      </c>
      <c r="K946" s="184">
        <v>-0.85150000000000003</v>
      </c>
      <c r="L946" s="184">
        <v>-7.6608000000000001</v>
      </c>
      <c r="M946" s="184">
        <v>-9.532</v>
      </c>
      <c r="N946" s="184">
        <v>-7.1150000000000002</v>
      </c>
      <c r="O946" s="184">
        <v>15.7857</v>
      </c>
      <c r="P946" s="184">
        <v>8.3313000000000006</v>
      </c>
      <c r="Q946" s="184">
        <v>4.1570999999999998</v>
      </c>
      <c r="R946" s="184">
        <v>15.9489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44400</v>
      </c>
      <c r="E947" s="184">
        <v>42.559100000000001</v>
      </c>
      <c r="F947" s="184">
        <v>125.7315</v>
      </c>
      <c r="G947" s="184">
        <v>-134.6003</v>
      </c>
      <c r="H947" s="184">
        <v>-60.296599999999998</v>
      </c>
      <c r="I947" s="184">
        <v>1.7347999999999999</v>
      </c>
      <c r="J947" s="184">
        <v>10.9175</v>
      </c>
      <c r="K947" s="184">
        <v>2.0823</v>
      </c>
      <c r="L947" s="184">
        <v>-5.6965000000000003</v>
      </c>
      <c r="M947" s="184">
        <v>-8.7222000000000008</v>
      </c>
      <c r="N947" s="184">
        <v>-6.3985000000000003</v>
      </c>
      <c r="O947" s="184">
        <v>15.751099999999999</v>
      </c>
      <c r="P947" s="184">
        <v>7.2144000000000004</v>
      </c>
      <c r="Q947" s="184">
        <v>7.7035</v>
      </c>
      <c r="R947" s="184">
        <v>15.0185</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44400</v>
      </c>
      <c r="E948" s="184">
        <v>15.5959</v>
      </c>
      <c r="F948" s="184">
        <v>-9.1250999999999998</v>
      </c>
      <c r="G948" s="184">
        <v>-71.812700000000007</v>
      </c>
      <c r="H948" s="184">
        <v>-54.1297</v>
      </c>
      <c r="I948" s="184">
        <v>-7.8498999999999999</v>
      </c>
      <c r="J948" s="184">
        <v>11.8711</v>
      </c>
      <c r="K948" s="184">
        <v>-2.1996000000000002</v>
      </c>
      <c r="L948" s="184">
        <v>-7.9006999999999996</v>
      </c>
      <c r="M948" s="184">
        <v>-9.9956999999999994</v>
      </c>
      <c r="N948" s="184">
        <v>-7.3883000000000001</v>
      </c>
      <c r="O948" s="184">
        <v>15.1203</v>
      </c>
      <c r="P948" s="184">
        <v>7.7354000000000003</v>
      </c>
      <c r="Q948" s="184">
        <v>4.6445999999999996</v>
      </c>
      <c r="R948" s="184">
        <v>15.4056</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44400</v>
      </c>
      <c r="E949" s="184">
        <v>15.9695</v>
      </c>
      <c r="F949" s="184">
        <v>-8.6831999999999994</v>
      </c>
      <c r="G949" s="184">
        <v>-71.271900000000002</v>
      </c>
      <c r="H949" s="184">
        <v>-53.643900000000002</v>
      </c>
      <c r="I949" s="184">
        <v>-7.3909000000000002</v>
      </c>
      <c r="J949" s="184">
        <v>12.321</v>
      </c>
      <c r="K949" s="184">
        <v>-1.7604</v>
      </c>
      <c r="L949" s="184">
        <v>-7.4823000000000004</v>
      </c>
      <c r="M949" s="184">
        <v>-9.5930999999999997</v>
      </c>
      <c r="N949" s="184">
        <v>-6.9923999999999999</v>
      </c>
      <c r="O949" s="184">
        <v>15.4979</v>
      </c>
      <c r="P949" s="184">
        <v>8.0345999999999993</v>
      </c>
      <c r="Q949" s="184">
        <v>4.1166</v>
      </c>
      <c r="R949" s="184">
        <v>15.7727</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44400</v>
      </c>
      <c r="E950" s="184">
        <v>4419.6517999999996</v>
      </c>
      <c r="F950" s="184">
        <v>127.61499999999999</v>
      </c>
      <c r="G950" s="184">
        <v>-136.32490000000001</v>
      </c>
      <c r="H950" s="184">
        <v>-60.999899999999997</v>
      </c>
      <c r="I950" s="184">
        <v>1.9312</v>
      </c>
      <c r="J950" s="184">
        <v>11.183299999999999</v>
      </c>
      <c r="K950" s="184">
        <v>2.3902999999999999</v>
      </c>
      <c r="L950" s="184">
        <v>-5.4020999999999999</v>
      </c>
      <c r="M950" s="184">
        <v>-8.5344999999999995</v>
      </c>
      <c r="N950" s="184">
        <v>-6.2176</v>
      </c>
      <c r="O950" s="184">
        <v>15.9244</v>
      </c>
      <c r="P950" s="184">
        <v>7.7427999999999999</v>
      </c>
      <c r="Q950" s="184">
        <v>4.4292999999999996</v>
      </c>
      <c r="R950" s="184">
        <v>15.1806</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44400</v>
      </c>
      <c r="E951" s="184">
        <v>13.0892</v>
      </c>
      <c r="F951" s="184">
        <v>118.3385</v>
      </c>
      <c r="G951" s="184">
        <v>-40.854199999999999</v>
      </c>
      <c r="H951" s="184">
        <v>-18.853899999999999</v>
      </c>
      <c r="I951" s="184">
        <v>-12.3306</v>
      </c>
      <c r="J951" s="184">
        <v>13.2584</v>
      </c>
      <c r="K951" s="184">
        <v>3.4117999999999999</v>
      </c>
      <c r="L951" s="184">
        <v>-6.4233000000000002</v>
      </c>
      <c r="M951" s="184">
        <v>-7.4627999999999997</v>
      </c>
      <c r="N951" s="184">
        <v>-6.3658999999999999</v>
      </c>
      <c r="O951" s="184">
        <v>14.7569</v>
      </c>
      <c r="P951" s="184">
        <v>6.2782999999999998</v>
      </c>
      <c r="Q951" s="184">
        <v>3.0552000000000001</v>
      </c>
      <c r="R951" s="184">
        <v>14.2126</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44400</v>
      </c>
      <c r="E952" s="184">
        <v>13.5725</v>
      </c>
      <c r="F952" s="184">
        <v>118.7123</v>
      </c>
      <c r="G952" s="184">
        <v>-40.383699999999997</v>
      </c>
      <c r="H952" s="184">
        <v>-18.413799999999998</v>
      </c>
      <c r="I952" s="184">
        <v>-11.9125</v>
      </c>
      <c r="J952" s="184">
        <v>13.6791</v>
      </c>
      <c r="K952" s="184">
        <v>3.8247</v>
      </c>
      <c r="L952" s="184">
        <v>-6.0571999999999999</v>
      </c>
      <c r="M952" s="184">
        <v>-7.1029</v>
      </c>
      <c r="N952" s="184">
        <v>-6.0174000000000003</v>
      </c>
      <c r="O952" s="184">
        <v>15.2684</v>
      </c>
      <c r="P952" s="184">
        <v>6.7918000000000003</v>
      </c>
      <c r="Q952" s="184">
        <v>3.6353</v>
      </c>
      <c r="R952" s="184">
        <v>14.670199999999999</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44400</v>
      </c>
      <c r="E953" s="184">
        <v>4320.2596999999996</v>
      </c>
      <c r="F953" s="184">
        <v>126.29040000000001</v>
      </c>
      <c r="G953" s="184">
        <v>-135.23660000000001</v>
      </c>
      <c r="H953" s="184">
        <v>-60.662799999999997</v>
      </c>
      <c r="I953" s="184">
        <v>1.7274</v>
      </c>
      <c r="J953" s="184">
        <v>10.8857</v>
      </c>
      <c r="K953" s="184">
        <v>2.2355</v>
      </c>
      <c r="L953" s="184">
        <v>-5.5106999999999999</v>
      </c>
      <c r="M953" s="184">
        <v>-8.6107999999999993</v>
      </c>
      <c r="N953" s="184">
        <v>-6.2746000000000004</v>
      </c>
      <c r="O953" s="184">
        <v>16.103400000000001</v>
      </c>
      <c r="P953" s="184">
        <v>7.5892999999999997</v>
      </c>
      <c r="Q953" s="184">
        <v>8.6418999999999997</v>
      </c>
      <c r="R953" s="184">
        <v>15.5382</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44400</v>
      </c>
      <c r="E954" s="184">
        <v>14.2501</v>
      </c>
      <c r="F954" s="184">
        <v>-36.335500000000003</v>
      </c>
      <c r="G954" s="184">
        <v>-27.090199999999999</v>
      </c>
      <c r="H954" s="184">
        <v>-62.686399999999999</v>
      </c>
      <c r="I954" s="184">
        <v>-23.1021</v>
      </c>
      <c r="J954" s="184">
        <v>7.5427999999999997</v>
      </c>
      <c r="K954" s="184">
        <v>-3.7808000000000002</v>
      </c>
      <c r="L954" s="184">
        <v>-8.8529999999999998</v>
      </c>
      <c r="M954" s="184">
        <v>-9.9027999999999992</v>
      </c>
      <c r="N954" s="184">
        <v>-6.7957000000000001</v>
      </c>
      <c r="O954" s="184">
        <v>14.7479</v>
      </c>
      <c r="P954" s="184">
        <v>7.9019000000000004</v>
      </c>
      <c r="Q954" s="184">
        <v>3.7429999999999999</v>
      </c>
      <c r="R954" s="184">
        <v>15.4445</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44400</v>
      </c>
      <c r="E955" s="184">
        <v>14.6174</v>
      </c>
      <c r="F955" s="184">
        <v>-35.921799999999998</v>
      </c>
      <c r="G955" s="184">
        <v>-26.825399999999998</v>
      </c>
      <c r="H955" s="184">
        <v>-62.5578</v>
      </c>
      <c r="I955" s="184">
        <v>-22.806999999999999</v>
      </c>
      <c r="J955" s="184">
        <v>7.8155999999999999</v>
      </c>
      <c r="K955" s="184">
        <v>-3.4575</v>
      </c>
      <c r="L955" s="184">
        <v>-8.5155999999999992</v>
      </c>
      <c r="M955" s="184">
        <v>-9.5679999999999996</v>
      </c>
      <c r="N955" s="184">
        <v>-6.4546000000000001</v>
      </c>
      <c r="O955" s="184">
        <v>15.1671</v>
      </c>
      <c r="P955" s="184">
        <v>8.2560000000000002</v>
      </c>
      <c r="Q955" s="184">
        <v>3.9293</v>
      </c>
      <c r="R955" s="184">
        <v>15.899800000000001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44400</v>
      </c>
      <c r="E956" s="184">
        <v>41.615299999999998</v>
      </c>
      <c r="F956" s="184">
        <v>-32837.432999999997</v>
      </c>
      <c r="G956" s="184">
        <v>-10963.4674</v>
      </c>
      <c r="H956" s="184">
        <v>-4698.8981999999996</v>
      </c>
      <c r="I956" s="184">
        <v>-2346.2613000000001</v>
      </c>
      <c r="J956" s="184">
        <v>-1093.9202</v>
      </c>
      <c r="K956" s="184">
        <v>-360.77719999999999</v>
      </c>
      <c r="L956" s="184">
        <v>-181.05449999999999</v>
      </c>
      <c r="M956" s="184">
        <v>-121.1977</v>
      </c>
      <c r="N956" s="184">
        <v>-90.634299999999996</v>
      </c>
      <c r="O956" s="184">
        <v>-46.136099999999999</v>
      </c>
      <c r="P956" s="184">
        <v>-32.155299999999997</v>
      </c>
      <c r="Q956" s="184">
        <v>-5.2084999999999999</v>
      </c>
      <c r="R956" s="184">
        <v>-63.464300000000001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44400</v>
      </c>
      <c r="E957" s="184">
        <v>19.7178</v>
      </c>
      <c r="F957" s="184">
        <v>86.838499999999996</v>
      </c>
      <c r="G957" s="184">
        <v>-24.447299999999998</v>
      </c>
      <c r="H957" s="184">
        <v>-24.504200000000001</v>
      </c>
      <c r="I957" s="184">
        <v>1.5214000000000001</v>
      </c>
      <c r="J957" s="184">
        <v>16.758199999999999</v>
      </c>
      <c r="K957" s="184">
        <v>0.92569999999999997</v>
      </c>
      <c r="L957" s="184">
        <v>-6.4954000000000001</v>
      </c>
      <c r="M957" s="184">
        <v>-8.5691000000000006</v>
      </c>
      <c r="N957" s="184">
        <v>-6.1692</v>
      </c>
      <c r="O957" s="184">
        <v>16.188500000000001</v>
      </c>
      <c r="P957" s="184">
        <v>8.3965999999999994</v>
      </c>
      <c r="Q957" s="184">
        <v>6.7885</v>
      </c>
      <c r="R957" s="184">
        <v>16.6069</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44400</v>
      </c>
      <c r="E958" s="184">
        <v>20.482500000000002</v>
      </c>
      <c r="F958" s="184">
        <v>87.169700000000006</v>
      </c>
      <c r="G958" s="184">
        <v>-24.0688</v>
      </c>
      <c r="H958" s="184">
        <v>-24.097999999999999</v>
      </c>
      <c r="I958" s="184">
        <v>1.9234</v>
      </c>
      <c r="J958" s="184">
        <v>17.167999999999999</v>
      </c>
      <c r="K958" s="184">
        <v>1.3341000000000001</v>
      </c>
      <c r="L958" s="184">
        <v>-6.0976999999999997</v>
      </c>
      <c r="M958" s="184">
        <v>-8.1902000000000008</v>
      </c>
      <c r="N958" s="184">
        <v>-5.7895000000000003</v>
      </c>
      <c r="O958" s="184">
        <v>16.675899999999999</v>
      </c>
      <c r="P958" s="184">
        <v>8.8728999999999996</v>
      </c>
      <c r="Q958" s="184">
        <v>4.2979000000000003</v>
      </c>
      <c r="R958" s="184">
        <v>17.077100000000002</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44400</v>
      </c>
      <c r="E959" s="184">
        <v>41.548499999999997</v>
      </c>
      <c r="F959" s="184">
        <v>126.41200000000001</v>
      </c>
      <c r="G959" s="184">
        <v>-136.0908</v>
      </c>
      <c r="H959" s="184">
        <v>-61.182099999999998</v>
      </c>
      <c r="I959" s="184">
        <v>-2.4386999999999999</v>
      </c>
      <c r="J959" s="184">
        <v>10.610200000000001</v>
      </c>
      <c r="K959" s="184">
        <v>0.28310000000000002</v>
      </c>
      <c r="L959" s="184">
        <v>-5.9500999999999999</v>
      </c>
      <c r="M959" s="184">
        <v>-9.5023999999999997</v>
      </c>
      <c r="N959" s="184">
        <v>-6.6821000000000002</v>
      </c>
      <c r="O959" s="184">
        <v>15.674300000000001</v>
      </c>
      <c r="P959" s="184">
        <v>7.3855000000000004</v>
      </c>
      <c r="Q959" s="184">
        <v>10.835699999999999</v>
      </c>
      <c r="R959" s="184">
        <v>15.0909</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44400</v>
      </c>
      <c r="E960" s="184">
        <v>19.381</v>
      </c>
      <c r="F960" s="184">
        <v>52.808399999999999</v>
      </c>
      <c r="G960" s="184">
        <v>-96.407600000000002</v>
      </c>
      <c r="H960" s="184">
        <v>-61.2851</v>
      </c>
      <c r="I960" s="184">
        <v>-14.1151</v>
      </c>
      <c r="J960" s="184">
        <v>10.312900000000001</v>
      </c>
      <c r="K960" s="184">
        <v>-1.9011</v>
      </c>
      <c r="L960" s="184">
        <v>-8.1798000000000002</v>
      </c>
      <c r="M960" s="184">
        <v>-10.1723</v>
      </c>
      <c r="N960" s="184">
        <v>-7.3765000000000001</v>
      </c>
      <c r="O960" s="184">
        <v>15.061199999999999</v>
      </c>
      <c r="P960" s="184">
        <v>7.5877999999999997</v>
      </c>
      <c r="Q960" s="184">
        <v>6.5782999999999996</v>
      </c>
      <c r="R960" s="184">
        <v>15.5337</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44400</v>
      </c>
      <c r="E961" s="184">
        <v>20.074300000000001</v>
      </c>
      <c r="F961" s="184">
        <v>52.987699999999997</v>
      </c>
      <c r="G961" s="184">
        <v>-96.146600000000007</v>
      </c>
      <c r="H961" s="184">
        <v>-60.994500000000002</v>
      </c>
      <c r="I961" s="184">
        <v>-13.822900000000001</v>
      </c>
      <c r="J961" s="184">
        <v>10.607200000000001</v>
      </c>
      <c r="K961" s="184">
        <v>-1.6060000000000001</v>
      </c>
      <c r="L961" s="184">
        <v>-7.8798000000000004</v>
      </c>
      <c r="M961" s="184">
        <v>-9.8840000000000003</v>
      </c>
      <c r="N961" s="184">
        <v>-7.0801999999999996</v>
      </c>
      <c r="O961" s="184">
        <v>15.4671</v>
      </c>
      <c r="P961" s="184">
        <v>8.0492000000000008</v>
      </c>
      <c r="Q961" s="184">
        <v>3.9628000000000001</v>
      </c>
      <c r="R961" s="184">
        <v>15.895300000000001</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44400</v>
      </c>
      <c r="E962" s="184">
        <v>2067.2035000000001</v>
      </c>
      <c r="F962" s="184">
        <v>126.6285</v>
      </c>
      <c r="G962" s="184">
        <v>-136.125</v>
      </c>
      <c r="H962" s="184">
        <v>-61.149000000000001</v>
      </c>
      <c r="I962" s="184">
        <v>1.4746999999999999</v>
      </c>
      <c r="J962" s="184">
        <v>11.2859</v>
      </c>
      <c r="K962" s="184">
        <v>1.9353</v>
      </c>
      <c r="L962" s="184">
        <v>-5.7952000000000004</v>
      </c>
      <c r="M962" s="184">
        <v>-8.9004999999999992</v>
      </c>
      <c r="N962" s="184">
        <v>-6.5758000000000001</v>
      </c>
      <c r="O962" s="184">
        <v>15.737500000000001</v>
      </c>
      <c r="P962" s="184">
        <v>7.3658000000000001</v>
      </c>
      <c r="Q962" s="184">
        <v>9.7500999999999998</v>
      </c>
      <c r="R962" s="184">
        <v>15.0998</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44400</v>
      </c>
      <c r="E963" s="184">
        <v>19.077500000000001</v>
      </c>
      <c r="F963" s="184">
        <v>152.35390000000001</v>
      </c>
      <c r="G963" s="184">
        <v>-94.9161</v>
      </c>
      <c r="H963" s="184">
        <v>-55.889899999999997</v>
      </c>
      <c r="I963" s="184">
        <v>-13.0131</v>
      </c>
      <c r="J963" s="184">
        <v>12.3042</v>
      </c>
      <c r="K963" s="184">
        <v>-1.4997</v>
      </c>
      <c r="L963" s="184">
        <v>-8.1576000000000004</v>
      </c>
      <c r="M963" s="184">
        <v>-10.1214</v>
      </c>
      <c r="N963" s="184">
        <v>-7.3182999999999998</v>
      </c>
      <c r="O963" s="184">
        <v>15.3094</v>
      </c>
      <c r="P963" s="184">
        <v>8.0821000000000005</v>
      </c>
      <c r="Q963" s="184">
        <v>6.5465</v>
      </c>
      <c r="R963" s="184">
        <v>15.561199999999999</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44400</v>
      </c>
      <c r="E964" s="184">
        <v>18.9832</v>
      </c>
      <c r="F964" s="184">
        <v>152.14449999999999</v>
      </c>
      <c r="G964" s="184">
        <v>-95.005399999999995</v>
      </c>
      <c r="H964" s="184">
        <v>-56.030200000000001</v>
      </c>
      <c r="I964" s="184">
        <v>-13.159000000000001</v>
      </c>
      <c r="J964" s="184">
        <v>12.156700000000001</v>
      </c>
      <c r="K964" s="184">
        <v>-1.6455</v>
      </c>
      <c r="L964" s="184">
        <v>-8.2973999999999997</v>
      </c>
      <c r="M964" s="184">
        <v>-10.197900000000001</v>
      </c>
      <c r="N964" s="184">
        <v>-7.4062999999999999</v>
      </c>
      <c r="O964" s="184">
        <v>15.1798</v>
      </c>
      <c r="P964" s="184">
        <v>7.9648000000000003</v>
      </c>
      <c r="Q964" s="184">
        <v>6.4333</v>
      </c>
      <c r="R964" s="184">
        <v>15.4368</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44400</v>
      </c>
      <c r="E965" s="184">
        <v>15.214600000000001</v>
      </c>
      <c r="F965" s="184">
        <v>75.966499999999996</v>
      </c>
      <c r="G965" s="184">
        <v>-63.718200000000003</v>
      </c>
      <c r="H965" s="184">
        <v>-59.427300000000002</v>
      </c>
      <c r="I965" s="184">
        <v>-13.636900000000001</v>
      </c>
      <c r="J965" s="184">
        <v>14.3371</v>
      </c>
      <c r="K965" s="184">
        <v>-0.96779999999999999</v>
      </c>
      <c r="L965" s="184">
        <v>-7.3876999999999997</v>
      </c>
      <c r="M965" s="184">
        <v>-9.5351999999999997</v>
      </c>
      <c r="N965" s="184">
        <v>-7.3106</v>
      </c>
      <c r="O965" s="184">
        <v>15.994</v>
      </c>
      <c r="P965" s="184">
        <v>8.2629999999999999</v>
      </c>
      <c r="Q965" s="184">
        <v>4.1311</v>
      </c>
      <c r="R965" s="184">
        <v>16.435600000000001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44400</v>
      </c>
      <c r="E966" s="184">
        <v>14.6938</v>
      </c>
      <c r="F966" s="184">
        <v>75.671400000000006</v>
      </c>
      <c r="G966" s="184">
        <v>-64.162099999999995</v>
      </c>
      <c r="H966" s="184">
        <v>-59.844799999999999</v>
      </c>
      <c r="I966" s="184">
        <v>-14.0474</v>
      </c>
      <c r="J966" s="184">
        <v>13.910600000000001</v>
      </c>
      <c r="K966" s="184">
        <v>-1.3846000000000001</v>
      </c>
      <c r="L966" s="184">
        <v>-7.6963999999999997</v>
      </c>
      <c r="M966" s="184">
        <v>-9.8567999999999998</v>
      </c>
      <c r="N966" s="184">
        <v>-7.6441999999999997</v>
      </c>
      <c r="O966" s="184">
        <v>15.545299999999999</v>
      </c>
      <c r="P966" s="184">
        <v>7.8269000000000002</v>
      </c>
      <c r="Q966" s="184">
        <v>3.9767000000000001</v>
      </c>
      <c r="R966" s="184">
        <v>15.977399999999999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44400</v>
      </c>
      <c r="E967" s="184">
        <v>4271.2079000000003</v>
      </c>
      <c r="F967" s="184">
        <v>126.00239999999999</v>
      </c>
      <c r="G967" s="184">
        <v>-134.98849999999999</v>
      </c>
      <c r="H967" s="184">
        <v>-60.471800000000002</v>
      </c>
      <c r="I967" s="184">
        <v>1.7159</v>
      </c>
      <c r="J967" s="184">
        <v>10.848100000000001</v>
      </c>
      <c r="K967" s="184">
        <v>2.1568000000000001</v>
      </c>
      <c r="L967" s="184">
        <v>-5.5949</v>
      </c>
      <c r="M967" s="184">
        <v>-8.6828000000000003</v>
      </c>
      <c r="N967" s="184">
        <v>-6.3415999999999997</v>
      </c>
      <c r="O967" s="184">
        <v>15.9627</v>
      </c>
      <c r="P967" s="184">
        <v>7.4440999999999997</v>
      </c>
      <c r="Q967" s="184">
        <v>9.1873000000000005</v>
      </c>
      <c r="R967" s="184">
        <v>15.4192</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44400</v>
      </c>
      <c r="E968" s="184">
        <v>41.700299999999999</v>
      </c>
      <c r="F968" s="184">
        <v>127.88930000000001</v>
      </c>
      <c r="G968" s="184">
        <v>-138.08250000000001</v>
      </c>
      <c r="H968" s="184">
        <v>-62.219700000000003</v>
      </c>
      <c r="I968" s="184">
        <v>1.1634</v>
      </c>
      <c r="J968" s="184">
        <v>10.482200000000001</v>
      </c>
      <c r="K968" s="184">
        <v>1.6166</v>
      </c>
      <c r="L968" s="184">
        <v>-6.2470999999999997</v>
      </c>
      <c r="M968" s="184">
        <v>-9.3571000000000009</v>
      </c>
      <c r="N968" s="184">
        <v>-6.9890999999999996</v>
      </c>
      <c r="O968" s="184">
        <v>15.652100000000001</v>
      </c>
      <c r="P968" s="184">
        <v>7.4265999999999996</v>
      </c>
      <c r="Q968" s="184">
        <v>10.9428</v>
      </c>
      <c r="R968" s="184">
        <v>14.847099999999999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-905.30441818181816</v>
      </c>
      <c r="G969" s="186">
        <v>-418.77140303030296</v>
      </c>
      <c r="H969" s="186">
        <v>-203.95183939393939</v>
      </c>
      <c r="I969" s="186">
        <v>-80.927199999999999</v>
      </c>
      <c r="J969" s="186">
        <v>-23.960687878787876</v>
      </c>
      <c r="K969" s="186">
        <v>-13.129481818181819</v>
      </c>
      <c r="L969" s="186">
        <v>-12.256718181818179</v>
      </c>
      <c r="M969" s="186">
        <v>-13.031127272727275</v>
      </c>
      <c r="N969" s="186">
        <v>-10.028666666666668</v>
      </c>
      <c r="O969" s="186">
        <v>13.774024242424243</v>
      </c>
      <c r="P969" s="186">
        <v>6.2009393939393931</v>
      </c>
      <c r="Q969" s="186">
        <v>5.2559272727272734</v>
      </c>
      <c r="R969" s="186">
        <v>13.038854545454548</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113.0698</v>
      </c>
      <c r="G970" s="186">
        <v>-96.146600000000007</v>
      </c>
      <c r="H970" s="186">
        <v>-60.296599999999998</v>
      </c>
      <c r="I970" s="186">
        <v>-11.5474</v>
      </c>
      <c r="J970" s="186">
        <v>11.183299999999999</v>
      </c>
      <c r="K970" s="186">
        <v>-0.67149999999999999</v>
      </c>
      <c r="L970" s="186">
        <v>-6.9823000000000004</v>
      </c>
      <c r="M970" s="186">
        <v>-9.4758999999999993</v>
      </c>
      <c r="N970" s="186">
        <v>-6.6821000000000002</v>
      </c>
      <c r="O970" s="186">
        <v>15.674300000000001</v>
      </c>
      <c r="P970" s="186">
        <v>7.7237</v>
      </c>
      <c r="Q970" s="186">
        <v>4.2979000000000003</v>
      </c>
      <c r="R970" s="186">
        <v>15.4894</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44400</v>
      </c>
      <c r="E973" s="184">
        <v>744.12258461194097</v>
      </c>
      <c r="F973" s="184">
        <v>6.6500000000000004E-2</v>
      </c>
      <c r="G973" s="184">
        <v>1.3006</v>
      </c>
      <c r="H973" s="184">
        <v>-8.4199999999999997E-2</v>
      </c>
      <c r="I973" s="184">
        <v>1.7887</v>
      </c>
      <c r="J973" s="184">
        <v>4.6997</v>
      </c>
      <c r="K973" s="184">
        <v>14.8538</v>
      </c>
      <c r="L973" s="184">
        <v>20.334</v>
      </c>
      <c r="M973" s="184">
        <v>45.751800000000003</v>
      </c>
      <c r="N973" s="184">
        <v>60.1038</v>
      </c>
      <c r="O973" s="184">
        <v>13.2384</v>
      </c>
      <c r="P973" s="184">
        <v>13.3978</v>
      </c>
      <c r="Q973" s="184">
        <v>17.988299999999999</v>
      </c>
      <c r="R973" s="184">
        <v>26.966200000000001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44400</v>
      </c>
      <c r="E974" s="184">
        <v>663.8</v>
      </c>
      <c r="F974" s="184">
        <v>6.93E-2</v>
      </c>
      <c r="G974" s="184">
        <v>1.3079000000000001</v>
      </c>
      <c r="H974" s="184">
        <v>-6.7699999999999996E-2</v>
      </c>
      <c r="I974" s="184">
        <v>1.8191999999999999</v>
      </c>
      <c r="J974" s="184">
        <v>4.7680999999999996</v>
      </c>
      <c r="K974" s="184">
        <v>15.091200000000001</v>
      </c>
      <c r="L974" s="184">
        <v>20.835899999999999</v>
      </c>
      <c r="M974" s="184">
        <v>46.699399999999997</v>
      </c>
      <c r="N974" s="184">
        <v>61.536000000000001</v>
      </c>
      <c r="O974" s="184">
        <v>14.273</v>
      </c>
      <c r="P974" s="184">
        <v>14.584</v>
      </c>
      <c r="Q974" s="184">
        <v>17.756599999999999</v>
      </c>
      <c r="R974" s="184">
        <v>28.113399999999999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44400</v>
      </c>
      <c r="E975" s="184">
        <v>736.66091699585297</v>
      </c>
      <c r="F975" s="184">
        <v>6.4500000000000002E-2</v>
      </c>
      <c r="G975" s="184">
        <v>1.3053999999999999</v>
      </c>
      <c r="H975" s="184">
        <v>-8.0500000000000002E-2</v>
      </c>
      <c r="I975" s="184">
        <v>1.7869999999999999</v>
      </c>
      <c r="J975" s="184">
        <v>4.7053000000000003</v>
      </c>
      <c r="K975" s="184">
        <v>14.8552</v>
      </c>
      <c r="L975" s="184">
        <v>20.331399999999999</v>
      </c>
      <c r="M975" s="184">
        <v>45.756500000000003</v>
      </c>
      <c r="N975" s="184">
        <v>60.104900000000001</v>
      </c>
      <c r="O975" s="184">
        <v>12.670400000000001</v>
      </c>
      <c r="P975" s="184">
        <v>13.072100000000001</v>
      </c>
      <c r="Q975" s="184">
        <v>17.6675</v>
      </c>
      <c r="R975" s="184">
        <v>26.4495</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44400</v>
      </c>
      <c r="E976" s="184">
        <v>317.33230322294702</v>
      </c>
      <c r="F976" s="184">
        <v>7.0499999999999993E-2</v>
      </c>
      <c r="G976" s="184">
        <v>1.3115000000000001</v>
      </c>
      <c r="H976" s="184">
        <v>-6.5000000000000002E-2</v>
      </c>
      <c r="I976" s="184">
        <v>1.82</v>
      </c>
      <c r="J976" s="184">
        <v>4.7667999999999999</v>
      </c>
      <c r="K976" s="184">
        <v>15.092599999999999</v>
      </c>
      <c r="L976" s="184">
        <v>20.840399999999999</v>
      </c>
      <c r="M976" s="184">
        <v>46.698500000000003</v>
      </c>
      <c r="N976" s="184">
        <v>61.5364</v>
      </c>
      <c r="O976" s="184">
        <v>14.009499999999999</v>
      </c>
      <c r="P976" s="184">
        <v>14.448499999999999</v>
      </c>
      <c r="Q976" s="184">
        <v>17.6587</v>
      </c>
      <c r="R976" s="184">
        <v>28.111899999999999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44400</v>
      </c>
      <c r="E977" s="184">
        <v>20</v>
      </c>
      <c r="F977" s="184">
        <v>-0.1996</v>
      </c>
      <c r="G977" s="184">
        <v>0.70489999999999997</v>
      </c>
      <c r="H977" s="184">
        <v>-0.29909999999999998</v>
      </c>
      <c r="I977" s="184">
        <v>0.75570000000000004</v>
      </c>
      <c r="J977" s="184">
        <v>5.8761000000000001</v>
      </c>
      <c r="K977" s="184">
        <v>18.694400000000002</v>
      </c>
      <c r="L977" s="184">
        <v>28.949100000000001</v>
      </c>
      <c r="M977" s="184">
        <v>53.256700000000002</v>
      </c>
      <c r="N977" s="184">
        <v>65.837500000000006</v>
      </c>
      <c r="O977" s="184"/>
      <c r="P977" s="184"/>
      <c r="Q977" s="184">
        <v>28.626200000000001</v>
      </c>
      <c r="R977" s="184">
        <v>34.8461</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44400</v>
      </c>
      <c r="E978" s="184">
        <v>19.079999999999998</v>
      </c>
      <c r="F978" s="184">
        <v>-0.2092</v>
      </c>
      <c r="G978" s="184">
        <v>0.73919999999999997</v>
      </c>
      <c r="H978" s="184">
        <v>-0.26140000000000002</v>
      </c>
      <c r="I978" s="184">
        <v>0.68600000000000005</v>
      </c>
      <c r="J978" s="184">
        <v>5.7649999999999997</v>
      </c>
      <c r="K978" s="184">
        <v>18.288900000000002</v>
      </c>
      <c r="L978" s="184">
        <v>27.9678</v>
      </c>
      <c r="M978" s="184">
        <v>51.5488</v>
      </c>
      <c r="N978" s="184">
        <v>63.356200000000001</v>
      </c>
      <c r="O978" s="184"/>
      <c r="P978" s="184"/>
      <c r="Q978" s="184">
        <v>26.445</v>
      </c>
      <c r="R978" s="184">
        <v>32.680399999999999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44400</v>
      </c>
      <c r="E979" s="184">
        <v>14.77</v>
      </c>
      <c r="F979" s="184">
        <v>0.27160000000000001</v>
      </c>
      <c r="G979" s="184">
        <v>1.6517999999999999</v>
      </c>
      <c r="H979" s="184">
        <v>0.40789999999999998</v>
      </c>
      <c r="I979" s="184">
        <v>2.4983</v>
      </c>
      <c r="J979" s="184">
        <v>6.4120999999999997</v>
      </c>
      <c r="K979" s="184">
        <v>16.116399999999999</v>
      </c>
      <c r="L979" s="184">
        <v>20.276900000000001</v>
      </c>
      <c r="M979" s="184">
        <v>43.259</v>
      </c>
      <c r="N979" s="184"/>
      <c r="O979" s="184"/>
      <c r="P979" s="184"/>
      <c r="Q979" s="184">
        <v>47.7</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44400</v>
      </c>
      <c r="E980" s="184">
        <v>14.52</v>
      </c>
      <c r="F980" s="184">
        <v>0.2762</v>
      </c>
      <c r="G980" s="184">
        <v>1.6094999999999999</v>
      </c>
      <c r="H980" s="184">
        <v>0.34549999999999997</v>
      </c>
      <c r="I980" s="184">
        <v>2.3976999999999999</v>
      </c>
      <c r="J980" s="184">
        <v>6.2957999999999998</v>
      </c>
      <c r="K980" s="184">
        <v>15.6051</v>
      </c>
      <c r="L980" s="184">
        <v>19.114000000000001</v>
      </c>
      <c r="M980" s="184">
        <v>41.245100000000001</v>
      </c>
      <c r="N980" s="184"/>
      <c r="O980" s="184"/>
      <c r="P980" s="184"/>
      <c r="Q980" s="184">
        <v>45.2</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44400</v>
      </c>
      <c r="E981" s="184">
        <v>57.55</v>
      </c>
      <c r="F981" s="184">
        <v>8.6999999999999994E-2</v>
      </c>
      <c r="G981" s="184">
        <v>0.80569999999999997</v>
      </c>
      <c r="H981" s="184">
        <v>-0.53580000000000005</v>
      </c>
      <c r="I981" s="184">
        <v>2.7311999999999999</v>
      </c>
      <c r="J981" s="184">
        <v>5.4608999999999996</v>
      </c>
      <c r="K981" s="184">
        <v>20.397500000000001</v>
      </c>
      <c r="L981" s="184">
        <v>23.550899999999999</v>
      </c>
      <c r="M981" s="184">
        <v>46.177300000000002</v>
      </c>
      <c r="N981" s="184">
        <v>57.154600000000002</v>
      </c>
      <c r="O981" s="184">
        <v>13.9323</v>
      </c>
      <c r="P981" s="184">
        <v>14.3294</v>
      </c>
      <c r="Q981" s="184">
        <v>14.2174</v>
      </c>
      <c r="R981" s="184">
        <v>29.166499999999999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44400</v>
      </c>
      <c r="E982" s="184">
        <v>52.25</v>
      </c>
      <c r="F982" s="184">
        <v>7.6600000000000001E-2</v>
      </c>
      <c r="G982" s="184">
        <v>0.81030000000000002</v>
      </c>
      <c r="H982" s="184">
        <v>-0.55200000000000005</v>
      </c>
      <c r="I982" s="184">
        <v>2.6926000000000001</v>
      </c>
      <c r="J982" s="184">
        <v>5.3852000000000002</v>
      </c>
      <c r="K982" s="184">
        <v>20.114899999999999</v>
      </c>
      <c r="L982" s="184">
        <v>22.941199999999998</v>
      </c>
      <c r="M982" s="184">
        <v>45.058300000000003</v>
      </c>
      <c r="N982" s="184">
        <v>55.459699999999998</v>
      </c>
      <c r="O982" s="184">
        <v>12.6074</v>
      </c>
      <c r="P982" s="184">
        <v>12.9922</v>
      </c>
      <c r="Q982" s="184">
        <v>13.8332</v>
      </c>
      <c r="R982" s="184">
        <v>27.698899999999998</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44400</v>
      </c>
      <c r="E983" s="184">
        <v>163.86</v>
      </c>
      <c r="F983" s="184">
        <v>0.25080000000000002</v>
      </c>
      <c r="G983" s="184">
        <v>1.5682</v>
      </c>
      <c r="H983" s="184">
        <v>0.25700000000000001</v>
      </c>
      <c r="I983" s="184">
        <v>1.9726999999999999</v>
      </c>
      <c r="J983" s="184">
        <v>4.9443000000000001</v>
      </c>
      <c r="K983" s="184">
        <v>18.080300000000001</v>
      </c>
      <c r="L983" s="184">
        <v>21.305900000000001</v>
      </c>
      <c r="M983" s="184">
        <v>46.4343</v>
      </c>
      <c r="N983" s="184">
        <v>60.128999999999998</v>
      </c>
      <c r="O983" s="184">
        <v>18.503</v>
      </c>
      <c r="P983" s="184">
        <v>19.3461</v>
      </c>
      <c r="Q983" s="184">
        <v>23.059100000000001</v>
      </c>
      <c r="R983" s="184">
        <v>31.139600000000002</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44400</v>
      </c>
      <c r="E984" s="184">
        <v>149.54</v>
      </c>
      <c r="F984" s="184">
        <v>0.248</v>
      </c>
      <c r="G984" s="184">
        <v>1.5551999999999999</v>
      </c>
      <c r="H984" s="184">
        <v>0.2346</v>
      </c>
      <c r="I984" s="184">
        <v>1.9219999999999999</v>
      </c>
      <c r="J984" s="184">
        <v>4.8373999999999997</v>
      </c>
      <c r="K984" s="184">
        <v>17.720199999999998</v>
      </c>
      <c r="L984" s="184">
        <v>20.587</v>
      </c>
      <c r="M984" s="184">
        <v>45.142200000000003</v>
      </c>
      <c r="N984" s="184">
        <v>58.226599999999998</v>
      </c>
      <c r="O984" s="184">
        <v>17.141500000000001</v>
      </c>
      <c r="P984" s="184">
        <v>17.905000000000001</v>
      </c>
      <c r="Q984" s="184">
        <v>17.957999999999998</v>
      </c>
      <c r="R984" s="184">
        <v>29.584800000000001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44400</v>
      </c>
      <c r="E985" s="184">
        <v>149.54</v>
      </c>
      <c r="F985" s="184">
        <v>0.248</v>
      </c>
      <c r="G985" s="184">
        <v>1.5551999999999999</v>
      </c>
      <c r="H985" s="184">
        <v>0.2346</v>
      </c>
      <c r="I985" s="184">
        <v>1.9219999999999999</v>
      </c>
      <c r="J985" s="184">
        <v>4.8373999999999997</v>
      </c>
      <c r="K985" s="184">
        <v>17.720199999999998</v>
      </c>
      <c r="L985" s="184">
        <v>20.587</v>
      </c>
      <c r="M985" s="184">
        <v>45.142200000000003</v>
      </c>
      <c r="N985" s="184">
        <v>58.226599999999998</v>
      </c>
      <c r="O985" s="184">
        <v>17.141500000000001</v>
      </c>
      <c r="P985" s="184">
        <v>17.905000000000001</v>
      </c>
      <c r="Q985" s="184">
        <v>17.957999999999998</v>
      </c>
      <c r="R985" s="184">
        <v>29.584800000000001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44400</v>
      </c>
      <c r="E986" s="184">
        <v>370.88099999999997</v>
      </c>
      <c r="F986" s="184">
        <v>0.67290000000000005</v>
      </c>
      <c r="G986" s="184">
        <v>2.0735000000000001</v>
      </c>
      <c r="H986" s="184">
        <v>0.17829999999999999</v>
      </c>
      <c r="I986" s="184">
        <v>2.1505000000000001</v>
      </c>
      <c r="J986" s="184">
        <v>5.4511000000000003</v>
      </c>
      <c r="K986" s="184">
        <v>19.271599999999999</v>
      </c>
      <c r="L986" s="184">
        <v>25.1416</v>
      </c>
      <c r="M986" s="184">
        <v>51.941299999999998</v>
      </c>
      <c r="N986" s="184">
        <v>60.195999999999998</v>
      </c>
      <c r="O986" s="184">
        <v>18.7333</v>
      </c>
      <c r="P986" s="184">
        <v>17.081</v>
      </c>
      <c r="Q986" s="184">
        <v>17.891300000000001</v>
      </c>
      <c r="R986" s="184">
        <v>28.818899999999999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44400</v>
      </c>
      <c r="E987" s="184">
        <v>345.18299999999999</v>
      </c>
      <c r="F987" s="184">
        <v>0.67020000000000002</v>
      </c>
      <c r="G987" s="184">
        <v>2.0657000000000001</v>
      </c>
      <c r="H987" s="184">
        <v>0.16020000000000001</v>
      </c>
      <c r="I987" s="184">
        <v>2.1145999999999998</v>
      </c>
      <c r="J987" s="184">
        <v>5.3719999999999999</v>
      </c>
      <c r="K987" s="184">
        <v>18.9925</v>
      </c>
      <c r="L987" s="184">
        <v>24.5501</v>
      </c>
      <c r="M987" s="184">
        <v>50.865400000000001</v>
      </c>
      <c r="N987" s="184">
        <v>58.693199999999997</v>
      </c>
      <c r="O987" s="184">
        <v>17.595700000000001</v>
      </c>
      <c r="P987" s="184">
        <v>15.901999999999999</v>
      </c>
      <c r="Q987" s="184">
        <v>18.1815</v>
      </c>
      <c r="R987" s="184">
        <v>27.6082</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44400</v>
      </c>
      <c r="E988" s="184">
        <v>54.018000000000001</v>
      </c>
      <c r="F988" s="184">
        <v>0.4874</v>
      </c>
      <c r="G988" s="184">
        <v>1.7058</v>
      </c>
      <c r="H988" s="184">
        <v>-0.21429999999999999</v>
      </c>
      <c r="I988" s="184">
        <v>1.9341999999999999</v>
      </c>
      <c r="J988" s="184">
        <v>5.3968999999999996</v>
      </c>
      <c r="K988" s="184">
        <v>17.175699999999999</v>
      </c>
      <c r="L988" s="184">
        <v>23.880299999999998</v>
      </c>
      <c r="M988" s="184">
        <v>47.751600000000003</v>
      </c>
      <c r="N988" s="184">
        <v>60.552799999999998</v>
      </c>
      <c r="O988" s="184">
        <v>17.770199999999999</v>
      </c>
      <c r="P988" s="184">
        <v>17.0276</v>
      </c>
      <c r="Q988" s="184">
        <v>16.802700000000002</v>
      </c>
      <c r="R988" s="184">
        <v>28.8477</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44400</v>
      </c>
      <c r="E989" s="184">
        <v>48.826000000000001</v>
      </c>
      <c r="F989" s="184">
        <v>0.48359999999999997</v>
      </c>
      <c r="G989" s="184">
        <v>1.6933</v>
      </c>
      <c r="H989" s="184">
        <v>-0.24310000000000001</v>
      </c>
      <c r="I989" s="184">
        <v>1.8714999999999999</v>
      </c>
      <c r="J989" s="184">
        <v>5.2602000000000002</v>
      </c>
      <c r="K989" s="184">
        <v>16.710899999999999</v>
      </c>
      <c r="L989" s="184">
        <v>22.9255</v>
      </c>
      <c r="M989" s="184">
        <v>46.076300000000003</v>
      </c>
      <c r="N989" s="184">
        <v>58.115299999999998</v>
      </c>
      <c r="O989" s="184">
        <v>15.995100000000001</v>
      </c>
      <c r="P989" s="184">
        <v>15.6058</v>
      </c>
      <c r="Q989" s="184">
        <v>11.886799999999999</v>
      </c>
      <c r="R989" s="184">
        <v>26.8626</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44400</v>
      </c>
      <c r="E990" s="184">
        <v>113.7758</v>
      </c>
      <c r="F990" s="184">
        <v>0.13539999999999999</v>
      </c>
      <c r="G990" s="184">
        <v>1.5538000000000001</v>
      </c>
      <c r="H990" s="184">
        <v>-0.8004</v>
      </c>
      <c r="I990" s="184">
        <v>0.74790000000000001</v>
      </c>
      <c r="J990" s="184">
        <v>2.843</v>
      </c>
      <c r="K990" s="184">
        <v>18.2133</v>
      </c>
      <c r="L990" s="184">
        <v>21.688600000000001</v>
      </c>
      <c r="M990" s="184">
        <v>52.263199999999998</v>
      </c>
      <c r="N990" s="184">
        <v>66.704700000000003</v>
      </c>
      <c r="O990" s="184">
        <v>13.328900000000001</v>
      </c>
      <c r="P990" s="184">
        <v>11.676299999999999</v>
      </c>
      <c r="Q990" s="184">
        <v>15.979799999999999</v>
      </c>
      <c r="R990" s="184">
        <v>21.397500000000001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44400</v>
      </c>
      <c r="E991" s="184">
        <v>121.37690000000001</v>
      </c>
      <c r="F991" s="184">
        <v>0.13739999999999999</v>
      </c>
      <c r="G991" s="184">
        <v>1.5598000000000001</v>
      </c>
      <c r="H991" s="184">
        <v>-0.78669999999999995</v>
      </c>
      <c r="I991" s="184">
        <v>0.77569999999999995</v>
      </c>
      <c r="J991" s="184">
        <v>2.9035000000000002</v>
      </c>
      <c r="K991" s="184">
        <v>18.422499999999999</v>
      </c>
      <c r="L991" s="184">
        <v>22.132400000000001</v>
      </c>
      <c r="M991" s="184">
        <v>53.1342</v>
      </c>
      <c r="N991" s="184">
        <v>68.051299999999998</v>
      </c>
      <c r="O991" s="184">
        <v>14.2469</v>
      </c>
      <c r="P991" s="184">
        <v>12.5792</v>
      </c>
      <c r="Q991" s="184">
        <v>15.3705</v>
      </c>
      <c r="R991" s="184">
        <v>22.444800000000001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44400</v>
      </c>
      <c r="E992" s="184">
        <v>171.89099999999999</v>
      </c>
      <c r="F992" s="184">
        <v>0.34210000000000002</v>
      </c>
      <c r="G992" s="184">
        <v>1.5298</v>
      </c>
      <c r="H992" s="184">
        <v>3.8399999999999997E-2</v>
      </c>
      <c r="I992" s="184">
        <v>1.9453</v>
      </c>
      <c r="J992" s="184">
        <v>3.3086000000000002</v>
      </c>
      <c r="K992" s="184">
        <v>17.815100000000001</v>
      </c>
      <c r="L992" s="184">
        <v>25.160900000000002</v>
      </c>
      <c r="M992" s="184">
        <v>55.158700000000003</v>
      </c>
      <c r="N992" s="184">
        <v>64.372600000000006</v>
      </c>
      <c r="O992" s="184">
        <v>16.428000000000001</v>
      </c>
      <c r="P992" s="184">
        <v>13.670400000000001</v>
      </c>
      <c r="Q992" s="184">
        <v>11.6471</v>
      </c>
      <c r="R992" s="184">
        <v>24.039899999999999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44400</v>
      </c>
      <c r="E993" s="184">
        <v>227.42754571153699</v>
      </c>
      <c r="F993" s="184">
        <v>0.3407</v>
      </c>
      <c r="G993" s="184">
        <v>1.5246</v>
      </c>
      <c r="H993" s="184">
        <v>2.7300000000000001E-2</v>
      </c>
      <c r="I993" s="184">
        <v>1.9226000000000001</v>
      </c>
      <c r="J993" s="184">
        <v>3.2660999999999998</v>
      </c>
      <c r="K993" s="184">
        <v>17.639199999999999</v>
      </c>
      <c r="L993" s="184">
        <v>24.762699999999999</v>
      </c>
      <c r="M993" s="184">
        <v>54.500599999999999</v>
      </c>
      <c r="N993" s="184">
        <v>63.548099999999998</v>
      </c>
      <c r="O993" s="184">
        <v>16.082000000000001</v>
      </c>
      <c r="P993" s="184">
        <v>13.416499999999999</v>
      </c>
      <c r="Q993" s="184">
        <v>12.057399999999999</v>
      </c>
      <c r="R993" s="184">
        <v>23.5745</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44400</v>
      </c>
      <c r="E994" s="184">
        <v>15.357900000000001</v>
      </c>
      <c r="F994" s="184">
        <v>0.99160000000000004</v>
      </c>
      <c r="G994" s="184">
        <v>2.1429</v>
      </c>
      <c r="H994" s="184">
        <v>0.42499999999999999</v>
      </c>
      <c r="I994" s="184">
        <v>2.3170999999999999</v>
      </c>
      <c r="J994" s="184">
        <v>5.2934999999999999</v>
      </c>
      <c r="K994" s="184">
        <v>17.095500000000001</v>
      </c>
      <c r="L994" s="184">
        <v>20.298400000000001</v>
      </c>
      <c r="M994" s="184">
        <v>46.1877</v>
      </c>
      <c r="N994" s="184">
        <v>58.5593</v>
      </c>
      <c r="O994" s="184"/>
      <c r="P994" s="184"/>
      <c r="Q994" s="184">
        <v>20.282299999999999</v>
      </c>
      <c r="R994" s="184">
        <v>26.805700000000002</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44400</v>
      </c>
      <c r="E995" s="184">
        <v>14.7814</v>
      </c>
      <c r="F995" s="184">
        <v>0.98719999999999997</v>
      </c>
      <c r="G995" s="184">
        <v>2.1286999999999998</v>
      </c>
      <c r="H995" s="184">
        <v>0.39190000000000003</v>
      </c>
      <c r="I995" s="184">
        <v>2.2503000000000002</v>
      </c>
      <c r="J995" s="184">
        <v>5.1473000000000004</v>
      </c>
      <c r="K995" s="184">
        <v>16.601099999999999</v>
      </c>
      <c r="L995" s="184">
        <v>19.280799999999999</v>
      </c>
      <c r="M995" s="184">
        <v>44.345399999999998</v>
      </c>
      <c r="N995" s="184">
        <v>55.902200000000001</v>
      </c>
      <c r="O995" s="184"/>
      <c r="P995" s="184"/>
      <c r="Q995" s="184">
        <v>18.317699999999999</v>
      </c>
      <c r="R995" s="184">
        <v>24.714600000000001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44400</v>
      </c>
      <c r="E996" s="184">
        <v>466.91</v>
      </c>
      <c r="F996" s="184">
        <v>0.35680000000000001</v>
      </c>
      <c r="G996" s="184">
        <v>1.8342000000000001</v>
      </c>
      <c r="H996" s="184">
        <v>-0.4244</v>
      </c>
      <c r="I996" s="184">
        <v>1.5242</v>
      </c>
      <c r="J996" s="184">
        <v>3.5644999999999998</v>
      </c>
      <c r="K996" s="184">
        <v>15.5375</v>
      </c>
      <c r="L996" s="184">
        <v>22.099900000000002</v>
      </c>
      <c r="M996" s="184">
        <v>50.393000000000001</v>
      </c>
      <c r="N996" s="184">
        <v>57.675899999999999</v>
      </c>
      <c r="O996" s="184">
        <v>14.8908</v>
      </c>
      <c r="P996" s="184">
        <v>12.824400000000001</v>
      </c>
      <c r="Q996" s="184">
        <v>18.1416</v>
      </c>
      <c r="R996" s="184">
        <v>21.245100000000001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44400</v>
      </c>
      <c r="E997" s="184">
        <v>504.11</v>
      </c>
      <c r="F997" s="184">
        <v>0.36230000000000001</v>
      </c>
      <c r="G997" s="184">
        <v>1.8425</v>
      </c>
      <c r="H997" s="184">
        <v>-0.40699999999999997</v>
      </c>
      <c r="I997" s="184">
        <v>1.5572999999999999</v>
      </c>
      <c r="J997" s="184">
        <v>3.6345999999999998</v>
      </c>
      <c r="K997" s="184">
        <v>15.754300000000001</v>
      </c>
      <c r="L997" s="184">
        <v>22.532299999999999</v>
      </c>
      <c r="M997" s="184">
        <v>51.238999999999997</v>
      </c>
      <c r="N997" s="184">
        <v>58.889899999999997</v>
      </c>
      <c r="O997" s="184">
        <v>15.8414</v>
      </c>
      <c r="P997" s="184">
        <v>13.941000000000001</v>
      </c>
      <c r="Q997" s="184">
        <v>14.829599999999999</v>
      </c>
      <c r="R997" s="184">
        <v>22.174600000000002</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44400</v>
      </c>
      <c r="E998" s="184">
        <v>72.290000000000006</v>
      </c>
      <c r="F998" s="184">
        <v>0.34699999999999998</v>
      </c>
      <c r="G998" s="184">
        <v>1.6022000000000001</v>
      </c>
      <c r="H998" s="184">
        <v>-0.1105</v>
      </c>
      <c r="I998" s="184">
        <v>2.3357999999999999</v>
      </c>
      <c r="J998" s="184">
        <v>4.2694000000000001</v>
      </c>
      <c r="K998" s="184">
        <v>16.747399999999999</v>
      </c>
      <c r="L998" s="184">
        <v>22.090900000000001</v>
      </c>
      <c r="M998" s="184">
        <v>45.746000000000002</v>
      </c>
      <c r="N998" s="184">
        <v>61.976199999999999</v>
      </c>
      <c r="O998" s="184">
        <v>14.9224</v>
      </c>
      <c r="P998" s="184">
        <v>15.3878</v>
      </c>
      <c r="Q998" s="184">
        <v>14.426</v>
      </c>
      <c r="R998" s="184">
        <v>24.207599999999999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44400</v>
      </c>
      <c r="E999" s="184">
        <v>65.010000000000005</v>
      </c>
      <c r="F999" s="184">
        <v>0.35499999999999998</v>
      </c>
      <c r="G999" s="184">
        <v>1.6099000000000001</v>
      </c>
      <c r="H999" s="184">
        <v>-0.1229</v>
      </c>
      <c r="I999" s="184">
        <v>2.2974000000000001</v>
      </c>
      <c r="J999" s="184">
        <v>4.1826999999999996</v>
      </c>
      <c r="K999" s="184">
        <v>16.421900000000001</v>
      </c>
      <c r="L999" s="184">
        <v>21.3779</v>
      </c>
      <c r="M999" s="184">
        <v>44.466700000000003</v>
      </c>
      <c r="N999" s="184">
        <v>60.0443</v>
      </c>
      <c r="O999" s="184">
        <v>13.548500000000001</v>
      </c>
      <c r="P999" s="184">
        <v>13.8147</v>
      </c>
      <c r="Q999" s="184">
        <v>12.441000000000001</v>
      </c>
      <c r="R999" s="184">
        <v>22.751999999999999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44400</v>
      </c>
      <c r="E1000" s="184">
        <v>49.46</v>
      </c>
      <c r="F1000" s="184">
        <v>-4.0399999999999998E-2</v>
      </c>
      <c r="G1000" s="184">
        <v>1.3525</v>
      </c>
      <c r="H1000" s="184">
        <v>-0.22189999999999999</v>
      </c>
      <c r="I1000" s="184">
        <v>2.2957999999999998</v>
      </c>
      <c r="J1000" s="184">
        <v>5.1893000000000002</v>
      </c>
      <c r="K1000" s="184">
        <v>16.733499999999999</v>
      </c>
      <c r="L1000" s="184">
        <v>15.858499999999999</v>
      </c>
      <c r="M1000" s="184">
        <v>37.541699999999999</v>
      </c>
      <c r="N1000" s="184">
        <v>47.597700000000003</v>
      </c>
      <c r="O1000" s="184">
        <v>13.7645</v>
      </c>
      <c r="P1000" s="184">
        <v>15.379200000000001</v>
      </c>
      <c r="Q1000" s="184">
        <v>12.128500000000001</v>
      </c>
      <c r="R1000" s="184">
        <v>22.988099999999999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44400</v>
      </c>
      <c r="E1001" s="184">
        <v>55.77</v>
      </c>
      <c r="F1001" s="184">
        <v>-3.5799999999999998E-2</v>
      </c>
      <c r="G1001" s="184">
        <v>1.3631</v>
      </c>
      <c r="H1001" s="184">
        <v>-0.2147</v>
      </c>
      <c r="I1001" s="184">
        <v>2.3302999999999998</v>
      </c>
      <c r="J1001" s="184">
        <v>5.3059000000000003</v>
      </c>
      <c r="K1001" s="184">
        <v>17.114699999999999</v>
      </c>
      <c r="L1001" s="184">
        <v>16.6248</v>
      </c>
      <c r="M1001" s="184">
        <v>38.973300000000002</v>
      </c>
      <c r="N1001" s="184">
        <v>49.677900000000001</v>
      </c>
      <c r="O1001" s="184">
        <v>15.1736</v>
      </c>
      <c r="P1001" s="184">
        <v>17.023399999999999</v>
      </c>
      <c r="Q1001" s="184">
        <v>17.7576</v>
      </c>
      <c r="R1001" s="184">
        <v>24.514600000000002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44400</v>
      </c>
      <c r="E1002" s="184">
        <v>182.52699999999999</v>
      </c>
      <c r="F1002" s="184">
        <v>0.48720000000000002</v>
      </c>
      <c r="G1002" s="184">
        <v>1.6971000000000001</v>
      </c>
      <c r="H1002" s="184">
        <v>3.8399999999999997E-2</v>
      </c>
      <c r="I1002" s="184">
        <v>1.4342999999999999</v>
      </c>
      <c r="J1002" s="184">
        <v>3.7303000000000002</v>
      </c>
      <c r="K1002" s="184">
        <v>13.1172</v>
      </c>
      <c r="L1002" s="184">
        <v>19.164000000000001</v>
      </c>
      <c r="M1002" s="184">
        <v>40.530799999999999</v>
      </c>
      <c r="N1002" s="184">
        <v>50.319499999999998</v>
      </c>
      <c r="O1002" s="184">
        <v>16.9114</v>
      </c>
      <c r="P1002" s="184">
        <v>15.456300000000001</v>
      </c>
      <c r="Q1002" s="184">
        <v>18.775200000000002</v>
      </c>
      <c r="R1002" s="184">
        <v>25.268599999999999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44400</v>
      </c>
      <c r="E1003" s="184">
        <v>200.108</v>
      </c>
      <c r="F1003" s="184">
        <v>0.49059999999999998</v>
      </c>
      <c r="G1003" s="184">
        <v>1.7073</v>
      </c>
      <c r="H1003" s="184">
        <v>6.25E-2</v>
      </c>
      <c r="I1003" s="184">
        <v>1.4829000000000001</v>
      </c>
      <c r="J1003" s="184">
        <v>3.8340999999999998</v>
      </c>
      <c r="K1003" s="184">
        <v>13.455299999999999</v>
      </c>
      <c r="L1003" s="184">
        <v>19.892600000000002</v>
      </c>
      <c r="M1003" s="184">
        <v>41.798900000000003</v>
      </c>
      <c r="N1003" s="184">
        <v>52.125999999999998</v>
      </c>
      <c r="O1003" s="184">
        <v>18.217600000000001</v>
      </c>
      <c r="P1003" s="184">
        <v>16.848299999999998</v>
      </c>
      <c r="Q1003" s="184">
        <v>17.377700000000001</v>
      </c>
      <c r="R1003" s="184">
        <v>26.6998</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44400</v>
      </c>
      <c r="E1004" s="184">
        <v>69.313000000000002</v>
      </c>
      <c r="F1004" s="184">
        <v>0.64029999999999998</v>
      </c>
      <c r="G1004" s="184">
        <v>1.9383999999999999</v>
      </c>
      <c r="H1004" s="184">
        <v>0.45219999999999999</v>
      </c>
      <c r="I1004" s="184">
        <v>2.4885000000000002</v>
      </c>
      <c r="J1004" s="184">
        <v>3.9548999999999999</v>
      </c>
      <c r="K1004" s="184">
        <v>13.780799999999999</v>
      </c>
      <c r="L1004" s="184">
        <v>14.4024</v>
      </c>
      <c r="M1004" s="184">
        <v>32.582900000000002</v>
      </c>
      <c r="N1004" s="184">
        <v>46.946100000000001</v>
      </c>
      <c r="O1004" s="184">
        <v>11.8148</v>
      </c>
      <c r="P1004" s="184">
        <v>12.992900000000001</v>
      </c>
      <c r="Q1004" s="184">
        <v>14.6294</v>
      </c>
      <c r="R1004" s="184">
        <v>21.625399999999999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44400</v>
      </c>
      <c r="E1005" s="184">
        <v>64.914000000000001</v>
      </c>
      <c r="F1005" s="184">
        <v>0.63870000000000005</v>
      </c>
      <c r="G1005" s="184">
        <v>1.9314</v>
      </c>
      <c r="H1005" s="184">
        <v>0.43480000000000002</v>
      </c>
      <c r="I1005" s="184">
        <v>2.4527000000000001</v>
      </c>
      <c r="J1005" s="184">
        <v>3.8774000000000002</v>
      </c>
      <c r="K1005" s="184">
        <v>13.5237</v>
      </c>
      <c r="L1005" s="184">
        <v>13.9002</v>
      </c>
      <c r="M1005" s="184">
        <v>31.7195</v>
      </c>
      <c r="N1005" s="184">
        <v>45.6614</v>
      </c>
      <c r="O1005" s="184">
        <v>10.868600000000001</v>
      </c>
      <c r="P1005" s="184">
        <v>12.065200000000001</v>
      </c>
      <c r="Q1005" s="184">
        <v>13.1126</v>
      </c>
      <c r="R1005" s="184">
        <v>20.587599999999998</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44400</v>
      </c>
      <c r="E1006" s="184">
        <v>23.8034</v>
      </c>
      <c r="F1006" s="184">
        <v>0.29409999999999997</v>
      </c>
      <c r="G1006" s="184">
        <v>1.4054</v>
      </c>
      <c r="H1006" s="184">
        <v>-0.19919999999999999</v>
      </c>
      <c r="I1006" s="184">
        <v>1.2975000000000001</v>
      </c>
      <c r="J1006" s="184">
        <v>3.6905000000000001</v>
      </c>
      <c r="K1006" s="184">
        <v>14.674300000000001</v>
      </c>
      <c r="L1006" s="184">
        <v>18.261299999999999</v>
      </c>
      <c r="M1006" s="184">
        <v>39.157200000000003</v>
      </c>
      <c r="N1006" s="184">
        <v>53.089300000000001</v>
      </c>
      <c r="O1006" s="184">
        <v>15.926399999999999</v>
      </c>
      <c r="P1006" s="184">
        <v>17.430399999999999</v>
      </c>
      <c r="Q1006" s="184">
        <v>14.485200000000001</v>
      </c>
      <c r="R1006" s="184">
        <v>25.4255</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44400</v>
      </c>
      <c r="E1007" s="184">
        <v>21.852499999999999</v>
      </c>
      <c r="F1007" s="184">
        <v>0.28960000000000002</v>
      </c>
      <c r="G1007" s="184">
        <v>1.3918999999999999</v>
      </c>
      <c r="H1007" s="184">
        <v>-0.2306</v>
      </c>
      <c r="I1007" s="184">
        <v>1.2326999999999999</v>
      </c>
      <c r="J1007" s="184">
        <v>3.5497000000000001</v>
      </c>
      <c r="K1007" s="184">
        <v>14.2011</v>
      </c>
      <c r="L1007" s="184">
        <v>17.2911</v>
      </c>
      <c r="M1007" s="184">
        <v>37.497599999999998</v>
      </c>
      <c r="N1007" s="184">
        <v>50.677799999999998</v>
      </c>
      <c r="O1007" s="184">
        <v>14.2881</v>
      </c>
      <c r="P1007" s="184">
        <v>15.6911</v>
      </c>
      <c r="Q1007" s="184">
        <v>12.9682</v>
      </c>
      <c r="R1007" s="184">
        <v>23.5</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44400</v>
      </c>
      <c r="E1008" s="184">
        <v>15.497</v>
      </c>
      <c r="F1008" s="184">
        <v>0.29580000000000001</v>
      </c>
      <c r="G1008" s="184">
        <v>1.7057</v>
      </c>
      <c r="H1008" s="184">
        <v>-9.7299999999999998E-2</v>
      </c>
      <c r="I1008" s="184">
        <v>1.7331000000000001</v>
      </c>
      <c r="J1008" s="184">
        <v>3.2231999999999998</v>
      </c>
      <c r="K1008" s="184">
        <v>17.356200000000001</v>
      </c>
      <c r="L1008" s="184">
        <v>26.564</v>
      </c>
      <c r="M1008" s="184">
        <v>51.075299999999999</v>
      </c>
      <c r="N1008" s="184">
        <v>62.438899999999997</v>
      </c>
      <c r="O1008" s="184"/>
      <c r="P1008" s="184"/>
      <c r="Q1008" s="184">
        <v>32.315899999999999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44400</v>
      </c>
      <c r="E1009" s="184">
        <v>15.061199999999999</v>
      </c>
      <c r="F1009" s="184">
        <v>0.29099999999999998</v>
      </c>
      <c r="G1009" s="184">
        <v>1.69</v>
      </c>
      <c r="H1009" s="184">
        <v>-0.13389999999999999</v>
      </c>
      <c r="I1009" s="184">
        <v>1.6584000000000001</v>
      </c>
      <c r="J1009" s="184">
        <v>3.0615000000000001</v>
      </c>
      <c r="K1009" s="184">
        <v>16.795100000000001</v>
      </c>
      <c r="L1009" s="184">
        <v>25.377300000000002</v>
      </c>
      <c r="M1009" s="184">
        <v>48.983600000000003</v>
      </c>
      <c r="N1009" s="184">
        <v>59.431800000000003</v>
      </c>
      <c r="O1009" s="184"/>
      <c r="P1009" s="184"/>
      <c r="Q1009" s="184">
        <v>29.9251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44400</v>
      </c>
      <c r="E1010" s="184">
        <v>97.634</v>
      </c>
      <c r="F1010" s="184">
        <v>0.67330000000000001</v>
      </c>
      <c r="G1010" s="184">
        <v>1.8953</v>
      </c>
      <c r="H1010" s="184">
        <v>0.2392</v>
      </c>
      <c r="I1010" s="184">
        <v>2.1095000000000002</v>
      </c>
      <c r="J1010" s="184">
        <v>4.625</v>
      </c>
      <c r="K1010" s="184">
        <v>16.950800000000001</v>
      </c>
      <c r="L1010" s="184">
        <v>22.950800000000001</v>
      </c>
      <c r="M1010" s="184">
        <v>49.5779</v>
      </c>
      <c r="N1010" s="184">
        <v>64.143199999999993</v>
      </c>
      <c r="O1010" s="184">
        <v>24.368200000000002</v>
      </c>
      <c r="P1010" s="184">
        <v>21.9819</v>
      </c>
      <c r="Q1010" s="184">
        <v>25.442699999999999</v>
      </c>
      <c r="R1010" s="184">
        <v>33.041699999999999</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44400</v>
      </c>
      <c r="E1011" s="184">
        <v>90.147000000000006</v>
      </c>
      <c r="F1011" s="184">
        <v>0.67</v>
      </c>
      <c r="G1011" s="184">
        <v>1.8863000000000001</v>
      </c>
      <c r="H1011" s="184">
        <v>0.22009999999999999</v>
      </c>
      <c r="I1011" s="184">
        <v>2.0697999999999999</v>
      </c>
      <c r="J1011" s="184">
        <v>4.5400999999999998</v>
      </c>
      <c r="K1011" s="184">
        <v>16.655899999999999</v>
      </c>
      <c r="L1011" s="184">
        <v>22.319500000000001</v>
      </c>
      <c r="M1011" s="184">
        <v>48.404800000000002</v>
      </c>
      <c r="N1011" s="184">
        <v>62.441699999999997</v>
      </c>
      <c r="O1011" s="184">
        <v>23.1281</v>
      </c>
      <c r="P1011" s="184">
        <v>20.901599999999998</v>
      </c>
      <c r="Q1011" s="184">
        <v>22.024699999999999</v>
      </c>
      <c r="R1011" s="184">
        <v>31.689900000000002</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44400</v>
      </c>
      <c r="E1012" s="184">
        <v>16.1358</v>
      </c>
      <c r="F1012" s="184">
        <v>2.5205000000000002</v>
      </c>
      <c r="G1012" s="184">
        <v>4.3281000000000001</v>
      </c>
      <c r="H1012" s="184">
        <v>2.6985999999999999</v>
      </c>
      <c r="I1012" s="184">
        <v>4.5030999999999999</v>
      </c>
      <c r="J1012" s="184">
        <v>8.0098000000000003</v>
      </c>
      <c r="K1012" s="184">
        <v>21.3264</v>
      </c>
      <c r="L1012" s="184">
        <v>28.397200000000002</v>
      </c>
      <c r="M1012" s="184">
        <v>56.652200000000001</v>
      </c>
      <c r="N1012" s="184">
        <v>65.429199999999994</v>
      </c>
      <c r="O1012" s="184"/>
      <c r="P1012" s="184"/>
      <c r="Q1012" s="184">
        <v>31.095199999999998</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44400</v>
      </c>
      <c r="E1013" s="184">
        <v>15.6432</v>
      </c>
      <c r="F1013" s="184">
        <v>2.5152000000000001</v>
      </c>
      <c r="G1013" s="184">
        <v>4.3129999999999997</v>
      </c>
      <c r="H1013" s="184">
        <v>2.6638999999999999</v>
      </c>
      <c r="I1013" s="184">
        <v>4.4335000000000004</v>
      </c>
      <c r="J1013" s="184">
        <v>7.8544</v>
      </c>
      <c r="K1013" s="184">
        <v>20.804400000000001</v>
      </c>
      <c r="L1013" s="184">
        <v>27.280899999999999</v>
      </c>
      <c r="M1013" s="184">
        <v>54.633600000000001</v>
      </c>
      <c r="N1013" s="184">
        <v>62.548699999999997</v>
      </c>
      <c r="O1013" s="184"/>
      <c r="P1013" s="184"/>
      <c r="Q1013" s="184">
        <v>28.815200000000001</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44400</v>
      </c>
      <c r="E1014" s="184">
        <v>23.903400000000001</v>
      </c>
      <c r="F1014" s="184">
        <v>0.57599999999999996</v>
      </c>
      <c r="G1014" s="184">
        <v>1.7703</v>
      </c>
      <c r="H1014" s="184">
        <v>-7.0199999999999999E-2</v>
      </c>
      <c r="I1014" s="184">
        <v>1.6374</v>
      </c>
      <c r="J1014" s="184">
        <v>4.0427</v>
      </c>
      <c r="K1014" s="184">
        <v>14.7095</v>
      </c>
      <c r="L1014" s="184">
        <v>25.1251</v>
      </c>
      <c r="M1014" s="184">
        <v>46.1267</v>
      </c>
      <c r="N1014" s="184">
        <v>58.691600000000001</v>
      </c>
      <c r="O1014" s="184">
        <v>15.969900000000001</v>
      </c>
      <c r="P1014" s="184">
        <v>15.805099999999999</v>
      </c>
      <c r="Q1014" s="184">
        <v>16.740200000000002</v>
      </c>
      <c r="R1014" s="184">
        <v>22.539200000000001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44400</v>
      </c>
      <c r="E1015" s="184">
        <v>21.585999999999999</v>
      </c>
      <c r="F1015" s="184">
        <v>0.56979999999999997</v>
      </c>
      <c r="G1015" s="184">
        <v>1.7531000000000001</v>
      </c>
      <c r="H1015" s="184">
        <v>-0.1014</v>
      </c>
      <c r="I1015" s="184">
        <v>1.5659000000000001</v>
      </c>
      <c r="J1015" s="184">
        <v>3.8826999999999998</v>
      </c>
      <c r="K1015" s="184">
        <v>14.142200000000001</v>
      </c>
      <c r="L1015" s="184">
        <v>23.834700000000002</v>
      </c>
      <c r="M1015" s="184">
        <v>43.9009</v>
      </c>
      <c r="N1015" s="184">
        <v>55.434699999999999</v>
      </c>
      <c r="O1015" s="184">
        <v>13.77</v>
      </c>
      <c r="P1015" s="184">
        <v>13.722200000000001</v>
      </c>
      <c r="Q1015" s="184">
        <v>14.6448</v>
      </c>
      <c r="R1015" s="184">
        <v>20.199200000000001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44400</v>
      </c>
      <c r="E1016" s="184">
        <v>751.43899999999996</v>
      </c>
      <c r="F1016" s="184">
        <v>9.7900000000000001E-2</v>
      </c>
      <c r="G1016" s="184">
        <v>1.6057999999999999</v>
      </c>
      <c r="H1016" s="184">
        <v>-0.28129999999999999</v>
      </c>
      <c r="I1016" s="184">
        <v>1.6823999999999999</v>
      </c>
      <c r="J1016" s="184">
        <v>4.2649999999999997</v>
      </c>
      <c r="K1016" s="184">
        <v>15.1373</v>
      </c>
      <c r="L1016" s="184">
        <v>17.816800000000001</v>
      </c>
      <c r="M1016" s="184">
        <v>43.897399999999998</v>
      </c>
      <c r="N1016" s="184">
        <v>55.568899999999999</v>
      </c>
      <c r="O1016" s="184">
        <v>14.107900000000001</v>
      </c>
      <c r="P1016" s="184">
        <v>11.019399999999999</v>
      </c>
      <c r="Q1016" s="184">
        <v>18.218599999999999</v>
      </c>
      <c r="R1016" s="184">
        <v>21.883099999999999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44400</v>
      </c>
      <c r="E1017" s="184">
        <v>791.58489999999995</v>
      </c>
      <c r="F1017" s="184">
        <v>9.9299999999999999E-2</v>
      </c>
      <c r="G1017" s="184">
        <v>1.61</v>
      </c>
      <c r="H1017" s="184">
        <v>-0.27179999999999999</v>
      </c>
      <c r="I1017" s="184">
        <v>1.7010000000000001</v>
      </c>
      <c r="J1017" s="184">
        <v>4.306</v>
      </c>
      <c r="K1017" s="184">
        <v>15.2761</v>
      </c>
      <c r="L1017" s="184">
        <v>18.1113</v>
      </c>
      <c r="M1017" s="184">
        <v>44.453499999999998</v>
      </c>
      <c r="N1017" s="184">
        <v>56.363599999999998</v>
      </c>
      <c r="O1017" s="184">
        <v>14.7163</v>
      </c>
      <c r="P1017" s="184">
        <v>11.684200000000001</v>
      </c>
      <c r="Q1017" s="184">
        <v>13.2882</v>
      </c>
      <c r="R1017" s="184">
        <v>22.519200000000001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44400</v>
      </c>
      <c r="E1018" s="184">
        <v>165.25</v>
      </c>
      <c r="F1018" s="184">
        <v>0.27310000000000001</v>
      </c>
      <c r="G1018" s="184">
        <v>1.3306</v>
      </c>
      <c r="H1018" s="184">
        <v>5.45E-2</v>
      </c>
      <c r="I1018" s="184">
        <v>1.5236000000000001</v>
      </c>
      <c r="J1018" s="184">
        <v>3.7090000000000001</v>
      </c>
      <c r="K1018" s="184">
        <v>16.603200000000001</v>
      </c>
      <c r="L1018" s="184">
        <v>22.6709</v>
      </c>
      <c r="M1018" s="184">
        <v>47.7029</v>
      </c>
      <c r="N1018" s="184">
        <v>60.702100000000002</v>
      </c>
      <c r="O1018" s="184">
        <v>16.020299999999999</v>
      </c>
      <c r="P1018" s="184">
        <v>16.8231</v>
      </c>
      <c r="Q1018" s="184">
        <v>24.711400000000001</v>
      </c>
      <c r="R1018" s="184">
        <v>29.9209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44400</v>
      </c>
      <c r="E1019" s="184">
        <v>179.58</v>
      </c>
      <c r="F1019" s="184">
        <v>0.27360000000000001</v>
      </c>
      <c r="G1019" s="184">
        <v>1.3431</v>
      </c>
      <c r="H1019" s="184">
        <v>7.8E-2</v>
      </c>
      <c r="I1019" s="184">
        <v>1.5667</v>
      </c>
      <c r="J1019" s="184">
        <v>3.8035000000000001</v>
      </c>
      <c r="K1019" s="184">
        <v>16.929300000000001</v>
      </c>
      <c r="L1019" s="184">
        <v>23.346399999999999</v>
      </c>
      <c r="M1019" s="184">
        <v>48.930199999999999</v>
      </c>
      <c r="N1019" s="184">
        <v>62.501100000000001</v>
      </c>
      <c r="O1019" s="184">
        <v>17.327300000000001</v>
      </c>
      <c r="P1019" s="184">
        <v>18.1281</v>
      </c>
      <c r="Q1019" s="184">
        <v>21.364999999999998</v>
      </c>
      <c r="R1019" s="184">
        <v>31.3687</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44400</v>
      </c>
      <c r="E1020" s="184">
        <v>59.469200000000001</v>
      </c>
      <c r="F1020" s="184">
        <v>0.1003</v>
      </c>
      <c r="G1020" s="184">
        <v>1.2282999999999999</v>
      </c>
      <c r="H1020" s="184">
        <v>-1.1437999999999999</v>
      </c>
      <c r="I1020" s="184">
        <v>1.1768000000000001</v>
      </c>
      <c r="J1020" s="184">
        <v>2.9075000000000002</v>
      </c>
      <c r="K1020" s="184">
        <v>13.965</v>
      </c>
      <c r="L1020" s="184">
        <v>20.895900000000001</v>
      </c>
      <c r="M1020" s="184">
        <v>49.156300000000002</v>
      </c>
      <c r="N1020" s="184">
        <v>49.122199999999999</v>
      </c>
      <c r="O1020" s="184">
        <v>17.672899999999998</v>
      </c>
      <c r="P1020" s="184">
        <v>15.042</v>
      </c>
      <c r="Q1020" s="184">
        <v>12.9651</v>
      </c>
      <c r="R1020" s="184">
        <v>29.962</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44400</v>
      </c>
      <c r="E1021" s="184">
        <v>61.227800000000002</v>
      </c>
      <c r="F1021" s="184">
        <v>0.105</v>
      </c>
      <c r="G1021" s="184">
        <v>1.2424999999999999</v>
      </c>
      <c r="H1021" s="184">
        <v>-1.1112</v>
      </c>
      <c r="I1021" s="184">
        <v>1.2458</v>
      </c>
      <c r="J1021" s="184">
        <v>3.0554000000000001</v>
      </c>
      <c r="K1021" s="184">
        <v>14.4672</v>
      </c>
      <c r="L1021" s="184">
        <v>21.993200000000002</v>
      </c>
      <c r="M1021" s="184">
        <v>50.634900000000002</v>
      </c>
      <c r="N1021" s="184">
        <v>50.6708</v>
      </c>
      <c r="O1021" s="184">
        <v>18.329999999999998</v>
      </c>
      <c r="P1021" s="184">
        <v>15.461399999999999</v>
      </c>
      <c r="Q1021" s="184">
        <v>18.3306</v>
      </c>
      <c r="R1021" s="184">
        <v>30.691299999999998</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44400</v>
      </c>
      <c r="E1022" s="184">
        <v>356.79309999999998</v>
      </c>
      <c r="F1022" s="184">
        <v>2.3400000000000001E-2</v>
      </c>
      <c r="G1022" s="184">
        <v>1.4638</v>
      </c>
      <c r="H1022" s="184">
        <v>-0.48570000000000002</v>
      </c>
      <c r="I1022" s="184">
        <v>1.1192</v>
      </c>
      <c r="J1022" s="184">
        <v>4.8076999999999996</v>
      </c>
      <c r="K1022" s="184">
        <v>19.639600000000002</v>
      </c>
      <c r="L1022" s="184">
        <v>24.587</v>
      </c>
      <c r="M1022" s="184">
        <v>53.055799999999998</v>
      </c>
      <c r="N1022" s="184">
        <v>64.929199999999994</v>
      </c>
      <c r="O1022" s="184">
        <v>19.068899999999999</v>
      </c>
      <c r="P1022" s="184">
        <v>16.055499999999999</v>
      </c>
      <c r="Q1022" s="184">
        <v>17.665900000000001</v>
      </c>
      <c r="R1022" s="184">
        <v>26.616</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44400</v>
      </c>
      <c r="E1023" s="184">
        <v>225.889091593133</v>
      </c>
      <c r="F1023" s="184">
        <v>2.3599999999999999E-2</v>
      </c>
      <c r="G1023" s="184">
        <v>1.4639</v>
      </c>
      <c r="H1023" s="184">
        <v>-0.48559999999999998</v>
      </c>
      <c r="I1023" s="184">
        <v>1.1194</v>
      </c>
      <c r="J1023" s="184">
        <v>4.8079999999999998</v>
      </c>
      <c r="K1023" s="184">
        <v>19.6402</v>
      </c>
      <c r="L1023" s="184">
        <v>24.5886</v>
      </c>
      <c r="M1023" s="184">
        <v>53.045299999999997</v>
      </c>
      <c r="N1023" s="184">
        <v>64.933499999999995</v>
      </c>
      <c r="O1023" s="184">
        <v>19.071300000000001</v>
      </c>
      <c r="P1023" s="184">
        <v>16.052399999999999</v>
      </c>
      <c r="Q1023" s="184">
        <v>17.677199999999999</v>
      </c>
      <c r="R1023" s="184">
        <v>26.6191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44400</v>
      </c>
      <c r="E1024" s="184">
        <v>501.179629953659</v>
      </c>
      <c r="F1024" s="184">
        <v>2.1499999999999998E-2</v>
      </c>
      <c r="G1024" s="184">
        <v>1.4577</v>
      </c>
      <c r="H1024" s="184">
        <v>-0.49969999999999998</v>
      </c>
      <c r="I1024" s="184">
        <v>1.0911999999999999</v>
      </c>
      <c r="J1024" s="184">
        <v>4.7435</v>
      </c>
      <c r="K1024" s="184">
        <v>19.420000000000002</v>
      </c>
      <c r="L1024" s="184">
        <v>24.1342</v>
      </c>
      <c r="M1024" s="184">
        <v>52.221400000000003</v>
      </c>
      <c r="N1024" s="184">
        <v>63.773600000000002</v>
      </c>
      <c r="O1024" s="184">
        <v>18.260200000000001</v>
      </c>
      <c r="P1024" s="184">
        <v>15.2743</v>
      </c>
      <c r="Q1024" s="184">
        <v>14.7689</v>
      </c>
      <c r="R1024" s="184">
        <v>25.729299999999999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44400</v>
      </c>
      <c r="E1025" s="184">
        <v>510.90389527837903</v>
      </c>
      <c r="F1025" s="184">
        <v>2.1499999999999998E-2</v>
      </c>
      <c r="G1025" s="184">
        <v>1.4577</v>
      </c>
      <c r="H1025" s="184">
        <v>-0.49969999999999998</v>
      </c>
      <c r="I1025" s="184">
        <v>1.0911999999999999</v>
      </c>
      <c r="J1025" s="184">
        <v>4.7443</v>
      </c>
      <c r="K1025" s="184">
        <v>19.421199999999999</v>
      </c>
      <c r="L1025" s="184">
        <v>24.133800000000001</v>
      </c>
      <c r="M1025" s="184">
        <v>52.221499999999999</v>
      </c>
      <c r="N1025" s="184">
        <v>63.773800000000001</v>
      </c>
      <c r="O1025" s="184">
        <v>18.264199999999999</v>
      </c>
      <c r="P1025" s="184">
        <v>15.276400000000001</v>
      </c>
      <c r="Q1025" s="184">
        <v>14.8466</v>
      </c>
      <c r="R1025" s="184">
        <v>25.734999999999999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44400</v>
      </c>
      <c r="E1026" s="184">
        <v>49.601799999999997</v>
      </c>
      <c r="F1026" s="184">
        <v>0.34589999999999999</v>
      </c>
      <c r="G1026" s="184">
        <v>1.8795999999999999</v>
      </c>
      <c r="H1026" s="184">
        <v>0.4471</v>
      </c>
      <c r="I1026" s="184">
        <v>2.6604000000000001</v>
      </c>
      <c r="J1026" s="184">
        <v>6.5148000000000001</v>
      </c>
      <c r="K1026" s="184">
        <v>17.247499999999999</v>
      </c>
      <c r="L1026" s="184">
        <v>21.4938</v>
      </c>
      <c r="M1026" s="184">
        <v>44.177900000000001</v>
      </c>
      <c r="N1026" s="184">
        <v>53.905200000000001</v>
      </c>
      <c r="O1026" s="184">
        <v>14.240500000000001</v>
      </c>
      <c r="P1026" s="184">
        <v>15.6342</v>
      </c>
      <c r="Q1026" s="184">
        <v>11.7536</v>
      </c>
      <c r="R1026" s="184">
        <v>22.406300000000002</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44400</v>
      </c>
      <c r="E1027" s="184">
        <v>53.342199999999998</v>
      </c>
      <c r="F1027" s="184">
        <v>0.34949999999999998</v>
      </c>
      <c r="G1027" s="184">
        <v>1.8905000000000001</v>
      </c>
      <c r="H1027" s="184">
        <v>0.47199999999999998</v>
      </c>
      <c r="I1027" s="184">
        <v>2.7111000000000001</v>
      </c>
      <c r="J1027" s="184">
        <v>6.6268000000000002</v>
      </c>
      <c r="K1027" s="184">
        <v>17.620799999999999</v>
      </c>
      <c r="L1027" s="184">
        <v>22.237100000000002</v>
      </c>
      <c r="M1027" s="184">
        <v>45.534999999999997</v>
      </c>
      <c r="N1027" s="184">
        <v>55.891599999999997</v>
      </c>
      <c r="O1027" s="184">
        <v>15.549099999999999</v>
      </c>
      <c r="P1027" s="184">
        <v>16.841899999999999</v>
      </c>
      <c r="Q1027" s="184">
        <v>15.6822</v>
      </c>
      <c r="R1027" s="184">
        <v>23.9374</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44400</v>
      </c>
      <c r="E1028" s="184">
        <v>304.12880000000001</v>
      </c>
      <c r="F1028" s="184">
        <v>0.27760000000000001</v>
      </c>
      <c r="G1028" s="184">
        <v>0.78620000000000001</v>
      </c>
      <c r="H1028" s="184">
        <v>-0.79279999999999995</v>
      </c>
      <c r="I1028" s="184">
        <v>1.258</v>
      </c>
      <c r="J1028" s="184">
        <v>1.7713000000000001</v>
      </c>
      <c r="K1028" s="184">
        <v>13.665100000000001</v>
      </c>
      <c r="L1028" s="184">
        <v>17.682600000000001</v>
      </c>
      <c r="M1028" s="184">
        <v>39.169800000000002</v>
      </c>
      <c r="N1028" s="184">
        <v>47.720799999999997</v>
      </c>
      <c r="O1028" s="184">
        <v>17.257100000000001</v>
      </c>
      <c r="P1028" s="184">
        <v>13.7112</v>
      </c>
      <c r="Q1028" s="184">
        <v>12.7652</v>
      </c>
      <c r="R1028" s="184">
        <v>22.4755</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44400</v>
      </c>
      <c r="E1029" s="184">
        <v>331.87209999999999</v>
      </c>
      <c r="F1029" s="184">
        <v>0.28050000000000003</v>
      </c>
      <c r="G1029" s="184">
        <v>0.79490000000000005</v>
      </c>
      <c r="H1029" s="184">
        <v>-0.77239999999999998</v>
      </c>
      <c r="I1029" s="184">
        <v>1.2990999999999999</v>
      </c>
      <c r="J1029" s="184">
        <v>1.8599000000000001</v>
      </c>
      <c r="K1029" s="184">
        <v>13.965299999999999</v>
      </c>
      <c r="L1029" s="184">
        <v>18.308800000000002</v>
      </c>
      <c r="M1029" s="184">
        <v>40.287500000000001</v>
      </c>
      <c r="N1029" s="184">
        <v>47.2074</v>
      </c>
      <c r="O1029" s="184">
        <v>18.136600000000001</v>
      </c>
      <c r="P1029" s="184">
        <v>14.897500000000001</v>
      </c>
      <c r="Q1029" s="184">
        <v>16.651</v>
      </c>
      <c r="R1029" s="184">
        <v>22.982500000000002</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44400</v>
      </c>
      <c r="E1030" s="184">
        <v>15.12</v>
      </c>
      <c r="F1030" s="184">
        <v>-6.6100000000000006E-2</v>
      </c>
      <c r="G1030" s="184">
        <v>0.8</v>
      </c>
      <c r="H1030" s="184">
        <v>-0.65700000000000003</v>
      </c>
      <c r="I1030" s="184">
        <v>1.3405</v>
      </c>
      <c r="J1030" s="184">
        <v>3.7749000000000001</v>
      </c>
      <c r="K1030" s="184">
        <v>16.9374</v>
      </c>
      <c r="L1030" s="184">
        <v>17.482500000000002</v>
      </c>
      <c r="M1030" s="184">
        <v>38.208399999999997</v>
      </c>
      <c r="N1030" s="184">
        <v>51.807200000000002</v>
      </c>
      <c r="O1030" s="184"/>
      <c r="P1030" s="184"/>
      <c r="Q1030" s="184">
        <v>28.867999999999999</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44400</v>
      </c>
      <c r="E1031" s="184">
        <v>14.87</v>
      </c>
      <c r="F1031" s="184">
        <v>-0.1343</v>
      </c>
      <c r="G1031" s="184">
        <v>0.81359999999999999</v>
      </c>
      <c r="H1031" s="184">
        <v>-0.66800000000000004</v>
      </c>
      <c r="I1031" s="184">
        <v>1.2943</v>
      </c>
      <c r="J1031" s="184">
        <v>3.6960000000000002</v>
      </c>
      <c r="K1031" s="184">
        <v>16.627500000000001</v>
      </c>
      <c r="L1031" s="184">
        <v>16.9025</v>
      </c>
      <c r="M1031" s="184">
        <v>37.177100000000003</v>
      </c>
      <c r="N1031" s="184">
        <v>50.201999999999998</v>
      </c>
      <c r="O1031" s="184"/>
      <c r="P1031" s="184"/>
      <c r="Q1031" s="184">
        <v>27.556699999999999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44400</v>
      </c>
      <c r="E1032" s="184">
        <v>96.796000000000006</v>
      </c>
      <c r="F1032" s="184">
        <v>0.78129999999999999</v>
      </c>
      <c r="G1032" s="184">
        <v>2.0506000000000002</v>
      </c>
      <c r="H1032" s="184">
        <v>5.8999999999999999E-3</v>
      </c>
      <c r="I1032" s="184">
        <v>2.3597000000000001</v>
      </c>
      <c r="J1032" s="184">
        <v>5.1874000000000002</v>
      </c>
      <c r="K1032" s="184">
        <v>19.6099</v>
      </c>
      <c r="L1032" s="184">
        <v>28.4208</v>
      </c>
      <c r="M1032" s="184">
        <v>56.969499999999996</v>
      </c>
      <c r="N1032" s="184">
        <v>67.111500000000007</v>
      </c>
      <c r="O1032" s="184">
        <v>15.626200000000001</v>
      </c>
      <c r="P1032" s="184">
        <v>13.454700000000001</v>
      </c>
      <c r="Q1032" s="184">
        <v>14.0318</v>
      </c>
      <c r="R1032" s="184">
        <v>25.2822</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44400</v>
      </c>
      <c r="E1033" s="184">
        <v>186.18600000000001</v>
      </c>
      <c r="F1033" s="184">
        <v>0.77929999999999999</v>
      </c>
      <c r="G1033" s="184">
        <v>2.0455999999999999</v>
      </c>
      <c r="H1033" s="184">
        <v>-5.0000000000000001E-3</v>
      </c>
      <c r="I1033" s="184">
        <v>2.3374000000000001</v>
      </c>
      <c r="J1033" s="184">
        <v>5.1390000000000002</v>
      </c>
      <c r="K1033" s="184">
        <v>19.450299999999999</v>
      </c>
      <c r="L1033" s="184">
        <v>28.0837</v>
      </c>
      <c r="M1033" s="184">
        <v>56.372100000000003</v>
      </c>
      <c r="N1033" s="184">
        <v>66.282600000000002</v>
      </c>
      <c r="O1033" s="184">
        <v>15.058299999999999</v>
      </c>
      <c r="P1033" s="184">
        <v>12.8643</v>
      </c>
      <c r="Q1033" s="184">
        <v>12.7393</v>
      </c>
      <c r="R1033" s="184">
        <v>24.679500000000001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0.36915737704918034</v>
      </c>
      <c r="G1034" s="186">
        <v>1.6145147540983611</v>
      </c>
      <c r="H1034" s="186">
        <v>-5.6234426229508187E-2</v>
      </c>
      <c r="I1034" s="186">
        <v>1.8662409836065577</v>
      </c>
      <c r="J1034" s="186">
        <v>4.5367049180327896</v>
      </c>
      <c r="K1034" s="186">
        <v>16.819560655737707</v>
      </c>
      <c r="L1034" s="186">
        <v>21.896362295081968</v>
      </c>
      <c r="M1034" s="186">
        <v>46.698567213114771</v>
      </c>
      <c r="N1034" s="186">
        <v>58.204672881355933</v>
      </c>
      <c r="O1034" s="186">
        <v>16.036908163265309</v>
      </c>
      <c r="P1034" s="186">
        <v>15.192346938775511</v>
      </c>
      <c r="Q1034" s="186">
        <v>19.023718032786888</v>
      </c>
      <c r="R1034" s="186">
        <v>26.051384905660374</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0.28050000000000003</v>
      </c>
      <c r="G1035" s="186">
        <v>1.5682</v>
      </c>
      <c r="H1035" s="186">
        <v>-9.7299999999999998E-2</v>
      </c>
      <c r="I1035" s="186">
        <v>1.8191999999999999</v>
      </c>
      <c r="J1035" s="186">
        <v>4.6997</v>
      </c>
      <c r="K1035" s="186">
        <v>16.795100000000001</v>
      </c>
      <c r="L1035" s="186">
        <v>22.090900000000001</v>
      </c>
      <c r="M1035" s="186">
        <v>46.1877</v>
      </c>
      <c r="N1035" s="186">
        <v>58.889899999999997</v>
      </c>
      <c r="O1035" s="186">
        <v>15.926399999999999</v>
      </c>
      <c r="P1035" s="186">
        <v>15.276400000000001</v>
      </c>
      <c r="Q1035" s="186">
        <v>17.665900000000001</v>
      </c>
      <c r="R1035" s="186">
        <v>25.729299999999999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44400</v>
      </c>
      <c r="E1038" s="184">
        <v>311.19</v>
      </c>
      <c r="F1038" s="184">
        <v>0.45519999999999999</v>
      </c>
      <c r="G1038" s="184">
        <v>1.9326000000000001</v>
      </c>
      <c r="H1038" s="184">
        <v>-3.2000000000000002E-3</v>
      </c>
      <c r="I1038" s="184">
        <v>1.6928000000000001</v>
      </c>
      <c r="J1038" s="184">
        <v>2.9544000000000001</v>
      </c>
      <c r="K1038" s="184">
        <v>13.2424</v>
      </c>
      <c r="L1038" s="184">
        <v>14.030799999999999</v>
      </c>
      <c r="M1038" s="184">
        <v>38.0306</v>
      </c>
      <c r="N1038" s="184">
        <v>46.587200000000003</v>
      </c>
      <c r="O1038" s="184">
        <v>12.552899999999999</v>
      </c>
      <c r="P1038" s="184">
        <v>12.142300000000001</v>
      </c>
      <c r="Q1038" s="184">
        <v>20.0139</v>
      </c>
      <c r="R1038" s="184">
        <v>19.14</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44400</v>
      </c>
      <c r="E1039" s="184">
        <v>311.19</v>
      </c>
      <c r="F1039" s="184">
        <v>0.45519999999999999</v>
      </c>
      <c r="G1039" s="184">
        <v>1.9326000000000001</v>
      </c>
      <c r="H1039" s="184">
        <v>-3.2000000000000002E-3</v>
      </c>
      <c r="I1039" s="184">
        <v>1.6928000000000001</v>
      </c>
      <c r="J1039" s="184">
        <v>2.9544000000000001</v>
      </c>
      <c r="K1039" s="184">
        <v>13.2424</v>
      </c>
      <c r="L1039" s="184">
        <v>14.030799999999999</v>
      </c>
      <c r="M1039" s="184">
        <v>38.0306</v>
      </c>
      <c r="N1039" s="184">
        <v>46.587200000000003</v>
      </c>
      <c r="O1039" s="184">
        <v>12.552899999999999</v>
      </c>
      <c r="P1039" s="184">
        <v>12.142300000000001</v>
      </c>
      <c r="Q1039" s="184">
        <v>19.937799999999999</v>
      </c>
      <c r="R1039" s="184">
        <v>19.14</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44400</v>
      </c>
      <c r="E1040" s="184">
        <v>334.8</v>
      </c>
      <c r="F1040" s="184">
        <v>0.45610000000000001</v>
      </c>
      <c r="G1040" s="184">
        <v>1.9363999999999999</v>
      </c>
      <c r="H1040" s="184">
        <v>8.9999999999999993E-3</v>
      </c>
      <c r="I1040" s="184">
        <v>1.7196</v>
      </c>
      <c r="J1040" s="184">
        <v>3.0122</v>
      </c>
      <c r="K1040" s="184">
        <v>13.43</v>
      </c>
      <c r="L1040" s="184">
        <v>14.3911</v>
      </c>
      <c r="M1040" s="184">
        <v>38.702500000000001</v>
      </c>
      <c r="N1040" s="184">
        <v>47.58</v>
      </c>
      <c r="O1040" s="184">
        <v>13.3437</v>
      </c>
      <c r="P1040" s="184">
        <v>13.0853</v>
      </c>
      <c r="Q1040" s="184">
        <v>15.125999999999999</v>
      </c>
      <c r="R1040" s="184">
        <v>19.921199999999999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44400</v>
      </c>
      <c r="E1041" s="184">
        <v>47.01</v>
      </c>
      <c r="F1041" s="184">
        <v>0.27729999999999999</v>
      </c>
      <c r="G1041" s="184">
        <v>1.4677</v>
      </c>
      <c r="H1041" s="184">
        <v>0.1918</v>
      </c>
      <c r="I1041" s="184">
        <v>1.2492000000000001</v>
      </c>
      <c r="J1041" s="184">
        <v>2.1511999999999998</v>
      </c>
      <c r="K1041" s="184">
        <v>12.9505</v>
      </c>
      <c r="L1041" s="184">
        <v>10.6899</v>
      </c>
      <c r="M1041" s="184">
        <v>33.361699999999999</v>
      </c>
      <c r="N1041" s="184">
        <v>41.511099999999999</v>
      </c>
      <c r="O1041" s="184">
        <v>15.8146</v>
      </c>
      <c r="P1041" s="184">
        <v>17.737500000000001</v>
      </c>
      <c r="Q1041" s="184">
        <v>17.0869</v>
      </c>
      <c r="R1041" s="184">
        <v>23.069600000000001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44400</v>
      </c>
      <c r="E1042" s="184">
        <v>42.5</v>
      </c>
      <c r="F1042" s="184">
        <v>0.25950000000000001</v>
      </c>
      <c r="G1042" s="184">
        <v>1.4561999999999999</v>
      </c>
      <c r="H1042" s="184">
        <v>0.16500000000000001</v>
      </c>
      <c r="I1042" s="184">
        <v>1.1904999999999999</v>
      </c>
      <c r="J1042" s="184">
        <v>2.0407999999999999</v>
      </c>
      <c r="K1042" s="184">
        <v>12.582800000000001</v>
      </c>
      <c r="L1042" s="184">
        <v>10.0181</v>
      </c>
      <c r="M1042" s="184">
        <v>32.151699999999998</v>
      </c>
      <c r="N1042" s="184">
        <v>39.802599999999998</v>
      </c>
      <c r="O1042" s="184">
        <v>14.367800000000001</v>
      </c>
      <c r="P1042" s="184">
        <v>16.286799999999999</v>
      </c>
      <c r="Q1042" s="184">
        <v>13.341699999999999</v>
      </c>
      <c r="R1042" s="184">
        <v>21.593499999999999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44400</v>
      </c>
      <c r="E1043" s="184">
        <v>20.27</v>
      </c>
      <c r="F1043" s="184">
        <v>0.3962</v>
      </c>
      <c r="G1043" s="184">
        <v>1.4515</v>
      </c>
      <c r="H1043" s="184">
        <v>-0.3931</v>
      </c>
      <c r="I1043" s="184">
        <v>1.655</v>
      </c>
      <c r="J1043" s="184">
        <v>2.9980000000000002</v>
      </c>
      <c r="K1043" s="184">
        <v>12.1128</v>
      </c>
      <c r="L1043" s="184">
        <v>11.803599999999999</v>
      </c>
      <c r="M1043" s="184">
        <v>34.1496</v>
      </c>
      <c r="N1043" s="184">
        <v>39.216999999999999</v>
      </c>
      <c r="O1043" s="184">
        <v>12.7689</v>
      </c>
      <c r="P1043" s="184">
        <v>12.1851</v>
      </c>
      <c r="Q1043" s="184">
        <v>6.5765000000000002</v>
      </c>
      <c r="R1043" s="184">
        <v>19.4895</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44400</v>
      </c>
      <c r="E1044" s="184">
        <v>21.53</v>
      </c>
      <c r="F1044" s="184">
        <v>0.41980000000000001</v>
      </c>
      <c r="G1044" s="184">
        <v>1.4609000000000001</v>
      </c>
      <c r="H1044" s="184">
        <v>-0.4163</v>
      </c>
      <c r="I1044" s="184">
        <v>1.6525000000000001</v>
      </c>
      <c r="J1044" s="184">
        <v>3.0636999999999999</v>
      </c>
      <c r="K1044" s="184">
        <v>12.3109</v>
      </c>
      <c r="L1044" s="184">
        <v>12.2523</v>
      </c>
      <c r="M1044" s="184">
        <v>34.899700000000003</v>
      </c>
      <c r="N1044" s="184">
        <v>40.351999999999997</v>
      </c>
      <c r="O1044" s="184">
        <v>13.6027</v>
      </c>
      <c r="P1044" s="184">
        <v>13.053800000000001</v>
      </c>
      <c r="Q1044" s="184">
        <v>12.274699999999999</v>
      </c>
      <c r="R1044" s="184">
        <v>20.378399999999999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44400</v>
      </c>
      <c r="E1045" s="184">
        <v>128.81</v>
      </c>
      <c r="F1045" s="184">
        <v>0.95620000000000005</v>
      </c>
      <c r="G1045" s="184">
        <v>1.9873000000000001</v>
      </c>
      <c r="H1045" s="184">
        <v>0.10879999999999999</v>
      </c>
      <c r="I1045" s="184">
        <v>1.6814</v>
      </c>
      <c r="J1045" s="184">
        <v>2.6865000000000001</v>
      </c>
      <c r="K1045" s="184">
        <v>11.5914</v>
      </c>
      <c r="L1045" s="184">
        <v>10.6805</v>
      </c>
      <c r="M1045" s="184">
        <v>31.438800000000001</v>
      </c>
      <c r="N1045" s="184">
        <v>37.9861</v>
      </c>
      <c r="O1045" s="184">
        <v>14.744300000000001</v>
      </c>
      <c r="P1045" s="184">
        <v>12.8347</v>
      </c>
      <c r="Q1045" s="184">
        <v>16.387699999999999</v>
      </c>
      <c r="R1045" s="184">
        <v>20.368099999999998</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44400</v>
      </c>
      <c r="E1046" s="184">
        <v>141.68</v>
      </c>
      <c r="F1046" s="184">
        <v>0.96199999999999997</v>
      </c>
      <c r="G1046" s="184">
        <v>2.0013999999999998</v>
      </c>
      <c r="H1046" s="184">
        <v>0.1414</v>
      </c>
      <c r="I1046" s="184">
        <v>1.7304999999999999</v>
      </c>
      <c r="J1046" s="184">
        <v>2.7932999999999999</v>
      </c>
      <c r="K1046" s="184">
        <v>11.946899999999999</v>
      </c>
      <c r="L1046" s="184">
        <v>11.366099999999999</v>
      </c>
      <c r="M1046" s="184">
        <v>32.659199999999998</v>
      </c>
      <c r="N1046" s="184">
        <v>39.682499999999997</v>
      </c>
      <c r="O1046" s="184">
        <v>16.111499999999999</v>
      </c>
      <c r="P1046" s="184">
        <v>14.2498</v>
      </c>
      <c r="Q1046" s="184">
        <v>15.933999999999999</v>
      </c>
      <c r="R1046" s="184">
        <v>21.768599999999999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44400</v>
      </c>
      <c r="E1047" s="184">
        <v>42.23</v>
      </c>
      <c r="F1047" s="184">
        <v>0.26119999999999999</v>
      </c>
      <c r="G1047" s="184">
        <v>1.49</v>
      </c>
      <c r="H1047" s="184">
        <v>-7.0999999999999994E-2</v>
      </c>
      <c r="I1047" s="184">
        <v>1.3682000000000001</v>
      </c>
      <c r="J1047" s="184">
        <v>2.4502999999999999</v>
      </c>
      <c r="K1047" s="184">
        <v>12.733599999999999</v>
      </c>
      <c r="L1047" s="184">
        <v>13.308299999999999</v>
      </c>
      <c r="M1047" s="184">
        <v>36.0503</v>
      </c>
      <c r="N1047" s="184">
        <v>45.520299999999999</v>
      </c>
      <c r="O1047" s="184">
        <v>18.417200000000001</v>
      </c>
      <c r="P1047" s="184">
        <v>17.7364</v>
      </c>
      <c r="Q1047" s="184">
        <v>15.808299999999999</v>
      </c>
      <c r="R1047" s="184">
        <v>27.086200000000002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44400</v>
      </c>
      <c r="E1048" s="184">
        <v>38.51</v>
      </c>
      <c r="F1048" s="184">
        <v>0.26029999999999998</v>
      </c>
      <c r="G1048" s="184">
        <v>1.4756</v>
      </c>
      <c r="H1048" s="184">
        <v>-0.1038</v>
      </c>
      <c r="I1048" s="184">
        <v>1.3153999999999999</v>
      </c>
      <c r="J1048" s="184">
        <v>2.3386</v>
      </c>
      <c r="K1048" s="184">
        <v>12.306800000000001</v>
      </c>
      <c r="L1048" s="184">
        <v>12.470800000000001</v>
      </c>
      <c r="M1048" s="184">
        <v>34.509300000000003</v>
      </c>
      <c r="N1048" s="184">
        <v>43.319699999999997</v>
      </c>
      <c r="O1048" s="184">
        <v>16.796700000000001</v>
      </c>
      <c r="P1048" s="184">
        <v>16.267800000000001</v>
      </c>
      <c r="Q1048" s="184">
        <v>13.1273</v>
      </c>
      <c r="R1048" s="184">
        <v>25.232099999999999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44400</v>
      </c>
      <c r="E1049" s="184">
        <v>297.84399999999999</v>
      </c>
      <c r="F1049" s="184">
        <v>0.59819999999999995</v>
      </c>
      <c r="G1049" s="184">
        <v>1.9553</v>
      </c>
      <c r="H1049" s="184">
        <v>0.39539999999999997</v>
      </c>
      <c r="I1049" s="184">
        <v>1.6616</v>
      </c>
      <c r="J1049" s="184">
        <v>3.5183</v>
      </c>
      <c r="K1049" s="184">
        <v>13.787800000000001</v>
      </c>
      <c r="L1049" s="184">
        <v>13.148400000000001</v>
      </c>
      <c r="M1049" s="184">
        <v>35.934800000000003</v>
      </c>
      <c r="N1049" s="184">
        <v>43.8401</v>
      </c>
      <c r="O1049" s="184">
        <v>11.7422</v>
      </c>
      <c r="P1049" s="184">
        <v>11.919600000000001</v>
      </c>
      <c r="Q1049" s="184">
        <v>12.1988</v>
      </c>
      <c r="R1049" s="184">
        <v>19.171299999999999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44400</v>
      </c>
      <c r="E1050" s="184">
        <v>281.44400000000002</v>
      </c>
      <c r="F1050" s="184">
        <v>0.59619999999999995</v>
      </c>
      <c r="G1050" s="184">
        <v>1.9488000000000001</v>
      </c>
      <c r="H1050" s="184">
        <v>0.38090000000000002</v>
      </c>
      <c r="I1050" s="184">
        <v>1.633</v>
      </c>
      <c r="J1050" s="184">
        <v>3.4557000000000002</v>
      </c>
      <c r="K1050" s="184">
        <v>13.573</v>
      </c>
      <c r="L1050" s="184">
        <v>12.714700000000001</v>
      </c>
      <c r="M1050" s="184">
        <v>35.152999999999999</v>
      </c>
      <c r="N1050" s="184">
        <v>42.7425</v>
      </c>
      <c r="O1050" s="184">
        <v>10.9276</v>
      </c>
      <c r="P1050" s="184">
        <v>11.1174</v>
      </c>
      <c r="Q1050" s="184">
        <v>19.906199999999998</v>
      </c>
      <c r="R1050" s="184">
        <v>18.271899999999999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44400</v>
      </c>
      <c r="E1051" s="184">
        <v>50.58</v>
      </c>
      <c r="F1051" s="184">
        <v>0.87749999999999995</v>
      </c>
      <c r="G1051" s="184">
        <v>1.8731</v>
      </c>
      <c r="H1051" s="184">
        <v>0.218</v>
      </c>
      <c r="I1051" s="184">
        <v>1.8935999999999999</v>
      </c>
      <c r="J1051" s="184">
        <v>3.1193</v>
      </c>
      <c r="K1051" s="184">
        <v>12.475</v>
      </c>
      <c r="L1051" s="184">
        <v>12.325100000000001</v>
      </c>
      <c r="M1051" s="184">
        <v>33.2806</v>
      </c>
      <c r="N1051" s="184">
        <v>42.158499999999997</v>
      </c>
      <c r="O1051" s="184">
        <v>12.4815</v>
      </c>
      <c r="P1051" s="184">
        <v>13.836600000000001</v>
      </c>
      <c r="Q1051" s="184">
        <v>14.2302</v>
      </c>
      <c r="R1051" s="184">
        <v>20.805900000000001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44400</v>
      </c>
      <c r="E1052" s="184">
        <v>54.63</v>
      </c>
      <c r="F1052" s="184">
        <v>0.88639999999999997</v>
      </c>
      <c r="G1052" s="184">
        <v>1.8835999999999999</v>
      </c>
      <c r="H1052" s="184">
        <v>0.23849999999999999</v>
      </c>
      <c r="I1052" s="184">
        <v>1.9597</v>
      </c>
      <c r="J1052" s="184">
        <v>3.2507999999999999</v>
      </c>
      <c r="K1052" s="184">
        <v>12.895200000000001</v>
      </c>
      <c r="L1052" s="184">
        <v>13.129</v>
      </c>
      <c r="M1052" s="184">
        <v>34.755800000000001</v>
      </c>
      <c r="N1052" s="184">
        <v>44.371000000000002</v>
      </c>
      <c r="O1052" s="184">
        <v>14.052</v>
      </c>
      <c r="P1052" s="184">
        <v>15.153</v>
      </c>
      <c r="Q1052" s="184">
        <v>15.178900000000001</v>
      </c>
      <c r="R1052" s="184">
        <v>22.71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44400</v>
      </c>
      <c r="E1053" s="184">
        <v>1601.56121635095</v>
      </c>
      <c r="F1053" s="184">
        <v>0.53080000000000005</v>
      </c>
      <c r="G1053" s="184">
        <v>1.6014999999999999</v>
      </c>
      <c r="H1053" s="184">
        <v>0.1457</v>
      </c>
      <c r="I1053" s="184">
        <v>1.9489000000000001</v>
      </c>
      <c r="J1053" s="184">
        <v>2.9883999999999999</v>
      </c>
      <c r="K1053" s="184">
        <v>14.668799999999999</v>
      </c>
      <c r="L1053" s="184">
        <v>20.0976</v>
      </c>
      <c r="M1053" s="184">
        <v>48.239899999999999</v>
      </c>
      <c r="N1053" s="184">
        <v>56.1233</v>
      </c>
      <c r="O1053" s="184">
        <v>14.096399999999999</v>
      </c>
      <c r="P1053" s="184">
        <v>11.6648</v>
      </c>
      <c r="Q1053" s="184">
        <v>20.143599999999999</v>
      </c>
      <c r="R1053" s="184">
        <v>21.986000000000001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44400</v>
      </c>
      <c r="E1054" s="184">
        <v>715.87810000000002</v>
      </c>
      <c r="F1054" s="184">
        <v>0.53280000000000005</v>
      </c>
      <c r="G1054" s="184">
        <v>1.6075999999999999</v>
      </c>
      <c r="H1054" s="184">
        <v>0.15959999999999999</v>
      </c>
      <c r="I1054" s="184">
        <v>1.9772000000000001</v>
      </c>
      <c r="J1054" s="184">
        <v>3.0495000000000001</v>
      </c>
      <c r="K1054" s="184">
        <v>14.875999999999999</v>
      </c>
      <c r="L1054" s="184">
        <v>20.532</v>
      </c>
      <c r="M1054" s="184">
        <v>49.044600000000003</v>
      </c>
      <c r="N1054" s="184">
        <v>57.256100000000004</v>
      </c>
      <c r="O1054" s="184">
        <v>14.9727</v>
      </c>
      <c r="P1054" s="184">
        <v>12.5785</v>
      </c>
      <c r="Q1054" s="184">
        <v>13.707100000000001</v>
      </c>
      <c r="R1054" s="184">
        <v>22.89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44400</v>
      </c>
      <c r="E1055" s="184">
        <v>773.41437540218703</v>
      </c>
      <c r="F1055" s="184">
        <v>0.33460000000000001</v>
      </c>
      <c r="G1055" s="184">
        <v>1.4802</v>
      </c>
      <c r="H1055" s="184">
        <v>-0.28100000000000003</v>
      </c>
      <c r="I1055" s="184">
        <v>1.3843000000000001</v>
      </c>
      <c r="J1055" s="184">
        <v>1.3351</v>
      </c>
      <c r="K1055" s="184">
        <v>12.5116</v>
      </c>
      <c r="L1055" s="184">
        <v>14.391500000000001</v>
      </c>
      <c r="M1055" s="184">
        <v>41.264699999999998</v>
      </c>
      <c r="N1055" s="184">
        <v>44.961399999999998</v>
      </c>
      <c r="O1055" s="184">
        <v>12.3294</v>
      </c>
      <c r="P1055" s="184">
        <v>12.216900000000001</v>
      </c>
      <c r="Q1055" s="184">
        <v>19.0791</v>
      </c>
      <c r="R1055" s="184">
        <v>13.237</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44400</v>
      </c>
      <c r="E1056" s="184">
        <v>666.13300000000004</v>
      </c>
      <c r="F1056" s="184">
        <v>0.33629999999999999</v>
      </c>
      <c r="G1056" s="184">
        <v>1.4857</v>
      </c>
      <c r="H1056" s="184">
        <v>-0.26840000000000003</v>
      </c>
      <c r="I1056" s="184">
        <v>1.4086000000000001</v>
      </c>
      <c r="J1056" s="184">
        <v>1.3852</v>
      </c>
      <c r="K1056" s="184">
        <v>12.6755</v>
      </c>
      <c r="L1056" s="184">
        <v>14.7113</v>
      </c>
      <c r="M1056" s="184">
        <v>41.8705</v>
      </c>
      <c r="N1056" s="184">
        <v>45.789900000000003</v>
      </c>
      <c r="O1056" s="184">
        <v>13.0014</v>
      </c>
      <c r="P1056" s="184">
        <v>12.958</v>
      </c>
      <c r="Q1056" s="184">
        <v>13.438599999999999</v>
      </c>
      <c r="R1056" s="184">
        <v>13.8847</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44400</v>
      </c>
      <c r="E1057" s="184">
        <v>292.89100000000002</v>
      </c>
      <c r="F1057" s="184">
        <v>0.30719999999999997</v>
      </c>
      <c r="G1057" s="184">
        <v>1.3008</v>
      </c>
      <c r="H1057" s="184">
        <v>-0.45750000000000002</v>
      </c>
      <c r="I1057" s="184">
        <v>1.1901999999999999</v>
      </c>
      <c r="J1057" s="184">
        <v>1.6919999999999999</v>
      </c>
      <c r="K1057" s="184">
        <v>11.876799999999999</v>
      </c>
      <c r="L1057" s="184">
        <v>8.5792000000000002</v>
      </c>
      <c r="M1057" s="184">
        <v>31.424499999999998</v>
      </c>
      <c r="N1057" s="184">
        <v>39.663499999999999</v>
      </c>
      <c r="O1057" s="184">
        <v>12.086600000000001</v>
      </c>
      <c r="P1057" s="184">
        <v>13.1976</v>
      </c>
      <c r="Q1057" s="184">
        <v>19.874700000000001</v>
      </c>
      <c r="R1057" s="184">
        <v>18.3916</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44400</v>
      </c>
      <c r="E1058" s="184">
        <v>313.37720000000002</v>
      </c>
      <c r="F1058" s="184">
        <v>0.30969999999999998</v>
      </c>
      <c r="G1058" s="184">
        <v>1.3087</v>
      </c>
      <c r="H1058" s="184">
        <v>-0.43919999999999998</v>
      </c>
      <c r="I1058" s="184">
        <v>1.2272000000000001</v>
      </c>
      <c r="J1058" s="184">
        <v>1.7706999999999999</v>
      </c>
      <c r="K1058" s="184">
        <v>12.1395</v>
      </c>
      <c r="L1058" s="184">
        <v>9.0911000000000008</v>
      </c>
      <c r="M1058" s="184">
        <v>32.353299999999997</v>
      </c>
      <c r="N1058" s="184">
        <v>40.988199999999999</v>
      </c>
      <c r="O1058" s="184">
        <v>13.0868</v>
      </c>
      <c r="P1058" s="184">
        <v>14.130100000000001</v>
      </c>
      <c r="Q1058" s="184">
        <v>13.3483</v>
      </c>
      <c r="R1058" s="184">
        <v>19.514900000000001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44400</v>
      </c>
      <c r="E1059" s="184">
        <v>58.81</v>
      </c>
      <c r="F1059" s="184">
        <v>0.3755</v>
      </c>
      <c r="G1059" s="184">
        <v>1.8531</v>
      </c>
      <c r="H1059" s="184">
        <v>-0.32200000000000001</v>
      </c>
      <c r="I1059" s="184">
        <v>1.6068</v>
      </c>
      <c r="J1059" s="184">
        <v>2.3138000000000001</v>
      </c>
      <c r="K1059" s="184">
        <v>12.232799999999999</v>
      </c>
      <c r="L1059" s="184">
        <v>13.2486</v>
      </c>
      <c r="M1059" s="184">
        <v>36.958500000000001</v>
      </c>
      <c r="N1059" s="184">
        <v>43.439</v>
      </c>
      <c r="O1059" s="184">
        <v>13.4137</v>
      </c>
      <c r="P1059" s="184">
        <v>13.4428</v>
      </c>
      <c r="Q1059" s="184">
        <v>14.3934</v>
      </c>
      <c r="R1059" s="184">
        <v>18.9282</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44400</v>
      </c>
      <c r="E1060" s="184">
        <v>63.08</v>
      </c>
      <c r="F1060" s="184">
        <v>0.38190000000000002</v>
      </c>
      <c r="G1060" s="184">
        <v>1.8569</v>
      </c>
      <c r="H1060" s="184">
        <v>-0.30030000000000001</v>
      </c>
      <c r="I1060" s="184">
        <v>1.6435999999999999</v>
      </c>
      <c r="J1060" s="184">
        <v>2.3694000000000002</v>
      </c>
      <c r="K1060" s="184">
        <v>12.422000000000001</v>
      </c>
      <c r="L1060" s="184">
        <v>13.575799999999999</v>
      </c>
      <c r="M1060" s="184">
        <v>37.549100000000003</v>
      </c>
      <c r="N1060" s="184">
        <v>44.314799999999998</v>
      </c>
      <c r="O1060" s="184">
        <v>14.1897</v>
      </c>
      <c r="P1060" s="184">
        <v>14.3569</v>
      </c>
      <c r="Q1060" s="184">
        <v>15.367800000000001</v>
      </c>
      <c r="R1060" s="184">
        <v>19.664300000000001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44400</v>
      </c>
      <c r="E1061" s="184">
        <v>35.93</v>
      </c>
      <c r="F1061" s="184">
        <v>0.22320000000000001</v>
      </c>
      <c r="G1061" s="184">
        <v>1.3253999999999999</v>
      </c>
      <c r="H1061" s="184">
        <v>-0.33289999999999997</v>
      </c>
      <c r="I1061" s="184">
        <v>1.7847</v>
      </c>
      <c r="J1061" s="184">
        <v>3.3658999999999999</v>
      </c>
      <c r="K1061" s="184">
        <v>15.604900000000001</v>
      </c>
      <c r="L1061" s="184">
        <v>16.617999999999999</v>
      </c>
      <c r="M1061" s="184">
        <v>38.6188</v>
      </c>
      <c r="N1061" s="184">
        <v>47.374899999999997</v>
      </c>
      <c r="O1061" s="184">
        <v>14.750500000000001</v>
      </c>
      <c r="P1061" s="184">
        <v>12.1267</v>
      </c>
      <c r="Q1061" s="184">
        <v>14.924300000000001</v>
      </c>
      <c r="R1061" s="184">
        <v>23.904199999999999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44400</v>
      </c>
      <c r="E1062" s="184">
        <v>39.44</v>
      </c>
      <c r="F1062" s="184">
        <v>0.20330000000000001</v>
      </c>
      <c r="G1062" s="184">
        <v>1.3361000000000001</v>
      </c>
      <c r="H1062" s="184">
        <v>-0.32850000000000001</v>
      </c>
      <c r="I1062" s="184">
        <v>1.8331999999999999</v>
      </c>
      <c r="J1062" s="184">
        <v>3.4899</v>
      </c>
      <c r="K1062" s="184">
        <v>15.9659</v>
      </c>
      <c r="L1062" s="184">
        <v>17.276199999999999</v>
      </c>
      <c r="M1062" s="184">
        <v>39.808599999999998</v>
      </c>
      <c r="N1062" s="184">
        <v>49.055199999999999</v>
      </c>
      <c r="O1062" s="184">
        <v>16.257000000000001</v>
      </c>
      <c r="P1062" s="184">
        <v>13.7559</v>
      </c>
      <c r="Q1062" s="184">
        <v>14.754200000000001</v>
      </c>
      <c r="R1062" s="184">
        <v>25.313400000000001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44400</v>
      </c>
      <c r="E1063" s="184">
        <v>49.73</v>
      </c>
      <c r="F1063" s="184">
        <v>1.2830999999999999</v>
      </c>
      <c r="G1063" s="184">
        <v>2.4937999999999998</v>
      </c>
      <c r="H1063" s="184">
        <v>0.89270000000000005</v>
      </c>
      <c r="I1063" s="184">
        <v>2.5360999999999998</v>
      </c>
      <c r="J1063" s="184">
        <v>3.0886999999999998</v>
      </c>
      <c r="K1063" s="184">
        <v>12.6898</v>
      </c>
      <c r="L1063" s="184">
        <v>10.7079</v>
      </c>
      <c r="M1063" s="184">
        <v>29.538900000000002</v>
      </c>
      <c r="N1063" s="184">
        <v>40.918100000000003</v>
      </c>
      <c r="O1063" s="184">
        <v>13.1027</v>
      </c>
      <c r="P1063" s="184">
        <v>14.328799999999999</v>
      </c>
      <c r="Q1063" s="184">
        <v>13.1983</v>
      </c>
      <c r="R1063" s="184">
        <v>21.211500000000001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44400</v>
      </c>
      <c r="E1064" s="184">
        <v>45.44</v>
      </c>
      <c r="F1064" s="184">
        <v>1.2703</v>
      </c>
      <c r="G1064" s="184">
        <v>2.4807999999999999</v>
      </c>
      <c r="H1064" s="184">
        <v>0.86570000000000003</v>
      </c>
      <c r="I1064" s="184">
        <v>2.4807999999999999</v>
      </c>
      <c r="J1064" s="184">
        <v>2.9918</v>
      </c>
      <c r="K1064" s="184">
        <v>12.364000000000001</v>
      </c>
      <c r="L1064" s="184">
        <v>10.0509</v>
      </c>
      <c r="M1064" s="184">
        <v>28.3979</v>
      </c>
      <c r="N1064" s="184">
        <v>39.258400000000002</v>
      </c>
      <c r="O1064" s="184">
        <v>11.946099999999999</v>
      </c>
      <c r="P1064" s="184">
        <v>13.112399999999999</v>
      </c>
      <c r="Q1064" s="184">
        <v>10.5219</v>
      </c>
      <c r="R1064" s="184">
        <v>19.942699999999999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44400</v>
      </c>
      <c r="E1065" s="184">
        <v>26.62</v>
      </c>
      <c r="F1065" s="184">
        <v>0.22589999999999999</v>
      </c>
      <c r="G1065" s="184">
        <v>1.3709</v>
      </c>
      <c r="H1065" s="184">
        <v>-0.56030000000000002</v>
      </c>
      <c r="I1065" s="184">
        <v>1.3323</v>
      </c>
      <c r="J1065" s="184">
        <v>1.8752</v>
      </c>
      <c r="K1065" s="184">
        <v>9.9545999999999992</v>
      </c>
      <c r="L1065" s="184">
        <v>9.0090000000000003</v>
      </c>
      <c r="M1065" s="184">
        <v>26.4008</v>
      </c>
      <c r="N1065" s="184">
        <v>34.173400000000001</v>
      </c>
      <c r="O1065" s="184">
        <v>9.1961999999999993</v>
      </c>
      <c r="P1065" s="184">
        <v>11.139099999999999</v>
      </c>
      <c r="Q1065" s="184">
        <v>10.910500000000001</v>
      </c>
      <c r="R1065" s="184">
        <v>13.354699999999999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44400</v>
      </c>
      <c r="E1066" s="184">
        <v>30.26</v>
      </c>
      <c r="F1066" s="184">
        <v>0.2319</v>
      </c>
      <c r="G1066" s="184">
        <v>1.3734999999999999</v>
      </c>
      <c r="H1066" s="184">
        <v>-0.52600000000000002</v>
      </c>
      <c r="I1066" s="184">
        <v>1.4075</v>
      </c>
      <c r="J1066" s="184">
        <v>1.9884999999999999</v>
      </c>
      <c r="K1066" s="184">
        <v>10.3574</v>
      </c>
      <c r="L1066" s="184">
        <v>9.7967999999999993</v>
      </c>
      <c r="M1066" s="184">
        <v>27.787199999999999</v>
      </c>
      <c r="N1066" s="184">
        <v>36.183599999999998</v>
      </c>
      <c r="O1066" s="184">
        <v>10.7994</v>
      </c>
      <c r="P1066" s="184">
        <v>12.880599999999999</v>
      </c>
      <c r="Q1066" s="184">
        <v>12.898</v>
      </c>
      <c r="R1066" s="184">
        <v>15.0305</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44400</v>
      </c>
      <c r="E1067" s="184">
        <v>40.81</v>
      </c>
      <c r="F1067" s="184">
        <v>0.36890000000000001</v>
      </c>
      <c r="G1067" s="184">
        <v>2.0249999999999999</v>
      </c>
      <c r="H1067" s="184">
        <v>1.1399999999999999</v>
      </c>
      <c r="I1067" s="184">
        <v>3.948</v>
      </c>
      <c r="J1067" s="184">
        <v>6.1931000000000003</v>
      </c>
      <c r="K1067" s="184">
        <v>17.709800000000001</v>
      </c>
      <c r="L1067" s="184">
        <v>17.709800000000001</v>
      </c>
      <c r="M1067" s="184">
        <v>35.761800000000001</v>
      </c>
      <c r="N1067" s="184">
        <v>42.742199999999997</v>
      </c>
      <c r="O1067" s="184">
        <v>12.608599999999999</v>
      </c>
      <c r="P1067" s="184">
        <v>13.1281</v>
      </c>
      <c r="Q1067" s="184">
        <v>12.512600000000001</v>
      </c>
      <c r="R1067" s="184">
        <v>20.846800000000002</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44400</v>
      </c>
      <c r="E1068" s="184">
        <v>46.27</v>
      </c>
      <c r="F1068" s="184">
        <v>0.36880000000000002</v>
      </c>
      <c r="G1068" s="184">
        <v>2.0512000000000001</v>
      </c>
      <c r="H1068" s="184">
        <v>1.1808000000000001</v>
      </c>
      <c r="I1068" s="184">
        <v>3.9775</v>
      </c>
      <c r="J1068" s="184">
        <v>6.2945000000000002</v>
      </c>
      <c r="K1068" s="184">
        <v>18.096</v>
      </c>
      <c r="L1068" s="184">
        <v>18.489100000000001</v>
      </c>
      <c r="M1068" s="184">
        <v>37.136899999999997</v>
      </c>
      <c r="N1068" s="184">
        <v>44.6389</v>
      </c>
      <c r="O1068" s="184">
        <v>14.207100000000001</v>
      </c>
      <c r="P1068" s="184">
        <v>14.8971</v>
      </c>
      <c r="Q1068" s="184">
        <v>15.9633</v>
      </c>
      <c r="R1068" s="184">
        <v>22.374500000000001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44400</v>
      </c>
      <c r="E1069" s="184">
        <v>11.599299999999999</v>
      </c>
      <c r="F1069" s="184">
        <v>0.2636</v>
      </c>
      <c r="G1069" s="184">
        <v>1.2252000000000001</v>
      </c>
      <c r="H1069" s="184">
        <v>-0.41980000000000001</v>
      </c>
      <c r="I1069" s="184">
        <v>1.1501999999999999</v>
      </c>
      <c r="J1069" s="184">
        <v>1.2332000000000001</v>
      </c>
      <c r="K1069" s="184">
        <v>10.709899999999999</v>
      </c>
      <c r="L1069" s="184">
        <v>11.309100000000001</v>
      </c>
      <c r="M1069" s="184"/>
      <c r="N1069" s="184"/>
      <c r="O1069" s="184"/>
      <c r="P1069" s="184"/>
      <c r="Q1069" s="184">
        <v>15.993</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44400</v>
      </c>
      <c r="E1070" s="184">
        <v>11.4398</v>
      </c>
      <c r="F1070" s="184">
        <v>0.25769999999999998</v>
      </c>
      <c r="G1070" s="184">
        <v>1.2067000000000001</v>
      </c>
      <c r="H1070" s="184">
        <v>-0.46200000000000002</v>
      </c>
      <c r="I1070" s="184">
        <v>1.0637000000000001</v>
      </c>
      <c r="J1070" s="184">
        <v>1.0467</v>
      </c>
      <c r="K1070" s="184">
        <v>9.9948999999999995</v>
      </c>
      <c r="L1070" s="184">
        <v>9.9811999999999994</v>
      </c>
      <c r="M1070" s="184"/>
      <c r="N1070" s="184"/>
      <c r="O1070" s="184"/>
      <c r="P1070" s="184"/>
      <c r="Q1070" s="184">
        <v>14.398</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44400</v>
      </c>
      <c r="E1071" s="184">
        <v>89.884200000000007</v>
      </c>
      <c r="F1071" s="184">
        <v>0.1191</v>
      </c>
      <c r="G1071" s="184">
        <v>1.3675999999999999</v>
      </c>
      <c r="H1071" s="184">
        <v>-0.48359999999999997</v>
      </c>
      <c r="I1071" s="184">
        <v>1.6866000000000001</v>
      </c>
      <c r="J1071" s="184">
        <v>2.6623000000000001</v>
      </c>
      <c r="K1071" s="184">
        <v>10.189299999999999</v>
      </c>
      <c r="L1071" s="184">
        <v>9.6818000000000008</v>
      </c>
      <c r="M1071" s="184">
        <v>24.079499999999999</v>
      </c>
      <c r="N1071" s="184">
        <v>29.2102</v>
      </c>
      <c r="O1071" s="184">
        <v>11.183</v>
      </c>
      <c r="P1071" s="184">
        <v>10.1249</v>
      </c>
      <c r="Q1071" s="184">
        <v>8.6981000000000002</v>
      </c>
      <c r="R1071" s="184">
        <v>16.7715</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44400</v>
      </c>
      <c r="E1072" s="184">
        <v>98.517300000000006</v>
      </c>
      <c r="F1072" s="184">
        <v>0.1222</v>
      </c>
      <c r="G1072" s="184">
        <v>1.3768</v>
      </c>
      <c r="H1072" s="184">
        <v>-0.46260000000000001</v>
      </c>
      <c r="I1072" s="184">
        <v>1.7295</v>
      </c>
      <c r="J1072" s="184">
        <v>2.7551000000000001</v>
      </c>
      <c r="K1072" s="184">
        <v>10.492000000000001</v>
      </c>
      <c r="L1072" s="184">
        <v>10.285</v>
      </c>
      <c r="M1072" s="184">
        <v>25.104399999999998</v>
      </c>
      <c r="N1072" s="184">
        <v>30.6389</v>
      </c>
      <c r="O1072" s="184">
        <v>12.3287</v>
      </c>
      <c r="P1072" s="184">
        <v>11.331</v>
      </c>
      <c r="Q1072" s="184">
        <v>12.407500000000001</v>
      </c>
      <c r="R1072" s="184">
        <v>17.991900000000001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44400</v>
      </c>
      <c r="E1073" s="184">
        <v>347.185</v>
      </c>
      <c r="F1073" s="184">
        <v>0.63480000000000003</v>
      </c>
      <c r="G1073" s="184">
        <v>1.9477</v>
      </c>
      <c r="H1073" s="184">
        <v>7.0599999999999996E-2</v>
      </c>
      <c r="I1073" s="184">
        <v>1.5987</v>
      </c>
      <c r="J1073" s="184">
        <v>2.6238999999999999</v>
      </c>
      <c r="K1073" s="184">
        <v>13.6348</v>
      </c>
      <c r="L1073" s="184">
        <v>14.459</v>
      </c>
      <c r="M1073" s="184">
        <v>36.8217</v>
      </c>
      <c r="N1073" s="184">
        <v>46.514400000000002</v>
      </c>
      <c r="O1073" s="184">
        <v>15.1738</v>
      </c>
      <c r="P1073" s="184">
        <v>13.6073</v>
      </c>
      <c r="Q1073" s="184">
        <v>19.957799999999999</v>
      </c>
      <c r="R1073" s="184">
        <v>23.303699999999999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44400</v>
      </c>
      <c r="E1074" s="184">
        <v>380.51499999999999</v>
      </c>
      <c r="F1074" s="184">
        <v>0.63819999999999999</v>
      </c>
      <c r="G1074" s="184">
        <v>1.9581999999999999</v>
      </c>
      <c r="H1074" s="184">
        <v>9.4700000000000006E-2</v>
      </c>
      <c r="I1074" s="184">
        <v>1.6471</v>
      </c>
      <c r="J1074" s="184">
        <v>2.7263999999999999</v>
      </c>
      <c r="K1074" s="184">
        <v>13.9717</v>
      </c>
      <c r="L1074" s="184">
        <v>15.1523</v>
      </c>
      <c r="M1074" s="184">
        <v>38.046799999999998</v>
      </c>
      <c r="N1074" s="184">
        <v>48.251199999999997</v>
      </c>
      <c r="O1074" s="184">
        <v>16.4727</v>
      </c>
      <c r="P1074" s="184">
        <v>14.9663</v>
      </c>
      <c r="Q1074" s="184">
        <v>15.464</v>
      </c>
      <c r="R1074" s="184">
        <v>24.713200000000001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44400</v>
      </c>
      <c r="E1075" s="184">
        <v>463.22751296201801</v>
      </c>
      <c r="F1075" s="184">
        <v>0.63549999999999995</v>
      </c>
      <c r="G1075" s="184">
        <v>1.9472</v>
      </c>
      <c r="H1075" s="184">
        <v>7.1499999999999994E-2</v>
      </c>
      <c r="I1075" s="184">
        <v>1.5982000000000001</v>
      </c>
      <c r="J1075" s="184">
        <v>2.6242000000000001</v>
      </c>
      <c r="K1075" s="184">
        <v>13.633699999999999</v>
      </c>
      <c r="L1075" s="184">
        <v>14.4579</v>
      </c>
      <c r="M1075" s="184">
        <v>36.822699999999998</v>
      </c>
      <c r="N1075" s="184">
        <v>46.513800000000003</v>
      </c>
      <c r="O1075" s="184">
        <v>14.6988</v>
      </c>
      <c r="P1075" s="184">
        <v>13.290800000000001</v>
      </c>
      <c r="Q1075" s="184">
        <v>18.514199999999999</v>
      </c>
      <c r="R1075" s="184">
        <v>22.750399999999999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44400</v>
      </c>
      <c r="E1076" s="184">
        <v>104.642734302893</v>
      </c>
      <c r="F1076" s="184">
        <v>0.63790000000000002</v>
      </c>
      <c r="G1076" s="184">
        <v>1.9592000000000001</v>
      </c>
      <c r="H1076" s="184">
        <v>9.5500000000000002E-2</v>
      </c>
      <c r="I1076" s="184">
        <v>1.6482000000000001</v>
      </c>
      <c r="J1076" s="184">
        <v>2.7271000000000001</v>
      </c>
      <c r="K1076" s="184">
        <v>13.9735</v>
      </c>
      <c r="L1076" s="184">
        <v>15.1523</v>
      </c>
      <c r="M1076" s="184">
        <v>38.047199999999997</v>
      </c>
      <c r="N1076" s="184">
        <v>48.2532</v>
      </c>
      <c r="O1076" s="184">
        <v>15.9971</v>
      </c>
      <c r="P1076" s="184">
        <v>14.6541</v>
      </c>
      <c r="Q1076" s="184">
        <v>14.985300000000001</v>
      </c>
      <c r="R1076" s="184">
        <v>24.1616</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44400</v>
      </c>
      <c r="E1077" s="184">
        <v>40.198999999999998</v>
      </c>
      <c r="F1077" s="184">
        <v>0.41470000000000001</v>
      </c>
      <c r="G1077" s="184">
        <v>1.5125999999999999</v>
      </c>
      <c r="H1077" s="184">
        <v>-0.16389999999999999</v>
      </c>
      <c r="I1077" s="184">
        <v>1.5024</v>
      </c>
      <c r="J1077" s="184">
        <v>2.7029999999999998</v>
      </c>
      <c r="K1077" s="184">
        <v>12.344200000000001</v>
      </c>
      <c r="L1077" s="184">
        <v>13.418699999999999</v>
      </c>
      <c r="M1077" s="184">
        <v>34.202399999999997</v>
      </c>
      <c r="N1077" s="184">
        <v>43.634500000000003</v>
      </c>
      <c r="O1077" s="184">
        <v>13.3612</v>
      </c>
      <c r="P1077" s="184">
        <v>13.0838</v>
      </c>
      <c r="Q1077" s="184">
        <v>14.122</v>
      </c>
      <c r="R1077" s="184">
        <v>19.477399999999999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44400</v>
      </c>
      <c r="E1078" s="184">
        <v>37.668999999999997</v>
      </c>
      <c r="F1078" s="184">
        <v>0.41049999999999998</v>
      </c>
      <c r="G1078" s="184">
        <v>1.5036</v>
      </c>
      <c r="H1078" s="184">
        <v>-0.18279999999999999</v>
      </c>
      <c r="I1078" s="184">
        <v>1.4653</v>
      </c>
      <c r="J1078" s="184">
        <v>2.6208</v>
      </c>
      <c r="K1078" s="184">
        <v>12.0768</v>
      </c>
      <c r="L1078" s="184">
        <v>12.899699999999999</v>
      </c>
      <c r="M1078" s="184">
        <v>33.294400000000003</v>
      </c>
      <c r="N1078" s="184">
        <v>42.340499999999999</v>
      </c>
      <c r="O1078" s="184">
        <v>12.380699999999999</v>
      </c>
      <c r="P1078" s="184">
        <v>12.1526</v>
      </c>
      <c r="Q1078" s="184">
        <v>10.1191</v>
      </c>
      <c r="R1078" s="184">
        <v>18.414000000000001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44400</v>
      </c>
      <c r="E1079" s="184">
        <v>41.364672653245897</v>
      </c>
      <c r="F1079" s="184">
        <v>0.23549999999999999</v>
      </c>
      <c r="G1079" s="184">
        <v>1.6022000000000001</v>
      </c>
      <c r="H1079" s="184">
        <v>4.1500000000000002E-2</v>
      </c>
      <c r="I1079" s="184">
        <v>1.2000999999999999</v>
      </c>
      <c r="J1079" s="184">
        <v>2.0762999999999998</v>
      </c>
      <c r="K1079" s="184">
        <v>12.7324</v>
      </c>
      <c r="L1079" s="184">
        <v>10.257</v>
      </c>
      <c r="M1079" s="184">
        <v>33.3264</v>
      </c>
      <c r="N1079" s="184">
        <v>39.621499999999997</v>
      </c>
      <c r="O1079" s="184">
        <v>12.493499999999999</v>
      </c>
      <c r="P1079" s="184">
        <v>12.221</v>
      </c>
      <c r="Q1079" s="184">
        <v>10.324199999999999</v>
      </c>
      <c r="R1079" s="184">
        <v>19.506499999999999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44400</v>
      </c>
      <c r="E1080" s="184">
        <v>40.335799999999999</v>
      </c>
      <c r="F1080" s="184">
        <v>0.23980000000000001</v>
      </c>
      <c r="G1080" s="184">
        <v>1.6161000000000001</v>
      </c>
      <c r="H1080" s="184">
        <v>7.3200000000000001E-2</v>
      </c>
      <c r="I1080" s="184">
        <v>1.2643</v>
      </c>
      <c r="J1080" s="184">
        <v>2.2153</v>
      </c>
      <c r="K1080" s="184">
        <v>13.200100000000001</v>
      </c>
      <c r="L1080" s="184">
        <v>11.1617</v>
      </c>
      <c r="M1080" s="184">
        <v>34.8095</v>
      </c>
      <c r="N1080" s="184">
        <v>41.543999999999997</v>
      </c>
      <c r="O1080" s="184">
        <v>13.7614</v>
      </c>
      <c r="P1080" s="184">
        <v>13.4825</v>
      </c>
      <c r="Q1080" s="184">
        <v>13.717599999999999</v>
      </c>
      <c r="R1080" s="184">
        <v>20.869199999999999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44400</v>
      </c>
      <c r="E1081" s="184">
        <v>15.098800000000001</v>
      </c>
      <c r="F1081" s="184">
        <v>0.20169999999999999</v>
      </c>
      <c r="G1081" s="184">
        <v>1.6076999999999999</v>
      </c>
      <c r="H1081" s="184">
        <v>-0.16930000000000001</v>
      </c>
      <c r="I1081" s="184">
        <v>1.7618</v>
      </c>
      <c r="J1081" s="184">
        <v>2.1052</v>
      </c>
      <c r="K1081" s="184">
        <v>13.979900000000001</v>
      </c>
      <c r="L1081" s="184">
        <v>16.664200000000001</v>
      </c>
      <c r="M1081" s="184">
        <v>42.085000000000001</v>
      </c>
      <c r="N1081" s="184">
        <v>49.062100000000001</v>
      </c>
      <c r="O1081" s="184"/>
      <c r="P1081" s="184"/>
      <c r="Q1081" s="184">
        <v>19.0853</v>
      </c>
      <c r="R1081" s="184">
        <v>23.086200000000002</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44400</v>
      </c>
      <c r="E1082" s="184">
        <v>14.4374</v>
      </c>
      <c r="F1082" s="184">
        <v>0.1971</v>
      </c>
      <c r="G1082" s="184">
        <v>1.5931</v>
      </c>
      <c r="H1082" s="184">
        <v>-0.2046</v>
      </c>
      <c r="I1082" s="184">
        <v>1.6904999999999999</v>
      </c>
      <c r="J1082" s="184">
        <v>1.9503999999999999</v>
      </c>
      <c r="K1082" s="184">
        <v>13.4793</v>
      </c>
      <c r="L1082" s="184">
        <v>15.649100000000001</v>
      </c>
      <c r="M1082" s="184">
        <v>40.241100000000003</v>
      </c>
      <c r="N1082" s="184">
        <v>46.429900000000004</v>
      </c>
      <c r="O1082" s="184"/>
      <c r="P1082" s="184"/>
      <c r="Q1082" s="184">
        <v>16.845400000000001</v>
      </c>
      <c r="R1082" s="184">
        <v>20.818899999999999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44400</v>
      </c>
      <c r="E1083" s="184">
        <v>78.540999999999997</v>
      </c>
      <c r="F1083" s="184">
        <v>0.42449999999999999</v>
      </c>
      <c r="G1083" s="184">
        <v>1.5672999999999999</v>
      </c>
      <c r="H1083" s="184">
        <v>0.14030000000000001</v>
      </c>
      <c r="I1083" s="184">
        <v>1.3575999999999999</v>
      </c>
      <c r="J1083" s="184">
        <v>2.9142000000000001</v>
      </c>
      <c r="K1083" s="184">
        <v>13.6776</v>
      </c>
      <c r="L1083" s="184">
        <v>14.0623</v>
      </c>
      <c r="M1083" s="184">
        <v>35.616599999999998</v>
      </c>
      <c r="N1083" s="184">
        <v>45.344000000000001</v>
      </c>
      <c r="O1083" s="184">
        <v>16.460999999999999</v>
      </c>
      <c r="P1083" s="184">
        <v>16.6233</v>
      </c>
      <c r="Q1083" s="184">
        <v>18.165500000000002</v>
      </c>
      <c r="R1083" s="184">
        <v>21.384399999999999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44400</v>
      </c>
      <c r="E1084" s="184">
        <v>72.536000000000001</v>
      </c>
      <c r="F1084" s="184">
        <v>0.42230000000000001</v>
      </c>
      <c r="G1084" s="184">
        <v>1.5597000000000001</v>
      </c>
      <c r="H1084" s="184">
        <v>0.1215</v>
      </c>
      <c r="I1084" s="184">
        <v>1.3171999999999999</v>
      </c>
      <c r="J1084" s="184">
        <v>2.8252000000000002</v>
      </c>
      <c r="K1084" s="184">
        <v>13.374700000000001</v>
      </c>
      <c r="L1084" s="184">
        <v>13.443899999999999</v>
      </c>
      <c r="M1084" s="184">
        <v>34.512700000000002</v>
      </c>
      <c r="N1084" s="184">
        <v>43.769399999999997</v>
      </c>
      <c r="O1084" s="184">
        <v>15.2148</v>
      </c>
      <c r="P1084" s="184">
        <v>15.5298</v>
      </c>
      <c r="Q1084" s="184">
        <v>16.053100000000001</v>
      </c>
      <c r="R1084" s="184">
        <v>20.0656</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44400</v>
      </c>
      <c r="E1085" s="184">
        <v>31.634399999999999</v>
      </c>
      <c r="F1085" s="184">
        <v>0.51570000000000005</v>
      </c>
      <c r="G1085" s="184">
        <v>1.7416</v>
      </c>
      <c r="H1085" s="184">
        <v>6.9900000000000004E-2</v>
      </c>
      <c r="I1085" s="184">
        <v>1.4807999999999999</v>
      </c>
      <c r="J1085" s="184">
        <v>2.0830000000000002</v>
      </c>
      <c r="K1085" s="184">
        <v>12.9199</v>
      </c>
      <c r="L1085" s="184">
        <v>13.8583</v>
      </c>
      <c r="M1085" s="184">
        <v>36.2941</v>
      </c>
      <c r="N1085" s="184">
        <v>40.840800000000002</v>
      </c>
      <c r="O1085" s="184">
        <v>11.7239</v>
      </c>
      <c r="P1085" s="184">
        <v>11.8286</v>
      </c>
      <c r="Q1085" s="184">
        <v>12.4368</v>
      </c>
      <c r="R1085" s="184">
        <v>18.3797</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44400</v>
      </c>
      <c r="E1086" s="184">
        <v>35.717100000000002</v>
      </c>
      <c r="F1086" s="184">
        <v>0.52210000000000001</v>
      </c>
      <c r="G1086" s="184">
        <v>1.7604</v>
      </c>
      <c r="H1086" s="184">
        <v>0.104</v>
      </c>
      <c r="I1086" s="184">
        <v>1.5585</v>
      </c>
      <c r="J1086" s="184">
        <v>2.2621000000000002</v>
      </c>
      <c r="K1086" s="184">
        <v>13.521699999999999</v>
      </c>
      <c r="L1086" s="184">
        <v>15.0947</v>
      </c>
      <c r="M1086" s="184">
        <v>38.481299999999997</v>
      </c>
      <c r="N1086" s="184">
        <v>43.636600000000001</v>
      </c>
      <c r="O1086" s="184">
        <v>13.699400000000001</v>
      </c>
      <c r="P1086" s="184">
        <v>13.564399999999999</v>
      </c>
      <c r="Q1086" s="184">
        <v>13.7615</v>
      </c>
      <c r="R1086" s="184">
        <v>20.473500000000001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44400</v>
      </c>
      <c r="E1087" s="184">
        <v>44.758000000000003</v>
      </c>
      <c r="F1087" s="184">
        <v>0.35849999999999999</v>
      </c>
      <c r="G1087" s="184">
        <v>1.5736000000000001</v>
      </c>
      <c r="H1087" s="184">
        <v>-0.63139999999999996</v>
      </c>
      <c r="I1087" s="184">
        <v>0.96499999999999997</v>
      </c>
      <c r="J1087" s="184">
        <v>2.0518000000000001</v>
      </c>
      <c r="K1087" s="184">
        <v>13.6861</v>
      </c>
      <c r="L1087" s="184">
        <v>15.0647</v>
      </c>
      <c r="M1087" s="184">
        <v>42.846200000000003</v>
      </c>
      <c r="N1087" s="184">
        <v>48.655200000000001</v>
      </c>
      <c r="O1087" s="184">
        <v>11.7979</v>
      </c>
      <c r="P1087" s="184">
        <v>12.7471</v>
      </c>
      <c r="Q1087" s="184">
        <v>11.3269</v>
      </c>
      <c r="R1087" s="184">
        <v>14.468400000000001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44400</v>
      </c>
      <c r="E1088" s="184">
        <v>48.262099999999997</v>
      </c>
      <c r="F1088" s="184">
        <v>0.36099999999999999</v>
      </c>
      <c r="G1088" s="184">
        <v>1.5809</v>
      </c>
      <c r="H1088" s="184">
        <v>-0.6149</v>
      </c>
      <c r="I1088" s="184">
        <v>0.99670000000000003</v>
      </c>
      <c r="J1088" s="184">
        <v>2.1189</v>
      </c>
      <c r="K1088" s="184">
        <v>13.917299999999999</v>
      </c>
      <c r="L1088" s="184">
        <v>15.5328</v>
      </c>
      <c r="M1088" s="184">
        <v>43.702199999999998</v>
      </c>
      <c r="N1088" s="184">
        <v>49.865499999999997</v>
      </c>
      <c r="O1088" s="184">
        <v>12.7758</v>
      </c>
      <c r="P1088" s="184">
        <v>13.836</v>
      </c>
      <c r="Q1088" s="184">
        <v>15.0039</v>
      </c>
      <c r="R1088" s="184">
        <v>15.4404</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44400</v>
      </c>
      <c r="E1089" s="184">
        <v>233.92</v>
      </c>
      <c r="F1089" s="184">
        <v>0.24</v>
      </c>
      <c r="G1089" s="184">
        <v>1.5102</v>
      </c>
      <c r="H1089" s="184">
        <v>-0.53580000000000005</v>
      </c>
      <c r="I1089" s="184">
        <v>0.70169999999999999</v>
      </c>
      <c r="J1089" s="184">
        <v>1.2290000000000001</v>
      </c>
      <c r="K1089" s="184">
        <v>11.6244</v>
      </c>
      <c r="L1089" s="184">
        <v>11.7844</v>
      </c>
      <c r="M1089" s="184">
        <v>34.668999999999997</v>
      </c>
      <c r="N1089" s="184">
        <v>44.012799999999999</v>
      </c>
      <c r="O1089" s="184">
        <v>12.242599999999999</v>
      </c>
      <c r="P1089" s="184">
        <v>12.020300000000001</v>
      </c>
      <c r="Q1089" s="184">
        <v>18.5883</v>
      </c>
      <c r="R1089" s="184">
        <v>18.4026</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44400</v>
      </c>
      <c r="E1090" s="184">
        <v>261.32</v>
      </c>
      <c r="F1090" s="184">
        <v>0.2455</v>
      </c>
      <c r="G1090" s="184">
        <v>1.5228999999999999</v>
      </c>
      <c r="H1090" s="184">
        <v>-0.50639999999999996</v>
      </c>
      <c r="I1090" s="184">
        <v>0.76349999999999996</v>
      </c>
      <c r="J1090" s="184">
        <v>1.3535999999999999</v>
      </c>
      <c r="K1090" s="184">
        <v>12.0487</v>
      </c>
      <c r="L1090" s="184">
        <v>12.633100000000001</v>
      </c>
      <c r="M1090" s="184">
        <v>36.203499999999998</v>
      </c>
      <c r="N1090" s="184">
        <v>46.2012</v>
      </c>
      <c r="O1090" s="184">
        <v>13.8262</v>
      </c>
      <c r="P1090" s="184">
        <v>13.6843</v>
      </c>
      <c r="Q1090" s="184">
        <v>15.188000000000001</v>
      </c>
      <c r="R1090" s="184">
        <v>20.103100000000001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44400</v>
      </c>
      <c r="E1091" s="184">
        <v>13.67</v>
      </c>
      <c r="F1091" s="184">
        <v>1.1842999999999999</v>
      </c>
      <c r="G1091" s="184">
        <v>2.4738000000000002</v>
      </c>
      <c r="H1091" s="184">
        <v>0.36709999999999998</v>
      </c>
      <c r="I1091" s="184">
        <v>1.7869999999999999</v>
      </c>
      <c r="J1091" s="184">
        <v>2.9367000000000001</v>
      </c>
      <c r="K1091" s="184">
        <v>12.603</v>
      </c>
      <c r="L1091" s="184">
        <v>13.7271</v>
      </c>
      <c r="M1091" s="184">
        <v>36.2911</v>
      </c>
      <c r="N1091" s="184"/>
      <c r="O1091" s="184"/>
      <c r="P1091" s="184"/>
      <c r="Q1091" s="184">
        <v>36.700000000000003</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44400</v>
      </c>
      <c r="E1092" s="184">
        <v>13.45</v>
      </c>
      <c r="F1092" s="184">
        <v>1.1277999999999999</v>
      </c>
      <c r="G1092" s="184">
        <v>2.4371999999999998</v>
      </c>
      <c r="H1092" s="184">
        <v>0.29830000000000001</v>
      </c>
      <c r="I1092" s="184">
        <v>1.6629</v>
      </c>
      <c r="J1092" s="184">
        <v>2.7502</v>
      </c>
      <c r="K1092" s="184">
        <v>11.99</v>
      </c>
      <c r="L1092" s="184">
        <v>12.552300000000001</v>
      </c>
      <c r="M1092" s="184">
        <v>34.097700000000003</v>
      </c>
      <c r="N1092" s="184"/>
      <c r="O1092" s="184"/>
      <c r="P1092" s="184"/>
      <c r="Q1092" s="184">
        <v>34.5</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44400</v>
      </c>
      <c r="E1093" s="184">
        <v>60.527900000000002</v>
      </c>
      <c r="F1093" s="184">
        <v>0.4481</v>
      </c>
      <c r="G1093" s="184">
        <v>1.7277</v>
      </c>
      <c r="H1093" s="184">
        <v>-0.23780000000000001</v>
      </c>
      <c r="I1093" s="184">
        <v>1.6655</v>
      </c>
      <c r="J1093" s="184">
        <v>2.8896000000000002</v>
      </c>
      <c r="K1093" s="184">
        <v>11.4124</v>
      </c>
      <c r="L1093" s="184">
        <v>14.006500000000001</v>
      </c>
      <c r="M1093" s="184">
        <v>40.043500000000002</v>
      </c>
      <c r="N1093" s="184">
        <v>47.898800000000001</v>
      </c>
      <c r="O1093" s="184">
        <v>14.6729</v>
      </c>
      <c r="P1093" s="184">
        <v>13.519299999999999</v>
      </c>
      <c r="Q1093" s="184">
        <v>16.213999999999999</v>
      </c>
      <c r="R1093" s="184">
        <v>21.372800000000002</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44400</v>
      </c>
      <c r="E1094" s="184">
        <v>56.210099999999997</v>
      </c>
      <c r="F1094" s="184">
        <v>0.44640000000000002</v>
      </c>
      <c r="G1094" s="184">
        <v>1.7222999999999999</v>
      </c>
      <c r="H1094" s="184">
        <v>-0.25069999999999998</v>
      </c>
      <c r="I1094" s="184">
        <v>1.6393</v>
      </c>
      <c r="J1094" s="184">
        <v>2.8308</v>
      </c>
      <c r="K1094" s="184">
        <v>11.204499999999999</v>
      </c>
      <c r="L1094" s="184">
        <v>13.5739</v>
      </c>
      <c r="M1094" s="184">
        <v>39.255899999999997</v>
      </c>
      <c r="N1094" s="184">
        <v>46.823999999999998</v>
      </c>
      <c r="O1094" s="184">
        <v>13.7821</v>
      </c>
      <c r="P1094" s="184">
        <v>12.4819</v>
      </c>
      <c r="Q1094" s="184">
        <v>11.7707</v>
      </c>
      <c r="R1094" s="184">
        <v>20.436699999999998</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44400</v>
      </c>
      <c r="E1095" s="184">
        <v>13.8384</v>
      </c>
      <c r="F1095" s="184">
        <v>0.28920000000000001</v>
      </c>
      <c r="G1095" s="184">
        <v>1.5952999999999999</v>
      </c>
      <c r="H1095" s="184">
        <v>-9.5299999999999996E-2</v>
      </c>
      <c r="I1095" s="184">
        <v>1.5618000000000001</v>
      </c>
      <c r="J1095" s="184">
        <v>3.3488000000000002</v>
      </c>
      <c r="K1095" s="184">
        <v>13.962899999999999</v>
      </c>
      <c r="L1095" s="184">
        <v>15.7851</v>
      </c>
      <c r="M1095" s="184">
        <v>37.714700000000001</v>
      </c>
      <c r="N1095" s="184"/>
      <c r="O1095" s="184"/>
      <c r="P1095" s="184"/>
      <c r="Q1095" s="184">
        <v>38.384</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44400</v>
      </c>
      <c r="E1096" s="184">
        <v>13.6248</v>
      </c>
      <c r="F1096" s="184">
        <v>0.28339999999999999</v>
      </c>
      <c r="G1096" s="184">
        <v>1.5790999999999999</v>
      </c>
      <c r="H1096" s="184">
        <v>-0.13339999999999999</v>
      </c>
      <c r="I1096" s="184">
        <v>1.4844999999999999</v>
      </c>
      <c r="J1096" s="184">
        <v>3.1806999999999999</v>
      </c>
      <c r="K1096" s="184">
        <v>13.4011</v>
      </c>
      <c r="L1096" s="184">
        <v>14.644399999999999</v>
      </c>
      <c r="M1096" s="184">
        <v>35.709200000000003</v>
      </c>
      <c r="N1096" s="184"/>
      <c r="O1096" s="184"/>
      <c r="P1096" s="184"/>
      <c r="Q1096" s="184">
        <v>36.247999999999998</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44400</v>
      </c>
      <c r="E1097" s="184">
        <v>668.08178566254401</v>
      </c>
      <c r="F1097" s="184">
        <v>0.38269999999999998</v>
      </c>
      <c r="G1097" s="184">
        <v>1.6395</v>
      </c>
      <c r="H1097" s="184">
        <v>-0.3236</v>
      </c>
      <c r="I1097" s="184">
        <v>1.8584000000000001</v>
      </c>
      <c r="J1097" s="184">
        <v>3.1352000000000002</v>
      </c>
      <c r="K1097" s="184">
        <v>13.5777</v>
      </c>
      <c r="L1097" s="184">
        <v>17.907</v>
      </c>
      <c r="M1097" s="184">
        <v>40.9084</v>
      </c>
      <c r="N1097" s="184">
        <v>47.0261</v>
      </c>
      <c r="O1097" s="184">
        <v>13.23</v>
      </c>
      <c r="P1097" s="184">
        <v>12.098699999999999</v>
      </c>
      <c r="Q1097" s="184">
        <v>19.829499999999999</v>
      </c>
      <c r="R1097" s="184">
        <v>17.912400000000002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44400</v>
      </c>
      <c r="E1098" s="184">
        <v>335.87670000000003</v>
      </c>
      <c r="F1098" s="184">
        <v>0.38450000000000001</v>
      </c>
      <c r="G1098" s="184">
        <v>1.6451</v>
      </c>
      <c r="H1098" s="184">
        <v>-0.31019999999999998</v>
      </c>
      <c r="I1098" s="184">
        <v>1.8853</v>
      </c>
      <c r="J1098" s="184">
        <v>3.1934999999999998</v>
      </c>
      <c r="K1098" s="184">
        <v>13.7705</v>
      </c>
      <c r="L1098" s="184">
        <v>18.3308</v>
      </c>
      <c r="M1098" s="184">
        <v>41.701599999999999</v>
      </c>
      <c r="N1098" s="184">
        <v>48.156399999999998</v>
      </c>
      <c r="O1098" s="184">
        <v>14.2529</v>
      </c>
      <c r="P1098" s="184">
        <v>13.443099999999999</v>
      </c>
      <c r="Q1098" s="184">
        <v>14.0976</v>
      </c>
      <c r="R1098" s="184">
        <v>18.874500000000001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44400</v>
      </c>
      <c r="E1099" s="184">
        <v>101.74</v>
      </c>
      <c r="F1099" s="184">
        <v>7.8700000000000006E-2</v>
      </c>
      <c r="G1099" s="184">
        <v>1.0327999999999999</v>
      </c>
      <c r="H1099" s="184">
        <v>-0.6542</v>
      </c>
      <c r="I1099" s="184">
        <v>1.5571999999999999</v>
      </c>
      <c r="J1099" s="184">
        <v>1.9235</v>
      </c>
      <c r="K1099" s="184">
        <v>12.4323</v>
      </c>
      <c r="L1099" s="184">
        <v>10.5749</v>
      </c>
      <c r="M1099" s="184">
        <v>29.226500000000001</v>
      </c>
      <c r="N1099" s="184">
        <v>38.421799999999998</v>
      </c>
      <c r="O1099" s="184">
        <v>10.0426</v>
      </c>
      <c r="P1099" s="184">
        <v>9.2296999999999993</v>
      </c>
      <c r="Q1099" s="184">
        <v>10.2158</v>
      </c>
      <c r="R1099" s="184">
        <v>15.8002</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44400</v>
      </c>
      <c r="E1100" s="184">
        <v>128.773333333333</v>
      </c>
      <c r="F1100" s="184">
        <v>8.2900000000000001E-2</v>
      </c>
      <c r="G1100" s="184">
        <v>1.0357000000000001</v>
      </c>
      <c r="H1100" s="184">
        <v>-0.64810000000000001</v>
      </c>
      <c r="I1100" s="184">
        <v>1.5669</v>
      </c>
      <c r="J1100" s="184">
        <v>1.9206000000000001</v>
      </c>
      <c r="K1100" s="184">
        <v>12.42</v>
      </c>
      <c r="L1100" s="184">
        <v>10.541399999999999</v>
      </c>
      <c r="M1100" s="184">
        <v>29.152200000000001</v>
      </c>
      <c r="N1100" s="184">
        <v>38.307299999999998</v>
      </c>
      <c r="O1100" s="184">
        <v>9.7652000000000001</v>
      </c>
      <c r="P1100" s="184">
        <v>8.8001000000000005</v>
      </c>
      <c r="Q1100" s="184">
        <v>10.1572</v>
      </c>
      <c r="R1100" s="184">
        <v>15.610799999999999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44400</v>
      </c>
      <c r="E1101" s="184">
        <v>15.48</v>
      </c>
      <c r="F1101" s="184">
        <v>6.4600000000000005E-2</v>
      </c>
      <c r="G1101" s="184">
        <v>1.5082</v>
      </c>
      <c r="H1101" s="184">
        <v>-0.25769999999999998</v>
      </c>
      <c r="I1101" s="184">
        <v>1.4417</v>
      </c>
      <c r="J1101" s="184">
        <v>1.9762999999999999</v>
      </c>
      <c r="K1101" s="184">
        <v>13.1579</v>
      </c>
      <c r="L1101" s="184">
        <v>12.4183</v>
      </c>
      <c r="M1101" s="184">
        <v>34.843200000000003</v>
      </c>
      <c r="N1101" s="184">
        <v>42.279400000000003</v>
      </c>
      <c r="O1101" s="184">
        <v>12.876799999999999</v>
      </c>
      <c r="P1101" s="184"/>
      <c r="Q1101" s="184">
        <v>10.956799999999999</v>
      </c>
      <c r="R1101" s="184">
        <v>20.0258</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44400</v>
      </c>
      <c r="E1102" s="184">
        <v>15.04</v>
      </c>
      <c r="F1102" s="184">
        <v>0.13320000000000001</v>
      </c>
      <c r="G1102" s="184">
        <v>1.4844999999999999</v>
      </c>
      <c r="H1102" s="184">
        <v>-0.1991</v>
      </c>
      <c r="I1102" s="184">
        <v>1.4159999999999999</v>
      </c>
      <c r="J1102" s="184">
        <v>1.897</v>
      </c>
      <c r="K1102" s="184">
        <v>12.9977</v>
      </c>
      <c r="L1102" s="184">
        <v>12.155099999999999</v>
      </c>
      <c r="M1102" s="184">
        <v>34.285699999999999</v>
      </c>
      <c r="N1102" s="184">
        <v>41.486400000000003</v>
      </c>
      <c r="O1102" s="184">
        <v>12.2516</v>
      </c>
      <c r="P1102" s="184"/>
      <c r="Q1102" s="184">
        <v>10.1982</v>
      </c>
      <c r="R1102" s="184">
        <v>19.312799999999999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44400</v>
      </c>
      <c r="E1103" s="184">
        <v>188.12569999999999</v>
      </c>
      <c r="F1103" s="184">
        <v>0.46279999999999999</v>
      </c>
      <c r="G1103" s="184">
        <v>2.1621999999999999</v>
      </c>
      <c r="H1103" s="184">
        <v>0.40570000000000001</v>
      </c>
      <c r="I1103" s="184">
        <v>1.4702999999999999</v>
      </c>
      <c r="J1103" s="184">
        <v>2.4691000000000001</v>
      </c>
      <c r="K1103" s="184">
        <v>12.7728</v>
      </c>
      <c r="L1103" s="184">
        <v>13.744899999999999</v>
      </c>
      <c r="M1103" s="184">
        <v>37.328000000000003</v>
      </c>
      <c r="N1103" s="184">
        <v>48.798699999999997</v>
      </c>
      <c r="O1103" s="184">
        <v>15.212400000000001</v>
      </c>
      <c r="P1103" s="184">
        <v>14.682</v>
      </c>
      <c r="Q1103" s="184">
        <v>14.739599999999999</v>
      </c>
      <c r="R1103" s="184">
        <v>23.368300000000001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44400</v>
      </c>
      <c r="E1104" s="184">
        <v>84.437928550106193</v>
      </c>
      <c r="F1104" s="184">
        <v>0.46260000000000001</v>
      </c>
      <c r="G1104" s="184">
        <v>2.1619999999999999</v>
      </c>
      <c r="H1104" s="184">
        <v>0.40570000000000001</v>
      </c>
      <c r="I1104" s="184">
        <v>1.4702</v>
      </c>
      <c r="J1104" s="184">
        <v>2.4689999999999999</v>
      </c>
      <c r="K1104" s="184">
        <v>12.772500000000001</v>
      </c>
      <c r="L1104" s="184">
        <v>13.7447</v>
      </c>
      <c r="M1104" s="184">
        <v>37.328099999999999</v>
      </c>
      <c r="N1104" s="184">
        <v>48.7986</v>
      </c>
      <c r="O1104" s="184">
        <v>14.6839</v>
      </c>
      <c r="P1104" s="184">
        <v>14.366300000000001</v>
      </c>
      <c r="Q1104" s="184">
        <v>14.555199999999999</v>
      </c>
      <c r="R1104" s="184">
        <v>23.071999999999999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44400</v>
      </c>
      <c r="E1105" s="184">
        <v>177.73650000000001</v>
      </c>
      <c r="F1105" s="184">
        <v>0.46</v>
      </c>
      <c r="G1105" s="184">
        <v>2.1543000000000001</v>
      </c>
      <c r="H1105" s="184">
        <v>0.38800000000000001</v>
      </c>
      <c r="I1105" s="184">
        <v>1.4342999999999999</v>
      </c>
      <c r="J1105" s="184">
        <v>2.3912</v>
      </c>
      <c r="K1105" s="184">
        <v>12.5168</v>
      </c>
      <c r="L1105" s="184">
        <v>13.2265</v>
      </c>
      <c r="M1105" s="184">
        <v>36.405099999999997</v>
      </c>
      <c r="N1105" s="184">
        <v>47.404400000000003</v>
      </c>
      <c r="O1105" s="184">
        <v>14.207000000000001</v>
      </c>
      <c r="P1105" s="184">
        <v>13.7357</v>
      </c>
      <c r="Q1105" s="184">
        <v>13.631500000000001</v>
      </c>
      <c r="R1105" s="184">
        <v>22.284400000000002</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44400</v>
      </c>
      <c r="E1106" s="184">
        <v>874.62891900771297</v>
      </c>
      <c r="F1106" s="184">
        <v>0.46010000000000001</v>
      </c>
      <c r="G1106" s="184">
        <v>2.1543999999999999</v>
      </c>
      <c r="H1106" s="184">
        <v>0.38790000000000002</v>
      </c>
      <c r="I1106" s="184">
        <v>1.4345000000000001</v>
      </c>
      <c r="J1106" s="184">
        <v>2.3912</v>
      </c>
      <c r="K1106" s="184">
        <v>12.516999999999999</v>
      </c>
      <c r="L1106" s="184">
        <v>13.2265</v>
      </c>
      <c r="M1106" s="184">
        <v>36.405299999999997</v>
      </c>
      <c r="N1106" s="184">
        <v>47.404499999999999</v>
      </c>
      <c r="O1106" s="184">
        <v>13.504200000000001</v>
      </c>
      <c r="P1106" s="184">
        <v>13.3154</v>
      </c>
      <c r="Q1106" s="184">
        <v>13.7125</v>
      </c>
      <c r="R1106" s="184">
        <v>21.726099999999999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0.43841594202898532</v>
      </c>
      <c r="G1107" s="186">
        <v>1.6950550724637687</v>
      </c>
      <c r="H1107" s="186">
        <v>-4.9060869565217366E-2</v>
      </c>
      <c r="I1107" s="186">
        <v>1.6125521739130435</v>
      </c>
      <c r="J1107" s="186">
        <v>2.6027579710144932</v>
      </c>
      <c r="K1107" s="186">
        <v>12.898824637681162</v>
      </c>
      <c r="L1107" s="186">
        <v>13.368215942028984</v>
      </c>
      <c r="M1107" s="186">
        <v>35.898016417910441</v>
      </c>
      <c r="N1107" s="186">
        <v>43.89340952380951</v>
      </c>
      <c r="O1107" s="186">
        <v>13.514670491803281</v>
      </c>
      <c r="P1107" s="186">
        <v>13.289542372881357</v>
      </c>
      <c r="Q1107" s="186">
        <v>15.843923188405805</v>
      </c>
      <c r="R1107" s="186">
        <v>20.142861904761894</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0.38269999999999998</v>
      </c>
      <c r="G1108" s="186">
        <v>1.6022000000000001</v>
      </c>
      <c r="H1108" s="186">
        <v>-9.5299999999999996E-2</v>
      </c>
      <c r="I1108" s="186">
        <v>1.5982000000000001</v>
      </c>
      <c r="J1108" s="186">
        <v>2.6242000000000001</v>
      </c>
      <c r="K1108" s="186">
        <v>12.733599999999999</v>
      </c>
      <c r="L1108" s="186">
        <v>13.308299999999999</v>
      </c>
      <c r="M1108" s="186">
        <v>36.0503</v>
      </c>
      <c r="N1108" s="186">
        <v>44.012799999999999</v>
      </c>
      <c r="O1108" s="186">
        <v>13.4137</v>
      </c>
      <c r="P1108" s="186">
        <v>13.1976</v>
      </c>
      <c r="Q1108" s="186">
        <v>14.739599999999999</v>
      </c>
      <c r="R1108" s="186">
        <v>20.103100000000001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44402</v>
      </c>
      <c r="E1111" s="184">
        <v>224.07497820328999</v>
      </c>
      <c r="F1111" s="184">
        <v>2.9655</v>
      </c>
      <c r="G1111" s="184">
        <v>2.9660000000000002</v>
      </c>
      <c r="H1111" s="184">
        <v>2.9693000000000001</v>
      </c>
      <c r="I1111" s="184">
        <v>3.0247000000000002</v>
      </c>
      <c r="J1111" s="184">
        <v>2.9502000000000002</v>
      </c>
      <c r="K1111" s="184">
        <v>3.2383000000000002</v>
      </c>
      <c r="L1111" s="184">
        <v>3.3927</v>
      </c>
      <c r="M1111" s="184">
        <v>3.3028</v>
      </c>
      <c r="N1111" s="184">
        <v>3.2877999999999998</v>
      </c>
      <c r="O1111" s="184">
        <v>5.3167999999999997</v>
      </c>
      <c r="P1111" s="184">
        <v>6.0289999999999999</v>
      </c>
      <c r="Q1111" s="184">
        <v>6.8966000000000003</v>
      </c>
      <c r="R1111" s="184">
        <v>4.2919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44402</v>
      </c>
      <c r="E1112" s="184">
        <v>332.6728</v>
      </c>
      <c r="F1112" s="184">
        <v>3.2149999999999999</v>
      </c>
      <c r="G1112" s="184">
        <v>3.4058999999999999</v>
      </c>
      <c r="H1112" s="184">
        <v>3.4159999999999999</v>
      </c>
      <c r="I1112" s="184">
        <v>3.4104000000000001</v>
      </c>
      <c r="J1112" s="184">
        <v>3.3151999999999999</v>
      </c>
      <c r="K1112" s="184">
        <v>3.2248000000000001</v>
      </c>
      <c r="L1112" s="184">
        <v>3.2541000000000002</v>
      </c>
      <c r="M1112" s="184">
        <v>3.1362000000000001</v>
      </c>
      <c r="N1112" s="184">
        <v>3.1892</v>
      </c>
      <c r="O1112" s="184">
        <v>5.3434999999999997</v>
      </c>
      <c r="P1112" s="184">
        <v>5.9664000000000001</v>
      </c>
      <c r="Q1112" s="184">
        <v>7.1806999999999999</v>
      </c>
      <c r="R1112" s="184">
        <v>4.2897999999999996</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44402</v>
      </c>
      <c r="E1113" s="184">
        <v>335.04590000000002</v>
      </c>
      <c r="F1113" s="184">
        <v>3.3338999999999999</v>
      </c>
      <c r="G1113" s="184">
        <v>3.5198</v>
      </c>
      <c r="H1113" s="184">
        <v>3.5320999999999998</v>
      </c>
      <c r="I1113" s="184">
        <v>3.5259</v>
      </c>
      <c r="J1113" s="184">
        <v>3.4306999999999999</v>
      </c>
      <c r="K1113" s="184">
        <v>3.3458000000000001</v>
      </c>
      <c r="L1113" s="184">
        <v>3.3732000000000002</v>
      </c>
      <c r="M1113" s="184">
        <v>3.2507000000000001</v>
      </c>
      <c r="N1113" s="184">
        <v>3.3016000000000001</v>
      </c>
      <c r="O1113" s="184">
        <v>5.4470000000000001</v>
      </c>
      <c r="P1113" s="184">
        <v>6.0646000000000004</v>
      </c>
      <c r="Q1113" s="184">
        <v>7.2458</v>
      </c>
      <c r="R1113" s="184">
        <v>4.3963999999999999</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44402</v>
      </c>
      <c r="E1114" s="184">
        <v>554.00459999999998</v>
      </c>
      <c r="F1114" s="184">
        <v>3.2153999999999998</v>
      </c>
      <c r="G1114" s="184">
        <v>3.4049999999999998</v>
      </c>
      <c r="H1114" s="184">
        <v>3.4169</v>
      </c>
      <c r="I1114" s="184">
        <v>3.4106999999999998</v>
      </c>
      <c r="J1114" s="184">
        <v>3.3153000000000001</v>
      </c>
      <c r="K1114" s="184">
        <v>3.2248999999999999</v>
      </c>
      <c r="L1114" s="184">
        <v>3.2542</v>
      </c>
      <c r="M1114" s="184">
        <v>3.1362999999999999</v>
      </c>
      <c r="N1114" s="184">
        <v>3.1892</v>
      </c>
      <c r="O1114" s="184">
        <v>5.3437000000000001</v>
      </c>
      <c r="P1114" s="184">
        <v>5.9667000000000003</v>
      </c>
      <c r="Q1114" s="184">
        <v>6.9089999999999998</v>
      </c>
      <c r="R1114" s="184">
        <v>4.2897999999999996</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44402</v>
      </c>
      <c r="E1115" s="184">
        <v>539.85659999999996</v>
      </c>
      <c r="F1115" s="184">
        <v>3.2118000000000002</v>
      </c>
      <c r="G1115" s="184">
        <v>3.4039999999999999</v>
      </c>
      <c r="H1115" s="184">
        <v>3.4165999999999999</v>
      </c>
      <c r="I1115" s="184">
        <v>3.4106000000000001</v>
      </c>
      <c r="J1115" s="184">
        <v>3.3151999999999999</v>
      </c>
      <c r="K1115" s="184">
        <v>3.2248000000000001</v>
      </c>
      <c r="L1115" s="184">
        <v>3.2542</v>
      </c>
      <c r="M1115" s="184">
        <v>3.1362000000000001</v>
      </c>
      <c r="N1115" s="184">
        <v>3.1892</v>
      </c>
      <c r="O1115" s="184">
        <v>5.3437000000000001</v>
      </c>
      <c r="P1115" s="184">
        <v>5.9665999999999997</v>
      </c>
      <c r="Q1115" s="184">
        <v>7.2397</v>
      </c>
      <c r="R1115" s="184">
        <v>4.2897999999999996</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44402</v>
      </c>
      <c r="E1116" s="184">
        <v>2308.7793000000001</v>
      </c>
      <c r="F1116" s="184">
        <v>3.4167000000000001</v>
      </c>
      <c r="G1116" s="184">
        <v>3.5244</v>
      </c>
      <c r="H1116" s="184">
        <v>3.5834999999999999</v>
      </c>
      <c r="I1116" s="184">
        <v>3.5548000000000002</v>
      </c>
      <c r="J1116" s="184">
        <v>3.4535999999999998</v>
      </c>
      <c r="K1116" s="184">
        <v>3.3136000000000001</v>
      </c>
      <c r="L1116" s="184">
        <v>3.3403</v>
      </c>
      <c r="M1116" s="184">
        <v>3.2326999999999999</v>
      </c>
      <c r="N1116" s="184">
        <v>3.2845</v>
      </c>
      <c r="O1116" s="184">
        <v>5.3947000000000003</v>
      </c>
      <c r="P1116" s="184">
        <v>6.0419999999999998</v>
      </c>
      <c r="Q1116" s="184">
        <v>7.1943000000000001</v>
      </c>
      <c r="R1116" s="184">
        <v>4.3479000000000001</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44402</v>
      </c>
      <c r="E1117" s="184">
        <v>2296.0720999999999</v>
      </c>
      <c r="F1117" s="184">
        <v>3.3466</v>
      </c>
      <c r="G1117" s="184">
        <v>3.4531999999999998</v>
      </c>
      <c r="H1117" s="184">
        <v>3.5124</v>
      </c>
      <c r="I1117" s="184">
        <v>3.4836</v>
      </c>
      <c r="J1117" s="184">
        <v>3.3822999999999999</v>
      </c>
      <c r="K1117" s="184">
        <v>3.2418999999999998</v>
      </c>
      <c r="L1117" s="184">
        <v>3.2683</v>
      </c>
      <c r="M1117" s="184">
        <v>3.1602000000000001</v>
      </c>
      <c r="N1117" s="184">
        <v>3.2111000000000001</v>
      </c>
      <c r="O1117" s="184">
        <v>5.3314000000000004</v>
      </c>
      <c r="P1117" s="184">
        <v>5.9744000000000002</v>
      </c>
      <c r="Q1117" s="184">
        <v>7.2980999999999998</v>
      </c>
      <c r="R1117" s="184">
        <v>4.2813999999999997</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44402</v>
      </c>
      <c r="E1118" s="184">
        <v>2144.2172999999998</v>
      </c>
      <c r="F1118" s="184">
        <v>2.8447</v>
      </c>
      <c r="G1118" s="184">
        <v>2.9529999999999998</v>
      </c>
      <c r="H1118" s="184">
        <v>3.0108000000000001</v>
      </c>
      <c r="I1118" s="184">
        <v>2.9826999999999999</v>
      </c>
      <c r="J1118" s="184">
        <v>2.8807999999999998</v>
      </c>
      <c r="K1118" s="184">
        <v>2.738</v>
      </c>
      <c r="L1118" s="184">
        <v>2.7608000000000001</v>
      </c>
      <c r="M1118" s="184">
        <v>2.6493000000000002</v>
      </c>
      <c r="N1118" s="184">
        <v>2.6962999999999999</v>
      </c>
      <c r="O1118" s="184">
        <v>4.8164999999999996</v>
      </c>
      <c r="P1118" s="184">
        <v>5.4287999999999998</v>
      </c>
      <c r="Q1118" s="184">
        <v>6.9147999999999996</v>
      </c>
      <c r="R1118" s="184">
        <v>3.7888000000000002</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44402</v>
      </c>
      <c r="E1119" s="184">
        <v>2375.3272999999999</v>
      </c>
      <c r="F1119" s="184">
        <v>3.4392999999999998</v>
      </c>
      <c r="G1119" s="184">
        <v>3.5009000000000001</v>
      </c>
      <c r="H1119" s="184">
        <v>3.5009999999999999</v>
      </c>
      <c r="I1119" s="184">
        <v>3.5310999999999999</v>
      </c>
      <c r="J1119" s="184">
        <v>3.4369999999999998</v>
      </c>
      <c r="K1119" s="184">
        <v>3.3025000000000002</v>
      </c>
      <c r="L1119" s="184">
        <v>3.3357000000000001</v>
      </c>
      <c r="M1119" s="184">
        <v>3.2130999999999998</v>
      </c>
      <c r="N1119" s="184">
        <v>3.2368999999999999</v>
      </c>
      <c r="O1119" s="184">
        <v>5.2922000000000002</v>
      </c>
      <c r="P1119" s="184">
        <v>5.9477000000000002</v>
      </c>
      <c r="Q1119" s="184">
        <v>7.1817000000000002</v>
      </c>
      <c r="R1119" s="184">
        <v>4.2321999999999997</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44402</v>
      </c>
      <c r="E1120" s="184">
        <v>2394.9274</v>
      </c>
      <c r="F1120" s="184">
        <v>3.5407000000000002</v>
      </c>
      <c r="G1120" s="184">
        <v>3.6009000000000002</v>
      </c>
      <c r="H1120" s="184">
        <v>3.6012</v>
      </c>
      <c r="I1120" s="184">
        <v>3.6313</v>
      </c>
      <c r="J1120" s="184">
        <v>3.5373000000000001</v>
      </c>
      <c r="K1120" s="184">
        <v>3.4034</v>
      </c>
      <c r="L1120" s="184">
        <v>3.4373999999999998</v>
      </c>
      <c r="M1120" s="184">
        <v>3.3155000000000001</v>
      </c>
      <c r="N1120" s="184">
        <v>3.3401999999999998</v>
      </c>
      <c r="O1120" s="184">
        <v>5.3960999999999997</v>
      </c>
      <c r="P1120" s="184">
        <v>6.0552999999999999</v>
      </c>
      <c r="Q1120" s="184">
        <v>7.2348999999999997</v>
      </c>
      <c r="R1120" s="184">
        <v>4.3362999999999996</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44402</v>
      </c>
      <c r="E1121" s="184">
        <v>3495.2851000000001</v>
      </c>
      <c r="F1121" s="184">
        <v>3.4390999999999998</v>
      </c>
      <c r="G1121" s="184">
        <v>3.5007000000000001</v>
      </c>
      <c r="H1121" s="184">
        <v>3.5009000000000001</v>
      </c>
      <c r="I1121" s="184">
        <v>3.5310999999999999</v>
      </c>
      <c r="J1121" s="184">
        <v>3.4371</v>
      </c>
      <c r="K1121" s="184">
        <v>3.3026</v>
      </c>
      <c r="L1121" s="184">
        <v>3.3357999999999999</v>
      </c>
      <c r="M1121" s="184">
        <v>3.2130999999999998</v>
      </c>
      <c r="N1121" s="184">
        <v>3.2368999999999999</v>
      </c>
      <c r="O1121" s="184">
        <v>5.2922000000000002</v>
      </c>
      <c r="P1121" s="184">
        <v>5.9053000000000004</v>
      </c>
      <c r="Q1121" s="184">
        <v>6.6496000000000004</v>
      </c>
      <c r="R1121" s="184">
        <v>4.2321999999999997</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44402</v>
      </c>
      <c r="E1122" s="184">
        <v>3174.0484999999999</v>
      </c>
      <c r="F1122" s="184">
        <v>3.3256999999999999</v>
      </c>
      <c r="G1122" s="184">
        <v>3.4781</v>
      </c>
      <c r="H1122" s="184">
        <v>3.4013</v>
      </c>
      <c r="I1122" s="184">
        <v>3.4291</v>
      </c>
      <c r="J1122" s="184">
        <v>3.3900999999999999</v>
      </c>
      <c r="K1122" s="184">
        <v>3.3054000000000001</v>
      </c>
      <c r="L1122" s="184">
        <v>3.3279000000000001</v>
      </c>
      <c r="M1122" s="184">
        <v>3.2397</v>
      </c>
      <c r="N1122" s="184">
        <v>3.2685</v>
      </c>
      <c r="O1122" s="184">
        <v>5.3090000000000002</v>
      </c>
      <c r="P1122" s="184">
        <v>5.9263000000000003</v>
      </c>
      <c r="Q1122" s="184">
        <v>7.0715000000000003</v>
      </c>
      <c r="R1122" s="184">
        <v>4.2606999999999999</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44402</v>
      </c>
      <c r="E1123" s="184">
        <v>3200.8989000000001</v>
      </c>
      <c r="F1123" s="184">
        <v>3.4260999999999999</v>
      </c>
      <c r="G1123" s="184">
        <v>3.5781999999999998</v>
      </c>
      <c r="H1123" s="184">
        <v>3.5015999999999998</v>
      </c>
      <c r="I1123" s="184">
        <v>3.5295000000000001</v>
      </c>
      <c r="J1123" s="184">
        <v>3.4904000000000002</v>
      </c>
      <c r="K1123" s="184">
        <v>3.4062999999999999</v>
      </c>
      <c r="L1123" s="184">
        <v>3.4296000000000002</v>
      </c>
      <c r="M1123" s="184">
        <v>3.3422000000000001</v>
      </c>
      <c r="N1123" s="184">
        <v>3.3719000000000001</v>
      </c>
      <c r="O1123" s="184">
        <v>5.4298999999999999</v>
      </c>
      <c r="P1123" s="184">
        <v>6.0391000000000004</v>
      </c>
      <c r="Q1123" s="184">
        <v>7.1768000000000001</v>
      </c>
      <c r="R1123" s="184">
        <v>4.3719000000000001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44402</v>
      </c>
      <c r="E1124" s="184">
        <v>2999.7858000000001</v>
      </c>
      <c r="F1124" s="184">
        <v>3.2907000000000002</v>
      </c>
      <c r="G1124" s="184">
        <v>3.4432</v>
      </c>
      <c r="H1124" s="184">
        <v>3.3662999999999998</v>
      </c>
      <c r="I1124" s="184">
        <v>3.3938999999999999</v>
      </c>
      <c r="J1124" s="184">
        <v>3.3546</v>
      </c>
      <c r="K1124" s="184">
        <v>3.2698</v>
      </c>
      <c r="L1124" s="184">
        <v>3.2919999999999998</v>
      </c>
      <c r="M1124" s="184">
        <v>3.2035</v>
      </c>
      <c r="N1124" s="184">
        <v>3.2319</v>
      </c>
      <c r="O1124" s="184">
        <v>5.2706999999999997</v>
      </c>
      <c r="P1124" s="184">
        <v>5.8772000000000002</v>
      </c>
      <c r="Q1124" s="184">
        <v>6.7145000000000001</v>
      </c>
      <c r="R1124" s="184">
        <v>4.2306999999999997</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44402</v>
      </c>
      <c r="E1125" s="184">
        <v>2391.4501</v>
      </c>
      <c r="F1125" s="184">
        <v>3.5764</v>
      </c>
      <c r="G1125" s="184">
        <v>3.2391000000000001</v>
      </c>
      <c r="H1125" s="184">
        <v>3.3460000000000001</v>
      </c>
      <c r="I1125" s="184">
        <v>3.3433999999999999</v>
      </c>
      <c r="J1125" s="184">
        <v>3.2562000000000002</v>
      </c>
      <c r="K1125" s="184">
        <v>3.2191000000000001</v>
      </c>
      <c r="L1125" s="184">
        <v>3.2915999999999999</v>
      </c>
      <c r="M1125" s="184">
        <v>3.2014999999999998</v>
      </c>
      <c r="N1125" s="184">
        <v>3.2307000000000001</v>
      </c>
      <c r="O1125" s="184">
        <v>5.2713000000000001</v>
      </c>
      <c r="P1125" s="184">
        <v>5.9714</v>
      </c>
      <c r="Q1125" s="184">
        <v>7.1605999999999996</v>
      </c>
      <c r="R1125" s="184">
        <v>4.2195999999999998</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44402</v>
      </c>
      <c r="E1126" s="184">
        <v>2372.4760999999999</v>
      </c>
      <c r="F1126" s="184">
        <v>3.5049999999999999</v>
      </c>
      <c r="G1126" s="184">
        <v>3.1690999999999998</v>
      </c>
      <c r="H1126" s="184">
        <v>3.2764000000000002</v>
      </c>
      <c r="I1126" s="184">
        <v>3.2738</v>
      </c>
      <c r="J1126" s="184">
        <v>3.1865999999999999</v>
      </c>
      <c r="K1126" s="184">
        <v>3.1503999999999999</v>
      </c>
      <c r="L1126" s="184">
        <v>3.2149999999999999</v>
      </c>
      <c r="M1126" s="184">
        <v>3.1217999999999999</v>
      </c>
      <c r="N1126" s="184">
        <v>3.1493000000000002</v>
      </c>
      <c r="O1126" s="184">
        <v>5.1841999999999997</v>
      </c>
      <c r="P1126" s="184">
        <v>5.88</v>
      </c>
      <c r="Q1126" s="184">
        <v>6.8535000000000004</v>
      </c>
      <c r="R1126" s="184">
        <v>4.1353</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44402</v>
      </c>
      <c r="E1127" s="184">
        <v>2492.0979000000002</v>
      </c>
      <c r="F1127" s="184">
        <v>3.3073999999999999</v>
      </c>
      <c r="G1127" s="184">
        <v>3.3315000000000001</v>
      </c>
      <c r="H1127" s="184">
        <v>3.3325</v>
      </c>
      <c r="I1127" s="184">
        <v>3.3334000000000001</v>
      </c>
      <c r="J1127" s="184">
        <v>3.2627999999999999</v>
      </c>
      <c r="K1127" s="184">
        <v>3.2130000000000001</v>
      </c>
      <c r="L1127" s="184">
        <v>3.2288999999999999</v>
      </c>
      <c r="M1127" s="184">
        <v>3.1535000000000002</v>
      </c>
      <c r="N1127" s="184">
        <v>3.1764000000000001</v>
      </c>
      <c r="O1127" s="184">
        <v>5.0357000000000003</v>
      </c>
      <c r="P1127" s="184">
        <v>5.7542999999999997</v>
      </c>
      <c r="Q1127" s="184">
        <v>6.9885999999999999</v>
      </c>
      <c r="R1127" s="184">
        <v>3.9319999999999999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44402</v>
      </c>
      <c r="E1128" s="184">
        <v>2484.1460999999999</v>
      </c>
      <c r="F1128" s="184">
        <v>3.2768999999999999</v>
      </c>
      <c r="G1128" s="184">
        <v>3.3014999999999999</v>
      </c>
      <c r="H1128" s="184">
        <v>3.3026</v>
      </c>
      <c r="I1128" s="184">
        <v>3.3033000000000001</v>
      </c>
      <c r="J1128" s="184">
        <v>3.2326999999999999</v>
      </c>
      <c r="K1128" s="184">
        <v>3.1878000000000002</v>
      </c>
      <c r="L1128" s="184">
        <v>3.2006000000000001</v>
      </c>
      <c r="M1128" s="184">
        <v>3.1236999999999999</v>
      </c>
      <c r="N1128" s="184">
        <v>3.1482000000000001</v>
      </c>
      <c r="O1128" s="184">
        <v>5.0065</v>
      </c>
      <c r="P1128" s="184">
        <v>5.7217000000000002</v>
      </c>
      <c r="Q1128" s="184">
        <v>7.194</v>
      </c>
      <c r="R1128" s="184">
        <v>3.9074</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44402</v>
      </c>
      <c r="E1129" s="184">
        <v>1120.3735594163199</v>
      </c>
      <c r="F1129" s="184">
        <v>0</v>
      </c>
      <c r="G1129" s="184">
        <v>0.873</v>
      </c>
      <c r="H1129" s="184">
        <v>1.4947999999999999</v>
      </c>
      <c r="I1129" s="184">
        <v>2.0608</v>
      </c>
      <c r="J1129" s="184">
        <v>2.343</v>
      </c>
      <c r="K1129" s="184">
        <v>2.5478000000000001</v>
      </c>
      <c r="L1129" s="184">
        <v>2.6284999999999998</v>
      </c>
      <c r="M1129" s="184">
        <v>2.5750999999999999</v>
      </c>
      <c r="N1129" s="184">
        <v>2.5756000000000001</v>
      </c>
      <c r="O1129" s="184">
        <v>3.3277999999999999</v>
      </c>
      <c r="P1129" s="184"/>
      <c r="Q1129" s="184">
        <v>3.4333</v>
      </c>
      <c r="R1129" s="184">
        <v>2.8483999999999998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44402</v>
      </c>
      <c r="E1130" s="184">
        <v>2972.0783999999999</v>
      </c>
      <c r="F1130" s="184">
        <v>3.2976999999999999</v>
      </c>
      <c r="G1130" s="184">
        <v>3.4245000000000001</v>
      </c>
      <c r="H1130" s="184">
        <v>3.4723999999999999</v>
      </c>
      <c r="I1130" s="184">
        <v>3.4672999999999998</v>
      </c>
      <c r="J1130" s="184">
        <v>3.3952</v>
      </c>
      <c r="K1130" s="184">
        <v>3.3094000000000001</v>
      </c>
      <c r="L1130" s="184">
        <v>3.3401000000000001</v>
      </c>
      <c r="M1130" s="184">
        <v>3.2336</v>
      </c>
      <c r="N1130" s="184">
        <v>3.2662</v>
      </c>
      <c r="O1130" s="184">
        <v>5.3369999999999997</v>
      </c>
      <c r="P1130" s="184">
        <v>5.9972000000000003</v>
      </c>
      <c r="Q1130" s="184">
        <v>7.1563999999999997</v>
      </c>
      <c r="R1130" s="184">
        <v>4.2801999999999998</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44402</v>
      </c>
      <c r="E1131" s="184">
        <v>2949.4468999999999</v>
      </c>
      <c r="F1131" s="184">
        <v>3.1869000000000001</v>
      </c>
      <c r="G1131" s="184">
        <v>3.3142</v>
      </c>
      <c r="H1131" s="184">
        <v>3.3622000000000001</v>
      </c>
      <c r="I1131" s="184">
        <v>3.3571</v>
      </c>
      <c r="J1131" s="184">
        <v>3.2865000000000002</v>
      </c>
      <c r="K1131" s="184">
        <v>3.2099000000000002</v>
      </c>
      <c r="L1131" s="184">
        <v>3.2427000000000001</v>
      </c>
      <c r="M1131" s="184">
        <v>3.141</v>
      </c>
      <c r="N1131" s="184">
        <v>3.1800999999999999</v>
      </c>
      <c r="O1131" s="184">
        <v>5.2403000000000004</v>
      </c>
      <c r="P1131" s="184">
        <v>5.8880999999999997</v>
      </c>
      <c r="Q1131" s="184">
        <v>7.1405000000000003</v>
      </c>
      <c r="R1131" s="184">
        <v>4.1881000000000004</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44402</v>
      </c>
      <c r="E1132" s="184">
        <v>2683.1170000000002</v>
      </c>
      <c r="F1132" s="184">
        <v>3.6352000000000002</v>
      </c>
      <c r="G1132" s="184">
        <v>3.7063000000000001</v>
      </c>
      <c r="H1132" s="184">
        <v>3.6760999999999999</v>
      </c>
      <c r="I1132" s="184">
        <v>3.6775000000000002</v>
      </c>
      <c r="J1132" s="184">
        <v>3.5914000000000001</v>
      </c>
      <c r="K1132" s="184">
        <v>3.4927000000000001</v>
      </c>
      <c r="L1132" s="184">
        <v>3.5284</v>
      </c>
      <c r="M1132" s="184">
        <v>3.4136000000000002</v>
      </c>
      <c r="N1132" s="184">
        <v>3.4281000000000001</v>
      </c>
      <c r="O1132" s="184">
        <v>5.4859999999999998</v>
      </c>
      <c r="P1132" s="184">
        <v>6.0237999999999996</v>
      </c>
      <c r="Q1132" s="184">
        <v>7.1128</v>
      </c>
      <c r="R1132" s="184">
        <v>4.4710000000000001</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44402</v>
      </c>
      <c r="E1133" s="184">
        <v>2650.4712</v>
      </c>
      <c r="F1133" s="184">
        <v>3.3853</v>
      </c>
      <c r="G1133" s="184">
        <v>3.4561999999999999</v>
      </c>
      <c r="H1133" s="184">
        <v>3.4260000000000002</v>
      </c>
      <c r="I1133" s="184">
        <v>3.4270999999999998</v>
      </c>
      <c r="J1133" s="184">
        <v>3.3407</v>
      </c>
      <c r="K1133" s="184">
        <v>3.2404999999999999</v>
      </c>
      <c r="L1133" s="184">
        <v>3.2742</v>
      </c>
      <c r="M1133" s="184">
        <v>3.1574</v>
      </c>
      <c r="N1133" s="184">
        <v>3.1698</v>
      </c>
      <c r="O1133" s="184">
        <v>5.2659000000000002</v>
      </c>
      <c r="P1133" s="184">
        <v>5.8471000000000002</v>
      </c>
      <c r="Q1133" s="184">
        <v>7.2015000000000002</v>
      </c>
      <c r="R1133" s="184">
        <v>4.2053000000000003</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44402</v>
      </c>
      <c r="E1134" s="184">
        <v>2410.4162000000001</v>
      </c>
      <c r="F1134" s="184">
        <v>3.3847</v>
      </c>
      <c r="G1134" s="184">
        <v>3.4565000000000001</v>
      </c>
      <c r="H1134" s="184">
        <v>3.4262000000000001</v>
      </c>
      <c r="I1134" s="184">
        <v>3.4274</v>
      </c>
      <c r="J1134" s="184">
        <v>3.3409</v>
      </c>
      <c r="K1134" s="184">
        <v>3.2410000000000001</v>
      </c>
      <c r="L1134" s="184">
        <v>3.2746</v>
      </c>
      <c r="M1134" s="184">
        <v>3.1577000000000002</v>
      </c>
      <c r="N1134" s="184">
        <v>3.1701000000000001</v>
      </c>
      <c r="O1134" s="184">
        <v>5.2657999999999996</v>
      </c>
      <c r="P1134" s="184">
        <v>5.8323999999999998</v>
      </c>
      <c r="Q1134" s="184">
        <v>6.5574000000000003</v>
      </c>
      <c r="R1134" s="184">
        <v>4.2050999999999998</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44402</v>
      </c>
      <c r="E1136" s="184">
        <v>4797.0931</v>
      </c>
      <c r="F1136" s="184">
        <v>2.5939999999999999</v>
      </c>
      <c r="G1136" s="184">
        <v>2.7504</v>
      </c>
      <c r="H1136" s="184">
        <v>2.7787000000000002</v>
      </c>
      <c r="I1136" s="184">
        <v>2.8412999999999999</v>
      </c>
      <c r="J1136" s="184">
        <v>2.7235999999999998</v>
      </c>
      <c r="K1136" s="184">
        <v>2.5672999999999999</v>
      </c>
      <c r="L1136" s="184">
        <v>2.5571000000000002</v>
      </c>
      <c r="M1136" s="184">
        <v>2.4643000000000002</v>
      </c>
      <c r="N1136" s="184">
        <v>2.4929000000000001</v>
      </c>
      <c r="O1136" s="184">
        <v>4.7378</v>
      </c>
      <c r="P1136" s="184">
        <v>5.3211000000000004</v>
      </c>
      <c r="Q1136" s="184">
        <v>6.9752999999999998</v>
      </c>
      <c r="R1136" s="184">
        <v>3.6823000000000001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44402</v>
      </c>
      <c r="E1137" s="184">
        <v>3107.4254999999998</v>
      </c>
      <c r="F1137" s="184">
        <v>3.2563</v>
      </c>
      <c r="G1137" s="184">
        <v>3.4144000000000001</v>
      </c>
      <c r="H1137" s="184">
        <v>3.4420000000000002</v>
      </c>
      <c r="I1137" s="184">
        <v>3.5038999999999998</v>
      </c>
      <c r="J1137" s="184">
        <v>3.387</v>
      </c>
      <c r="K1137" s="184">
        <v>3.2366000000000001</v>
      </c>
      <c r="L1137" s="184">
        <v>3.2347999999999999</v>
      </c>
      <c r="M1137" s="184">
        <v>3.1476999999999999</v>
      </c>
      <c r="N1137" s="184">
        <v>3.1816</v>
      </c>
      <c r="O1137" s="184">
        <v>5.4490999999999996</v>
      </c>
      <c r="P1137" s="184">
        <v>6.0331000000000001</v>
      </c>
      <c r="Q1137" s="184">
        <v>7.3891999999999998</v>
      </c>
      <c r="R1137" s="184">
        <v>4.3814000000000002</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44402</v>
      </c>
      <c r="E1138" s="184">
        <v>3124.2390999999998</v>
      </c>
      <c r="F1138" s="184">
        <v>3.3334000000000001</v>
      </c>
      <c r="G1138" s="184">
        <v>3.4895</v>
      </c>
      <c r="H1138" s="184">
        <v>3.5181</v>
      </c>
      <c r="I1138" s="184">
        <v>3.5762</v>
      </c>
      <c r="J1138" s="184">
        <v>3.4622000000000002</v>
      </c>
      <c r="K1138" s="184">
        <v>3.3134000000000001</v>
      </c>
      <c r="L1138" s="184">
        <v>3.3123999999999998</v>
      </c>
      <c r="M1138" s="184">
        <v>3.2267000000000001</v>
      </c>
      <c r="N1138" s="184">
        <v>3.2637999999999998</v>
      </c>
      <c r="O1138" s="184">
        <v>5.5221</v>
      </c>
      <c r="P1138" s="184">
        <v>6.1029</v>
      </c>
      <c r="Q1138" s="184">
        <v>7.2895000000000003</v>
      </c>
      <c r="R1138" s="184">
        <v>4.4603000000000002</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44402</v>
      </c>
      <c r="E1139" s="184">
        <v>4058.0091000000002</v>
      </c>
      <c r="F1139" s="184">
        <v>3.2734000000000001</v>
      </c>
      <c r="G1139" s="184">
        <v>3.3940000000000001</v>
      </c>
      <c r="H1139" s="184">
        <v>3.4264999999999999</v>
      </c>
      <c r="I1139" s="184">
        <v>3.3957999999999999</v>
      </c>
      <c r="J1139" s="184">
        <v>3.3062999999999998</v>
      </c>
      <c r="K1139" s="184">
        <v>3.1911</v>
      </c>
      <c r="L1139" s="184">
        <v>3.1831999999999998</v>
      </c>
      <c r="M1139" s="184">
        <v>3.0674999999999999</v>
      </c>
      <c r="N1139" s="184">
        <v>3.1135999999999999</v>
      </c>
      <c r="O1139" s="184">
        <v>5.1881000000000004</v>
      </c>
      <c r="P1139" s="184">
        <v>5.8156999999999996</v>
      </c>
      <c r="Q1139" s="184">
        <v>6.9717000000000002</v>
      </c>
      <c r="R1139" s="184">
        <v>4.1429</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44402</v>
      </c>
      <c r="E1140" s="184">
        <v>4087.4191999999998</v>
      </c>
      <c r="F1140" s="184">
        <v>3.3731</v>
      </c>
      <c r="G1140" s="184">
        <v>3.4941</v>
      </c>
      <c r="H1140" s="184">
        <v>3.5259999999999998</v>
      </c>
      <c r="I1140" s="184">
        <v>3.4971000000000001</v>
      </c>
      <c r="J1140" s="184">
        <v>3.4070999999999998</v>
      </c>
      <c r="K1140" s="184">
        <v>3.2921999999999998</v>
      </c>
      <c r="L1140" s="184">
        <v>3.2841</v>
      </c>
      <c r="M1140" s="184">
        <v>3.1694</v>
      </c>
      <c r="N1140" s="184">
        <v>3.2164000000000001</v>
      </c>
      <c r="O1140" s="184">
        <v>5.2934000000000001</v>
      </c>
      <c r="P1140" s="184">
        <v>5.9217000000000004</v>
      </c>
      <c r="Q1140" s="184">
        <v>7.1302000000000003</v>
      </c>
      <c r="R1140" s="184">
        <v>4.2470999999999997</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44402</v>
      </c>
      <c r="E1141" s="184">
        <v>2059.1930000000002</v>
      </c>
      <c r="F1141" s="184">
        <v>3.2222</v>
      </c>
      <c r="G1141" s="184">
        <v>3.4403000000000001</v>
      </c>
      <c r="H1141" s="184">
        <v>3.4891999999999999</v>
      </c>
      <c r="I1141" s="184">
        <v>3.3908</v>
      </c>
      <c r="J1141" s="184">
        <v>3.3386999999999998</v>
      </c>
      <c r="K1141" s="184">
        <v>3.2187999999999999</v>
      </c>
      <c r="L1141" s="184">
        <v>3.2330000000000001</v>
      </c>
      <c r="M1141" s="184">
        <v>3.1215000000000002</v>
      </c>
      <c r="N1141" s="184">
        <v>3.1633</v>
      </c>
      <c r="O1141" s="184">
        <v>5.2443</v>
      </c>
      <c r="P1141" s="184">
        <v>5.9074</v>
      </c>
      <c r="Q1141" s="184">
        <v>4.2994000000000003</v>
      </c>
      <c r="R1141" s="184">
        <v>4.1538000000000004</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44402</v>
      </c>
      <c r="E1142" s="184">
        <v>2070.3220999999999</v>
      </c>
      <c r="F1142" s="184">
        <v>3.3168000000000002</v>
      </c>
      <c r="G1142" s="184">
        <v>3.5352999999999999</v>
      </c>
      <c r="H1142" s="184">
        <v>3.5844</v>
      </c>
      <c r="I1142" s="184">
        <v>3.4864000000000002</v>
      </c>
      <c r="J1142" s="184">
        <v>3.4344000000000001</v>
      </c>
      <c r="K1142" s="184">
        <v>3.3149999999999999</v>
      </c>
      <c r="L1142" s="184">
        <v>3.3315000000000001</v>
      </c>
      <c r="M1142" s="184">
        <v>3.2219000000000002</v>
      </c>
      <c r="N1142" s="184">
        <v>3.2646999999999999</v>
      </c>
      <c r="O1142" s="184">
        <v>5.3361000000000001</v>
      </c>
      <c r="P1142" s="184">
        <v>5.9882999999999997</v>
      </c>
      <c r="Q1142" s="184">
        <v>7.1505999999999998</v>
      </c>
      <c r="R1142" s="184">
        <v>4.2572999999999999</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44402</v>
      </c>
      <c r="E1143" s="184">
        <v>3002.0068999999999</v>
      </c>
      <c r="F1143" s="184">
        <v>2.4253</v>
      </c>
      <c r="G1143" s="184">
        <v>2.6434000000000002</v>
      </c>
      <c r="H1143" s="184">
        <v>2.6922000000000001</v>
      </c>
      <c r="I1143" s="184">
        <v>2.5935999999999999</v>
      </c>
      <c r="J1143" s="184">
        <v>2.5404</v>
      </c>
      <c r="K1143" s="184">
        <v>2.4167999999999998</v>
      </c>
      <c r="L1143" s="184">
        <v>2.4266999999999999</v>
      </c>
      <c r="M1143" s="184">
        <v>2.3111000000000002</v>
      </c>
      <c r="N1143" s="184">
        <v>2.3473999999999999</v>
      </c>
      <c r="O1143" s="184">
        <v>4.3936000000000002</v>
      </c>
      <c r="P1143" s="184">
        <v>5.0284000000000004</v>
      </c>
      <c r="Q1143" s="184">
        <v>6.0708000000000002</v>
      </c>
      <c r="R1143" s="184">
        <v>3.3323</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44402</v>
      </c>
      <c r="E1144" s="184">
        <v>1091.94035716638</v>
      </c>
      <c r="F1144" s="184">
        <v>2.6888999999999998</v>
      </c>
      <c r="G1144" s="184">
        <v>2.6892</v>
      </c>
      <c r="H1144" s="184">
        <v>2.6827999999999999</v>
      </c>
      <c r="I1144" s="184">
        <v>2.677</v>
      </c>
      <c r="J1144" s="184">
        <v>2.6732999999999998</v>
      </c>
      <c r="K1144" s="184">
        <v>2.6377999999999999</v>
      </c>
      <c r="L1144" s="184">
        <v>2.5712000000000002</v>
      </c>
      <c r="M1144" s="184">
        <v>2.5074999999999998</v>
      </c>
      <c r="N1144" s="184">
        <v>2.5205000000000002</v>
      </c>
      <c r="O1144" s="184"/>
      <c r="P1144" s="184"/>
      <c r="Q1144" s="184">
        <v>3.1455000000000002</v>
      </c>
      <c r="R1144" s="184">
        <v>2.7241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44402</v>
      </c>
      <c r="E1145" s="184">
        <v>306.09960000000001</v>
      </c>
      <c r="F1145" s="184">
        <v>3.2913999999999999</v>
      </c>
      <c r="G1145" s="184">
        <v>3.4350999999999998</v>
      </c>
      <c r="H1145" s="184">
        <v>3.4194</v>
      </c>
      <c r="I1145" s="184">
        <v>3.4285000000000001</v>
      </c>
      <c r="J1145" s="184">
        <v>3.3224</v>
      </c>
      <c r="K1145" s="184">
        <v>3.1911</v>
      </c>
      <c r="L1145" s="184">
        <v>3.2141999999999999</v>
      </c>
      <c r="M1145" s="184">
        <v>3.1269</v>
      </c>
      <c r="N1145" s="184">
        <v>3.1743999999999999</v>
      </c>
      <c r="O1145" s="184">
        <v>5.2957000000000001</v>
      </c>
      <c r="P1145" s="184">
        <v>5.9318</v>
      </c>
      <c r="Q1145" s="184">
        <v>7.3878000000000004</v>
      </c>
      <c r="R1145" s="184">
        <v>4.2619999999999996</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44402</v>
      </c>
      <c r="E1146" s="184">
        <v>307.9273</v>
      </c>
      <c r="F1146" s="184">
        <v>3.4140999999999999</v>
      </c>
      <c r="G1146" s="184">
        <v>3.5531000000000001</v>
      </c>
      <c r="H1146" s="184">
        <v>3.5381</v>
      </c>
      <c r="I1146" s="184">
        <v>3.5472999999999999</v>
      </c>
      <c r="J1146" s="184">
        <v>3.4424999999999999</v>
      </c>
      <c r="K1146" s="184">
        <v>3.3121</v>
      </c>
      <c r="L1146" s="184">
        <v>3.3361000000000001</v>
      </c>
      <c r="M1146" s="184">
        <v>3.2498</v>
      </c>
      <c r="N1146" s="184">
        <v>3.2982999999999998</v>
      </c>
      <c r="O1146" s="184">
        <v>5.3944999999999999</v>
      </c>
      <c r="P1146" s="184">
        <v>6.0143000000000004</v>
      </c>
      <c r="Q1146" s="184">
        <v>7.1878000000000002</v>
      </c>
      <c r="R1146" s="184">
        <v>4.3722000000000003</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44402</v>
      </c>
      <c r="E1147" s="184">
        <v>2219.9236999999998</v>
      </c>
      <c r="F1147" s="184">
        <v>3.3445999999999998</v>
      </c>
      <c r="G1147" s="184">
        <v>3.6358999999999999</v>
      </c>
      <c r="H1147" s="184">
        <v>3.5518000000000001</v>
      </c>
      <c r="I1147" s="184">
        <v>3.4956</v>
      </c>
      <c r="J1147" s="184">
        <v>3.4821</v>
      </c>
      <c r="K1147" s="184">
        <v>3.3858999999999999</v>
      </c>
      <c r="L1147" s="184">
        <v>3.4129999999999998</v>
      </c>
      <c r="M1147" s="184">
        <v>3.3243999999999998</v>
      </c>
      <c r="N1147" s="184">
        <v>3.3997000000000002</v>
      </c>
      <c r="O1147" s="184">
        <v>5.4539999999999997</v>
      </c>
      <c r="P1147" s="184">
        <v>6.0114999999999998</v>
      </c>
      <c r="Q1147" s="184">
        <v>7.4823000000000004</v>
      </c>
      <c r="R1147" s="184">
        <v>4.4657999999999998</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44402</v>
      </c>
      <c r="E1148" s="184">
        <v>2237.4050999999999</v>
      </c>
      <c r="F1148" s="184">
        <v>3.3837000000000002</v>
      </c>
      <c r="G1148" s="184">
        <v>3.6760000000000002</v>
      </c>
      <c r="H1148" s="184">
        <v>3.5916999999999999</v>
      </c>
      <c r="I1148" s="184">
        <v>3.5354999999999999</v>
      </c>
      <c r="J1148" s="184">
        <v>3.5221</v>
      </c>
      <c r="K1148" s="184">
        <v>3.4264999999999999</v>
      </c>
      <c r="L1148" s="184">
        <v>3.4538000000000002</v>
      </c>
      <c r="M1148" s="184">
        <v>3.3654999999999999</v>
      </c>
      <c r="N1148" s="184">
        <v>3.4411</v>
      </c>
      <c r="O1148" s="184">
        <v>5.5278</v>
      </c>
      <c r="P1148" s="184">
        <v>6.1036999999999999</v>
      </c>
      <c r="Q1148" s="184">
        <v>7.2035999999999998</v>
      </c>
      <c r="R1148" s="184">
        <v>4.5167000000000002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44402</v>
      </c>
      <c r="E1149" s="184">
        <v>2511.8271</v>
      </c>
      <c r="F1149" s="184">
        <v>3.2755999999999998</v>
      </c>
      <c r="G1149" s="184">
        <v>3.5127000000000002</v>
      </c>
      <c r="H1149" s="184">
        <v>3.5255999999999998</v>
      </c>
      <c r="I1149" s="184">
        <v>3.4763999999999999</v>
      </c>
      <c r="J1149" s="184">
        <v>3.3948999999999998</v>
      </c>
      <c r="K1149" s="184">
        <v>3.2816000000000001</v>
      </c>
      <c r="L1149" s="184">
        <v>3.2871999999999999</v>
      </c>
      <c r="M1149" s="184">
        <v>3.1804999999999999</v>
      </c>
      <c r="N1149" s="184">
        <v>3.2109999999999999</v>
      </c>
      <c r="O1149" s="184">
        <v>5.1802000000000001</v>
      </c>
      <c r="P1149" s="184">
        <v>5.8795999999999999</v>
      </c>
      <c r="Q1149" s="184">
        <v>7.0900999999999996</v>
      </c>
      <c r="R1149" s="184">
        <v>4.1493000000000002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44402</v>
      </c>
      <c r="E1150" s="184">
        <v>2498.7896999999998</v>
      </c>
      <c r="F1150" s="184">
        <v>3.2241</v>
      </c>
      <c r="G1150" s="184">
        <v>3.4624000000000001</v>
      </c>
      <c r="H1150" s="184">
        <v>3.4754999999999998</v>
      </c>
      <c r="I1150" s="184">
        <v>3.4262000000000001</v>
      </c>
      <c r="J1150" s="184">
        <v>3.3447</v>
      </c>
      <c r="K1150" s="184">
        <v>3.2311999999999999</v>
      </c>
      <c r="L1150" s="184">
        <v>3.2364000000000002</v>
      </c>
      <c r="M1150" s="184">
        <v>3.1293000000000002</v>
      </c>
      <c r="N1150" s="184">
        <v>3.1594000000000002</v>
      </c>
      <c r="O1150" s="184">
        <v>5.1196000000000002</v>
      </c>
      <c r="P1150" s="184">
        <v>5.8093000000000004</v>
      </c>
      <c r="Q1150" s="184">
        <v>5.4279999999999999</v>
      </c>
      <c r="R1150" s="184">
        <v>4.0960000000000001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44402</v>
      </c>
      <c r="E1151" s="184">
        <v>1604.9985999999999</v>
      </c>
      <c r="F1151" s="184">
        <v>3.1922999999999999</v>
      </c>
      <c r="G1151" s="184">
        <v>2.9996</v>
      </c>
      <c r="H1151" s="184">
        <v>3.0367999999999999</v>
      </c>
      <c r="I1151" s="184">
        <v>3.0752999999999999</v>
      </c>
      <c r="J1151" s="184">
        <v>2.9914000000000001</v>
      </c>
      <c r="K1151" s="184">
        <v>2.9763999999999999</v>
      </c>
      <c r="L1151" s="184">
        <v>2.9323000000000001</v>
      </c>
      <c r="M1151" s="184">
        <v>2.8561999999999999</v>
      </c>
      <c r="N1151" s="184">
        <v>2.8955000000000002</v>
      </c>
      <c r="O1151" s="184">
        <v>4.6875</v>
      </c>
      <c r="P1151" s="184">
        <v>5.4071999999999996</v>
      </c>
      <c r="Q1151" s="184">
        <v>6.3327999999999998</v>
      </c>
      <c r="R1151" s="184">
        <v>3.6899000000000002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44402</v>
      </c>
      <c r="E1152" s="184">
        <v>1598.8244</v>
      </c>
      <c r="F1152" s="184">
        <v>3.1417999999999999</v>
      </c>
      <c r="G1152" s="184">
        <v>2.9495</v>
      </c>
      <c r="H1152" s="184">
        <v>2.9868000000000001</v>
      </c>
      <c r="I1152" s="184">
        <v>3.0249999999999999</v>
      </c>
      <c r="J1152" s="184">
        <v>2.9411</v>
      </c>
      <c r="K1152" s="184">
        <v>2.9260000000000002</v>
      </c>
      <c r="L1152" s="184">
        <v>2.8815</v>
      </c>
      <c r="M1152" s="184">
        <v>2.8050999999999999</v>
      </c>
      <c r="N1152" s="184">
        <v>2.8443999999999998</v>
      </c>
      <c r="O1152" s="184">
        <v>4.6352000000000002</v>
      </c>
      <c r="P1152" s="184">
        <v>5.3545999999999996</v>
      </c>
      <c r="Q1152" s="184">
        <v>6.2796000000000003</v>
      </c>
      <c r="R1152" s="184">
        <v>3.6381000000000001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44402</v>
      </c>
      <c r="E1153" s="184">
        <v>2008.2777000000001</v>
      </c>
      <c r="F1153" s="184">
        <v>3.419</v>
      </c>
      <c r="G1153" s="184">
        <v>3.0177999999999998</v>
      </c>
      <c r="H1153" s="184">
        <v>2.9426000000000001</v>
      </c>
      <c r="I1153" s="184">
        <v>2.9883999999999999</v>
      </c>
      <c r="J1153" s="184">
        <v>3.0015999999999998</v>
      </c>
      <c r="K1153" s="184">
        <v>2.8833000000000002</v>
      </c>
      <c r="L1153" s="184">
        <v>3.2637</v>
      </c>
      <c r="M1153" s="184">
        <v>3.1132</v>
      </c>
      <c r="N1153" s="184">
        <v>3.1110000000000002</v>
      </c>
      <c r="O1153" s="184">
        <v>5.1283000000000003</v>
      </c>
      <c r="P1153" s="184">
        <v>5.8662000000000001</v>
      </c>
      <c r="Q1153" s="184">
        <v>7.4085999999999999</v>
      </c>
      <c r="R1153" s="184">
        <v>4.0595999999999997</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44402</v>
      </c>
      <c r="E1154" s="184">
        <v>2025.2095999999999</v>
      </c>
      <c r="F1154" s="184">
        <v>3.5202</v>
      </c>
      <c r="G1154" s="184">
        <v>3.1181000000000001</v>
      </c>
      <c r="H1154" s="184">
        <v>3.0476000000000001</v>
      </c>
      <c r="I1154" s="184">
        <v>3.0907</v>
      </c>
      <c r="J1154" s="184">
        <v>3.1042000000000001</v>
      </c>
      <c r="K1154" s="184">
        <v>2.9836999999999998</v>
      </c>
      <c r="L1154" s="184">
        <v>3.3660999999999999</v>
      </c>
      <c r="M1154" s="184">
        <v>3.2162000000000002</v>
      </c>
      <c r="N1154" s="184">
        <v>3.2147000000000001</v>
      </c>
      <c r="O1154" s="184">
        <v>5.2336999999999998</v>
      </c>
      <c r="P1154" s="184">
        <v>5.9725999999999999</v>
      </c>
      <c r="Q1154" s="184">
        <v>7.1886000000000001</v>
      </c>
      <c r="R1154" s="184">
        <v>4.1638999999999999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44402</v>
      </c>
      <c r="E1155" s="184">
        <v>2014.3608999999999</v>
      </c>
      <c r="F1155" s="184">
        <v>2.7254</v>
      </c>
      <c r="G1155" s="184">
        <v>2.2707999999999999</v>
      </c>
      <c r="H1155" s="184">
        <v>2.5312999999999999</v>
      </c>
      <c r="I1155" s="184">
        <v>2.9226000000000001</v>
      </c>
      <c r="J1155" s="184">
        <v>3.4156</v>
      </c>
      <c r="K1155" s="184">
        <v>2.7282999999999999</v>
      </c>
      <c r="L1155" s="184">
        <v>3.1728999999999998</v>
      </c>
      <c r="M1155" s="184">
        <v>2.7763</v>
      </c>
      <c r="N1155" s="184">
        <v>2.8130000000000002</v>
      </c>
      <c r="O1155" s="184"/>
      <c r="P1155" s="184"/>
      <c r="Q1155" s="184">
        <v>3.2947000000000002</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44402</v>
      </c>
      <c r="E1156" s="184">
        <v>2025.4105</v>
      </c>
      <c r="F1156" s="184">
        <v>3.5179999999999998</v>
      </c>
      <c r="G1156" s="184">
        <v>3.1539000000000001</v>
      </c>
      <c r="H1156" s="184">
        <v>3.0508999999999999</v>
      </c>
      <c r="I1156" s="184">
        <v>3.0960999999999999</v>
      </c>
      <c r="J1156" s="184">
        <v>3.0882000000000001</v>
      </c>
      <c r="K1156" s="184">
        <v>2.9493999999999998</v>
      </c>
      <c r="L1156" s="184">
        <v>3.3443000000000001</v>
      </c>
      <c r="M1156" s="184">
        <v>3.1966000000000001</v>
      </c>
      <c r="N1156" s="184">
        <v>3.1848999999999998</v>
      </c>
      <c r="O1156" s="184"/>
      <c r="P1156" s="184"/>
      <c r="Q1156" s="184">
        <v>3.6577000000000002</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44402</v>
      </c>
      <c r="E1157" s="184">
        <v>2025.627</v>
      </c>
      <c r="F1157" s="184">
        <v>3.5177</v>
      </c>
      <c r="G1157" s="184">
        <v>3.1175000000000002</v>
      </c>
      <c r="H1157" s="184">
        <v>3.0438999999999998</v>
      </c>
      <c r="I1157" s="184">
        <v>3.0893000000000002</v>
      </c>
      <c r="J1157" s="184">
        <v>3.1021999999999998</v>
      </c>
      <c r="K1157" s="184">
        <v>2.9906999999999999</v>
      </c>
      <c r="L1157" s="184">
        <v>3.3698999999999999</v>
      </c>
      <c r="M1157" s="184">
        <v>3.2191999999999998</v>
      </c>
      <c r="N1157" s="184">
        <v>3.2170999999999998</v>
      </c>
      <c r="O1157" s="184"/>
      <c r="P1157" s="184"/>
      <c r="Q1157" s="184">
        <v>3.6663000000000001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44402</v>
      </c>
      <c r="E1158" s="184">
        <v>2025.2412999999999</v>
      </c>
      <c r="F1158" s="184">
        <v>3.4498000000000002</v>
      </c>
      <c r="G1158" s="184">
        <v>3.0495999999999999</v>
      </c>
      <c r="H1158" s="184">
        <v>3.0221</v>
      </c>
      <c r="I1158" s="184">
        <v>3.0880999999999998</v>
      </c>
      <c r="J1158" s="184">
        <v>3.1217000000000001</v>
      </c>
      <c r="K1158" s="184">
        <v>2.9929000000000001</v>
      </c>
      <c r="L1158" s="184">
        <v>3.3672</v>
      </c>
      <c r="M1158" s="184">
        <v>3.2090999999999998</v>
      </c>
      <c r="N1158" s="184">
        <v>3.1949999999999998</v>
      </c>
      <c r="O1158" s="184"/>
      <c r="P1158" s="184"/>
      <c r="Q1158" s="184">
        <v>3.6509999999999998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44402</v>
      </c>
      <c r="E1159" s="184">
        <v>2838.8159000000001</v>
      </c>
      <c r="F1159" s="184">
        <v>3.2776999999999998</v>
      </c>
      <c r="G1159" s="184">
        <v>3.4095</v>
      </c>
      <c r="H1159" s="184">
        <v>3.4199000000000002</v>
      </c>
      <c r="I1159" s="184">
        <v>3.3912</v>
      </c>
      <c r="J1159" s="184">
        <v>3.3378000000000001</v>
      </c>
      <c r="K1159" s="184">
        <v>3.2164000000000001</v>
      </c>
      <c r="L1159" s="184">
        <v>3.2265000000000001</v>
      </c>
      <c r="M1159" s="184">
        <v>3.1431</v>
      </c>
      <c r="N1159" s="184">
        <v>3.1775000000000002</v>
      </c>
      <c r="O1159" s="184">
        <v>5.2004999999999999</v>
      </c>
      <c r="P1159" s="184">
        <v>5.8834999999999997</v>
      </c>
      <c r="Q1159" s="184">
        <v>7.3579999999999997</v>
      </c>
      <c r="R1159" s="184">
        <v>4.1336000000000004</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44402</v>
      </c>
      <c r="E1160" s="184">
        <v>2855.4396999999999</v>
      </c>
      <c r="F1160" s="184">
        <v>3.3481000000000001</v>
      </c>
      <c r="G1160" s="184">
        <v>3.48</v>
      </c>
      <c r="H1160" s="184">
        <v>3.4904999999999999</v>
      </c>
      <c r="I1160" s="184">
        <v>3.4615</v>
      </c>
      <c r="J1160" s="184">
        <v>3.4083000000000001</v>
      </c>
      <c r="K1160" s="184">
        <v>3.2871000000000001</v>
      </c>
      <c r="L1160" s="184">
        <v>3.2978000000000001</v>
      </c>
      <c r="M1160" s="184">
        <v>3.2149999999999999</v>
      </c>
      <c r="N1160" s="184">
        <v>3.2501000000000002</v>
      </c>
      <c r="O1160" s="184">
        <v>5.2743000000000002</v>
      </c>
      <c r="P1160" s="184">
        <v>5.9577999999999998</v>
      </c>
      <c r="Q1160" s="184">
        <v>7.1566000000000001</v>
      </c>
      <c r="R1160" s="184">
        <v>4.2065999999999999</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44402</v>
      </c>
      <c r="E1161" s="184">
        <v>2566.7586000000001</v>
      </c>
      <c r="F1161" s="184">
        <v>2.7475999999999998</v>
      </c>
      <c r="G1161" s="184">
        <v>2.8797999999999999</v>
      </c>
      <c r="H1161" s="184">
        <v>2.8900999999999999</v>
      </c>
      <c r="I1161" s="184">
        <v>2.8605999999999998</v>
      </c>
      <c r="J1161" s="184">
        <v>2.8066</v>
      </c>
      <c r="K1161" s="184">
        <v>2.6825000000000001</v>
      </c>
      <c r="L1161" s="184">
        <v>2.6886999999999999</v>
      </c>
      <c r="M1161" s="184">
        <v>2.6017999999999999</v>
      </c>
      <c r="N1161" s="184">
        <v>2.6322000000000001</v>
      </c>
      <c r="O1161" s="184">
        <v>4.6463999999999999</v>
      </c>
      <c r="P1161" s="184">
        <v>5.2979000000000003</v>
      </c>
      <c r="Q1161" s="184">
        <v>6.6245000000000003</v>
      </c>
      <c r="R1161" s="184">
        <v>3.5859000000000001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44402</v>
      </c>
      <c r="E1162" s="184">
        <v>1090.7201</v>
      </c>
      <c r="F1162" s="184">
        <v>3.1593</v>
      </c>
      <c r="G1162" s="184">
        <v>3.1486999999999998</v>
      </c>
      <c r="H1162" s="184">
        <v>3.1968000000000001</v>
      </c>
      <c r="I1162" s="184">
        <v>3.1661999999999999</v>
      </c>
      <c r="J1162" s="184">
        <v>3.2021999999999999</v>
      </c>
      <c r="K1162" s="184">
        <v>3.1551</v>
      </c>
      <c r="L1162" s="184">
        <v>3.0829</v>
      </c>
      <c r="M1162" s="184">
        <v>3.0253999999999999</v>
      </c>
      <c r="N1162" s="184">
        <v>3.0421999999999998</v>
      </c>
      <c r="O1162" s="184"/>
      <c r="P1162" s="184"/>
      <c r="Q1162" s="184">
        <v>3.9224000000000001</v>
      </c>
      <c r="R1162" s="184">
        <v>3.6337000000000002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44402</v>
      </c>
      <c r="E1163" s="184">
        <v>1088.0162</v>
      </c>
      <c r="F1163" s="184">
        <v>3.0497000000000001</v>
      </c>
      <c r="G1163" s="184">
        <v>3.0379</v>
      </c>
      <c r="H1163" s="184">
        <v>3.0867</v>
      </c>
      <c r="I1163" s="184">
        <v>3.0558999999999998</v>
      </c>
      <c r="J1163" s="184">
        <v>3.0920000000000001</v>
      </c>
      <c r="K1163" s="184">
        <v>3.0442999999999998</v>
      </c>
      <c r="L1163" s="184">
        <v>2.9708000000000001</v>
      </c>
      <c r="M1163" s="184">
        <v>2.9125999999999999</v>
      </c>
      <c r="N1163" s="184">
        <v>2.9285999999999999</v>
      </c>
      <c r="O1163" s="184"/>
      <c r="P1163" s="184"/>
      <c r="Q1163" s="184">
        <v>3.8081999999999998</v>
      </c>
      <c r="R1163" s="184">
        <v>3.5198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44402</v>
      </c>
      <c r="E1164" s="184">
        <v>56.456899999999997</v>
      </c>
      <c r="F1164" s="184">
        <v>3.5562</v>
      </c>
      <c r="G1164" s="184">
        <v>3.5568</v>
      </c>
      <c r="H1164" s="184">
        <v>3.4750000000000001</v>
      </c>
      <c r="I1164" s="184">
        <v>3.4819</v>
      </c>
      <c r="J1164" s="184">
        <v>3.3690000000000002</v>
      </c>
      <c r="K1164" s="184">
        <v>3.266</v>
      </c>
      <c r="L1164" s="184">
        <v>3.2694000000000001</v>
      </c>
      <c r="M1164" s="184">
        <v>3.173</v>
      </c>
      <c r="N1164" s="184">
        <v>3.1953</v>
      </c>
      <c r="O1164" s="184">
        <v>5.2209000000000003</v>
      </c>
      <c r="P1164" s="184">
        <v>5.9105999999999996</v>
      </c>
      <c r="Q1164" s="184">
        <v>7.6163999999999996</v>
      </c>
      <c r="R1164" s="184">
        <v>4.1113</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44402</v>
      </c>
      <c r="E1165" s="184">
        <v>56.841900000000003</v>
      </c>
      <c r="F1165" s="184">
        <v>3.6604999999999999</v>
      </c>
      <c r="G1165" s="184">
        <v>3.6398000000000001</v>
      </c>
      <c r="H1165" s="184">
        <v>3.5525000000000002</v>
      </c>
      <c r="I1165" s="184">
        <v>3.5640999999999998</v>
      </c>
      <c r="J1165" s="184">
        <v>3.4472999999999998</v>
      </c>
      <c r="K1165" s="184">
        <v>3.347</v>
      </c>
      <c r="L1165" s="184">
        <v>3.3506</v>
      </c>
      <c r="M1165" s="184">
        <v>3.2547999999999999</v>
      </c>
      <c r="N1165" s="184">
        <v>3.2778999999999998</v>
      </c>
      <c r="O1165" s="184">
        <v>5.3049999999999997</v>
      </c>
      <c r="P1165" s="184">
        <v>5.9946000000000002</v>
      </c>
      <c r="Q1165" s="184">
        <v>7.2050000000000001</v>
      </c>
      <c r="R1165" s="184">
        <v>4.1944999999999997</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44402</v>
      </c>
      <c r="E1166" s="184">
        <v>32.465499999999999</v>
      </c>
      <c r="F1166" s="184">
        <v>3.4855999999999998</v>
      </c>
      <c r="G1166" s="184">
        <v>4.0861999999999998</v>
      </c>
      <c r="H1166" s="184">
        <v>3.6966999999999999</v>
      </c>
      <c r="I1166" s="184">
        <v>3.5945999999999998</v>
      </c>
      <c r="J1166" s="184">
        <v>3.4199000000000002</v>
      </c>
      <c r="K1166" s="184">
        <v>3.2833000000000001</v>
      </c>
      <c r="L1166" s="184">
        <v>3.278</v>
      </c>
      <c r="M1166" s="184">
        <v>3.1789999999999998</v>
      </c>
      <c r="N1166" s="184">
        <v>3.2000999999999999</v>
      </c>
      <c r="O1166" s="184">
        <v>5.2225999999999999</v>
      </c>
      <c r="P1166" s="184">
        <v>5.9116</v>
      </c>
      <c r="Q1166" s="184">
        <v>7.0885999999999996</v>
      </c>
      <c r="R1166" s="184">
        <v>4.1139999999999999</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44402</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44402</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44402</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44402</v>
      </c>
      <c r="E1170" s="184">
        <v>56.844000000000001</v>
      </c>
      <c r="F1170" s="184">
        <v>3.5962000000000001</v>
      </c>
      <c r="G1170" s="184">
        <v>3.6183000000000001</v>
      </c>
      <c r="H1170" s="184">
        <v>3.5524</v>
      </c>
      <c r="I1170" s="184">
        <v>3.5594000000000001</v>
      </c>
      <c r="J1170" s="184">
        <v>3.4472</v>
      </c>
      <c r="K1170" s="184">
        <v>3.3469000000000002</v>
      </c>
      <c r="L1170" s="184">
        <v>3.3504</v>
      </c>
      <c r="M1170" s="184">
        <v>3.2549999999999999</v>
      </c>
      <c r="N1170" s="184">
        <v>3.2778</v>
      </c>
      <c r="O1170" s="184">
        <v>5.3049999999999997</v>
      </c>
      <c r="P1170" s="184">
        <v>5.9954000000000001</v>
      </c>
      <c r="Q1170" s="184">
        <v>6.1219000000000001</v>
      </c>
      <c r="R1170" s="184">
        <v>4.1943999999999999</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44402</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44402</v>
      </c>
      <c r="E1172" s="184">
        <v>56.844000000000001</v>
      </c>
      <c r="F1172" s="184">
        <v>3.5962000000000001</v>
      </c>
      <c r="G1172" s="184">
        <v>3.6183000000000001</v>
      </c>
      <c r="H1172" s="184">
        <v>3.5432000000000001</v>
      </c>
      <c r="I1172" s="184">
        <v>3.5594000000000001</v>
      </c>
      <c r="J1172" s="184">
        <v>3.4472</v>
      </c>
      <c r="K1172" s="184">
        <v>3.3469000000000002</v>
      </c>
      <c r="L1172" s="184">
        <v>3.3504</v>
      </c>
      <c r="M1172" s="184">
        <v>3.2547000000000001</v>
      </c>
      <c r="N1172" s="184">
        <v>3.2776000000000001</v>
      </c>
      <c r="O1172" s="184">
        <v>5.3049999999999997</v>
      </c>
      <c r="P1172" s="184">
        <v>5.9954000000000001</v>
      </c>
      <c r="Q1172" s="184">
        <v>6.1219000000000001</v>
      </c>
      <c r="R1172" s="184">
        <v>4.1943999999999999</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44402</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44402</v>
      </c>
      <c r="E1174" s="184">
        <v>4202.8226999999997</v>
      </c>
      <c r="F1174" s="184">
        <v>3.3359000000000001</v>
      </c>
      <c r="G1174" s="184">
        <v>3.516</v>
      </c>
      <c r="H1174" s="184">
        <v>3.5480999999999998</v>
      </c>
      <c r="I1174" s="184">
        <v>3.5283000000000002</v>
      </c>
      <c r="J1174" s="184">
        <v>3.4243999999999999</v>
      </c>
      <c r="K1174" s="184">
        <v>3.3227000000000002</v>
      </c>
      <c r="L1174" s="184">
        <v>3.3420999999999998</v>
      </c>
      <c r="M1174" s="184">
        <v>3.2235999999999998</v>
      </c>
      <c r="N1174" s="184">
        <v>3.2642000000000002</v>
      </c>
      <c r="O1174" s="184">
        <v>5.2712000000000003</v>
      </c>
      <c r="P1174" s="184">
        <v>5.9341999999999997</v>
      </c>
      <c r="Q1174" s="184">
        <v>7.1258999999999997</v>
      </c>
      <c r="R1174" s="184">
        <v>4.2408999999999999</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44402</v>
      </c>
      <c r="E1175" s="184">
        <v>4182.7655000000004</v>
      </c>
      <c r="F1175" s="184">
        <v>3.214</v>
      </c>
      <c r="G1175" s="184">
        <v>3.3940000000000001</v>
      </c>
      <c r="H1175" s="184">
        <v>3.4260999999999999</v>
      </c>
      <c r="I1175" s="184">
        <v>3.4062000000000001</v>
      </c>
      <c r="J1175" s="184">
        <v>3.3022</v>
      </c>
      <c r="K1175" s="184">
        <v>3.1999</v>
      </c>
      <c r="L1175" s="184">
        <v>3.2225000000000001</v>
      </c>
      <c r="M1175" s="184">
        <v>3.1086</v>
      </c>
      <c r="N1175" s="184">
        <v>3.1583000000000001</v>
      </c>
      <c r="O1175" s="184">
        <v>5.1994999999999996</v>
      </c>
      <c r="P1175" s="184">
        <v>5.8696999999999999</v>
      </c>
      <c r="Q1175" s="184">
        <v>7.0583</v>
      </c>
      <c r="R1175" s="184">
        <v>4.1605999999999996</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44402</v>
      </c>
      <c r="E1176" s="184">
        <v>2834.6704</v>
      </c>
      <c r="F1176" s="184">
        <v>3.1922999999999999</v>
      </c>
      <c r="G1176" s="184">
        <v>3.3096999999999999</v>
      </c>
      <c r="H1176" s="184">
        <v>3.3473999999999999</v>
      </c>
      <c r="I1176" s="184">
        <v>3.3357999999999999</v>
      </c>
      <c r="J1176" s="184">
        <v>3.3037999999999998</v>
      </c>
      <c r="K1176" s="184">
        <v>3.2021999999999999</v>
      </c>
      <c r="L1176" s="184">
        <v>3.2302</v>
      </c>
      <c r="M1176" s="184">
        <v>3.1433</v>
      </c>
      <c r="N1176" s="184">
        <v>3.1768000000000001</v>
      </c>
      <c r="O1176" s="184">
        <v>5.2592999999999996</v>
      </c>
      <c r="P1176" s="184">
        <v>5.9241999999999999</v>
      </c>
      <c r="Q1176" s="184">
        <v>7.2839999999999998</v>
      </c>
      <c r="R1176" s="184">
        <v>4.2207999999999997</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44402</v>
      </c>
      <c r="E1177" s="184">
        <v>2847.9560999999999</v>
      </c>
      <c r="F1177" s="184">
        <v>3.2530000000000001</v>
      </c>
      <c r="G1177" s="184">
        <v>3.3698999999999999</v>
      </c>
      <c r="H1177" s="184">
        <v>3.4016000000000002</v>
      </c>
      <c r="I1177" s="184">
        <v>3.3881000000000001</v>
      </c>
      <c r="J1177" s="184">
        <v>3.3549000000000002</v>
      </c>
      <c r="K1177" s="184">
        <v>3.2528999999999999</v>
      </c>
      <c r="L1177" s="184">
        <v>3.2812000000000001</v>
      </c>
      <c r="M1177" s="184">
        <v>3.1947000000000001</v>
      </c>
      <c r="N1177" s="184">
        <v>3.2284999999999999</v>
      </c>
      <c r="O1177" s="184">
        <v>5.3127000000000004</v>
      </c>
      <c r="P1177" s="184">
        <v>5.9817999999999998</v>
      </c>
      <c r="Q1177" s="184">
        <v>7.1516999999999999</v>
      </c>
      <c r="R1177" s="184">
        <v>4.2729999999999997</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44402</v>
      </c>
      <c r="E1178" s="184">
        <v>3740.4602</v>
      </c>
      <c r="F1178" s="184">
        <v>3.1423999999999999</v>
      </c>
      <c r="G1178" s="184">
        <v>3.2725</v>
      </c>
      <c r="H1178" s="184">
        <v>3.3466999999999998</v>
      </c>
      <c r="I1178" s="184">
        <v>3.3605999999999998</v>
      </c>
      <c r="J1178" s="184">
        <v>3.2778999999999998</v>
      </c>
      <c r="K1178" s="184">
        <v>3.2031000000000001</v>
      </c>
      <c r="L1178" s="184">
        <v>3.2387000000000001</v>
      </c>
      <c r="M1178" s="184">
        <v>3.1515</v>
      </c>
      <c r="N1178" s="184">
        <v>3.1837</v>
      </c>
      <c r="O1178" s="184">
        <v>5.2618999999999998</v>
      </c>
      <c r="P1178" s="184">
        <v>5.8951000000000002</v>
      </c>
      <c r="Q1178" s="184">
        <v>7.0438000000000001</v>
      </c>
      <c r="R1178" s="184">
        <v>4.2689000000000004</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44402</v>
      </c>
      <c r="E1179" s="184">
        <v>3776.4953999999998</v>
      </c>
      <c r="F1179" s="184">
        <v>3.2825000000000002</v>
      </c>
      <c r="G1179" s="184">
        <v>3.4127000000000001</v>
      </c>
      <c r="H1179" s="184">
        <v>3.4870999999999999</v>
      </c>
      <c r="I1179" s="184">
        <v>3.5009999999999999</v>
      </c>
      <c r="J1179" s="184">
        <v>3.4184000000000001</v>
      </c>
      <c r="K1179" s="184">
        <v>3.3443000000000001</v>
      </c>
      <c r="L1179" s="184">
        <v>3.3818999999999999</v>
      </c>
      <c r="M1179" s="184">
        <v>3.2934999999999999</v>
      </c>
      <c r="N1179" s="184">
        <v>3.3273000000000001</v>
      </c>
      <c r="O1179" s="184">
        <v>5.407</v>
      </c>
      <c r="P1179" s="184">
        <v>6.0420999999999996</v>
      </c>
      <c r="Q1179" s="184">
        <v>7.1783000000000001</v>
      </c>
      <c r="R1179" s="184">
        <v>4.4116</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44402</v>
      </c>
      <c r="E1180" s="184">
        <v>1351.6775</v>
      </c>
      <c r="F1180" s="184">
        <v>3.3839000000000001</v>
      </c>
      <c r="G1180" s="184">
        <v>3.4952999999999999</v>
      </c>
      <c r="H1180" s="184">
        <v>3.5426000000000002</v>
      </c>
      <c r="I1180" s="184">
        <v>3.5417000000000001</v>
      </c>
      <c r="J1180" s="184">
        <v>3.5030000000000001</v>
      </c>
      <c r="K1180" s="184">
        <v>3.4253999999999998</v>
      </c>
      <c r="L1180" s="184">
        <v>3.4340000000000002</v>
      </c>
      <c r="M1180" s="184">
        <v>3.3353000000000002</v>
      </c>
      <c r="N1180" s="184">
        <v>3.4</v>
      </c>
      <c r="O1180" s="184">
        <v>5.4923999999999999</v>
      </c>
      <c r="P1180" s="184">
        <v>6.1161000000000003</v>
      </c>
      <c r="Q1180" s="184">
        <v>6.1326999999999998</v>
      </c>
      <c r="R1180" s="184">
        <v>4.4459999999999997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44402</v>
      </c>
      <c r="E1181" s="184">
        <v>1343.174</v>
      </c>
      <c r="F1181" s="184">
        <v>3.2747999999999999</v>
      </c>
      <c r="G1181" s="184">
        <v>3.3860000000000001</v>
      </c>
      <c r="H1181" s="184">
        <v>3.4321000000000002</v>
      </c>
      <c r="I1181" s="184">
        <v>3.4306000000000001</v>
      </c>
      <c r="J1181" s="184">
        <v>3.3923000000000001</v>
      </c>
      <c r="K1181" s="184">
        <v>3.3142999999999998</v>
      </c>
      <c r="L1181" s="184">
        <v>3.3220999999999998</v>
      </c>
      <c r="M1181" s="184">
        <v>3.2225000000000001</v>
      </c>
      <c r="N1181" s="184">
        <v>3.286</v>
      </c>
      <c r="O1181" s="184">
        <v>5.3738000000000001</v>
      </c>
      <c r="P1181" s="184">
        <v>5.9836</v>
      </c>
      <c r="Q1181" s="184">
        <v>6.0004</v>
      </c>
      <c r="R1181" s="184">
        <v>4.3312999999999997</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44402</v>
      </c>
      <c r="E1182" s="184">
        <v>2194.7231999999999</v>
      </c>
      <c r="F1182" s="184">
        <v>3.3466999999999998</v>
      </c>
      <c r="G1182" s="184">
        <v>3.4662999999999999</v>
      </c>
      <c r="H1182" s="184">
        <v>3.5095999999999998</v>
      </c>
      <c r="I1182" s="184">
        <v>3.5023</v>
      </c>
      <c r="J1182" s="184">
        <v>3.4342000000000001</v>
      </c>
      <c r="K1182" s="184">
        <v>3.3832</v>
      </c>
      <c r="L1182" s="184">
        <v>3.4144000000000001</v>
      </c>
      <c r="M1182" s="184">
        <v>3.3452000000000002</v>
      </c>
      <c r="N1182" s="184">
        <v>3.3803999999999998</v>
      </c>
      <c r="O1182" s="184">
        <v>5.3659999999999997</v>
      </c>
      <c r="P1182" s="184">
        <v>5.9793000000000003</v>
      </c>
      <c r="Q1182" s="184">
        <v>6.9687999999999999</v>
      </c>
      <c r="R1182" s="184">
        <v>4.3406000000000002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44402</v>
      </c>
      <c r="E1183" s="184">
        <v>2166.1878000000002</v>
      </c>
      <c r="F1183" s="184">
        <v>3.2501000000000002</v>
      </c>
      <c r="G1183" s="184">
        <v>3.3681000000000001</v>
      </c>
      <c r="H1183" s="184">
        <v>3.4986999999999999</v>
      </c>
      <c r="I1183" s="184">
        <v>3.4470999999999998</v>
      </c>
      <c r="J1183" s="184">
        <v>3.3632</v>
      </c>
      <c r="K1183" s="184">
        <v>3.2930000000000001</v>
      </c>
      <c r="L1183" s="184">
        <v>3.3216000000000001</v>
      </c>
      <c r="M1183" s="184">
        <v>3.2488000000000001</v>
      </c>
      <c r="N1183" s="184">
        <v>3.2829000000000002</v>
      </c>
      <c r="O1183" s="184">
        <v>5.2774000000000001</v>
      </c>
      <c r="P1183" s="184">
        <v>5.8845000000000001</v>
      </c>
      <c r="Q1183" s="184">
        <v>6.3581000000000003</v>
      </c>
      <c r="R1183" s="184">
        <v>4.2397</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44402</v>
      </c>
      <c r="E1184" s="184">
        <v>11.143700000000001</v>
      </c>
      <c r="F1184" s="184">
        <v>3.1122000000000001</v>
      </c>
      <c r="G1184" s="184">
        <v>3.2763</v>
      </c>
      <c r="H1184" s="184">
        <v>3.3243</v>
      </c>
      <c r="I1184" s="184">
        <v>3.2092000000000001</v>
      </c>
      <c r="J1184" s="184">
        <v>3.1854</v>
      </c>
      <c r="K1184" s="184">
        <v>3.0792999999999999</v>
      </c>
      <c r="L1184" s="184">
        <v>3.0718000000000001</v>
      </c>
      <c r="M1184" s="184">
        <v>2.9855</v>
      </c>
      <c r="N1184" s="184">
        <v>3.0148000000000001</v>
      </c>
      <c r="O1184" s="184"/>
      <c r="P1184" s="184"/>
      <c r="Q1184" s="184">
        <v>4.2529000000000003</v>
      </c>
      <c r="R1184" s="184">
        <v>3.7277</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44402</v>
      </c>
      <c r="E1185" s="184">
        <v>11.100300000000001</v>
      </c>
      <c r="F1185" s="184">
        <v>2.9599000000000002</v>
      </c>
      <c r="G1185" s="184">
        <v>3.1793999999999998</v>
      </c>
      <c r="H1185" s="184">
        <v>3.1962000000000002</v>
      </c>
      <c r="I1185" s="184">
        <v>3.0569000000000002</v>
      </c>
      <c r="J1185" s="184">
        <v>3.0327000000000002</v>
      </c>
      <c r="K1185" s="184">
        <v>2.93</v>
      </c>
      <c r="L1185" s="184">
        <v>2.9192999999999998</v>
      </c>
      <c r="M1185" s="184">
        <v>2.8313999999999999</v>
      </c>
      <c r="N1185" s="184">
        <v>2.8603000000000001</v>
      </c>
      <c r="O1185" s="184"/>
      <c r="P1185" s="184"/>
      <c r="Q1185" s="184">
        <v>4.0965999999999996</v>
      </c>
      <c r="R1185" s="184">
        <v>3.5718000000000001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44402</v>
      </c>
      <c r="E1186" s="184">
        <v>2271.2570999999998</v>
      </c>
      <c r="F1186" s="184">
        <v>3.1568000000000001</v>
      </c>
      <c r="G1186" s="184">
        <v>3.2985000000000002</v>
      </c>
      <c r="H1186" s="184">
        <v>3.3689</v>
      </c>
      <c r="I1186" s="184">
        <v>3.2805</v>
      </c>
      <c r="J1186" s="184">
        <v>3.2071999999999998</v>
      </c>
      <c r="K1186" s="184">
        <v>3.1497000000000002</v>
      </c>
      <c r="L1186" s="184">
        <v>3.1898</v>
      </c>
      <c r="M1186" s="184">
        <v>3.0897999999999999</v>
      </c>
      <c r="N1186" s="184">
        <v>3.0914999999999999</v>
      </c>
      <c r="O1186" s="184">
        <v>5.0496999999999996</v>
      </c>
      <c r="P1186" s="184">
        <v>5.8780000000000001</v>
      </c>
      <c r="Q1186" s="184">
        <v>7.1535000000000002</v>
      </c>
      <c r="R1186" s="184">
        <v>3.8748999999999998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44402</v>
      </c>
      <c r="E1187" s="184">
        <v>2255.2442999999998</v>
      </c>
      <c r="F1187" s="184">
        <v>3.1063000000000001</v>
      </c>
      <c r="G1187" s="184">
        <v>3.2496</v>
      </c>
      <c r="H1187" s="184">
        <v>3.3191999999999999</v>
      </c>
      <c r="I1187" s="184">
        <v>3.2309999999999999</v>
      </c>
      <c r="J1187" s="184">
        <v>3.1572</v>
      </c>
      <c r="K1187" s="184">
        <v>3.0992999999999999</v>
      </c>
      <c r="L1187" s="184">
        <v>3.1389999999999998</v>
      </c>
      <c r="M1187" s="184">
        <v>3.0387</v>
      </c>
      <c r="N1187" s="184">
        <v>3.0400999999999998</v>
      </c>
      <c r="O1187" s="184">
        <v>4.9706999999999999</v>
      </c>
      <c r="P1187" s="184">
        <v>5.7847999999999997</v>
      </c>
      <c r="Q1187" s="184">
        <v>7.3705999999999996</v>
      </c>
      <c r="R1187" s="184">
        <v>3.8153999999999999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44402</v>
      </c>
      <c r="E1188" s="184">
        <v>2308.4142198106001</v>
      </c>
      <c r="F1188" s="184">
        <v>0</v>
      </c>
      <c r="G1188" s="184">
        <v>0.86209999999999998</v>
      </c>
      <c r="H1188" s="184">
        <v>1.4777</v>
      </c>
      <c r="I1188" s="184">
        <v>1.6575</v>
      </c>
      <c r="J1188" s="184">
        <v>1.9643999999999999</v>
      </c>
      <c r="K1188" s="184">
        <v>2.2871000000000001</v>
      </c>
      <c r="L1188" s="184">
        <v>2.3736999999999999</v>
      </c>
      <c r="M1188" s="184">
        <v>2.3290999999999999</v>
      </c>
      <c r="N1188" s="184">
        <v>2.3334000000000001</v>
      </c>
      <c r="O1188" s="184">
        <v>3.1356000000000002</v>
      </c>
      <c r="P1188" s="184">
        <v>3.5064000000000002</v>
      </c>
      <c r="Q1188" s="184">
        <v>4.7409999999999997</v>
      </c>
      <c r="R1188" s="184">
        <v>2.6116999999999999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44402</v>
      </c>
      <c r="E1189" s="184">
        <v>5047.6877999999997</v>
      </c>
      <c r="F1189" s="184">
        <v>3.2317999999999998</v>
      </c>
      <c r="G1189" s="184">
        <v>3.3730000000000002</v>
      </c>
      <c r="H1189" s="184">
        <v>3.3828999999999998</v>
      </c>
      <c r="I1189" s="184">
        <v>3.3847</v>
      </c>
      <c r="J1189" s="184">
        <v>3.2972000000000001</v>
      </c>
      <c r="K1189" s="184">
        <v>3.1717</v>
      </c>
      <c r="L1189" s="184">
        <v>3.2242000000000002</v>
      </c>
      <c r="M1189" s="184">
        <v>3.1042999999999998</v>
      </c>
      <c r="N1189" s="184">
        <v>3.1564000000000001</v>
      </c>
      <c r="O1189" s="184">
        <v>5.3381999999999996</v>
      </c>
      <c r="P1189" s="184">
        <v>5.9661999999999997</v>
      </c>
      <c r="Q1189" s="184">
        <v>7.0397999999999996</v>
      </c>
      <c r="R1189" s="184">
        <v>4.2596999999999996</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44402</v>
      </c>
      <c r="E1190" s="184">
        <v>5085.4533000000001</v>
      </c>
      <c r="F1190" s="184">
        <v>3.3721999999999999</v>
      </c>
      <c r="G1190" s="184">
        <v>3.5133999999999999</v>
      </c>
      <c r="H1190" s="184">
        <v>3.5230999999999999</v>
      </c>
      <c r="I1190" s="184">
        <v>3.5249000000000001</v>
      </c>
      <c r="J1190" s="184">
        <v>3.4373999999999998</v>
      </c>
      <c r="K1190" s="184">
        <v>3.3126000000000002</v>
      </c>
      <c r="L1190" s="184">
        <v>3.3784999999999998</v>
      </c>
      <c r="M1190" s="184">
        <v>3.2477999999999998</v>
      </c>
      <c r="N1190" s="184">
        <v>3.2905000000000002</v>
      </c>
      <c r="O1190" s="184">
        <v>5.444</v>
      </c>
      <c r="P1190" s="184">
        <v>6.0641999999999996</v>
      </c>
      <c r="Q1190" s="184">
        <v>7.2224000000000004</v>
      </c>
      <c r="R1190" s="184">
        <v>4.3753000000000002</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44402</v>
      </c>
      <c r="E1191" s="184">
        <v>4575.5324000000001</v>
      </c>
      <c r="F1191" s="184">
        <v>2.6118999999999999</v>
      </c>
      <c r="G1191" s="184">
        <v>2.7536</v>
      </c>
      <c r="H1191" s="184">
        <v>2.7627999999999999</v>
      </c>
      <c r="I1191" s="184">
        <v>2.7639999999999998</v>
      </c>
      <c r="J1191" s="184">
        <v>2.6757</v>
      </c>
      <c r="K1191" s="184">
        <v>2.5472000000000001</v>
      </c>
      <c r="L1191" s="184">
        <v>2.5951</v>
      </c>
      <c r="M1191" s="184">
        <v>2.4634999999999998</v>
      </c>
      <c r="N1191" s="184">
        <v>2.5022000000000002</v>
      </c>
      <c r="O1191" s="184">
        <v>4.5918000000000001</v>
      </c>
      <c r="P1191" s="184">
        <v>5.1544999999999996</v>
      </c>
      <c r="Q1191" s="184">
        <v>6.7236000000000002</v>
      </c>
      <c r="R1191" s="184">
        <v>3.5762999999999998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44402</v>
      </c>
      <c r="E1192" s="184">
        <v>1164.7408</v>
      </c>
      <c r="F1192" s="184">
        <v>3.1640999999999999</v>
      </c>
      <c r="G1192" s="184">
        <v>3.3090999999999999</v>
      </c>
      <c r="H1192" s="184">
        <v>3.4579</v>
      </c>
      <c r="I1192" s="184">
        <v>3.3441999999999998</v>
      </c>
      <c r="J1192" s="184">
        <v>3.2928999999999999</v>
      </c>
      <c r="K1192" s="184">
        <v>3.2044000000000001</v>
      </c>
      <c r="L1192" s="184">
        <v>3.2050999999999998</v>
      </c>
      <c r="M1192" s="184">
        <v>3.1017000000000001</v>
      </c>
      <c r="N1192" s="184">
        <v>3.1305000000000001</v>
      </c>
      <c r="O1192" s="184">
        <v>4.7683999999999997</v>
      </c>
      <c r="P1192" s="184"/>
      <c r="Q1192" s="184">
        <v>4.8681999999999999</v>
      </c>
      <c r="R1192" s="184">
        <v>3.9420000000000002</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44402</v>
      </c>
      <c r="E1193" s="184">
        <v>1160.8827000000001</v>
      </c>
      <c r="F1193" s="184">
        <v>3.0644999999999998</v>
      </c>
      <c r="G1193" s="184">
        <v>3.2058</v>
      </c>
      <c r="H1193" s="184">
        <v>3.3555999999999999</v>
      </c>
      <c r="I1193" s="184">
        <v>3.2427000000000001</v>
      </c>
      <c r="J1193" s="184">
        <v>3.1918000000000002</v>
      </c>
      <c r="K1193" s="184">
        <v>3.1032999999999999</v>
      </c>
      <c r="L1193" s="184">
        <v>3.1038999999999999</v>
      </c>
      <c r="M1193" s="184">
        <v>2.9998</v>
      </c>
      <c r="N1193" s="184">
        <v>3.0276999999999998</v>
      </c>
      <c r="O1193" s="184">
        <v>4.6616999999999997</v>
      </c>
      <c r="P1193" s="184"/>
      <c r="Q1193" s="184">
        <v>4.7598000000000003</v>
      </c>
      <c r="R1193" s="184">
        <v>3.8386</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44402</v>
      </c>
      <c r="E1194" s="184">
        <v>269.01780000000002</v>
      </c>
      <c r="F1194" s="184">
        <v>3.2023000000000001</v>
      </c>
      <c r="G1194" s="184">
        <v>3.2843</v>
      </c>
      <c r="H1194" s="184">
        <v>3.3631000000000002</v>
      </c>
      <c r="I1194" s="184">
        <v>3.3731</v>
      </c>
      <c r="J1194" s="184">
        <v>3.3054999999999999</v>
      </c>
      <c r="K1194" s="184">
        <v>3.2625000000000002</v>
      </c>
      <c r="L1194" s="184">
        <v>3.2801999999999998</v>
      </c>
      <c r="M1194" s="184">
        <v>3.1621000000000001</v>
      </c>
      <c r="N1194" s="184">
        <v>3.1857000000000002</v>
      </c>
      <c r="O1194" s="184">
        <v>5.3330000000000002</v>
      </c>
      <c r="P1194" s="184">
        <v>5.9669999999999996</v>
      </c>
      <c r="Q1194" s="184">
        <v>7.3798000000000004</v>
      </c>
      <c r="R1194" s="184">
        <v>4.2473000000000001</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44402</v>
      </c>
      <c r="E1195" s="184">
        <v>270.93349999999998</v>
      </c>
      <c r="F1195" s="184">
        <v>3.3008999999999999</v>
      </c>
      <c r="G1195" s="184">
        <v>3.3868999999999998</v>
      </c>
      <c r="H1195" s="184">
        <v>3.4645999999999999</v>
      </c>
      <c r="I1195" s="184">
        <v>3.4746000000000001</v>
      </c>
      <c r="J1195" s="184">
        <v>3.4062000000000001</v>
      </c>
      <c r="K1195" s="184">
        <v>3.3641000000000001</v>
      </c>
      <c r="L1195" s="184">
        <v>3.4016000000000002</v>
      </c>
      <c r="M1195" s="184">
        <v>3.2945000000000002</v>
      </c>
      <c r="N1195" s="184">
        <v>3.3214999999999999</v>
      </c>
      <c r="O1195" s="184">
        <v>5.4524999999999997</v>
      </c>
      <c r="P1195" s="184">
        <v>6.0614999999999997</v>
      </c>
      <c r="Q1195" s="184">
        <v>7.2041000000000004</v>
      </c>
      <c r="R1195" s="184">
        <v>4.3967999999999998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44402</v>
      </c>
      <c r="E1196" s="184">
        <v>2919.4416000000001</v>
      </c>
      <c r="F1196" s="184">
        <v>3.2309000000000001</v>
      </c>
      <c r="G1196" s="184">
        <v>3.2221000000000002</v>
      </c>
      <c r="H1196" s="184">
        <v>3.2890000000000001</v>
      </c>
      <c r="I1196" s="184">
        <v>3.2825000000000002</v>
      </c>
      <c r="J1196" s="184">
        <v>3.2296</v>
      </c>
      <c r="K1196" s="184">
        <v>3.1701000000000001</v>
      </c>
      <c r="L1196" s="184">
        <v>3.1724000000000001</v>
      </c>
      <c r="M1196" s="184">
        <v>3.0907</v>
      </c>
      <c r="N1196" s="184">
        <v>3.1238000000000001</v>
      </c>
      <c r="O1196" s="184">
        <v>1.8900999999999999</v>
      </c>
      <c r="P1196" s="184">
        <v>3.8881999999999999</v>
      </c>
      <c r="Q1196" s="184">
        <v>6.5399000000000003</v>
      </c>
      <c r="R1196" s="184">
        <v>3.9518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44402</v>
      </c>
      <c r="E1197" s="184">
        <v>2937.7545599999999</v>
      </c>
      <c r="F1197" s="184">
        <v>3.3220999999999998</v>
      </c>
      <c r="G1197" s="184">
        <v>3.3134000000000001</v>
      </c>
      <c r="H1197" s="184">
        <v>3.3799000000000001</v>
      </c>
      <c r="I1197" s="184">
        <v>3.3725999999999998</v>
      </c>
      <c r="J1197" s="184">
        <v>3.32</v>
      </c>
      <c r="K1197" s="184">
        <v>3.2604000000000002</v>
      </c>
      <c r="L1197" s="184">
        <v>3.2629000000000001</v>
      </c>
      <c r="M1197" s="184">
        <v>3.1789000000000001</v>
      </c>
      <c r="N1197" s="184">
        <v>3.2088000000000001</v>
      </c>
      <c r="O1197" s="184">
        <v>1.956</v>
      </c>
      <c r="P1197" s="184">
        <v>3.9567999999999999</v>
      </c>
      <c r="Q1197" s="184">
        <v>5.9733000000000001</v>
      </c>
      <c r="R1197" s="184">
        <v>4.0114999999999998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44402</v>
      </c>
      <c r="E1198" s="184">
        <v>10.402699999999999</v>
      </c>
      <c r="F1198" s="184">
        <v>3.5093999999999999</v>
      </c>
      <c r="G1198" s="184">
        <v>3.7437999999999998</v>
      </c>
      <c r="H1198" s="184">
        <v>3.762</v>
      </c>
      <c r="I1198" s="184">
        <v>3.6391</v>
      </c>
      <c r="J1198" s="184">
        <v>3.8365</v>
      </c>
      <c r="K1198" s="184">
        <v>4.2196999999999996</v>
      </c>
      <c r="L1198" s="184">
        <v>4.4560000000000004</v>
      </c>
      <c r="M1198" s="184">
        <v>4.5312000000000001</v>
      </c>
      <c r="N1198" s="184"/>
      <c r="O1198" s="184"/>
      <c r="P1198" s="184"/>
      <c r="Q1198" s="184">
        <v>4.6810999999999998</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44402</v>
      </c>
      <c r="E1199" s="184">
        <v>10.4033</v>
      </c>
      <c r="F1199" s="184">
        <v>3.6846999999999999</v>
      </c>
      <c r="G1199" s="184">
        <v>3.7435999999999998</v>
      </c>
      <c r="H1199" s="184">
        <v>3.8119999999999998</v>
      </c>
      <c r="I1199" s="184">
        <v>3.6389</v>
      </c>
      <c r="J1199" s="184">
        <v>3.8481000000000001</v>
      </c>
      <c r="K1199" s="184">
        <v>4.2431000000000001</v>
      </c>
      <c r="L1199" s="184">
        <v>4.47</v>
      </c>
      <c r="M1199" s="184">
        <v>4.5392000000000001</v>
      </c>
      <c r="N1199" s="184"/>
      <c r="O1199" s="184"/>
      <c r="P1199" s="184"/>
      <c r="Q1199" s="184">
        <v>4.6879999999999997</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44402</v>
      </c>
      <c r="E1200" s="184">
        <v>10.402699999999999</v>
      </c>
      <c r="F1200" s="184">
        <v>3.5093999999999999</v>
      </c>
      <c r="G1200" s="184">
        <v>3.7437999999999998</v>
      </c>
      <c r="H1200" s="184">
        <v>3.762</v>
      </c>
      <c r="I1200" s="184">
        <v>3.6391</v>
      </c>
      <c r="J1200" s="184">
        <v>3.8365</v>
      </c>
      <c r="K1200" s="184">
        <v>4.2196999999999996</v>
      </c>
      <c r="L1200" s="184">
        <v>4.4560000000000004</v>
      </c>
      <c r="M1200" s="184">
        <v>4.5312000000000001</v>
      </c>
      <c r="N1200" s="184"/>
      <c r="O1200" s="184"/>
      <c r="P1200" s="184"/>
      <c r="Q1200" s="184">
        <v>4.6810999999999998</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44402</v>
      </c>
      <c r="E1201" s="184">
        <v>10.4041</v>
      </c>
      <c r="F1201" s="184">
        <v>3.5089000000000001</v>
      </c>
      <c r="G1201" s="184">
        <v>3.6263000000000001</v>
      </c>
      <c r="H1201" s="184">
        <v>3.8117000000000001</v>
      </c>
      <c r="I1201" s="184">
        <v>3.6888999999999998</v>
      </c>
      <c r="J1201" s="184">
        <v>3.8595999999999999</v>
      </c>
      <c r="K1201" s="184">
        <v>4.2309000000000001</v>
      </c>
      <c r="L1201" s="184">
        <v>4.4737</v>
      </c>
      <c r="M1201" s="184">
        <v>4.5471000000000004</v>
      </c>
      <c r="N1201" s="184"/>
      <c r="O1201" s="184"/>
      <c r="P1201" s="184"/>
      <c r="Q1201" s="184">
        <v>4.6973000000000003</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44402</v>
      </c>
      <c r="E1202" s="184">
        <v>32.847799999999999</v>
      </c>
      <c r="F1202" s="184">
        <v>3.2229999999999999</v>
      </c>
      <c r="G1202" s="184">
        <v>3.2974000000000001</v>
      </c>
      <c r="H1202" s="184">
        <v>3.3834</v>
      </c>
      <c r="I1202" s="184">
        <v>3.2343999999999999</v>
      </c>
      <c r="J1202" s="184">
        <v>3.4283999999999999</v>
      </c>
      <c r="K1202" s="184">
        <v>3.8039999999999998</v>
      </c>
      <c r="L1202" s="184">
        <v>4.0410000000000004</v>
      </c>
      <c r="M1202" s="184">
        <v>4.1136999999999997</v>
      </c>
      <c r="N1202" s="184">
        <v>4.2996999999999996</v>
      </c>
      <c r="O1202" s="184">
        <v>5.8715000000000002</v>
      </c>
      <c r="P1202" s="184">
        <v>6.2702999999999998</v>
      </c>
      <c r="Q1202" s="184">
        <v>7.8022999999999998</v>
      </c>
      <c r="R1202" s="184">
        <v>5.0487000000000002</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44402</v>
      </c>
      <c r="E1203" s="184">
        <v>33.365900000000003</v>
      </c>
      <c r="F1203" s="184">
        <v>3.556</v>
      </c>
      <c r="G1203" s="184">
        <v>3.6840000000000002</v>
      </c>
      <c r="H1203" s="184">
        <v>3.7376999999999998</v>
      </c>
      <c r="I1203" s="184">
        <v>3.5836000000000001</v>
      </c>
      <c r="J1203" s="184">
        <v>3.7858000000000001</v>
      </c>
      <c r="K1203" s="184">
        <v>4.1637000000000004</v>
      </c>
      <c r="L1203" s="184">
        <v>4.4008000000000003</v>
      </c>
      <c r="M1203" s="184">
        <v>4.4763000000000002</v>
      </c>
      <c r="N1203" s="184">
        <v>4.6651999999999996</v>
      </c>
      <c r="O1203" s="184">
        <v>6.2095000000000002</v>
      </c>
      <c r="P1203" s="184">
        <v>6.5068000000000001</v>
      </c>
      <c r="Q1203" s="184">
        <v>7.6760999999999999</v>
      </c>
      <c r="R1203" s="184">
        <v>5.4154999999999998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44402</v>
      </c>
      <c r="E1204" s="184">
        <v>28.065200000000001</v>
      </c>
      <c r="F1204" s="184">
        <v>3.1215999999999999</v>
      </c>
      <c r="G1204" s="184">
        <v>3.2955999999999999</v>
      </c>
      <c r="H1204" s="184">
        <v>3.3835999999999999</v>
      </c>
      <c r="I1204" s="184">
        <v>3.3206000000000002</v>
      </c>
      <c r="J1204" s="184">
        <v>3.2469999999999999</v>
      </c>
      <c r="K1204" s="184">
        <v>3.1791999999999998</v>
      </c>
      <c r="L1204" s="184">
        <v>3.1808000000000001</v>
      </c>
      <c r="M1204" s="184">
        <v>3.0966</v>
      </c>
      <c r="N1204" s="184">
        <v>3.121</v>
      </c>
      <c r="O1204" s="184">
        <v>4.8268000000000004</v>
      </c>
      <c r="P1204" s="184">
        <v>5.3712</v>
      </c>
      <c r="Q1204" s="184">
        <v>6.9729000000000001</v>
      </c>
      <c r="R1204" s="184">
        <v>3.8763000000000001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44402</v>
      </c>
      <c r="E1205" s="184">
        <v>27.979099999999999</v>
      </c>
      <c r="F1205" s="184">
        <v>3.1312000000000002</v>
      </c>
      <c r="G1205" s="184">
        <v>3.2622</v>
      </c>
      <c r="H1205" s="184">
        <v>3.3007</v>
      </c>
      <c r="I1205" s="184">
        <v>3.2281</v>
      </c>
      <c r="J1205" s="184">
        <v>3.1520999999999999</v>
      </c>
      <c r="K1205" s="184">
        <v>3.0798000000000001</v>
      </c>
      <c r="L1205" s="184">
        <v>3.0792000000000002</v>
      </c>
      <c r="M1205" s="184">
        <v>2.9948999999999999</v>
      </c>
      <c r="N1205" s="184">
        <v>3.0181</v>
      </c>
      <c r="O1205" s="184">
        <v>4.7441000000000004</v>
      </c>
      <c r="P1205" s="184">
        <v>5.2992999999999997</v>
      </c>
      <c r="Q1205" s="184">
        <v>6.9130000000000003</v>
      </c>
      <c r="R1205" s="184">
        <v>3.7833999999999999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44402</v>
      </c>
      <c r="E1206" s="184">
        <v>3235.7022999999999</v>
      </c>
      <c r="F1206" s="184">
        <v>3.2907999999999999</v>
      </c>
      <c r="G1206" s="184">
        <v>3.4866000000000001</v>
      </c>
      <c r="H1206" s="184">
        <v>3.4725000000000001</v>
      </c>
      <c r="I1206" s="184">
        <v>3.4626999999999999</v>
      </c>
      <c r="J1206" s="184">
        <v>3.371</v>
      </c>
      <c r="K1206" s="184">
        <v>3.2147999999999999</v>
      </c>
      <c r="L1206" s="184">
        <v>3.2614000000000001</v>
      </c>
      <c r="M1206" s="184">
        <v>3.1415000000000002</v>
      </c>
      <c r="N1206" s="184">
        <v>3.1852</v>
      </c>
      <c r="O1206" s="184">
        <v>5.2298</v>
      </c>
      <c r="P1206" s="184">
        <v>5.8560999999999996</v>
      </c>
      <c r="Q1206" s="184">
        <v>6.8907999999999996</v>
      </c>
      <c r="R1206" s="184">
        <v>4.2106000000000003</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44402</v>
      </c>
      <c r="E1207" s="184">
        <v>3255.3247999999999</v>
      </c>
      <c r="F1207" s="184">
        <v>3.3921000000000001</v>
      </c>
      <c r="G1207" s="184">
        <v>3.5868000000000002</v>
      </c>
      <c r="H1207" s="184">
        <v>3.5726</v>
      </c>
      <c r="I1207" s="184">
        <v>3.5630000000000002</v>
      </c>
      <c r="J1207" s="184">
        <v>3.4714</v>
      </c>
      <c r="K1207" s="184">
        <v>3.3056999999999999</v>
      </c>
      <c r="L1207" s="184">
        <v>3.3475999999999999</v>
      </c>
      <c r="M1207" s="184">
        <v>3.2267000000000001</v>
      </c>
      <c r="N1207" s="184">
        <v>3.2703000000000002</v>
      </c>
      <c r="O1207" s="184">
        <v>5.3167</v>
      </c>
      <c r="P1207" s="184">
        <v>5.9367000000000001</v>
      </c>
      <c r="Q1207" s="184">
        <v>7.1204000000000001</v>
      </c>
      <c r="R1207" s="184">
        <v>4.2923</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44402</v>
      </c>
      <c r="E1208" s="184">
        <v>3266.2755000000002</v>
      </c>
      <c r="F1208" s="184">
        <v>3.2913000000000001</v>
      </c>
      <c r="G1208" s="184">
        <v>3.4864000000000002</v>
      </c>
      <c r="H1208" s="184">
        <v>3.4733999999999998</v>
      </c>
      <c r="I1208" s="184">
        <v>3.4632000000000001</v>
      </c>
      <c r="J1208" s="184">
        <v>3.3713000000000002</v>
      </c>
      <c r="K1208" s="184">
        <v>3.2160000000000002</v>
      </c>
      <c r="L1208" s="184">
        <v>3.2624</v>
      </c>
      <c r="M1208" s="184">
        <v>3.1421999999999999</v>
      </c>
      <c r="N1208" s="184">
        <v>3.1857000000000002</v>
      </c>
      <c r="O1208" s="184">
        <v>5.2305999999999999</v>
      </c>
      <c r="P1208" s="184">
        <v>5.8571999999999997</v>
      </c>
      <c r="Q1208" s="184">
        <v>6.9208999999999996</v>
      </c>
      <c r="R1208" s="184">
        <v>4.2112999999999996</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44402</v>
      </c>
      <c r="E1209" s="184">
        <v>43.8581</v>
      </c>
      <c r="F1209" s="184">
        <v>3.4125000000000001</v>
      </c>
      <c r="G1209" s="184">
        <v>3.6907000000000001</v>
      </c>
      <c r="H1209" s="184">
        <v>3.6406000000000001</v>
      </c>
      <c r="I1209" s="184">
        <v>3.5954000000000002</v>
      </c>
      <c r="J1209" s="184">
        <v>3.4914999999999998</v>
      </c>
      <c r="K1209" s="184">
        <v>3.3689</v>
      </c>
      <c r="L1209" s="184">
        <v>3.3895</v>
      </c>
      <c r="M1209" s="184">
        <v>3.2957000000000001</v>
      </c>
      <c r="N1209" s="184">
        <v>3.3372999999999999</v>
      </c>
      <c r="O1209" s="184">
        <v>5.3792</v>
      </c>
      <c r="P1209" s="184">
        <v>6.0098000000000003</v>
      </c>
      <c r="Q1209" s="184">
        <v>7.1753</v>
      </c>
      <c r="R1209" s="184">
        <v>4.3232999999999997</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44402</v>
      </c>
      <c r="E1210" s="184">
        <v>43.5655</v>
      </c>
      <c r="F1210" s="184">
        <v>3.2677999999999998</v>
      </c>
      <c r="G1210" s="184">
        <v>3.5756999999999999</v>
      </c>
      <c r="H1210" s="184">
        <v>3.5451999999999999</v>
      </c>
      <c r="I1210" s="184">
        <v>3.5055999999999998</v>
      </c>
      <c r="J1210" s="184">
        <v>3.3997999999999999</v>
      </c>
      <c r="K1210" s="184">
        <v>3.2747000000000002</v>
      </c>
      <c r="L1210" s="184">
        <v>3.2959999999999998</v>
      </c>
      <c r="M1210" s="184">
        <v>3.2018</v>
      </c>
      <c r="N1210" s="184">
        <v>3.2431000000000001</v>
      </c>
      <c r="O1210" s="184">
        <v>5.2931999999999997</v>
      </c>
      <c r="P1210" s="184">
        <v>5.9187000000000003</v>
      </c>
      <c r="Q1210" s="184">
        <v>7.2967000000000004</v>
      </c>
      <c r="R1210" s="184">
        <v>4.2328000000000001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44402</v>
      </c>
      <c r="E1211" s="184">
        <v>40.714399999999998</v>
      </c>
      <c r="F1211" s="184">
        <v>3.407</v>
      </c>
      <c r="G1211" s="184">
        <v>3.6168999999999998</v>
      </c>
      <c r="H1211" s="184">
        <v>3.5628000000000002</v>
      </c>
      <c r="I1211" s="184">
        <v>3.5074000000000001</v>
      </c>
      <c r="J1211" s="184">
        <v>3.4041999999999999</v>
      </c>
      <c r="K1211" s="184">
        <v>3.2755999999999998</v>
      </c>
      <c r="L1211" s="184">
        <v>3.2961999999999998</v>
      </c>
      <c r="M1211" s="184">
        <v>3.2021000000000002</v>
      </c>
      <c r="N1211" s="184">
        <v>3.2433000000000001</v>
      </c>
      <c r="O1211" s="184">
        <v>5.2934999999999999</v>
      </c>
      <c r="P1211" s="184">
        <v>5.9195000000000002</v>
      </c>
      <c r="Q1211" s="184">
        <v>6.7807000000000004</v>
      </c>
      <c r="R1211" s="184">
        <v>4.2329999999999997</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44402</v>
      </c>
      <c r="E1212" s="184">
        <v>3281.7325000000001</v>
      </c>
      <c r="F1212" s="184">
        <v>3.3336000000000001</v>
      </c>
      <c r="G1212" s="184">
        <v>3.4841000000000002</v>
      </c>
      <c r="H1212" s="184">
        <v>3.5386000000000002</v>
      </c>
      <c r="I1212" s="184">
        <v>3.4986000000000002</v>
      </c>
      <c r="J1212" s="184">
        <v>3.4198</v>
      </c>
      <c r="K1212" s="184">
        <v>3.2963</v>
      </c>
      <c r="L1212" s="184">
        <v>3.3411</v>
      </c>
      <c r="M1212" s="184">
        <v>3.2252000000000001</v>
      </c>
      <c r="N1212" s="184">
        <v>3.2845</v>
      </c>
      <c r="O1212" s="184">
        <v>5.4112</v>
      </c>
      <c r="P1212" s="184">
        <v>6.0400999999999998</v>
      </c>
      <c r="Q1212" s="184">
        <v>7.2218</v>
      </c>
      <c r="R1212" s="184">
        <v>4.3849999999999998</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44402</v>
      </c>
      <c r="E1213" s="184">
        <v>3257.4861000000001</v>
      </c>
      <c r="F1213" s="184">
        <v>3.2240000000000002</v>
      </c>
      <c r="G1213" s="184">
        <v>3.3740000000000001</v>
      </c>
      <c r="H1213" s="184">
        <v>3.4285999999999999</v>
      </c>
      <c r="I1213" s="184">
        <v>3.3885000000000001</v>
      </c>
      <c r="J1213" s="184">
        <v>3.3094000000000001</v>
      </c>
      <c r="K1213" s="184">
        <v>3.1854</v>
      </c>
      <c r="L1213" s="184">
        <v>3.2248000000000001</v>
      </c>
      <c r="M1213" s="184">
        <v>3.1063000000000001</v>
      </c>
      <c r="N1213" s="184">
        <v>3.1661000000000001</v>
      </c>
      <c r="O1213" s="184">
        <v>5.3034999999999997</v>
      </c>
      <c r="P1213" s="184">
        <v>5.9496000000000002</v>
      </c>
      <c r="Q1213" s="184">
        <v>7.2347999999999999</v>
      </c>
      <c r="R1213" s="184">
        <v>4.2614000000000001</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44400</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44402</v>
      </c>
      <c r="E1218" s="184">
        <v>1008.4207</v>
      </c>
      <c r="F1218" s="184">
        <v>3.2418999999999998</v>
      </c>
      <c r="G1218" s="184">
        <v>3.4359000000000002</v>
      </c>
      <c r="H1218" s="184">
        <v>3.4020000000000001</v>
      </c>
      <c r="I1218" s="184">
        <v>3.3504999999999998</v>
      </c>
      <c r="J1218" s="184">
        <v>3.2968000000000002</v>
      </c>
      <c r="K1218" s="184">
        <v>3.2513999999999998</v>
      </c>
      <c r="L1218" s="184"/>
      <c r="M1218" s="184"/>
      <c r="N1218" s="184"/>
      <c r="O1218" s="184"/>
      <c r="P1218" s="184"/>
      <c r="Q1218" s="184">
        <v>3.3048999999999999</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44402</v>
      </c>
      <c r="E1219" s="184">
        <v>1008.0271</v>
      </c>
      <c r="F1219" s="184">
        <v>3.0928</v>
      </c>
      <c r="G1219" s="184">
        <v>3.2863000000000002</v>
      </c>
      <c r="H1219" s="184">
        <v>3.2515999999999998</v>
      </c>
      <c r="I1219" s="184">
        <v>3.2004000000000001</v>
      </c>
      <c r="J1219" s="184">
        <v>3.1463000000000001</v>
      </c>
      <c r="K1219" s="184">
        <v>3.0985999999999998</v>
      </c>
      <c r="L1219" s="184"/>
      <c r="M1219" s="184"/>
      <c r="N1219" s="184"/>
      <c r="O1219" s="184"/>
      <c r="P1219" s="184"/>
      <c r="Q1219" s="184">
        <v>3.1503999999999999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44402</v>
      </c>
      <c r="E1220" s="184">
        <v>1986.4586999999999</v>
      </c>
      <c r="F1220" s="184">
        <v>3.3039999999999998</v>
      </c>
      <c r="G1220" s="184">
        <v>3.4885000000000002</v>
      </c>
      <c r="H1220" s="184">
        <v>3.4577</v>
      </c>
      <c r="I1220" s="184">
        <v>3.4022999999999999</v>
      </c>
      <c r="J1220" s="184">
        <v>3.3603999999999998</v>
      </c>
      <c r="K1220" s="184">
        <v>3.2532000000000001</v>
      </c>
      <c r="L1220" s="184">
        <v>3.2925</v>
      </c>
      <c r="M1220" s="184">
        <v>3.1861999999999999</v>
      </c>
      <c r="N1220" s="184">
        <v>3.2222</v>
      </c>
      <c r="O1220" s="184">
        <v>4.0064000000000002</v>
      </c>
      <c r="P1220" s="184">
        <v>5.1009000000000002</v>
      </c>
      <c r="Q1220" s="184">
        <v>7.0171000000000001</v>
      </c>
      <c r="R1220" s="184">
        <v>4.2686999999999999</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44402</v>
      </c>
      <c r="E1221" s="184">
        <v>2003.098</v>
      </c>
      <c r="F1221" s="184">
        <v>3.3841000000000001</v>
      </c>
      <c r="G1221" s="184">
        <v>3.5663999999999998</v>
      </c>
      <c r="H1221" s="184">
        <v>3.5373999999999999</v>
      </c>
      <c r="I1221" s="184">
        <v>3.4824999999999999</v>
      </c>
      <c r="J1221" s="184">
        <v>3.4411</v>
      </c>
      <c r="K1221" s="184">
        <v>3.3422999999999998</v>
      </c>
      <c r="L1221" s="184">
        <v>3.379</v>
      </c>
      <c r="M1221" s="184">
        <v>3.2776000000000001</v>
      </c>
      <c r="N1221" s="184">
        <v>3.3172000000000001</v>
      </c>
      <c r="O1221" s="184">
        <v>4.1109</v>
      </c>
      <c r="P1221" s="184">
        <v>5.2146999999999997</v>
      </c>
      <c r="Q1221" s="184">
        <v>6.6821999999999999</v>
      </c>
      <c r="R1221" s="184">
        <v>4.3686999999999996</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44402</v>
      </c>
      <c r="E1222" s="184">
        <v>3406.0983000000001</v>
      </c>
      <c r="F1222" s="184">
        <v>3.4102000000000001</v>
      </c>
      <c r="G1222" s="184">
        <v>3.5831</v>
      </c>
      <c r="H1222" s="184">
        <v>3.5712000000000002</v>
      </c>
      <c r="I1222" s="184">
        <v>3.5482</v>
      </c>
      <c r="J1222" s="184">
        <v>3.4704000000000002</v>
      </c>
      <c r="K1222" s="184">
        <v>3.3368000000000002</v>
      </c>
      <c r="L1222" s="184">
        <v>3.3618000000000001</v>
      </c>
      <c r="M1222" s="184">
        <v>3.2515000000000001</v>
      </c>
      <c r="N1222" s="184">
        <v>3.2946</v>
      </c>
      <c r="O1222" s="184">
        <v>5.375</v>
      </c>
      <c r="P1222" s="184">
        <v>6.0088999999999997</v>
      </c>
      <c r="Q1222" s="184">
        <v>7.1544999999999996</v>
      </c>
      <c r="R1222" s="184">
        <v>4.3132000000000001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44402</v>
      </c>
      <c r="E1223" s="184">
        <v>3127.2946999999999</v>
      </c>
      <c r="F1223" s="184">
        <v>2.7709999999999999</v>
      </c>
      <c r="G1223" s="184">
        <v>2.9439000000000002</v>
      </c>
      <c r="H1223" s="184">
        <v>2.9371999999999998</v>
      </c>
      <c r="I1223" s="184">
        <v>2.9159999999999999</v>
      </c>
      <c r="J1223" s="184">
        <v>2.8386</v>
      </c>
      <c r="K1223" s="184">
        <v>2.7031000000000001</v>
      </c>
      <c r="L1223" s="184">
        <v>2.7320000000000002</v>
      </c>
      <c r="M1223" s="184">
        <v>2.6194000000000002</v>
      </c>
      <c r="N1223" s="184">
        <v>2.6604000000000001</v>
      </c>
      <c r="O1223" s="184">
        <v>4.7187000000000001</v>
      </c>
      <c r="P1223" s="184">
        <v>5.3266</v>
      </c>
      <c r="Q1223" s="184">
        <v>6.5034000000000001</v>
      </c>
      <c r="R1223" s="184">
        <v>3.6722999999999999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44402</v>
      </c>
      <c r="E1224" s="184">
        <v>3387.6111999999998</v>
      </c>
      <c r="F1224" s="184">
        <v>3.3092000000000001</v>
      </c>
      <c r="G1224" s="184">
        <v>3.4830000000000001</v>
      </c>
      <c r="H1224" s="184">
        <v>3.4767999999999999</v>
      </c>
      <c r="I1224" s="184">
        <v>3.4559000000000002</v>
      </c>
      <c r="J1224" s="184">
        <v>3.3792</v>
      </c>
      <c r="K1224" s="184">
        <v>3.2456999999999998</v>
      </c>
      <c r="L1224" s="184">
        <v>3.2757000000000001</v>
      </c>
      <c r="M1224" s="184">
        <v>3.1663999999999999</v>
      </c>
      <c r="N1224" s="184">
        <v>3.2119</v>
      </c>
      <c r="O1224" s="184">
        <v>5.2938999999999998</v>
      </c>
      <c r="P1224" s="184">
        <v>5.9417999999999997</v>
      </c>
      <c r="Q1224" s="184">
        <v>7.0289000000000001</v>
      </c>
      <c r="R1224" s="184">
        <v>4.2240000000000002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44402</v>
      </c>
      <c r="E1225" s="184">
        <v>1122.6457</v>
      </c>
      <c r="F1225" s="184">
        <v>2.9542000000000002</v>
      </c>
      <c r="G1225" s="184">
        <v>2.9550000000000001</v>
      </c>
      <c r="H1225" s="184">
        <v>2.9603000000000002</v>
      </c>
      <c r="I1225" s="184">
        <v>2.9701</v>
      </c>
      <c r="J1225" s="184">
        <v>2.9626999999999999</v>
      </c>
      <c r="K1225" s="184">
        <v>2.9881000000000002</v>
      </c>
      <c r="L1225" s="184">
        <v>3.0270000000000001</v>
      </c>
      <c r="M1225" s="184">
        <v>3</v>
      </c>
      <c r="N1225" s="184">
        <v>3.0217000000000001</v>
      </c>
      <c r="O1225" s="184"/>
      <c r="P1225" s="184"/>
      <c r="Q1225" s="184">
        <v>4.6816000000000004</v>
      </c>
      <c r="R1225" s="184">
        <v>3.9744999999999999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44402</v>
      </c>
      <c r="E1226" s="184">
        <v>1120.4031</v>
      </c>
      <c r="F1226" s="184">
        <v>2.8754</v>
      </c>
      <c r="G1226" s="184">
        <v>2.8751000000000002</v>
      </c>
      <c r="H1226" s="184">
        <v>2.8828</v>
      </c>
      <c r="I1226" s="184">
        <v>2.8921000000000001</v>
      </c>
      <c r="J1226" s="184">
        <v>2.8835000000000002</v>
      </c>
      <c r="K1226" s="184">
        <v>2.9081000000000001</v>
      </c>
      <c r="L1226" s="184">
        <v>2.9460000000000002</v>
      </c>
      <c r="M1226" s="184">
        <v>2.9184000000000001</v>
      </c>
      <c r="N1226" s="184">
        <v>2.9396</v>
      </c>
      <c r="O1226" s="184"/>
      <c r="P1226" s="184"/>
      <c r="Q1226" s="184">
        <v>4.5987999999999998</v>
      </c>
      <c r="R1226" s="184">
        <v>3.8923999999999999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3.0327008928571431</v>
      </c>
      <c r="G1227" s="186">
        <v>3.1322874999999994</v>
      </c>
      <c r="H1227" s="186">
        <v>3.1564508928571433</v>
      </c>
      <c r="I1227" s="186">
        <v>3.1453357142857152</v>
      </c>
      <c r="J1227" s="186">
        <v>3.1066062500000013</v>
      </c>
      <c r="K1227" s="186">
        <v>3.0452214285714279</v>
      </c>
      <c r="L1227" s="186">
        <v>3.0946872727272736</v>
      </c>
      <c r="M1227" s="186">
        <v>3.0073336363636356</v>
      </c>
      <c r="N1227" s="186">
        <v>2.9827839622641514</v>
      </c>
      <c r="O1227" s="186">
        <v>4.9182173913043492</v>
      </c>
      <c r="P1227" s="186">
        <v>5.5942471910112372</v>
      </c>
      <c r="Q1227" s="186">
        <v>6.0438723214285703</v>
      </c>
      <c r="R1227" s="186">
        <v>3.9882525252525256</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3.2801</v>
      </c>
      <c r="G1228" s="186">
        <v>3.399</v>
      </c>
      <c r="H1228" s="186">
        <v>3.4196499999999999</v>
      </c>
      <c r="I1228" s="186">
        <v>3.3990499999999999</v>
      </c>
      <c r="J1228" s="186">
        <v>3.3382499999999999</v>
      </c>
      <c r="K1228" s="186">
        <v>3.2280499999999996</v>
      </c>
      <c r="L1228" s="186">
        <v>3.2717999999999998</v>
      </c>
      <c r="M1228" s="186">
        <v>3.1611500000000001</v>
      </c>
      <c r="N1228" s="186">
        <v>3.1874500000000001</v>
      </c>
      <c r="O1228" s="186">
        <v>5.2728000000000002</v>
      </c>
      <c r="P1228" s="186">
        <v>5.9241999999999999</v>
      </c>
      <c r="Q1228" s="186">
        <v>6.9723000000000006</v>
      </c>
      <c r="R1228" s="186">
        <v>4.2112999999999996</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44400</v>
      </c>
      <c r="E1231" s="184">
        <v>71.171499999999995</v>
      </c>
      <c r="F1231" s="184">
        <v>-9.7927</v>
      </c>
      <c r="G1231" s="184">
        <v>-23.6645</v>
      </c>
      <c r="H1231" s="184">
        <v>9.9019999999999992</v>
      </c>
      <c r="I1231" s="184">
        <v>0.23449999999999999</v>
      </c>
      <c r="J1231" s="184">
        <v>-6.7118000000000002</v>
      </c>
      <c r="K1231" s="184">
        <v>0.24929999999999999</v>
      </c>
      <c r="L1231" s="184">
        <v>-1.6971000000000001</v>
      </c>
      <c r="M1231" s="184">
        <v>-0.38059999999999999</v>
      </c>
      <c r="N1231" s="184">
        <v>0.68100000000000005</v>
      </c>
      <c r="O1231" s="184">
        <v>9.1974</v>
      </c>
      <c r="P1231" s="184">
        <v>7.8390000000000004</v>
      </c>
      <c r="Q1231" s="184">
        <v>8.8851999999999993</v>
      </c>
      <c r="R1231" s="184">
        <v>5.6249000000000002</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44400</v>
      </c>
      <c r="E1232" s="184">
        <v>76.225899999999996</v>
      </c>
      <c r="F1232" s="184">
        <v>-9.1913999999999998</v>
      </c>
      <c r="G1232" s="184">
        <v>-23.068200000000001</v>
      </c>
      <c r="H1232" s="184">
        <v>10.5077</v>
      </c>
      <c r="I1232" s="184">
        <v>0.83479999999999999</v>
      </c>
      <c r="J1232" s="184">
        <v>-6.1142000000000003</v>
      </c>
      <c r="K1232" s="184">
        <v>0.85</v>
      </c>
      <c r="L1232" s="184">
        <v>-1.1012999999999999</v>
      </c>
      <c r="M1232" s="184">
        <v>0.21909999999999999</v>
      </c>
      <c r="N1232" s="184">
        <v>1.2871999999999999</v>
      </c>
      <c r="O1232" s="184">
        <v>9.7959999999999994</v>
      </c>
      <c r="P1232" s="184">
        <v>8.5536999999999992</v>
      </c>
      <c r="Q1232" s="184">
        <v>9.0067000000000004</v>
      </c>
      <c r="R1232" s="184">
        <v>6.1936</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44400</v>
      </c>
      <c r="E1233" s="184">
        <v>13.5509</v>
      </c>
      <c r="F1233" s="184">
        <v>-12.386100000000001</v>
      </c>
      <c r="G1233" s="184">
        <v>-15.065200000000001</v>
      </c>
      <c r="H1233" s="184">
        <v>3.6196000000000002</v>
      </c>
      <c r="I1233" s="184">
        <v>-0.13469999999999999</v>
      </c>
      <c r="J1233" s="184">
        <v>-13.4696</v>
      </c>
      <c r="K1233" s="184">
        <v>-6.9774000000000003</v>
      </c>
      <c r="L1233" s="184">
        <v>-6.3750999999999998</v>
      </c>
      <c r="M1233" s="184">
        <v>0.1749</v>
      </c>
      <c r="N1233" s="184">
        <v>-1.8357000000000001</v>
      </c>
      <c r="O1233" s="184">
        <v>10.5983</v>
      </c>
      <c r="P1233" s="184"/>
      <c r="Q1233" s="184">
        <v>10.4785</v>
      </c>
      <c r="R1233" s="184">
        <v>4.9821999999999997</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44400</v>
      </c>
      <c r="E1234" s="184">
        <v>13.6852</v>
      </c>
      <c r="F1234" s="184">
        <v>-11.998100000000001</v>
      </c>
      <c r="G1234" s="184">
        <v>-14.7402</v>
      </c>
      <c r="H1234" s="184">
        <v>3.8893</v>
      </c>
      <c r="I1234" s="184">
        <v>0.15240000000000001</v>
      </c>
      <c r="J1234" s="184">
        <v>-13.1997</v>
      </c>
      <c r="K1234" s="184">
        <v>-6.7089999999999996</v>
      </c>
      <c r="L1234" s="184">
        <v>-6.0983999999999998</v>
      </c>
      <c r="M1234" s="184">
        <v>0.47939999999999999</v>
      </c>
      <c r="N1234" s="184">
        <v>-1.5297000000000001</v>
      </c>
      <c r="O1234" s="184">
        <v>10.948499999999999</v>
      </c>
      <c r="P1234" s="184"/>
      <c r="Q1234" s="184">
        <v>10.836399999999999</v>
      </c>
      <c r="R1234" s="184">
        <v>5.3140999999999998</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-10.842074999999999</v>
      </c>
      <c r="G1235" s="186">
        <v>-19.134525</v>
      </c>
      <c r="H1235" s="186">
        <v>6.9796499999999995</v>
      </c>
      <c r="I1235" s="186">
        <v>0.27174999999999999</v>
      </c>
      <c r="J1235" s="186">
        <v>-9.8738250000000001</v>
      </c>
      <c r="K1235" s="186">
        <v>-3.1467749999999999</v>
      </c>
      <c r="L1235" s="186">
        <v>-3.8179750000000001</v>
      </c>
      <c r="M1235" s="186">
        <v>0.1232</v>
      </c>
      <c r="N1235" s="186">
        <v>-0.34930000000000005</v>
      </c>
      <c r="O1235" s="186">
        <v>10.13505</v>
      </c>
      <c r="P1235" s="186">
        <v>8.1963499999999989</v>
      </c>
      <c r="Q1235" s="186">
        <v>9.8017000000000003</v>
      </c>
      <c r="R1235" s="186">
        <v>5.5286999999999997</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-10.8954</v>
      </c>
      <c r="G1236" s="186">
        <v>-19.066700000000001</v>
      </c>
      <c r="H1236" s="186">
        <v>6.8956499999999998</v>
      </c>
      <c r="I1236" s="186">
        <v>0.19345000000000001</v>
      </c>
      <c r="J1236" s="186">
        <v>-9.9557500000000001</v>
      </c>
      <c r="K1236" s="186">
        <v>-3.2298499999999999</v>
      </c>
      <c r="L1236" s="186">
        <v>-3.8977499999999998</v>
      </c>
      <c r="M1236" s="186">
        <v>0.19700000000000001</v>
      </c>
      <c r="N1236" s="186">
        <v>-0.42435</v>
      </c>
      <c r="O1236" s="186">
        <v>10.197150000000001</v>
      </c>
      <c r="P1236" s="186">
        <v>8.1963499999999989</v>
      </c>
      <c r="Q1236" s="186">
        <v>9.7425999999999995</v>
      </c>
      <c r="R1236" s="186">
        <v>5.4695</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44400</v>
      </c>
      <c r="E1239" s="184">
        <v>523.19479999999999</v>
      </c>
      <c r="F1239" s="184">
        <v>5.3236999999999997</v>
      </c>
      <c r="G1239" s="184">
        <v>2.968</v>
      </c>
      <c r="H1239" s="184">
        <v>3.8119000000000001</v>
      </c>
      <c r="I1239" s="184">
        <v>5.4749999999999996</v>
      </c>
      <c r="J1239" s="184">
        <v>4.5811000000000002</v>
      </c>
      <c r="K1239" s="184">
        <v>4.5244999999999997</v>
      </c>
      <c r="L1239" s="184">
        <v>4.2920999999999996</v>
      </c>
      <c r="M1239" s="184">
        <v>4.0053999999999998</v>
      </c>
      <c r="N1239" s="184">
        <v>4.5796999999999999</v>
      </c>
      <c r="O1239" s="184">
        <v>7.1348000000000003</v>
      </c>
      <c r="P1239" s="184">
        <v>6.9958</v>
      </c>
      <c r="Q1239" s="184">
        <v>7.3905000000000003</v>
      </c>
      <c r="R1239" s="184">
        <v>6.5895000000000001</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44400</v>
      </c>
      <c r="E1240" s="184">
        <v>561.38930000000005</v>
      </c>
      <c r="F1240" s="184">
        <v>6.1581999999999999</v>
      </c>
      <c r="G1240" s="184">
        <v>3.8003999999999998</v>
      </c>
      <c r="H1240" s="184">
        <v>4.6425999999999998</v>
      </c>
      <c r="I1240" s="184">
        <v>6.3075000000000001</v>
      </c>
      <c r="J1240" s="184">
        <v>5.4147999999999996</v>
      </c>
      <c r="K1240" s="184">
        <v>5.3471000000000002</v>
      </c>
      <c r="L1240" s="184">
        <v>5.0751999999999997</v>
      </c>
      <c r="M1240" s="184">
        <v>4.8131000000000004</v>
      </c>
      <c r="N1240" s="184">
        <v>5.4108000000000001</v>
      </c>
      <c r="O1240" s="184">
        <v>8.0190999999999999</v>
      </c>
      <c r="P1240" s="184">
        <v>7.8879999999999999</v>
      </c>
      <c r="Q1240" s="184">
        <v>8.5792999999999999</v>
      </c>
      <c r="R1240" s="184">
        <v>7.4629000000000003</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44400</v>
      </c>
      <c r="E1241" s="184">
        <v>2519.4654999999998</v>
      </c>
      <c r="F1241" s="184">
        <v>5.7031000000000001</v>
      </c>
      <c r="G1241" s="184">
        <v>3.9457</v>
      </c>
      <c r="H1241" s="184">
        <v>4.7483000000000004</v>
      </c>
      <c r="I1241" s="184">
        <v>6.0187999999999997</v>
      </c>
      <c r="J1241" s="184">
        <v>5.3318000000000003</v>
      </c>
      <c r="K1241" s="184">
        <v>4.6641000000000004</v>
      </c>
      <c r="L1241" s="184">
        <v>4.6199000000000003</v>
      </c>
      <c r="M1241" s="184">
        <v>4.3893000000000004</v>
      </c>
      <c r="N1241" s="184">
        <v>4.7164000000000001</v>
      </c>
      <c r="O1241" s="184">
        <v>7.5860000000000003</v>
      </c>
      <c r="P1241" s="184">
        <v>7.5271999999999997</v>
      </c>
      <c r="Q1241" s="184">
        <v>8.2530000000000001</v>
      </c>
      <c r="R1241" s="184">
        <v>6.8577000000000004</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44400</v>
      </c>
      <c r="E1242" s="184">
        <v>2434.2584000000002</v>
      </c>
      <c r="F1242" s="184">
        <v>5.4062000000000001</v>
      </c>
      <c r="G1242" s="184">
        <v>3.6476999999999999</v>
      </c>
      <c r="H1242" s="184">
        <v>4.4501999999999997</v>
      </c>
      <c r="I1242" s="184">
        <v>5.7199</v>
      </c>
      <c r="J1242" s="184">
        <v>5.0321999999999996</v>
      </c>
      <c r="K1242" s="184">
        <v>4.3489000000000004</v>
      </c>
      <c r="L1242" s="184">
        <v>4.2952000000000004</v>
      </c>
      <c r="M1242" s="184">
        <v>4.0640000000000001</v>
      </c>
      <c r="N1242" s="184">
        <v>4.3882000000000003</v>
      </c>
      <c r="O1242" s="184">
        <v>7.2255000000000003</v>
      </c>
      <c r="P1242" s="184">
        <v>7.0843999999999996</v>
      </c>
      <c r="Q1242" s="184">
        <v>7.8346</v>
      </c>
      <c r="R1242" s="184">
        <v>6.5301</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44400</v>
      </c>
      <c r="E1243" s="184">
        <v>1571.0962999999999</v>
      </c>
      <c r="F1243" s="184">
        <v>3.6570999999999998</v>
      </c>
      <c r="G1243" s="184">
        <v>1.7419</v>
      </c>
      <c r="H1243" s="184">
        <v>0.27979999999999999</v>
      </c>
      <c r="I1243" s="184">
        <v>2.5546000000000002</v>
      </c>
      <c r="J1243" s="184">
        <v>2.7267000000000001</v>
      </c>
      <c r="K1243" s="184">
        <v>3.0175999999999998</v>
      </c>
      <c r="L1243" s="184">
        <v>4.8624999999999998</v>
      </c>
      <c r="M1243" s="184">
        <v>7.9253</v>
      </c>
      <c r="N1243" s="184">
        <v>7.9478</v>
      </c>
      <c r="O1243" s="184">
        <v>-8.8039000000000005</v>
      </c>
      <c r="P1243" s="184">
        <v>-2.5531999999999999</v>
      </c>
      <c r="Q1243" s="184">
        <v>3.8081999999999998</v>
      </c>
      <c r="R1243" s="184">
        <v>-6.8804999999999996</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44400</v>
      </c>
      <c r="E1244" s="184">
        <v>1612.2030999999999</v>
      </c>
      <c r="F1244" s="184">
        <v>3.8673000000000002</v>
      </c>
      <c r="G1244" s="184">
        <v>1.9519</v>
      </c>
      <c r="H1244" s="184">
        <v>0.49230000000000002</v>
      </c>
      <c r="I1244" s="184">
        <v>2.7665999999999999</v>
      </c>
      <c r="J1244" s="184">
        <v>2.9384999999999999</v>
      </c>
      <c r="K1244" s="184">
        <v>3.23</v>
      </c>
      <c r="L1244" s="184">
        <v>5.0777000000000001</v>
      </c>
      <c r="M1244" s="184">
        <v>8.1478999999999999</v>
      </c>
      <c r="N1244" s="184">
        <v>8.1747999999999994</v>
      </c>
      <c r="O1244" s="184">
        <v>-8.5594999999999999</v>
      </c>
      <c r="P1244" s="184">
        <v>-2.2673000000000001</v>
      </c>
      <c r="Q1244" s="184">
        <v>2.5112000000000001</v>
      </c>
      <c r="R1244" s="184">
        <v>-6.6444000000000001</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44400</v>
      </c>
      <c r="E1247" s="184">
        <v>32.198599999999999</v>
      </c>
      <c r="F1247" s="184">
        <v>5.2153</v>
      </c>
      <c r="G1247" s="184">
        <v>4.3091999999999997</v>
      </c>
      <c r="H1247" s="184">
        <v>4.5545</v>
      </c>
      <c r="I1247" s="184">
        <v>5.7127999999999997</v>
      </c>
      <c r="J1247" s="184">
        <v>5.0198</v>
      </c>
      <c r="K1247" s="184">
        <v>4.2602000000000002</v>
      </c>
      <c r="L1247" s="184">
        <v>4.2884000000000002</v>
      </c>
      <c r="M1247" s="184">
        <v>3.9056999999999999</v>
      </c>
      <c r="N1247" s="184">
        <v>4.1470000000000002</v>
      </c>
      <c r="O1247" s="184">
        <v>6.5932000000000004</v>
      </c>
      <c r="P1247" s="184">
        <v>6.6486000000000001</v>
      </c>
      <c r="Q1247" s="184">
        <v>7.6996000000000002</v>
      </c>
      <c r="R1247" s="184">
        <v>6.3665000000000003</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44400</v>
      </c>
      <c r="E1248" s="184">
        <v>34.221800000000002</v>
      </c>
      <c r="F1248" s="184">
        <v>5.9737999999999998</v>
      </c>
      <c r="G1248" s="184">
        <v>5.0861000000000001</v>
      </c>
      <c r="H1248" s="184">
        <v>5.2771999999999997</v>
      </c>
      <c r="I1248" s="184">
        <v>6.4763999999999999</v>
      </c>
      <c r="J1248" s="184">
        <v>5.7976000000000001</v>
      </c>
      <c r="K1248" s="184">
        <v>5.0919999999999996</v>
      </c>
      <c r="L1248" s="184">
        <v>5.1260000000000003</v>
      </c>
      <c r="M1248" s="184">
        <v>4.7306999999999997</v>
      </c>
      <c r="N1248" s="184">
        <v>4.9858000000000002</v>
      </c>
      <c r="O1248" s="184">
        <v>7.4598000000000004</v>
      </c>
      <c r="P1248" s="184">
        <v>7.4310999999999998</v>
      </c>
      <c r="Q1248" s="184">
        <v>8.1827000000000005</v>
      </c>
      <c r="R1248" s="184">
        <v>7.2394999999999996</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44400</v>
      </c>
      <c r="E1249" s="184">
        <v>34.020299999999999</v>
      </c>
      <c r="F1249" s="184">
        <v>4.1847000000000003</v>
      </c>
      <c r="G1249" s="184">
        <v>3.9352</v>
      </c>
      <c r="H1249" s="184">
        <v>4.1875999999999998</v>
      </c>
      <c r="I1249" s="184">
        <v>5.0216000000000003</v>
      </c>
      <c r="J1249" s="184">
        <v>4.6021999999999998</v>
      </c>
      <c r="K1249" s="184">
        <v>3.8109999999999999</v>
      </c>
      <c r="L1249" s="184">
        <v>3.8224999999999998</v>
      </c>
      <c r="M1249" s="184">
        <v>3.6396999999999999</v>
      </c>
      <c r="N1249" s="184">
        <v>3.8010999999999999</v>
      </c>
      <c r="O1249" s="184">
        <v>6.7323000000000004</v>
      </c>
      <c r="P1249" s="184">
        <v>6.9179000000000004</v>
      </c>
      <c r="Q1249" s="184">
        <v>7.7649999999999997</v>
      </c>
      <c r="R1249" s="184">
        <v>5.8986000000000001</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44400</v>
      </c>
      <c r="E1250" s="184">
        <v>33.465800000000002</v>
      </c>
      <c r="F1250" s="184">
        <v>3.8176999999999999</v>
      </c>
      <c r="G1250" s="184">
        <v>3.673</v>
      </c>
      <c r="H1250" s="184">
        <v>3.9138000000000002</v>
      </c>
      <c r="I1250" s="184">
        <v>4.7530000000000001</v>
      </c>
      <c r="J1250" s="184">
        <v>4.3380999999999998</v>
      </c>
      <c r="K1250" s="184">
        <v>3.5427</v>
      </c>
      <c r="L1250" s="184">
        <v>3.5451000000000001</v>
      </c>
      <c r="M1250" s="184">
        <v>3.3831000000000002</v>
      </c>
      <c r="N1250" s="184">
        <v>3.5310999999999999</v>
      </c>
      <c r="O1250" s="184">
        <v>6.4722999999999997</v>
      </c>
      <c r="P1250" s="184">
        <v>6.6864999999999997</v>
      </c>
      <c r="Q1250" s="184">
        <v>7.6448</v>
      </c>
      <c r="R1250" s="184">
        <v>5.6393000000000004</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44400</v>
      </c>
      <c r="E1251" s="184">
        <v>16.043199999999999</v>
      </c>
      <c r="F1251" s="184">
        <v>5.2335000000000003</v>
      </c>
      <c r="G1251" s="184">
        <v>3.5653999999999999</v>
      </c>
      <c r="H1251" s="184">
        <v>4.2286000000000001</v>
      </c>
      <c r="I1251" s="184">
        <v>5.8634000000000004</v>
      </c>
      <c r="J1251" s="184">
        <v>5.4160000000000004</v>
      </c>
      <c r="K1251" s="184">
        <v>4.3672000000000004</v>
      </c>
      <c r="L1251" s="184">
        <v>4.4663000000000004</v>
      </c>
      <c r="M1251" s="184">
        <v>4.0880999999999998</v>
      </c>
      <c r="N1251" s="184">
        <v>4.3167999999999997</v>
      </c>
      <c r="O1251" s="184">
        <v>7.2713999999999999</v>
      </c>
      <c r="P1251" s="184">
        <v>7.2710999999999997</v>
      </c>
      <c r="Q1251" s="184">
        <v>7.6962999999999999</v>
      </c>
      <c r="R1251" s="184">
        <v>7.0006000000000004</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44400</v>
      </c>
      <c r="E1252" s="184">
        <v>15.7258</v>
      </c>
      <c r="F1252" s="184">
        <v>4.8747999999999996</v>
      </c>
      <c r="G1252" s="184">
        <v>3.2503000000000002</v>
      </c>
      <c r="H1252" s="184">
        <v>3.9155000000000002</v>
      </c>
      <c r="I1252" s="184">
        <v>5.5656999999999996</v>
      </c>
      <c r="J1252" s="184">
        <v>5.12</v>
      </c>
      <c r="K1252" s="184">
        <v>4.0734000000000004</v>
      </c>
      <c r="L1252" s="184">
        <v>4.1829999999999998</v>
      </c>
      <c r="M1252" s="184">
        <v>3.8052999999999999</v>
      </c>
      <c r="N1252" s="184">
        <v>4.0354999999999999</v>
      </c>
      <c r="O1252" s="184">
        <v>6.9630000000000001</v>
      </c>
      <c r="P1252" s="184">
        <v>6.9459999999999997</v>
      </c>
      <c r="Q1252" s="184">
        <v>7.3593000000000002</v>
      </c>
      <c r="R1252" s="184">
        <v>6.6989000000000001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44400</v>
      </c>
      <c r="E1255" s="184">
        <v>23.681799999999999</v>
      </c>
      <c r="F1255" s="184">
        <v>16.653300000000002</v>
      </c>
      <c r="G1255" s="184">
        <v>11.467599999999999</v>
      </c>
      <c r="H1255" s="184">
        <v>12.0054</v>
      </c>
      <c r="I1255" s="184">
        <v>13.155799999999999</v>
      </c>
      <c r="J1255" s="184">
        <v>-3.5550000000000002</v>
      </c>
      <c r="K1255" s="184">
        <v>4.3503999999999996</v>
      </c>
      <c r="L1255" s="184">
        <v>7.8029000000000002</v>
      </c>
      <c r="M1255" s="184">
        <v>11.4419</v>
      </c>
      <c r="N1255" s="184">
        <v>12.0396</v>
      </c>
      <c r="O1255" s="184">
        <v>5.0865999999999998</v>
      </c>
      <c r="P1255" s="184">
        <v>6.4661</v>
      </c>
      <c r="Q1255" s="184">
        <v>8.1527999999999992</v>
      </c>
      <c r="R1255" s="184">
        <v>3.5053999999999998</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44400</v>
      </c>
      <c r="E1256" s="184">
        <v>24.322299999999998</v>
      </c>
      <c r="F1256" s="184">
        <v>16.8154</v>
      </c>
      <c r="G1256" s="184">
        <v>11.465999999999999</v>
      </c>
      <c r="H1256" s="184">
        <v>12.0116</v>
      </c>
      <c r="I1256" s="184">
        <v>13.1541</v>
      </c>
      <c r="J1256" s="184">
        <v>-3.5562</v>
      </c>
      <c r="K1256" s="184">
        <v>4.3507999999999996</v>
      </c>
      <c r="L1256" s="184">
        <v>7.9062999999999999</v>
      </c>
      <c r="M1256" s="184">
        <v>11.644299999999999</v>
      </c>
      <c r="N1256" s="184">
        <v>12.2981</v>
      </c>
      <c r="O1256" s="184">
        <v>5.4229000000000003</v>
      </c>
      <c r="P1256" s="184">
        <v>6.8154000000000003</v>
      </c>
      <c r="Q1256" s="184">
        <v>8.1486000000000001</v>
      </c>
      <c r="R1256" s="184">
        <v>3.8149000000000002</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44400</v>
      </c>
      <c r="E1257" s="184">
        <v>43.930917406949298</v>
      </c>
      <c r="F1257" s="184">
        <v>16.720600000000001</v>
      </c>
      <c r="G1257" s="184">
        <v>11.487</v>
      </c>
      <c r="H1257" s="184">
        <v>12.013199999999999</v>
      </c>
      <c r="I1257" s="184">
        <v>13.149800000000001</v>
      </c>
      <c r="J1257" s="184">
        <v>-3.5550000000000002</v>
      </c>
      <c r="K1257" s="184">
        <v>4.3517000000000001</v>
      </c>
      <c r="L1257" s="184">
        <v>7.8038999999999996</v>
      </c>
      <c r="M1257" s="184">
        <v>11.4415</v>
      </c>
      <c r="N1257" s="184">
        <v>12.0406</v>
      </c>
      <c r="O1257" s="184">
        <v>3.9801000000000002</v>
      </c>
      <c r="P1257" s="184">
        <v>4.7862999999999998</v>
      </c>
      <c r="Q1257" s="184">
        <v>7.1361999999999997</v>
      </c>
      <c r="R1257" s="184">
        <v>3.0257999999999998</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44400</v>
      </c>
      <c r="E1258" s="184">
        <v>17.386301588449399</v>
      </c>
      <c r="F1258" s="184">
        <v>16.7987</v>
      </c>
      <c r="G1258" s="184">
        <v>11.527799999999999</v>
      </c>
      <c r="H1258" s="184">
        <v>12.0212</v>
      </c>
      <c r="I1258" s="184">
        <v>13.1668</v>
      </c>
      <c r="J1258" s="184">
        <v>-3.5522999999999998</v>
      </c>
      <c r="K1258" s="184">
        <v>4.3509000000000002</v>
      </c>
      <c r="L1258" s="184">
        <v>7.9058000000000002</v>
      </c>
      <c r="M1258" s="184">
        <v>11.644299999999999</v>
      </c>
      <c r="N1258" s="184">
        <v>12.2981</v>
      </c>
      <c r="O1258" s="184">
        <v>4.3413000000000004</v>
      </c>
      <c r="P1258" s="184">
        <v>5.1638999999999999</v>
      </c>
      <c r="Q1258" s="184">
        <v>6.2266000000000004</v>
      </c>
      <c r="R1258" s="184">
        <v>3.3473999999999999</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44400</v>
      </c>
      <c r="E1265" s="184">
        <v>45.710500000000003</v>
      </c>
      <c r="F1265" s="184">
        <v>-1.8365</v>
      </c>
      <c r="G1265" s="184">
        <v>0.87839999999999996</v>
      </c>
      <c r="H1265" s="184">
        <v>4.4298000000000002</v>
      </c>
      <c r="I1265" s="184">
        <v>6.8451000000000004</v>
      </c>
      <c r="J1265" s="184">
        <v>4.5605000000000002</v>
      </c>
      <c r="K1265" s="184">
        <v>5.1277999999999997</v>
      </c>
      <c r="L1265" s="184">
        <v>4.0170000000000003</v>
      </c>
      <c r="M1265" s="184">
        <v>4.6040999999999999</v>
      </c>
      <c r="N1265" s="184">
        <v>5.1619000000000002</v>
      </c>
      <c r="O1265" s="184">
        <v>7.1311</v>
      </c>
      <c r="P1265" s="184">
        <v>6.9989999999999997</v>
      </c>
      <c r="Q1265" s="184">
        <v>7.2568999999999999</v>
      </c>
      <c r="R1265" s="184">
        <v>6.7375999999999996</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44400</v>
      </c>
      <c r="E1266" s="184">
        <v>48.405500000000004</v>
      </c>
      <c r="F1266" s="184">
        <v>-1.2063999999999999</v>
      </c>
      <c r="G1266" s="184">
        <v>1.4831000000000001</v>
      </c>
      <c r="H1266" s="184">
        <v>5.0246000000000004</v>
      </c>
      <c r="I1266" s="184">
        <v>7.4432</v>
      </c>
      <c r="J1266" s="184">
        <v>5.1543000000000001</v>
      </c>
      <c r="K1266" s="184">
        <v>5.7336999999999998</v>
      </c>
      <c r="L1266" s="184">
        <v>4.6287000000000003</v>
      </c>
      <c r="M1266" s="184">
        <v>5.2255000000000003</v>
      </c>
      <c r="N1266" s="184">
        <v>5.7942</v>
      </c>
      <c r="O1266" s="184">
        <v>7.7788000000000004</v>
      </c>
      <c r="P1266" s="184">
        <v>7.6784999999999997</v>
      </c>
      <c r="Q1266" s="184">
        <v>8.1992999999999991</v>
      </c>
      <c r="R1266" s="184">
        <v>7.3788</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44400</v>
      </c>
      <c r="E1267" s="184">
        <v>16.3934</v>
      </c>
      <c r="F1267" s="184">
        <v>3.1173999999999999</v>
      </c>
      <c r="G1267" s="184">
        <v>3.9348000000000001</v>
      </c>
      <c r="H1267" s="184">
        <v>3.2782</v>
      </c>
      <c r="I1267" s="184">
        <v>5.8975999999999997</v>
      </c>
      <c r="J1267" s="184">
        <v>5.1201999999999996</v>
      </c>
      <c r="K1267" s="184">
        <v>3.7887</v>
      </c>
      <c r="L1267" s="184">
        <v>3.9443000000000001</v>
      </c>
      <c r="M1267" s="184">
        <v>3.4339</v>
      </c>
      <c r="N1267" s="184">
        <v>3.8700999999999999</v>
      </c>
      <c r="O1267" s="184">
        <v>1.8379000000000001</v>
      </c>
      <c r="P1267" s="184">
        <v>3.6608000000000001</v>
      </c>
      <c r="Q1267" s="184">
        <v>3.4020000000000001</v>
      </c>
      <c r="R1267" s="184">
        <v>4.0415000000000001</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44400</v>
      </c>
      <c r="E1268" s="184">
        <v>17.473199999999999</v>
      </c>
      <c r="F1268" s="184">
        <v>3.7604000000000002</v>
      </c>
      <c r="G1268" s="184">
        <v>4.7366999999999999</v>
      </c>
      <c r="H1268" s="184">
        <v>4.0616000000000003</v>
      </c>
      <c r="I1268" s="184">
        <v>6.7016999999999998</v>
      </c>
      <c r="J1268" s="184">
        <v>5.9335000000000004</v>
      </c>
      <c r="K1268" s="184">
        <v>4.6089000000000002</v>
      </c>
      <c r="L1268" s="184">
        <v>4.7792000000000003</v>
      </c>
      <c r="M1268" s="184">
        <v>4.2751000000000001</v>
      </c>
      <c r="N1268" s="184">
        <v>4.7233999999999998</v>
      </c>
      <c r="O1268" s="184">
        <v>2.6650999999999998</v>
      </c>
      <c r="P1268" s="184">
        <v>4.5048000000000004</v>
      </c>
      <c r="Q1268" s="184">
        <v>6.4471999999999996</v>
      </c>
      <c r="R1268" s="184">
        <v>4.8918999999999997</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44400</v>
      </c>
      <c r="E1269" s="184">
        <v>423.04669999999999</v>
      </c>
      <c r="F1269" s="184">
        <v>8.9406999999999996</v>
      </c>
      <c r="G1269" s="184">
        <v>4.2838000000000003</v>
      </c>
      <c r="H1269" s="184">
        <v>5.5251999999999999</v>
      </c>
      <c r="I1269" s="184">
        <v>6.0895000000000001</v>
      </c>
      <c r="J1269" s="184">
        <v>4.6943999999999999</v>
      </c>
      <c r="K1269" s="184">
        <v>5.8292000000000002</v>
      </c>
      <c r="L1269" s="184">
        <v>3.9586999999999999</v>
      </c>
      <c r="M1269" s="184">
        <v>4.7365000000000004</v>
      </c>
      <c r="N1269" s="184">
        <v>5.1471</v>
      </c>
      <c r="O1269" s="184">
        <v>7.6130000000000004</v>
      </c>
      <c r="P1269" s="184">
        <v>7.5121000000000002</v>
      </c>
      <c r="Q1269" s="184">
        <v>7.9593999999999996</v>
      </c>
      <c r="R1269" s="184">
        <v>7.1181999999999999</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44400</v>
      </c>
      <c r="E1270" s="184">
        <v>426.9418</v>
      </c>
      <c r="F1270" s="184">
        <v>9.0472999999999999</v>
      </c>
      <c r="G1270" s="184">
        <v>4.3959000000000001</v>
      </c>
      <c r="H1270" s="184">
        <v>5.6363000000000003</v>
      </c>
      <c r="I1270" s="184">
        <v>6.2</v>
      </c>
      <c r="J1270" s="184">
        <v>4.8049999999999997</v>
      </c>
      <c r="K1270" s="184">
        <v>5.9408000000000003</v>
      </c>
      <c r="L1270" s="184">
        <v>4.0709999999999997</v>
      </c>
      <c r="M1270" s="184">
        <v>4.8505000000000003</v>
      </c>
      <c r="N1270" s="184">
        <v>5.2628000000000004</v>
      </c>
      <c r="O1270" s="184">
        <v>7.7355999999999998</v>
      </c>
      <c r="P1270" s="184">
        <v>7.6432000000000002</v>
      </c>
      <c r="Q1270" s="184">
        <v>8.3727</v>
      </c>
      <c r="R1270" s="184">
        <v>7.2259000000000002</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44400</v>
      </c>
      <c r="E1271" s="184">
        <v>31.068100000000001</v>
      </c>
      <c r="F1271" s="184">
        <v>3.1722999999999999</v>
      </c>
      <c r="G1271" s="184">
        <v>2.5459999999999998</v>
      </c>
      <c r="H1271" s="184">
        <v>3.7454000000000001</v>
      </c>
      <c r="I1271" s="184">
        <v>5.2385000000000002</v>
      </c>
      <c r="J1271" s="184">
        <v>4.7294</v>
      </c>
      <c r="K1271" s="184">
        <v>4.2152000000000003</v>
      </c>
      <c r="L1271" s="184">
        <v>4.3231999999999999</v>
      </c>
      <c r="M1271" s="184">
        <v>3.9731000000000001</v>
      </c>
      <c r="N1271" s="184">
        <v>4.1676000000000002</v>
      </c>
      <c r="O1271" s="184">
        <v>7.1521999999999997</v>
      </c>
      <c r="P1271" s="184">
        <v>7.2138</v>
      </c>
      <c r="Q1271" s="184">
        <v>8.0899000000000001</v>
      </c>
      <c r="R1271" s="184">
        <v>6.3891999999999998</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44400</v>
      </c>
      <c r="E1272" s="184">
        <v>30.628900000000002</v>
      </c>
      <c r="F1272" s="184">
        <v>2.9794999999999998</v>
      </c>
      <c r="G1272" s="184">
        <v>2.3441000000000001</v>
      </c>
      <c r="H1272" s="184">
        <v>3.5264000000000002</v>
      </c>
      <c r="I1272" s="184">
        <v>5.0232000000000001</v>
      </c>
      <c r="J1272" s="184">
        <v>4.5133000000000001</v>
      </c>
      <c r="K1272" s="184">
        <v>3.9994999999999998</v>
      </c>
      <c r="L1272" s="184">
        <v>4.1100000000000003</v>
      </c>
      <c r="M1272" s="184">
        <v>3.754</v>
      </c>
      <c r="N1272" s="184">
        <v>3.9438</v>
      </c>
      <c r="O1272" s="184">
        <v>6.9207000000000001</v>
      </c>
      <c r="P1272" s="184">
        <v>7.0016999999999996</v>
      </c>
      <c r="Q1272" s="184">
        <v>7.4771999999999998</v>
      </c>
      <c r="R1272" s="184">
        <v>6.1593</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44400</v>
      </c>
      <c r="E1273" s="184">
        <v>3004.1464999999998</v>
      </c>
      <c r="F1273" s="184">
        <v>3.7753999999999999</v>
      </c>
      <c r="G1273" s="184">
        <v>3.2202000000000002</v>
      </c>
      <c r="H1273" s="184">
        <v>3.4767000000000001</v>
      </c>
      <c r="I1273" s="184">
        <v>5.0862999999999996</v>
      </c>
      <c r="J1273" s="184">
        <v>4.7904</v>
      </c>
      <c r="K1273" s="184">
        <v>4.0205000000000002</v>
      </c>
      <c r="L1273" s="184">
        <v>4.2381000000000002</v>
      </c>
      <c r="M1273" s="184">
        <v>3.8129</v>
      </c>
      <c r="N1273" s="184">
        <v>4.1006</v>
      </c>
      <c r="O1273" s="184">
        <v>7.1642999999999999</v>
      </c>
      <c r="P1273" s="184">
        <v>6.9843000000000002</v>
      </c>
      <c r="Q1273" s="184">
        <v>7.8682999999999996</v>
      </c>
      <c r="R1273" s="184">
        <v>6.4043000000000001</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44400</v>
      </c>
      <c r="E1274" s="184">
        <v>3094.8578000000002</v>
      </c>
      <c r="F1274" s="184">
        <v>4.1059000000000001</v>
      </c>
      <c r="G1274" s="184">
        <v>3.5506000000000002</v>
      </c>
      <c r="H1274" s="184">
        <v>3.8069000000000002</v>
      </c>
      <c r="I1274" s="184">
        <v>5.4170999999999996</v>
      </c>
      <c r="J1274" s="184">
        <v>5.1218000000000004</v>
      </c>
      <c r="K1274" s="184">
        <v>4.3540999999999999</v>
      </c>
      <c r="L1274" s="184">
        <v>4.5753000000000004</v>
      </c>
      <c r="M1274" s="184">
        <v>4.1460999999999997</v>
      </c>
      <c r="N1274" s="184">
        <v>4.4432</v>
      </c>
      <c r="O1274" s="184">
        <v>7.4965000000000002</v>
      </c>
      <c r="P1274" s="184">
        <v>7.3699000000000003</v>
      </c>
      <c r="Q1274" s="184">
        <v>8.0960000000000001</v>
      </c>
      <c r="R1274" s="184">
        <v>6.7394999999999996</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44400</v>
      </c>
      <c r="E1275" s="184">
        <v>29.536999999999999</v>
      </c>
      <c r="F1275" s="184">
        <v>3.8311999999999999</v>
      </c>
      <c r="G1275" s="184">
        <v>3.8319999999999999</v>
      </c>
      <c r="H1275" s="184">
        <v>4.5938999999999997</v>
      </c>
      <c r="I1275" s="184">
        <v>5.8475000000000001</v>
      </c>
      <c r="J1275" s="184">
        <v>4.6932</v>
      </c>
      <c r="K1275" s="184">
        <v>3.7086000000000001</v>
      </c>
      <c r="L1275" s="184">
        <v>3.5306999999999999</v>
      </c>
      <c r="M1275" s="184">
        <v>3.2887</v>
      </c>
      <c r="N1275" s="184">
        <v>3.5097</v>
      </c>
      <c r="O1275" s="184">
        <v>5.4279000000000002</v>
      </c>
      <c r="P1275" s="184">
        <v>6.0312999999999999</v>
      </c>
      <c r="Q1275" s="184">
        <v>7.5763999999999996</v>
      </c>
      <c r="R1275" s="184">
        <v>10.6225</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44400</v>
      </c>
      <c r="E1276" s="184">
        <v>29.839600000000001</v>
      </c>
      <c r="F1276" s="184">
        <v>4.0369999999999999</v>
      </c>
      <c r="G1276" s="184">
        <v>4.1195000000000004</v>
      </c>
      <c r="H1276" s="184">
        <v>4.8799000000000001</v>
      </c>
      <c r="I1276" s="184">
        <v>6.1391999999999998</v>
      </c>
      <c r="J1276" s="184">
        <v>4.9947999999999997</v>
      </c>
      <c r="K1276" s="184">
        <v>4.0103999999999997</v>
      </c>
      <c r="L1276" s="184">
        <v>3.8357000000000001</v>
      </c>
      <c r="M1276" s="184">
        <v>3.5451999999999999</v>
      </c>
      <c r="N1276" s="184">
        <v>3.7292999999999998</v>
      </c>
      <c r="O1276" s="184">
        <v>5.5738000000000003</v>
      </c>
      <c r="P1276" s="184">
        <v>6.1712999999999996</v>
      </c>
      <c r="Q1276" s="184">
        <v>7.3303000000000003</v>
      </c>
      <c r="R1276" s="184">
        <v>10.795199999999999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44400</v>
      </c>
      <c r="E1277" s="184">
        <v>2664.7592</v>
      </c>
      <c r="F1277" s="184">
        <v>3.7273999999999998</v>
      </c>
      <c r="G1277" s="184">
        <v>2.8127</v>
      </c>
      <c r="H1277" s="184">
        <v>4.3818999999999999</v>
      </c>
      <c r="I1277" s="184">
        <v>5.2931999999999997</v>
      </c>
      <c r="J1277" s="184">
        <v>4.1639999999999997</v>
      </c>
      <c r="K1277" s="184">
        <v>4.3967000000000001</v>
      </c>
      <c r="L1277" s="184">
        <v>3.8797999999999999</v>
      </c>
      <c r="M1277" s="184">
        <v>3.7827000000000002</v>
      </c>
      <c r="N1277" s="184">
        <v>4.4835000000000003</v>
      </c>
      <c r="O1277" s="184">
        <v>7.1677</v>
      </c>
      <c r="P1277" s="184">
        <v>7.2942</v>
      </c>
      <c r="Q1277" s="184">
        <v>7.5949</v>
      </c>
      <c r="R1277" s="184">
        <v>6.8528000000000002</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44400</v>
      </c>
      <c r="E1278" s="184">
        <v>2819.3514</v>
      </c>
      <c r="F1278" s="184">
        <v>4.4774000000000003</v>
      </c>
      <c r="G1278" s="184">
        <v>3.5724999999999998</v>
      </c>
      <c r="H1278" s="184">
        <v>5.1547000000000001</v>
      </c>
      <c r="I1278" s="184">
        <v>6.0707000000000004</v>
      </c>
      <c r="J1278" s="184">
        <v>4.944</v>
      </c>
      <c r="K1278" s="184">
        <v>5.1950000000000003</v>
      </c>
      <c r="L1278" s="184">
        <v>4.68</v>
      </c>
      <c r="M1278" s="184">
        <v>4.5868000000000002</v>
      </c>
      <c r="N1278" s="184">
        <v>5.2946999999999997</v>
      </c>
      <c r="O1278" s="184">
        <v>7.9805000000000001</v>
      </c>
      <c r="P1278" s="184">
        <v>8.1029999999999998</v>
      </c>
      <c r="Q1278" s="184">
        <v>8.5640000000000001</v>
      </c>
      <c r="R1278" s="184">
        <v>7.6688999999999998</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44400</v>
      </c>
      <c r="E1279" s="184">
        <v>23.215699999999998</v>
      </c>
      <c r="F1279" s="184">
        <v>2.9874000000000001</v>
      </c>
      <c r="G1279" s="184">
        <v>3.355</v>
      </c>
      <c r="H1279" s="184">
        <v>4.2709000000000001</v>
      </c>
      <c r="I1279" s="184">
        <v>5.9203999999999999</v>
      </c>
      <c r="J1279" s="184">
        <v>5.1681999999999997</v>
      </c>
      <c r="K1279" s="184">
        <v>4.5358000000000001</v>
      </c>
      <c r="L1279" s="184">
        <v>4.7134</v>
      </c>
      <c r="M1279" s="184">
        <v>4.4690000000000003</v>
      </c>
      <c r="N1279" s="184">
        <v>4.9572000000000003</v>
      </c>
      <c r="O1279" s="184">
        <v>6.3470000000000004</v>
      </c>
      <c r="P1279" s="184">
        <v>7.1490999999999998</v>
      </c>
      <c r="Q1279" s="184">
        <v>8.0469000000000008</v>
      </c>
      <c r="R1279" s="184">
        <v>6.4836</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44400</v>
      </c>
      <c r="E1280" s="184">
        <v>22.4511</v>
      </c>
      <c r="F1280" s="184">
        <v>2.4388000000000001</v>
      </c>
      <c r="G1280" s="184">
        <v>2.7101999999999999</v>
      </c>
      <c r="H1280" s="184">
        <v>3.6255999999999999</v>
      </c>
      <c r="I1280" s="184">
        <v>5.2710999999999997</v>
      </c>
      <c r="J1280" s="184">
        <v>4.5145999999999997</v>
      </c>
      <c r="K1280" s="184">
        <v>3.88</v>
      </c>
      <c r="L1280" s="184">
        <v>4.0488999999999997</v>
      </c>
      <c r="M1280" s="184">
        <v>3.7982999999999998</v>
      </c>
      <c r="N1280" s="184">
        <v>4.2767999999999997</v>
      </c>
      <c r="O1280" s="184">
        <v>5.7680999999999996</v>
      </c>
      <c r="P1280" s="184">
        <v>6.6326000000000001</v>
      </c>
      <c r="Q1280" s="184">
        <v>7.8966000000000003</v>
      </c>
      <c r="R1280" s="184">
        <v>5.8689</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44400</v>
      </c>
      <c r="E1281" s="184">
        <v>31.7241</v>
      </c>
      <c r="F1281" s="184">
        <v>5.2933000000000003</v>
      </c>
      <c r="G1281" s="184">
        <v>3.1840000000000002</v>
      </c>
      <c r="H1281" s="184">
        <v>3.3881000000000001</v>
      </c>
      <c r="I1281" s="184">
        <v>4.8494999999999999</v>
      </c>
      <c r="J1281" s="184">
        <v>4.1753999999999998</v>
      </c>
      <c r="K1281" s="184">
        <v>3.7235999999999998</v>
      </c>
      <c r="L1281" s="184">
        <v>3.4767000000000001</v>
      </c>
      <c r="M1281" s="184">
        <v>4.1940999999999997</v>
      </c>
      <c r="N1281" s="184">
        <v>4.2195</v>
      </c>
      <c r="O1281" s="184">
        <v>5.4123999999999999</v>
      </c>
      <c r="P1281" s="184">
        <v>6.0321999999999996</v>
      </c>
      <c r="Q1281" s="184">
        <v>6.5682999999999998</v>
      </c>
      <c r="R1281" s="184">
        <v>6.3014999999999999</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44400</v>
      </c>
      <c r="E1282" s="184">
        <v>33.567700000000002</v>
      </c>
      <c r="F1282" s="184">
        <v>5.8727</v>
      </c>
      <c r="G1282" s="184">
        <v>3.7343999999999999</v>
      </c>
      <c r="H1282" s="184">
        <v>3.9329999999999998</v>
      </c>
      <c r="I1282" s="184">
        <v>5.3935000000000004</v>
      </c>
      <c r="J1282" s="184">
        <v>4.7156000000000002</v>
      </c>
      <c r="K1282" s="184">
        <v>4.2689000000000004</v>
      </c>
      <c r="L1282" s="184">
        <v>4.0240999999999998</v>
      </c>
      <c r="M1282" s="184">
        <v>4.7488999999999999</v>
      </c>
      <c r="N1282" s="184">
        <v>4.7847999999999997</v>
      </c>
      <c r="O1282" s="184">
        <v>5.9606000000000003</v>
      </c>
      <c r="P1282" s="184">
        <v>6.6406999999999998</v>
      </c>
      <c r="Q1282" s="184">
        <v>7.6307</v>
      </c>
      <c r="R1282" s="184">
        <v>6.8635999999999999</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44400</v>
      </c>
      <c r="E1283" s="184">
        <v>1363.1032</v>
      </c>
      <c r="F1283" s="184">
        <v>4.8714000000000004</v>
      </c>
      <c r="G1283" s="184">
        <v>2.6728999999999998</v>
      </c>
      <c r="H1283" s="184">
        <v>4.2396000000000003</v>
      </c>
      <c r="I1283" s="184">
        <v>5.4907000000000004</v>
      </c>
      <c r="J1283" s="184">
        <v>4.6458000000000004</v>
      </c>
      <c r="K1283" s="184">
        <v>4.6646999999999998</v>
      </c>
      <c r="L1283" s="184">
        <v>4.4851000000000001</v>
      </c>
      <c r="M1283" s="184">
        <v>4.2266000000000004</v>
      </c>
      <c r="N1283" s="184">
        <v>4.6353</v>
      </c>
      <c r="O1283" s="184">
        <v>7.2679</v>
      </c>
      <c r="P1283" s="184"/>
      <c r="Q1283" s="184">
        <v>7.2332000000000001</v>
      </c>
      <c r="R1283" s="184">
        <v>6.5170000000000003</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44400</v>
      </c>
      <c r="E1284" s="184">
        <v>1310.9337</v>
      </c>
      <c r="F1284" s="184">
        <v>4.0711000000000004</v>
      </c>
      <c r="G1284" s="184">
        <v>1.8722000000000001</v>
      </c>
      <c r="H1284" s="184">
        <v>3.4388999999999998</v>
      </c>
      <c r="I1284" s="184">
        <v>4.6896000000000004</v>
      </c>
      <c r="J1284" s="184">
        <v>3.8431000000000002</v>
      </c>
      <c r="K1284" s="184">
        <v>3.8504</v>
      </c>
      <c r="L1284" s="184">
        <v>3.6555</v>
      </c>
      <c r="M1284" s="184">
        <v>3.3881000000000001</v>
      </c>
      <c r="N1284" s="184">
        <v>3.7846000000000002</v>
      </c>
      <c r="O1284" s="184">
        <v>6.3849</v>
      </c>
      <c r="P1284" s="184"/>
      <c r="Q1284" s="184">
        <v>6.2938999999999998</v>
      </c>
      <c r="R1284" s="184">
        <v>5.6525999999999996</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44400</v>
      </c>
      <c r="E1285" s="184">
        <v>1916.7765999999999</v>
      </c>
      <c r="F1285" s="184">
        <v>4.7173999999999996</v>
      </c>
      <c r="G1285" s="184">
        <v>3.1154999999999999</v>
      </c>
      <c r="H1285" s="184">
        <v>4.3209999999999997</v>
      </c>
      <c r="I1285" s="184">
        <v>6.0392000000000001</v>
      </c>
      <c r="J1285" s="184">
        <v>5.0670999999999999</v>
      </c>
      <c r="K1285" s="184">
        <v>4.3548</v>
      </c>
      <c r="L1285" s="184">
        <v>4.2774000000000001</v>
      </c>
      <c r="M1285" s="184">
        <v>4.0934999999999997</v>
      </c>
      <c r="N1285" s="184">
        <v>4.4793000000000003</v>
      </c>
      <c r="O1285" s="184">
        <v>6.4554999999999998</v>
      </c>
      <c r="P1285" s="184">
        <v>6.6136999999999997</v>
      </c>
      <c r="Q1285" s="184">
        <v>7.3456000000000001</v>
      </c>
      <c r="R1285" s="184">
        <v>6.0925000000000002</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44400</v>
      </c>
      <c r="E1286" s="184">
        <v>1803.9447</v>
      </c>
      <c r="F1286" s="184">
        <v>4.0734000000000004</v>
      </c>
      <c r="G1286" s="184">
        <v>2.4710000000000001</v>
      </c>
      <c r="H1286" s="184">
        <v>3.6755</v>
      </c>
      <c r="I1286" s="184">
        <v>5.3940999999999999</v>
      </c>
      <c r="J1286" s="184">
        <v>4.4199000000000002</v>
      </c>
      <c r="K1286" s="184">
        <v>3.7033999999999998</v>
      </c>
      <c r="L1286" s="184">
        <v>3.6126999999999998</v>
      </c>
      <c r="M1286" s="184">
        <v>3.4302000000000001</v>
      </c>
      <c r="N1286" s="184">
        <v>3.8161</v>
      </c>
      <c r="O1286" s="184">
        <v>5.7725</v>
      </c>
      <c r="P1286" s="184">
        <v>5.9066000000000001</v>
      </c>
      <c r="Q1286" s="184">
        <v>4.5039999999999996</v>
      </c>
      <c r="R1286" s="184">
        <v>5.4340000000000002</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44400</v>
      </c>
      <c r="E1287" s="184">
        <v>2970.0915</v>
      </c>
      <c r="F1287" s="184">
        <v>7.2152000000000003</v>
      </c>
      <c r="G1287" s="184">
        <v>4.5758000000000001</v>
      </c>
      <c r="H1287" s="184">
        <v>4.7050000000000001</v>
      </c>
      <c r="I1287" s="184">
        <v>6.5789999999999997</v>
      </c>
      <c r="J1287" s="184">
        <v>5.1444000000000001</v>
      </c>
      <c r="K1287" s="184">
        <v>4.9080000000000004</v>
      </c>
      <c r="L1287" s="184">
        <v>4.9414999999999996</v>
      </c>
      <c r="M1287" s="184">
        <v>4.7222</v>
      </c>
      <c r="N1287" s="184">
        <v>5.0606</v>
      </c>
      <c r="O1287" s="184">
        <v>6.7636000000000003</v>
      </c>
      <c r="P1287" s="184">
        <v>6.8495999999999997</v>
      </c>
      <c r="Q1287" s="184">
        <v>7.8792</v>
      </c>
      <c r="R1287" s="184">
        <v>6.843</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44400</v>
      </c>
      <c r="E1288" s="184">
        <v>3074.7514999999999</v>
      </c>
      <c r="F1288" s="184">
        <v>7.9042000000000003</v>
      </c>
      <c r="G1288" s="184">
        <v>5.2653999999999996</v>
      </c>
      <c r="H1288" s="184">
        <v>5.3956</v>
      </c>
      <c r="I1288" s="184">
        <v>7.2708000000000004</v>
      </c>
      <c r="J1288" s="184">
        <v>5.8372999999999999</v>
      </c>
      <c r="K1288" s="184">
        <v>5.6070000000000002</v>
      </c>
      <c r="L1288" s="184">
        <v>5.6498999999999997</v>
      </c>
      <c r="M1288" s="184">
        <v>5.4385000000000003</v>
      </c>
      <c r="N1288" s="184">
        <v>5.7887000000000004</v>
      </c>
      <c r="O1288" s="184">
        <v>7.3124000000000002</v>
      </c>
      <c r="P1288" s="184">
        <v>7.3160999999999996</v>
      </c>
      <c r="Q1288" s="184">
        <v>8.1639999999999997</v>
      </c>
      <c r="R1288" s="184">
        <v>7.5010000000000003</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44400</v>
      </c>
      <c r="E1289" s="184">
        <v>23.6098</v>
      </c>
      <c r="F1289" s="184">
        <v>3.4014000000000002</v>
      </c>
      <c r="G1289" s="184">
        <v>2.4741</v>
      </c>
      <c r="H1289" s="184">
        <v>3.4255</v>
      </c>
      <c r="I1289" s="184">
        <v>4.6683000000000003</v>
      </c>
      <c r="J1289" s="184">
        <v>3.8149999999999999</v>
      </c>
      <c r="K1289" s="184">
        <v>3.6879</v>
      </c>
      <c r="L1289" s="184">
        <v>3.8773</v>
      </c>
      <c r="M1289" s="184">
        <v>3.8395999999999999</v>
      </c>
      <c r="N1289" s="184">
        <v>4.4016000000000002</v>
      </c>
      <c r="O1289" s="184">
        <v>-0.7752</v>
      </c>
      <c r="P1289" s="184">
        <v>2.3772000000000002</v>
      </c>
      <c r="Q1289" s="184">
        <v>6.2840999999999996</v>
      </c>
      <c r="R1289" s="184">
        <v>4.1150000000000002</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44400</v>
      </c>
      <c r="E1290" s="184">
        <v>24.886099999999999</v>
      </c>
      <c r="F1290" s="184">
        <v>4.1071999999999997</v>
      </c>
      <c r="G1290" s="184">
        <v>3.1297000000000001</v>
      </c>
      <c r="H1290" s="184">
        <v>4.1098999999999997</v>
      </c>
      <c r="I1290" s="184">
        <v>5.3539000000000003</v>
      </c>
      <c r="J1290" s="184">
        <v>4.4996999999999998</v>
      </c>
      <c r="K1290" s="184">
        <v>4.3813000000000004</v>
      </c>
      <c r="L1290" s="184">
        <v>4.5762999999999998</v>
      </c>
      <c r="M1290" s="184">
        <v>4.5468999999999999</v>
      </c>
      <c r="N1290" s="184">
        <v>5.1234999999999999</v>
      </c>
      <c r="O1290" s="184">
        <v>-6.6299999999999998E-2</v>
      </c>
      <c r="P1290" s="184">
        <v>3.0569999999999999</v>
      </c>
      <c r="Q1290" s="184">
        <v>5.8354999999999997</v>
      </c>
      <c r="R1290" s="184">
        <v>4.8659999999999997</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44400</v>
      </c>
      <c r="E1291" s="184">
        <v>2765</v>
      </c>
      <c r="F1291" s="184">
        <v>7.4757999999999996</v>
      </c>
      <c r="G1291" s="184">
        <v>4.5629999999999997</v>
      </c>
      <c r="H1291" s="184">
        <v>3.9184999999999999</v>
      </c>
      <c r="I1291" s="184">
        <v>5.1835000000000004</v>
      </c>
      <c r="J1291" s="184">
        <v>4.4222000000000001</v>
      </c>
      <c r="K1291" s="184">
        <v>3.8693</v>
      </c>
      <c r="L1291" s="184">
        <v>3.9396</v>
      </c>
      <c r="M1291" s="184">
        <v>3.6200999999999999</v>
      </c>
      <c r="N1291" s="184">
        <v>3.6657000000000002</v>
      </c>
      <c r="O1291" s="184">
        <v>-0.69359999999999999</v>
      </c>
      <c r="P1291" s="184">
        <v>2.4537</v>
      </c>
      <c r="Q1291" s="184">
        <v>6.2157</v>
      </c>
      <c r="R1291" s="184">
        <v>4.9880000000000004</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44400</v>
      </c>
      <c r="E1292" s="184">
        <v>2884.9072000000001</v>
      </c>
      <c r="F1292" s="184">
        <v>7.7839</v>
      </c>
      <c r="G1292" s="184">
        <v>4.8720999999999997</v>
      </c>
      <c r="H1292" s="184">
        <v>4.2275999999999998</v>
      </c>
      <c r="I1292" s="184">
        <v>5.4939999999999998</v>
      </c>
      <c r="J1292" s="184">
        <v>4.7328999999999999</v>
      </c>
      <c r="K1292" s="184">
        <v>4.1871999999999998</v>
      </c>
      <c r="L1292" s="184">
        <v>4.2847999999999997</v>
      </c>
      <c r="M1292" s="184">
        <v>3.9661</v>
      </c>
      <c r="N1292" s="184">
        <v>4.0064000000000002</v>
      </c>
      <c r="O1292" s="184">
        <v>-0.41399999999999998</v>
      </c>
      <c r="P1292" s="184">
        <v>2.7930999999999999</v>
      </c>
      <c r="Q1292" s="184">
        <v>5.4965000000000002</v>
      </c>
      <c r="R1292" s="184">
        <v>5.2396000000000003</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44400</v>
      </c>
      <c r="E1293" s="184">
        <v>2783.3128999999999</v>
      </c>
      <c r="F1293" s="184">
        <v>6.1841999999999997</v>
      </c>
      <c r="G1293" s="184">
        <v>4.1234999999999999</v>
      </c>
      <c r="H1293" s="184">
        <v>4.0388000000000002</v>
      </c>
      <c r="I1293" s="184">
        <v>5.2358000000000002</v>
      </c>
      <c r="J1293" s="184">
        <v>4.2102000000000004</v>
      </c>
      <c r="K1293" s="184">
        <v>3.7715999999999998</v>
      </c>
      <c r="L1293" s="184">
        <v>3.504</v>
      </c>
      <c r="M1293" s="184">
        <v>3.4321999999999999</v>
      </c>
      <c r="N1293" s="184">
        <v>3.7269999999999999</v>
      </c>
      <c r="O1293" s="184">
        <v>6.7538</v>
      </c>
      <c r="P1293" s="184">
        <v>6.8437000000000001</v>
      </c>
      <c r="Q1293" s="184">
        <v>7.5841000000000003</v>
      </c>
      <c r="R1293" s="184">
        <v>5.9428000000000001</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44400</v>
      </c>
      <c r="E1294" s="184">
        <v>2834.0481</v>
      </c>
      <c r="F1294" s="184">
        <v>6.7319000000000004</v>
      </c>
      <c r="G1294" s="184">
        <v>4.6704999999999997</v>
      </c>
      <c r="H1294" s="184">
        <v>4.5853000000000002</v>
      </c>
      <c r="I1294" s="184">
        <v>5.7807000000000004</v>
      </c>
      <c r="J1294" s="184">
        <v>4.7568000000000001</v>
      </c>
      <c r="K1294" s="184">
        <v>4.3181000000000003</v>
      </c>
      <c r="L1294" s="184">
        <v>4.0044000000000004</v>
      </c>
      <c r="M1294" s="184">
        <v>3.9786999999999999</v>
      </c>
      <c r="N1294" s="184">
        <v>4.3158000000000003</v>
      </c>
      <c r="O1294" s="184">
        <v>7.2252999999999998</v>
      </c>
      <c r="P1294" s="184">
        <v>7.1677</v>
      </c>
      <c r="Q1294" s="184">
        <v>7.9240000000000004</v>
      </c>
      <c r="R1294" s="184">
        <v>6.5490000000000004</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44400</v>
      </c>
      <c r="E1295" s="184">
        <v>27.461099999999998</v>
      </c>
      <c r="F1295" s="184">
        <v>5.9821999999999997</v>
      </c>
      <c r="G1295" s="184">
        <v>3.9887999999999999</v>
      </c>
      <c r="H1295" s="184">
        <v>3.9714999999999998</v>
      </c>
      <c r="I1295" s="184">
        <v>4.8223000000000003</v>
      </c>
      <c r="J1295" s="184">
        <v>4.5850999999999997</v>
      </c>
      <c r="K1295" s="184">
        <v>4.0572999999999997</v>
      </c>
      <c r="L1295" s="184">
        <v>4.1345000000000001</v>
      </c>
      <c r="M1295" s="184">
        <v>3.8967000000000001</v>
      </c>
      <c r="N1295" s="184">
        <v>4.0418000000000003</v>
      </c>
      <c r="O1295" s="184">
        <v>3.3574999999999999</v>
      </c>
      <c r="P1295" s="184">
        <v>4.9626999999999999</v>
      </c>
      <c r="Q1295" s="184">
        <v>6.7922000000000002</v>
      </c>
      <c r="R1295" s="184">
        <v>3.8184</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44400</v>
      </c>
      <c r="E1296" s="184">
        <v>26.246400000000001</v>
      </c>
      <c r="F1296" s="184">
        <v>5.2853000000000003</v>
      </c>
      <c r="G1296" s="184">
        <v>3.2921</v>
      </c>
      <c r="H1296" s="184">
        <v>3.2801</v>
      </c>
      <c r="I1296" s="184">
        <v>4.1387999999999998</v>
      </c>
      <c r="J1296" s="184">
        <v>3.9016999999999999</v>
      </c>
      <c r="K1296" s="184">
        <v>3.3624999999999998</v>
      </c>
      <c r="L1296" s="184">
        <v>3.3751000000000002</v>
      </c>
      <c r="M1296" s="184">
        <v>3.2010000000000001</v>
      </c>
      <c r="N1296" s="184">
        <v>3.3852000000000002</v>
      </c>
      <c r="O1296" s="184">
        <v>2.7926000000000002</v>
      </c>
      <c r="P1296" s="184">
        <v>4.3421000000000003</v>
      </c>
      <c r="Q1296" s="184">
        <v>7.0007999999999999</v>
      </c>
      <c r="R1296" s="184">
        <v>3.2584</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44400</v>
      </c>
      <c r="E1297" s="184">
        <v>3117.7118</v>
      </c>
      <c r="F1297" s="184">
        <v>11.0855</v>
      </c>
      <c r="G1297" s="184">
        <v>5.5022000000000002</v>
      </c>
      <c r="H1297" s="184">
        <v>4.8670999999999998</v>
      </c>
      <c r="I1297" s="184">
        <v>5.8860999999999999</v>
      </c>
      <c r="J1297" s="184">
        <v>5.1619999999999999</v>
      </c>
      <c r="K1297" s="184">
        <v>4.3846999999999996</v>
      </c>
      <c r="L1297" s="184">
        <v>4.2718999999999996</v>
      </c>
      <c r="M1297" s="184">
        <v>3.9912000000000001</v>
      </c>
      <c r="N1297" s="184">
        <v>4.4294000000000002</v>
      </c>
      <c r="O1297" s="184">
        <v>5.0457999999999998</v>
      </c>
      <c r="P1297" s="184">
        <v>5.9016000000000002</v>
      </c>
      <c r="Q1297" s="184">
        <v>7.4195000000000002</v>
      </c>
      <c r="R1297" s="184">
        <v>6.4432999999999998</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44400</v>
      </c>
      <c r="E1298" s="184">
        <v>31.121300000000002</v>
      </c>
      <c r="F1298" s="184">
        <v>0</v>
      </c>
      <c r="G1298" s="184">
        <v>0</v>
      </c>
      <c r="H1298" s="184">
        <v>0</v>
      </c>
      <c r="I1298" s="184">
        <v>0</v>
      </c>
      <c r="J1298" s="184">
        <v>0</v>
      </c>
      <c r="K1298" s="184">
        <v>-3.8999999999999998E-3</v>
      </c>
      <c r="L1298" s="184">
        <v>-1.9E-3</v>
      </c>
      <c r="M1298" s="184">
        <v>-1.2999999999999999E-3</v>
      </c>
      <c r="N1298" s="184">
        <v>-0.1633</v>
      </c>
      <c r="O1298" s="184"/>
      <c r="P1298" s="184"/>
      <c r="Q1298" s="184">
        <v>-17.087399999999999</v>
      </c>
      <c r="R1298" s="184">
        <v>-18.196899999999999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44400</v>
      </c>
      <c r="E1299" s="184">
        <v>3164.5113999999999</v>
      </c>
      <c r="F1299" s="184">
        <v>11.495100000000001</v>
      </c>
      <c r="G1299" s="184">
        <v>5.8875999999999999</v>
      </c>
      <c r="H1299" s="184">
        <v>5.1586999999999996</v>
      </c>
      <c r="I1299" s="184">
        <v>6.1292999999999997</v>
      </c>
      <c r="J1299" s="184">
        <v>5.3708</v>
      </c>
      <c r="K1299" s="184">
        <v>4.5686999999999998</v>
      </c>
      <c r="L1299" s="184">
        <v>4.4930000000000003</v>
      </c>
      <c r="M1299" s="184">
        <v>4.2046999999999999</v>
      </c>
      <c r="N1299" s="184">
        <v>4.6359000000000004</v>
      </c>
      <c r="O1299" s="184">
        <v>5.2397999999999998</v>
      </c>
      <c r="P1299" s="184">
        <v>6.1058000000000003</v>
      </c>
      <c r="Q1299" s="184">
        <v>7.3735999999999997</v>
      </c>
      <c r="R1299" s="184">
        <v>6.6344000000000003</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44400</v>
      </c>
      <c r="E1300" s="184">
        <v>31.465800000000002</v>
      </c>
      <c r="F1300" s="184">
        <v>0</v>
      </c>
      <c r="G1300" s="184">
        <v>0</v>
      </c>
      <c r="H1300" s="184">
        <v>0</v>
      </c>
      <c r="I1300" s="184">
        <v>0</v>
      </c>
      <c r="J1300" s="184">
        <v>0</v>
      </c>
      <c r="K1300" s="184">
        <v>-1.5299999999999999E-2</v>
      </c>
      <c r="L1300" s="184">
        <v>-7.6E-3</v>
      </c>
      <c r="M1300" s="184">
        <v>-5.1000000000000004E-3</v>
      </c>
      <c r="N1300" s="184">
        <v>-0.1663</v>
      </c>
      <c r="O1300" s="184"/>
      <c r="P1300" s="184"/>
      <c r="Q1300" s="184">
        <v>-17.09</v>
      </c>
      <c r="R1300" s="184">
        <v>-18.1997</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44400</v>
      </c>
      <c r="E1301" s="184">
        <v>2682.8317000000002</v>
      </c>
      <c r="F1301" s="184">
        <v>8.6085999999999991</v>
      </c>
      <c r="G1301" s="184">
        <v>2.6821000000000002</v>
      </c>
      <c r="H1301" s="184">
        <v>4.1669999999999998</v>
      </c>
      <c r="I1301" s="184">
        <v>5.6029999999999998</v>
      </c>
      <c r="J1301" s="184">
        <v>4.7260999999999997</v>
      </c>
      <c r="K1301" s="184">
        <v>4.5457999999999998</v>
      </c>
      <c r="L1301" s="184">
        <v>4.4865000000000004</v>
      </c>
      <c r="M1301" s="184">
        <v>4.0641999999999996</v>
      </c>
      <c r="N1301" s="184">
        <v>4.3433000000000002</v>
      </c>
      <c r="O1301" s="184">
        <v>2.8826999999999998</v>
      </c>
      <c r="P1301" s="184">
        <v>4.6961000000000004</v>
      </c>
      <c r="Q1301" s="184">
        <v>6.609</v>
      </c>
      <c r="R1301" s="184">
        <v>6.5410000000000004</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44400</v>
      </c>
      <c r="E1302" s="184">
        <v>2652.2498999999998</v>
      </c>
      <c r="F1302" s="184">
        <v>8.4779</v>
      </c>
      <c r="G1302" s="184">
        <v>2.5790999999999999</v>
      </c>
      <c r="H1302" s="184">
        <v>4.0712000000000002</v>
      </c>
      <c r="I1302" s="184">
        <v>5.5099</v>
      </c>
      <c r="J1302" s="184">
        <v>4.6344000000000003</v>
      </c>
      <c r="K1302" s="184">
        <v>4.4543999999999997</v>
      </c>
      <c r="L1302" s="184">
        <v>4.3987999999999996</v>
      </c>
      <c r="M1302" s="184">
        <v>3.9807000000000001</v>
      </c>
      <c r="N1302" s="184">
        <v>4.2615999999999996</v>
      </c>
      <c r="O1302" s="184">
        <v>2.7688000000000001</v>
      </c>
      <c r="P1302" s="184">
        <v>4.5644</v>
      </c>
      <c r="Q1302" s="184">
        <v>7.0793999999999997</v>
      </c>
      <c r="R1302" s="184">
        <v>6.4455</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5.8221537037037026</v>
      </c>
      <c r="G1303" s="186">
        <v>3.9676796296296279</v>
      </c>
      <c r="H1303" s="186">
        <v>4.5349925925925927</v>
      </c>
      <c r="I1303" s="186">
        <v>5.904779629629628</v>
      </c>
      <c r="J1303" s="186">
        <v>3.938285185185185</v>
      </c>
      <c r="K1303" s="186">
        <v>4.1792185185185184</v>
      </c>
      <c r="L1303" s="186">
        <v>4.3678962962962951</v>
      </c>
      <c r="M1303" s="186">
        <v>4.6353666666666671</v>
      </c>
      <c r="N1303" s="186">
        <v>4.9658111111111118</v>
      </c>
      <c r="O1303" s="186">
        <v>5.0025403846153846</v>
      </c>
      <c r="P1303" s="186">
        <v>5.8476279999999985</v>
      </c>
      <c r="Q1303" s="186">
        <v>6.2522703703703728</v>
      </c>
      <c r="R1303" s="186">
        <v>4.7681537037037049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5.0450499999999998</v>
      </c>
      <c r="G1304" s="186">
        <v>3.6101000000000001</v>
      </c>
      <c r="H1304" s="186">
        <v>4.2075999999999993</v>
      </c>
      <c r="I1304" s="186">
        <v>5.5843499999999997</v>
      </c>
      <c r="J1304" s="186">
        <v>4.6937999999999995</v>
      </c>
      <c r="K1304" s="186">
        <v>4.3496500000000005</v>
      </c>
      <c r="L1304" s="186">
        <v>4.2811000000000003</v>
      </c>
      <c r="M1304" s="186">
        <v>4.0640999999999998</v>
      </c>
      <c r="N1304" s="186">
        <v>4.4154999999999998</v>
      </c>
      <c r="O1304" s="186">
        <v>6.4201999999999995</v>
      </c>
      <c r="P1304" s="186">
        <v>6.6675500000000003</v>
      </c>
      <c r="Q1304" s="186">
        <v>7.4483499999999996</v>
      </c>
      <c r="R1304" s="186">
        <v>6.3967499999999999</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44400</v>
      </c>
      <c r="E1307" s="184">
        <v>26.114100000000001</v>
      </c>
      <c r="F1307" s="184">
        <v>-0.41930000000000001</v>
      </c>
      <c r="G1307" s="184">
        <v>0.8387</v>
      </c>
      <c r="H1307" s="184">
        <v>12.4293</v>
      </c>
      <c r="I1307" s="184">
        <v>12.0962</v>
      </c>
      <c r="J1307" s="184">
        <v>6.4165000000000001</v>
      </c>
      <c r="K1307" s="184">
        <v>7.2747999999999999</v>
      </c>
      <c r="L1307" s="184">
        <v>9.3344000000000005</v>
      </c>
      <c r="M1307" s="184">
        <v>12.8163</v>
      </c>
      <c r="N1307" s="184">
        <v>10.244199999999999</v>
      </c>
      <c r="O1307" s="184">
        <v>4.1879999999999997</v>
      </c>
      <c r="P1307" s="184">
        <v>5.8182</v>
      </c>
      <c r="Q1307" s="184">
        <v>8.0518999999999998</v>
      </c>
      <c r="R1307" s="184">
        <v>3.6958000000000002</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44400</v>
      </c>
      <c r="E1308" s="184">
        <v>24.699000000000002</v>
      </c>
      <c r="F1308" s="184">
        <v>-1.0344</v>
      </c>
      <c r="G1308" s="184">
        <v>0.19700000000000001</v>
      </c>
      <c r="H1308" s="184">
        <v>11.7644</v>
      </c>
      <c r="I1308" s="184">
        <v>11.450200000000001</v>
      </c>
      <c r="J1308" s="184">
        <v>5.766</v>
      </c>
      <c r="K1308" s="184">
        <v>6.7050999999999998</v>
      </c>
      <c r="L1308" s="184">
        <v>8.8546999999999993</v>
      </c>
      <c r="M1308" s="184">
        <v>12.2806</v>
      </c>
      <c r="N1308" s="184">
        <v>9.6023999999999994</v>
      </c>
      <c r="O1308" s="184">
        <v>3.4922</v>
      </c>
      <c r="P1308" s="184">
        <v>5.0671999999999997</v>
      </c>
      <c r="Q1308" s="184">
        <v>7.6043000000000003</v>
      </c>
      <c r="R1308" s="184">
        <v>3.0207999999999999</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44400</v>
      </c>
      <c r="E1309" s="184">
        <v>1.3931</v>
      </c>
      <c r="F1309" s="184">
        <v>0</v>
      </c>
      <c r="G1309" s="184">
        <v>0</v>
      </c>
      <c r="H1309" s="184">
        <v>0</v>
      </c>
      <c r="I1309" s="184">
        <v>0</v>
      </c>
      <c r="J1309" s="184">
        <v>0</v>
      </c>
      <c r="K1309" s="184">
        <v>0</v>
      </c>
      <c r="L1309" s="184">
        <v>0</v>
      </c>
      <c r="M1309" s="184">
        <v>0</v>
      </c>
      <c r="N1309" s="184">
        <v>0</v>
      </c>
      <c r="O1309" s="184"/>
      <c r="P1309" s="184"/>
      <c r="Q1309" s="184">
        <v>-15.193199999999999</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44400</v>
      </c>
      <c r="E1310" s="184">
        <v>1.3322000000000001</v>
      </c>
      <c r="F1310" s="184">
        <v>0</v>
      </c>
      <c r="G1310" s="184">
        <v>0</v>
      </c>
      <c r="H1310" s="184">
        <v>0</v>
      </c>
      <c r="I1310" s="184">
        <v>0</v>
      </c>
      <c r="J1310" s="184">
        <v>0</v>
      </c>
      <c r="K1310" s="184">
        <v>0</v>
      </c>
      <c r="L1310" s="184">
        <v>0</v>
      </c>
      <c r="M1310" s="184">
        <v>0</v>
      </c>
      <c r="N1310" s="184">
        <v>0</v>
      </c>
      <c r="O1310" s="184"/>
      <c r="P1310" s="184"/>
      <c r="Q1310" s="184">
        <v>-15.1951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44400</v>
      </c>
      <c r="E1311" s="184">
        <v>23.097799999999999</v>
      </c>
      <c r="F1311" s="184">
        <v>-1.2641</v>
      </c>
      <c r="G1311" s="184">
        <v>-3.1597</v>
      </c>
      <c r="H1311" s="184">
        <v>8.4566999999999997</v>
      </c>
      <c r="I1311" s="184">
        <v>9.7093000000000007</v>
      </c>
      <c r="J1311" s="184">
        <v>6.4444999999999997</v>
      </c>
      <c r="K1311" s="184">
        <v>6.9749999999999996</v>
      </c>
      <c r="L1311" s="184">
        <v>6.3509000000000002</v>
      </c>
      <c r="M1311" s="184">
        <v>6.8371000000000004</v>
      </c>
      <c r="N1311" s="184">
        <v>7.6409000000000002</v>
      </c>
      <c r="O1311" s="184">
        <v>8.7172999999999998</v>
      </c>
      <c r="P1311" s="184">
        <v>8.657</v>
      </c>
      <c r="Q1311" s="184">
        <v>9.2338000000000005</v>
      </c>
      <c r="R1311" s="184">
        <v>9.2977000000000007</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44400</v>
      </c>
      <c r="E1312" s="184">
        <v>21.585899999999999</v>
      </c>
      <c r="F1312" s="184">
        <v>-2.0289999999999999</v>
      </c>
      <c r="G1312" s="184">
        <v>-3.8879000000000001</v>
      </c>
      <c r="H1312" s="184">
        <v>7.7413999999999996</v>
      </c>
      <c r="I1312" s="184">
        <v>9.0048999999999992</v>
      </c>
      <c r="J1312" s="184">
        <v>5.7309000000000001</v>
      </c>
      <c r="K1312" s="184">
        <v>6.2519999999999998</v>
      </c>
      <c r="L1312" s="184">
        <v>5.6218000000000004</v>
      </c>
      <c r="M1312" s="184">
        <v>6.0933999999999999</v>
      </c>
      <c r="N1312" s="184">
        <v>6.8799000000000001</v>
      </c>
      <c r="O1312" s="184">
        <v>7.9842000000000004</v>
      </c>
      <c r="P1312" s="184">
        <v>7.9358000000000004</v>
      </c>
      <c r="Q1312" s="184">
        <v>8.6005000000000003</v>
      </c>
      <c r="R1312" s="184">
        <v>8.5416000000000007</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44400</v>
      </c>
      <c r="E1313" s="184">
        <v>15.0769</v>
      </c>
      <c r="F1313" s="184">
        <v>7.2641999999999998</v>
      </c>
      <c r="G1313" s="184">
        <v>-6.6135999999999999</v>
      </c>
      <c r="H1313" s="184">
        <v>8.5564</v>
      </c>
      <c r="I1313" s="184">
        <v>9.9289000000000005</v>
      </c>
      <c r="J1313" s="184">
        <v>4.1052</v>
      </c>
      <c r="K1313" s="184">
        <v>3.4371</v>
      </c>
      <c r="L1313" s="184">
        <v>2.3115999999999999</v>
      </c>
      <c r="M1313" s="184">
        <v>2.4866999999999999</v>
      </c>
      <c r="N1313" s="184">
        <v>2.8677000000000001</v>
      </c>
      <c r="O1313" s="184">
        <v>2.7355</v>
      </c>
      <c r="P1313" s="184">
        <v>3.9533999999999998</v>
      </c>
      <c r="Q1313" s="184">
        <v>5.7050999999999998</v>
      </c>
      <c r="R1313" s="184">
        <v>5.2009999999999996</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44400</v>
      </c>
      <c r="E1314" s="184">
        <v>15.9086</v>
      </c>
      <c r="F1314" s="184">
        <v>8.032</v>
      </c>
      <c r="G1314" s="184">
        <v>-6.0388000000000002</v>
      </c>
      <c r="H1314" s="184">
        <v>9.1607000000000003</v>
      </c>
      <c r="I1314" s="184">
        <v>10.4978</v>
      </c>
      <c r="J1314" s="184">
        <v>4.6753999999999998</v>
      </c>
      <c r="K1314" s="184">
        <v>4.0183999999999997</v>
      </c>
      <c r="L1314" s="184">
        <v>2.8978999999999999</v>
      </c>
      <c r="M1314" s="184">
        <v>3.0657000000000001</v>
      </c>
      <c r="N1314" s="184">
        <v>3.4215</v>
      </c>
      <c r="O1314" s="184">
        <v>3.3531</v>
      </c>
      <c r="P1314" s="184">
        <v>4.6429</v>
      </c>
      <c r="Q1314" s="184">
        <v>6.4757999999999996</v>
      </c>
      <c r="R1314" s="184">
        <v>5.7790999999999997</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44400</v>
      </c>
      <c r="E1315" s="184">
        <v>67.625799999999998</v>
      </c>
      <c r="F1315" s="184">
        <v>8.6918000000000006</v>
      </c>
      <c r="G1315" s="184">
        <v>4.8414999999999999</v>
      </c>
      <c r="H1315" s="184">
        <v>5.7042999999999999</v>
      </c>
      <c r="I1315" s="184">
        <v>5.7995999999999999</v>
      </c>
      <c r="J1315" s="184">
        <v>3.4948999999999999</v>
      </c>
      <c r="K1315" s="184">
        <v>5.3936000000000002</v>
      </c>
      <c r="L1315" s="184">
        <v>3.8481999999999998</v>
      </c>
      <c r="M1315" s="184">
        <v>4.2614999999999998</v>
      </c>
      <c r="N1315" s="184">
        <v>4.5606</v>
      </c>
      <c r="O1315" s="184">
        <v>5.5823</v>
      </c>
      <c r="P1315" s="184">
        <v>6.3182999999999998</v>
      </c>
      <c r="Q1315" s="184">
        <v>7.4526000000000003</v>
      </c>
      <c r="R1315" s="184">
        <v>7.2923</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44400</v>
      </c>
      <c r="E1316" s="184">
        <v>64.575999999999993</v>
      </c>
      <c r="F1316" s="184">
        <v>8.3107000000000006</v>
      </c>
      <c r="G1316" s="184">
        <v>4.4481000000000002</v>
      </c>
      <c r="H1316" s="184">
        <v>5.3266</v>
      </c>
      <c r="I1316" s="184">
        <v>5.4294000000000002</v>
      </c>
      <c r="J1316" s="184">
        <v>3.1147999999999998</v>
      </c>
      <c r="K1316" s="184">
        <v>4.9957000000000003</v>
      </c>
      <c r="L1316" s="184">
        <v>3.4422999999999999</v>
      </c>
      <c r="M1316" s="184">
        <v>3.8618999999999999</v>
      </c>
      <c r="N1316" s="184">
        <v>4.1683000000000003</v>
      </c>
      <c r="O1316" s="184">
        <v>5.1512000000000002</v>
      </c>
      <c r="P1316" s="184">
        <v>5.8432000000000004</v>
      </c>
      <c r="Q1316" s="184">
        <v>7.9955999999999996</v>
      </c>
      <c r="R1316" s="184">
        <v>6.8734999999999999</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44400</v>
      </c>
      <c r="E1317" s="184">
        <v>64.575999999999993</v>
      </c>
      <c r="F1317" s="184">
        <v>8.3107000000000006</v>
      </c>
      <c r="G1317" s="184">
        <v>4.4481000000000002</v>
      </c>
      <c r="H1317" s="184">
        <v>5.3266</v>
      </c>
      <c r="I1317" s="184">
        <v>5.4294000000000002</v>
      </c>
      <c r="J1317" s="184">
        <v>3.1147999999999998</v>
      </c>
      <c r="K1317" s="184">
        <v>4.9957000000000003</v>
      </c>
      <c r="L1317" s="184">
        <v>3.4422999999999999</v>
      </c>
      <c r="M1317" s="184">
        <v>3.8618999999999999</v>
      </c>
      <c r="N1317" s="184">
        <v>4.1683000000000003</v>
      </c>
      <c r="O1317" s="184">
        <v>5.1512000000000002</v>
      </c>
      <c r="P1317" s="184">
        <v>5.8432000000000004</v>
      </c>
      <c r="Q1317" s="184">
        <v>7.9955999999999996</v>
      </c>
      <c r="R1317" s="184">
        <v>6.8734999999999999</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44400</v>
      </c>
      <c r="E1322" s="184">
        <v>23.996700000000001</v>
      </c>
      <c r="F1322" s="184">
        <v>10.041600000000001</v>
      </c>
      <c r="G1322" s="184">
        <v>9.2347000000000001</v>
      </c>
      <c r="H1322" s="184">
        <v>11.411</v>
      </c>
      <c r="I1322" s="184">
        <v>10.439</v>
      </c>
      <c r="J1322" s="184">
        <v>7.0679999999999996</v>
      </c>
      <c r="K1322" s="184">
        <v>12.4335</v>
      </c>
      <c r="L1322" s="184">
        <v>16.824300000000001</v>
      </c>
      <c r="M1322" s="184">
        <v>21.0778</v>
      </c>
      <c r="N1322" s="184">
        <v>9.5455000000000005</v>
      </c>
      <c r="O1322" s="184">
        <v>4.5235000000000003</v>
      </c>
      <c r="P1322" s="184">
        <v>6.1540999999999997</v>
      </c>
      <c r="Q1322" s="184">
        <v>7.8226000000000004</v>
      </c>
      <c r="R1322" s="184">
        <v>2.8460999999999999</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44400</v>
      </c>
      <c r="E1323" s="184">
        <v>25.577100000000002</v>
      </c>
      <c r="F1323" s="184">
        <v>9.9921000000000006</v>
      </c>
      <c r="G1323" s="184">
        <v>9.2353000000000005</v>
      </c>
      <c r="H1323" s="184">
        <v>11.400600000000001</v>
      </c>
      <c r="I1323" s="184">
        <v>10.438800000000001</v>
      </c>
      <c r="J1323" s="184">
        <v>7.0667</v>
      </c>
      <c r="K1323" s="184">
        <v>12.433199999999999</v>
      </c>
      <c r="L1323" s="184">
        <v>17.043600000000001</v>
      </c>
      <c r="M1323" s="184">
        <v>21.496300000000002</v>
      </c>
      <c r="N1323" s="184">
        <v>10.0299</v>
      </c>
      <c r="O1323" s="184">
        <v>5.2321</v>
      </c>
      <c r="P1323" s="184">
        <v>6.8826999999999998</v>
      </c>
      <c r="Q1323" s="184">
        <v>8.2543000000000006</v>
      </c>
      <c r="R1323" s="184">
        <v>3.4788999999999999</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44400</v>
      </c>
      <c r="E1324" s="184">
        <v>44.408000000000001</v>
      </c>
      <c r="F1324" s="184">
        <v>-3.5339</v>
      </c>
      <c r="G1324" s="184">
        <v>-2.4927000000000001</v>
      </c>
      <c r="H1324" s="184">
        <v>5.8893000000000004</v>
      </c>
      <c r="I1324" s="184">
        <v>9.2440999999999995</v>
      </c>
      <c r="J1324" s="184">
        <v>5.7061000000000002</v>
      </c>
      <c r="K1324" s="184">
        <v>7.4668999999999999</v>
      </c>
      <c r="L1324" s="184">
        <v>5.5083000000000002</v>
      </c>
      <c r="M1324" s="184">
        <v>6.0517000000000003</v>
      </c>
      <c r="N1324" s="184">
        <v>7.1853999999999996</v>
      </c>
      <c r="O1324" s="184">
        <v>8.3085000000000004</v>
      </c>
      <c r="P1324" s="184">
        <v>7.6428000000000003</v>
      </c>
      <c r="Q1324" s="184">
        <v>7.9573</v>
      </c>
      <c r="R1324" s="184">
        <v>8.0456000000000003</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44400</v>
      </c>
      <c r="E1325" s="184">
        <v>46.8994</v>
      </c>
      <c r="F1325" s="184">
        <v>-2.7237</v>
      </c>
      <c r="G1325" s="184">
        <v>-1.6859999999999999</v>
      </c>
      <c r="H1325" s="184">
        <v>6.7016999999999998</v>
      </c>
      <c r="I1325" s="184">
        <v>10.039199999999999</v>
      </c>
      <c r="J1325" s="184">
        <v>6.5098000000000003</v>
      </c>
      <c r="K1325" s="184">
        <v>8.2873000000000001</v>
      </c>
      <c r="L1325" s="184">
        <v>6.3436000000000003</v>
      </c>
      <c r="M1325" s="184">
        <v>6.9028</v>
      </c>
      <c r="N1325" s="184">
        <v>8.0709</v>
      </c>
      <c r="O1325" s="184">
        <v>9.1859000000000002</v>
      </c>
      <c r="P1325" s="184">
        <v>8.4486000000000008</v>
      </c>
      <c r="Q1325" s="184">
        <v>8.8568999999999996</v>
      </c>
      <c r="R1325" s="184">
        <v>8.9257000000000009</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44400</v>
      </c>
      <c r="E1326" s="184">
        <v>34.741999999999997</v>
      </c>
      <c r="F1326" s="184">
        <v>-1.6809000000000001</v>
      </c>
      <c r="G1326" s="184">
        <v>-4.0960000000000001</v>
      </c>
      <c r="H1326" s="184">
        <v>5.5590999999999999</v>
      </c>
      <c r="I1326" s="184">
        <v>8.0770999999999997</v>
      </c>
      <c r="J1326" s="184">
        <v>4.7919999999999998</v>
      </c>
      <c r="K1326" s="184">
        <v>6.9747000000000003</v>
      </c>
      <c r="L1326" s="184">
        <v>6.3906999999999998</v>
      </c>
      <c r="M1326" s="184">
        <v>6.3794000000000004</v>
      </c>
      <c r="N1326" s="184">
        <v>7.6162999999999998</v>
      </c>
      <c r="O1326" s="184">
        <v>8.4605999999999995</v>
      </c>
      <c r="P1326" s="184">
        <v>7.8140000000000001</v>
      </c>
      <c r="Q1326" s="184">
        <v>7.6646999999999998</v>
      </c>
      <c r="R1326" s="184">
        <v>9.0998000000000001</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44400</v>
      </c>
      <c r="E1327" s="184">
        <v>37.173000000000002</v>
      </c>
      <c r="F1327" s="184">
        <v>-0.9819</v>
      </c>
      <c r="G1327" s="184">
        <v>-3.403</v>
      </c>
      <c r="H1327" s="184">
        <v>6.2214</v>
      </c>
      <c r="I1327" s="184">
        <v>8.74</v>
      </c>
      <c r="J1327" s="184">
        <v>5.4542000000000002</v>
      </c>
      <c r="K1327" s="184">
        <v>7.6486999999999998</v>
      </c>
      <c r="L1327" s="184">
        <v>7.1159999999999997</v>
      </c>
      <c r="M1327" s="184">
        <v>7.1275000000000004</v>
      </c>
      <c r="N1327" s="184">
        <v>8.3684999999999992</v>
      </c>
      <c r="O1327" s="184">
        <v>9.1821000000000002</v>
      </c>
      <c r="P1327" s="184">
        <v>8.6324000000000005</v>
      </c>
      <c r="Q1327" s="184">
        <v>9.1343999999999994</v>
      </c>
      <c r="R1327" s="184">
        <v>9.7924000000000007</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44400</v>
      </c>
      <c r="E1328" s="184">
        <v>39.461100000000002</v>
      </c>
      <c r="F1328" s="184">
        <v>5.3655999999999997</v>
      </c>
      <c r="G1328" s="184">
        <v>-6.3173000000000004</v>
      </c>
      <c r="H1328" s="184">
        <v>7.2247000000000003</v>
      </c>
      <c r="I1328" s="184">
        <v>10.321</v>
      </c>
      <c r="J1328" s="184">
        <v>6.3597999999999999</v>
      </c>
      <c r="K1328" s="184">
        <v>5.5430000000000001</v>
      </c>
      <c r="L1328" s="184">
        <v>3.2522000000000002</v>
      </c>
      <c r="M1328" s="184">
        <v>3.5605000000000002</v>
      </c>
      <c r="N1328" s="184">
        <v>4.0583</v>
      </c>
      <c r="O1328" s="184">
        <v>8.9703999999999997</v>
      </c>
      <c r="P1328" s="184">
        <v>8.0397999999999996</v>
      </c>
      <c r="Q1328" s="184">
        <v>8.4719999999999995</v>
      </c>
      <c r="R1328" s="184">
        <v>7.9210000000000003</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44400</v>
      </c>
      <c r="E1329" s="184">
        <v>37.236699999999999</v>
      </c>
      <c r="F1329" s="184">
        <v>4.6075999999999997</v>
      </c>
      <c r="G1329" s="184">
        <v>-7.0208000000000004</v>
      </c>
      <c r="H1329" s="184">
        <v>6.5335999999999999</v>
      </c>
      <c r="I1329" s="184">
        <v>9.6204999999999998</v>
      </c>
      <c r="J1329" s="184">
        <v>5.6592000000000002</v>
      </c>
      <c r="K1329" s="184">
        <v>4.8380999999999998</v>
      </c>
      <c r="L1329" s="184">
        <v>2.5520999999999998</v>
      </c>
      <c r="M1329" s="184">
        <v>2.8605</v>
      </c>
      <c r="N1329" s="184">
        <v>3.3525999999999998</v>
      </c>
      <c r="O1329" s="184">
        <v>8.2513000000000005</v>
      </c>
      <c r="P1329" s="184">
        <v>7.3305999999999996</v>
      </c>
      <c r="Q1329" s="184">
        <v>7.5534999999999997</v>
      </c>
      <c r="R1329" s="184">
        <v>7.1970999999999998</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44400</v>
      </c>
      <c r="E1332" s="184">
        <v>17.751999999999999</v>
      </c>
      <c r="F1332" s="184">
        <v>-11.099600000000001</v>
      </c>
      <c r="G1332" s="184">
        <v>-2.9464000000000001</v>
      </c>
      <c r="H1332" s="184">
        <v>4.4978999999999996</v>
      </c>
      <c r="I1332" s="184">
        <v>8.6495999999999995</v>
      </c>
      <c r="J1332" s="184">
        <v>5.5077999999999996</v>
      </c>
      <c r="K1332" s="184">
        <v>7.0819999999999999</v>
      </c>
      <c r="L1332" s="184">
        <v>4.4187000000000003</v>
      </c>
      <c r="M1332" s="184">
        <v>5.2896000000000001</v>
      </c>
      <c r="N1332" s="184">
        <v>6.7777000000000003</v>
      </c>
      <c r="O1332" s="184">
        <v>6.8353000000000002</v>
      </c>
      <c r="P1332" s="184">
        <v>6.9473000000000003</v>
      </c>
      <c r="Q1332" s="184">
        <v>8.1267999999999994</v>
      </c>
      <c r="R1332" s="184">
        <v>7.4512</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44400</v>
      </c>
      <c r="E1333" s="184">
        <v>18.966999999999999</v>
      </c>
      <c r="F1333" s="184">
        <v>-10.004099999999999</v>
      </c>
      <c r="G1333" s="184">
        <v>-1.9882</v>
      </c>
      <c r="H1333" s="184">
        <v>5.5041000000000002</v>
      </c>
      <c r="I1333" s="184">
        <v>9.6576000000000004</v>
      </c>
      <c r="J1333" s="184">
        <v>6.5393999999999997</v>
      </c>
      <c r="K1333" s="184">
        <v>8.0856999999999992</v>
      </c>
      <c r="L1333" s="184">
        <v>5.3853</v>
      </c>
      <c r="M1333" s="184">
        <v>6.3098999999999998</v>
      </c>
      <c r="N1333" s="184">
        <v>7.8105000000000002</v>
      </c>
      <c r="O1333" s="184">
        <v>7.7655000000000003</v>
      </c>
      <c r="P1333" s="184">
        <v>7.8737000000000004</v>
      </c>
      <c r="Q1333" s="184">
        <v>9.1057000000000006</v>
      </c>
      <c r="R1333" s="184">
        <v>8.4335000000000004</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44400</v>
      </c>
      <c r="E1334" s="184">
        <v>17.0276</v>
      </c>
      <c r="F1334" s="184">
        <v>-0.42870000000000003</v>
      </c>
      <c r="G1334" s="184">
        <v>-0.5716</v>
      </c>
      <c r="H1334" s="184">
        <v>4.6280999999999999</v>
      </c>
      <c r="I1334" s="184">
        <v>9.9288000000000007</v>
      </c>
      <c r="J1334" s="184">
        <v>6.0606</v>
      </c>
      <c r="K1334" s="184">
        <v>6.3483000000000001</v>
      </c>
      <c r="L1334" s="184">
        <v>5.7786999999999997</v>
      </c>
      <c r="M1334" s="184">
        <v>7.4244000000000003</v>
      </c>
      <c r="N1334" s="184">
        <v>8.7364999999999995</v>
      </c>
      <c r="O1334" s="184">
        <v>8.3358000000000008</v>
      </c>
      <c r="P1334" s="184">
        <v>7.8612000000000002</v>
      </c>
      <c r="Q1334" s="184">
        <v>8.5687999999999995</v>
      </c>
      <c r="R1334" s="184">
        <v>8.6390999999999991</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44400</v>
      </c>
      <c r="E1335" s="184">
        <v>16.083100000000002</v>
      </c>
      <c r="F1335" s="184">
        <v>-1.3615999999999999</v>
      </c>
      <c r="G1335" s="184">
        <v>-1.5127999999999999</v>
      </c>
      <c r="H1335" s="184">
        <v>3.7635000000000001</v>
      </c>
      <c r="I1335" s="184">
        <v>9.0280000000000005</v>
      </c>
      <c r="J1335" s="184">
        <v>5.1582999999999997</v>
      </c>
      <c r="K1335" s="184">
        <v>5.4397000000000002</v>
      </c>
      <c r="L1335" s="184">
        <v>4.8570000000000002</v>
      </c>
      <c r="M1335" s="184">
        <v>6.4364999999999997</v>
      </c>
      <c r="N1335" s="184">
        <v>7.7183000000000002</v>
      </c>
      <c r="O1335" s="184">
        <v>7.3689</v>
      </c>
      <c r="P1335" s="184">
        <v>6.9036</v>
      </c>
      <c r="Q1335" s="184">
        <v>7.6159999999999997</v>
      </c>
      <c r="R1335" s="184">
        <v>7.6456</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44400</v>
      </c>
      <c r="E1336" s="184">
        <v>12.329700000000001</v>
      </c>
      <c r="F1336" s="184">
        <v>9.1792999999999996</v>
      </c>
      <c r="G1336" s="184">
        <v>0.3947</v>
      </c>
      <c r="H1336" s="184">
        <v>5.7579000000000002</v>
      </c>
      <c r="I1336" s="184">
        <v>9.0603999999999996</v>
      </c>
      <c r="J1336" s="184">
        <v>171.06809999999999</v>
      </c>
      <c r="K1336" s="184">
        <v>59.579500000000003</v>
      </c>
      <c r="L1336" s="184">
        <v>32.341000000000001</v>
      </c>
      <c r="M1336" s="184">
        <v>23.9573</v>
      </c>
      <c r="N1336" s="184">
        <v>17.842099999999999</v>
      </c>
      <c r="O1336" s="184">
        <v>-4.3472999999999997</v>
      </c>
      <c r="P1336" s="184">
        <v>8.6300000000000002E-2</v>
      </c>
      <c r="Q1336" s="184">
        <v>3.0024000000000002</v>
      </c>
      <c r="R1336" s="184">
        <v>-6.0316000000000001</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44400</v>
      </c>
      <c r="E1337" s="184">
        <v>13.069100000000001</v>
      </c>
      <c r="F1337" s="184">
        <v>9.7775999999999996</v>
      </c>
      <c r="G1337" s="184">
        <v>0.93100000000000005</v>
      </c>
      <c r="H1337" s="184">
        <v>6.3114999999999997</v>
      </c>
      <c r="I1337" s="184">
        <v>9.6107999999999993</v>
      </c>
      <c r="J1337" s="184">
        <v>171.68029999999999</v>
      </c>
      <c r="K1337" s="184">
        <v>60.202800000000003</v>
      </c>
      <c r="L1337" s="184">
        <v>32.976399999999998</v>
      </c>
      <c r="M1337" s="184">
        <v>24.604900000000001</v>
      </c>
      <c r="N1337" s="184">
        <v>18.490100000000002</v>
      </c>
      <c r="O1337" s="184">
        <v>-3.6387</v>
      </c>
      <c r="P1337" s="184">
        <v>0.91990000000000005</v>
      </c>
      <c r="Q1337" s="184">
        <v>3.8532999999999999</v>
      </c>
      <c r="R1337" s="184">
        <v>-5.4306000000000001</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44400</v>
      </c>
      <c r="E1338" s="184">
        <v>4.2999999999999997E-2</v>
      </c>
      <c r="F1338" s="184">
        <v>0</v>
      </c>
      <c r="G1338" s="184">
        <v>0</v>
      </c>
      <c r="H1338" s="184">
        <v>0</v>
      </c>
      <c r="I1338" s="184">
        <v>6.0773000000000001</v>
      </c>
      <c r="J1338" s="184">
        <v>8.548</v>
      </c>
      <c r="K1338" s="184">
        <v>10.53</v>
      </c>
      <c r="L1338" s="184">
        <v>-41.1479</v>
      </c>
      <c r="M1338" s="184">
        <v>-25.0213</v>
      </c>
      <c r="N1338" s="184">
        <v>-20.664200000000001</v>
      </c>
      <c r="O1338" s="184"/>
      <c r="P1338" s="184"/>
      <c r="Q1338" s="184">
        <v>-12.561</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44400</v>
      </c>
      <c r="E1339" s="184">
        <v>4.53E-2</v>
      </c>
      <c r="F1339" s="184">
        <v>80.752200000000002</v>
      </c>
      <c r="G1339" s="184">
        <v>26.917400000000001</v>
      </c>
      <c r="H1339" s="184">
        <v>11.536</v>
      </c>
      <c r="I1339" s="184">
        <v>11.5616</v>
      </c>
      <c r="J1339" s="184">
        <v>10.838900000000001</v>
      </c>
      <c r="K1339" s="184">
        <v>11.8506</v>
      </c>
      <c r="L1339" s="184">
        <v>-40.604199999999999</v>
      </c>
      <c r="M1339" s="184">
        <v>-24.7681</v>
      </c>
      <c r="N1339" s="184">
        <v>-20.526299999999999</v>
      </c>
      <c r="O1339" s="184"/>
      <c r="P1339" s="184"/>
      <c r="Q1339" s="184">
        <v>-12.4642</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44400</v>
      </c>
      <c r="E1342" s="184">
        <v>42.447899999999997</v>
      </c>
      <c r="F1342" s="184">
        <v>-4.9866000000000001</v>
      </c>
      <c r="G1342" s="184">
        <v>-0.91710000000000003</v>
      </c>
      <c r="H1342" s="184">
        <v>6.0260999999999996</v>
      </c>
      <c r="I1342" s="184">
        <v>7.7557999999999998</v>
      </c>
      <c r="J1342" s="184">
        <v>5.9043000000000001</v>
      </c>
      <c r="K1342" s="184">
        <v>6.9432999999999998</v>
      </c>
      <c r="L1342" s="184">
        <v>4.7514000000000003</v>
      </c>
      <c r="M1342" s="184">
        <v>5.2896999999999998</v>
      </c>
      <c r="N1342" s="184">
        <v>6.7614000000000001</v>
      </c>
      <c r="O1342" s="184">
        <v>10.0044</v>
      </c>
      <c r="P1342" s="184">
        <v>9.7622999999999998</v>
      </c>
      <c r="Q1342" s="184">
        <v>9.9771999999999998</v>
      </c>
      <c r="R1342" s="184">
        <v>9.7278000000000002</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44400</v>
      </c>
      <c r="E1343" s="184">
        <v>40.0961</v>
      </c>
      <c r="F1343" s="184">
        <v>-5.5521000000000003</v>
      </c>
      <c r="G1343" s="184">
        <v>-1.4562999999999999</v>
      </c>
      <c r="H1343" s="184">
        <v>5.4805999999999999</v>
      </c>
      <c r="I1343" s="184">
        <v>7.2244000000000002</v>
      </c>
      <c r="J1343" s="184">
        <v>5.3794000000000004</v>
      </c>
      <c r="K1343" s="184">
        <v>6.3914</v>
      </c>
      <c r="L1343" s="184">
        <v>4.1797000000000004</v>
      </c>
      <c r="M1343" s="184">
        <v>4.7159000000000004</v>
      </c>
      <c r="N1343" s="184">
        <v>6.1920000000000002</v>
      </c>
      <c r="O1343" s="184">
        <v>9.4823000000000004</v>
      </c>
      <c r="P1343" s="184">
        <v>9.0642999999999994</v>
      </c>
      <c r="Q1343" s="184">
        <v>8.1493000000000002</v>
      </c>
      <c r="R1343" s="184">
        <v>9.2203999999999997</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44400</v>
      </c>
      <c r="E1344" s="184">
        <v>58.367899999999999</v>
      </c>
      <c r="F1344" s="184">
        <v>8.9445999999999994</v>
      </c>
      <c r="G1344" s="184">
        <v>-2.5425</v>
      </c>
      <c r="H1344" s="184">
        <v>4.3541999999999996</v>
      </c>
      <c r="I1344" s="184">
        <v>5.2949000000000002</v>
      </c>
      <c r="J1344" s="184">
        <v>2.6341999999999999</v>
      </c>
      <c r="K1344" s="184">
        <v>2.8632</v>
      </c>
      <c r="L1344" s="184">
        <v>1.8775999999999999</v>
      </c>
      <c r="M1344" s="184">
        <v>1.7287999999999999</v>
      </c>
      <c r="N1344" s="184">
        <v>2.1894</v>
      </c>
      <c r="O1344" s="184">
        <v>5.8678999999999997</v>
      </c>
      <c r="P1344" s="184">
        <v>6.0814000000000004</v>
      </c>
      <c r="Q1344" s="184">
        <v>7.7580999999999998</v>
      </c>
      <c r="R1344" s="184">
        <v>4.6746999999999996</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44400</v>
      </c>
      <c r="E1345" s="184">
        <v>62.871000000000002</v>
      </c>
      <c r="F1345" s="184">
        <v>9.9301999999999992</v>
      </c>
      <c r="G1345" s="184">
        <v>-1.5479000000000001</v>
      </c>
      <c r="H1345" s="184">
        <v>5.3632</v>
      </c>
      <c r="I1345" s="184">
        <v>6.3059000000000003</v>
      </c>
      <c r="J1345" s="184">
        <v>3.6452</v>
      </c>
      <c r="K1345" s="184">
        <v>3.9140999999999999</v>
      </c>
      <c r="L1345" s="184">
        <v>2.9584999999999999</v>
      </c>
      <c r="M1345" s="184">
        <v>2.7408999999999999</v>
      </c>
      <c r="N1345" s="184">
        <v>3.1738</v>
      </c>
      <c r="O1345" s="184">
        <v>6.8152999999999997</v>
      </c>
      <c r="P1345" s="184">
        <v>7.0553999999999997</v>
      </c>
      <c r="Q1345" s="184">
        <v>7.6931000000000003</v>
      </c>
      <c r="R1345" s="184">
        <v>5.6355000000000004</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44400</v>
      </c>
      <c r="E1346" s="184">
        <v>31.395199999999999</v>
      </c>
      <c r="F1346" s="184">
        <v>-0.3488</v>
      </c>
      <c r="G1346" s="184">
        <v>-1.3174999999999999</v>
      </c>
      <c r="H1346" s="184">
        <v>5.7862</v>
      </c>
      <c r="I1346" s="184">
        <v>8.8072999999999997</v>
      </c>
      <c r="J1346" s="184">
        <v>7.2942</v>
      </c>
      <c r="K1346" s="184">
        <v>8.0753000000000004</v>
      </c>
      <c r="L1346" s="184">
        <v>6.3114999999999997</v>
      </c>
      <c r="M1346" s="184">
        <v>6.141</v>
      </c>
      <c r="N1346" s="184">
        <v>6.7355999999999998</v>
      </c>
      <c r="O1346" s="184">
        <v>3.2374999999999998</v>
      </c>
      <c r="P1346" s="184">
        <v>4.6098999999999997</v>
      </c>
      <c r="Q1346" s="184">
        <v>6.8147000000000002</v>
      </c>
      <c r="R1346" s="184">
        <v>9.5318000000000005</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44400</v>
      </c>
      <c r="E1347" s="184">
        <v>0.83730000000000004</v>
      </c>
      <c r="F1347" s="184">
        <v>0</v>
      </c>
      <c r="G1347" s="184">
        <v>0</v>
      </c>
      <c r="H1347" s="184">
        <v>0</v>
      </c>
      <c r="I1347" s="184">
        <v>0</v>
      </c>
      <c r="J1347" s="184">
        <v>0</v>
      </c>
      <c r="K1347" s="184">
        <v>0</v>
      </c>
      <c r="L1347" s="184">
        <v>0</v>
      </c>
      <c r="M1347" s="184">
        <v>0</v>
      </c>
      <c r="N1347" s="184">
        <v>0</v>
      </c>
      <c r="O1347" s="184"/>
      <c r="P1347" s="184"/>
      <c r="Q1347" s="184">
        <v>-21.705400000000001</v>
      </c>
      <c r="R1347" s="184">
        <v>-22.974900000000002</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44400</v>
      </c>
      <c r="E1348" s="184">
        <v>28.854600000000001</v>
      </c>
      <c r="F1348" s="184">
        <v>-1.1384000000000001</v>
      </c>
      <c r="G1348" s="184">
        <v>-2.1501000000000001</v>
      </c>
      <c r="H1348" s="184">
        <v>4.9199000000000002</v>
      </c>
      <c r="I1348" s="184">
        <v>7.9210000000000003</v>
      </c>
      <c r="J1348" s="184">
        <v>6.4005000000000001</v>
      </c>
      <c r="K1348" s="184">
        <v>7.1650999999999998</v>
      </c>
      <c r="L1348" s="184">
        <v>5.3277000000000001</v>
      </c>
      <c r="M1348" s="184">
        <v>5.0979000000000001</v>
      </c>
      <c r="N1348" s="184">
        <v>5.6840999999999999</v>
      </c>
      <c r="O1348" s="184">
        <v>2.2843</v>
      </c>
      <c r="P1348" s="184">
        <v>3.6553</v>
      </c>
      <c r="Q1348" s="184">
        <v>5.8404999999999996</v>
      </c>
      <c r="R1348" s="184">
        <v>8.4847999999999999</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44400</v>
      </c>
      <c r="E1349" s="184">
        <v>0.7853</v>
      </c>
      <c r="F1349" s="184">
        <v>0</v>
      </c>
      <c r="G1349" s="184">
        <v>0</v>
      </c>
      <c r="H1349" s="184">
        <v>0</v>
      </c>
      <c r="I1349" s="184">
        <v>0</v>
      </c>
      <c r="J1349" s="184">
        <v>0</v>
      </c>
      <c r="K1349" s="184">
        <v>0</v>
      </c>
      <c r="L1349" s="184">
        <v>0</v>
      </c>
      <c r="M1349" s="184">
        <v>0</v>
      </c>
      <c r="N1349" s="184">
        <v>0</v>
      </c>
      <c r="O1349" s="184"/>
      <c r="P1349" s="184"/>
      <c r="Q1349" s="184">
        <v>-21.707100000000001</v>
      </c>
      <c r="R1349" s="184">
        <v>-22.978100000000001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44400</v>
      </c>
      <c r="E1350" s="184">
        <v>10.4504</v>
      </c>
      <c r="F1350" s="184">
        <v>-0.69850000000000001</v>
      </c>
      <c r="G1350" s="184">
        <v>-3.8407</v>
      </c>
      <c r="H1350" s="184">
        <v>6.2443999999999997</v>
      </c>
      <c r="I1350" s="184">
        <v>13.9956</v>
      </c>
      <c r="J1350" s="184">
        <v>7.0022000000000002</v>
      </c>
      <c r="K1350" s="184">
        <v>6.4067999999999996</v>
      </c>
      <c r="L1350" s="184">
        <v>3.8931</v>
      </c>
      <c r="M1350" s="184">
        <v>3.9651000000000001</v>
      </c>
      <c r="N1350" s="184"/>
      <c r="O1350" s="184"/>
      <c r="P1350" s="184"/>
      <c r="Q1350" s="184">
        <v>5.2690999999999999</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44400</v>
      </c>
      <c r="E1351" s="184">
        <v>10.406700000000001</v>
      </c>
      <c r="F1351" s="184">
        <v>-1.0522</v>
      </c>
      <c r="G1351" s="184">
        <v>-4.3242000000000003</v>
      </c>
      <c r="H1351" s="184">
        <v>5.7182000000000004</v>
      </c>
      <c r="I1351" s="184">
        <v>13.4977</v>
      </c>
      <c r="J1351" s="184">
        <v>6.5233999999999996</v>
      </c>
      <c r="K1351" s="184">
        <v>5.9572000000000003</v>
      </c>
      <c r="L1351" s="184">
        <v>3.4481000000000002</v>
      </c>
      <c r="M1351" s="184">
        <v>3.4773000000000001</v>
      </c>
      <c r="N1351" s="184"/>
      <c r="O1351" s="184"/>
      <c r="P1351" s="184"/>
      <c r="Q1351" s="184">
        <v>4.7579000000000002</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44400</v>
      </c>
      <c r="E1354" s="184">
        <v>8.8099999999999998E-2</v>
      </c>
      <c r="F1354" s="184">
        <v>0</v>
      </c>
      <c r="G1354" s="184">
        <v>0</v>
      </c>
      <c r="H1354" s="184">
        <v>5.9253</v>
      </c>
      <c r="I1354" s="184">
        <v>8.9082000000000008</v>
      </c>
      <c r="J1354" s="184">
        <v>9.7445000000000004</v>
      </c>
      <c r="K1354" s="184">
        <v>10.7521</v>
      </c>
      <c r="L1354" s="184">
        <v>-39.927599999999998</v>
      </c>
      <c r="M1354" s="184">
        <v>-24.433</v>
      </c>
      <c r="N1354" s="184">
        <v>-16.492899999999999</v>
      </c>
      <c r="O1354" s="184"/>
      <c r="P1354" s="184"/>
      <c r="Q1354" s="184">
        <v>-9.4882000000000009</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44400</v>
      </c>
      <c r="E1355" s="184">
        <v>8.48E-2</v>
      </c>
      <c r="F1355" s="184">
        <v>0</v>
      </c>
      <c r="G1355" s="184">
        <v>0</v>
      </c>
      <c r="H1355" s="184">
        <v>6.1562000000000001</v>
      </c>
      <c r="I1355" s="184">
        <v>9.2561</v>
      </c>
      <c r="J1355" s="184">
        <v>10.126799999999999</v>
      </c>
      <c r="K1355" s="184">
        <v>11.1822</v>
      </c>
      <c r="L1355" s="184">
        <v>-40.411999999999999</v>
      </c>
      <c r="M1355" s="184">
        <v>-24.683</v>
      </c>
      <c r="N1355" s="184">
        <v>-16.699400000000001</v>
      </c>
      <c r="O1355" s="184"/>
      <c r="P1355" s="184"/>
      <c r="Q1355" s="184">
        <v>-9.6211000000000002</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44400</v>
      </c>
      <c r="E1356" s="184">
        <v>14.8789</v>
      </c>
      <c r="F1356" s="184">
        <v>-0.7359</v>
      </c>
      <c r="G1356" s="184">
        <v>-4.1688999999999998</v>
      </c>
      <c r="H1356" s="184">
        <v>5.8590999999999998</v>
      </c>
      <c r="I1356" s="184">
        <v>7.9265999999999996</v>
      </c>
      <c r="J1356" s="184">
        <v>5.9492000000000003</v>
      </c>
      <c r="K1356" s="184">
        <v>4.9919000000000002</v>
      </c>
      <c r="L1356" s="184">
        <v>3.5863999999999998</v>
      </c>
      <c r="M1356" s="184">
        <v>3.6461999999999999</v>
      </c>
      <c r="N1356" s="184">
        <v>4.4412000000000003</v>
      </c>
      <c r="O1356" s="184">
        <v>4.0045999999999999</v>
      </c>
      <c r="P1356" s="184">
        <v>5.5941999999999998</v>
      </c>
      <c r="Q1356" s="184">
        <v>6.4915000000000003</v>
      </c>
      <c r="R1356" s="184">
        <v>2.6400999999999999</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44400</v>
      </c>
      <c r="E1357" s="184">
        <v>14.236700000000001</v>
      </c>
      <c r="F1357" s="184">
        <v>-1.2819</v>
      </c>
      <c r="G1357" s="184">
        <v>-4.8693</v>
      </c>
      <c r="H1357" s="184">
        <v>5.2060000000000004</v>
      </c>
      <c r="I1357" s="184">
        <v>7.2904999999999998</v>
      </c>
      <c r="J1357" s="184">
        <v>5.3131000000000004</v>
      </c>
      <c r="K1357" s="184">
        <v>4.3544999999999998</v>
      </c>
      <c r="L1357" s="184">
        <v>2.9502999999999999</v>
      </c>
      <c r="M1357" s="184">
        <v>3.0152999999999999</v>
      </c>
      <c r="N1357" s="184">
        <v>3.8205</v>
      </c>
      <c r="O1357" s="184">
        <v>3.3153999999999999</v>
      </c>
      <c r="P1357" s="184">
        <v>4.9198000000000004</v>
      </c>
      <c r="Q1357" s="184">
        <v>5.7504</v>
      </c>
      <c r="R1357" s="184">
        <v>1.9662999999999999</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3.3376731707317076</v>
      </c>
      <c r="G1358" s="186">
        <v>-0.42397073170731692</v>
      </c>
      <c r="H1358" s="186">
        <v>5.96210243902439</v>
      </c>
      <c r="I1358" s="186">
        <v>8.1469146341463414</v>
      </c>
      <c r="J1358" s="186">
        <v>13.482858536585365</v>
      </c>
      <c r="K1358" s="186">
        <v>8.8728902439024377</v>
      </c>
      <c r="L1358" s="186">
        <v>1.8069414634146348</v>
      </c>
      <c r="M1358" s="186">
        <v>3.5599243902439035</v>
      </c>
      <c r="N1358" s="186">
        <v>3.6864512820512836</v>
      </c>
      <c r="O1358" s="186">
        <v>5.670987096774196</v>
      </c>
      <c r="P1358" s="186">
        <v>6.3341548387096793</v>
      </c>
      <c r="Q1358" s="186">
        <v>3.0651317073170716</v>
      </c>
      <c r="R1358" s="186">
        <v>4.2581060606060621</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0</v>
      </c>
      <c r="G1359" s="186">
        <v>-1.4562999999999999</v>
      </c>
      <c r="H1359" s="186">
        <v>5.7862</v>
      </c>
      <c r="I1359" s="186">
        <v>9.0048999999999992</v>
      </c>
      <c r="J1359" s="186">
        <v>5.766</v>
      </c>
      <c r="K1359" s="186">
        <v>6.4067999999999996</v>
      </c>
      <c r="L1359" s="186">
        <v>3.8931</v>
      </c>
      <c r="M1359" s="186">
        <v>4.2614999999999998</v>
      </c>
      <c r="N1359" s="186">
        <v>5.6840999999999999</v>
      </c>
      <c r="O1359" s="186">
        <v>5.8678999999999997</v>
      </c>
      <c r="P1359" s="186">
        <v>6.8826999999999998</v>
      </c>
      <c r="Q1359" s="186">
        <v>7.6043000000000003</v>
      </c>
      <c r="R1359" s="186">
        <v>7.1970999999999998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44400</v>
      </c>
      <c r="E1362" s="184">
        <v>99.627200000000002</v>
      </c>
      <c r="F1362" s="184">
        <v>14.6972</v>
      </c>
      <c r="G1362" s="184">
        <v>0.70830000000000004</v>
      </c>
      <c r="H1362" s="184">
        <v>7.9728000000000003</v>
      </c>
      <c r="I1362" s="184">
        <v>8.5353999999999992</v>
      </c>
      <c r="J1362" s="184">
        <v>4.2831999999999999</v>
      </c>
      <c r="K1362" s="184">
        <v>6.2009999999999996</v>
      </c>
      <c r="L1362" s="184">
        <v>3.5533999999999999</v>
      </c>
      <c r="M1362" s="184">
        <v>3.8317000000000001</v>
      </c>
      <c r="N1362" s="184">
        <v>4.2081999999999997</v>
      </c>
      <c r="O1362" s="184">
        <v>9.5533000000000001</v>
      </c>
      <c r="P1362" s="184">
        <v>7.5568999999999997</v>
      </c>
      <c r="Q1362" s="184">
        <v>9.3295999999999992</v>
      </c>
      <c r="R1362" s="184">
        <v>7.7512999999999996</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44400</v>
      </c>
      <c r="E1363" s="184">
        <v>105.62009999999999</v>
      </c>
      <c r="F1363" s="184">
        <v>15.073399999999999</v>
      </c>
      <c r="G1363" s="184">
        <v>1.1060000000000001</v>
      </c>
      <c r="H1363" s="184">
        <v>8.3714999999999993</v>
      </c>
      <c r="I1363" s="184">
        <v>8.9366000000000003</v>
      </c>
      <c r="J1363" s="184">
        <v>4.6844000000000001</v>
      </c>
      <c r="K1363" s="184">
        <v>6.6074000000000002</v>
      </c>
      <c r="L1363" s="184">
        <v>3.9597000000000002</v>
      </c>
      <c r="M1363" s="184">
        <v>4.2641999999999998</v>
      </c>
      <c r="N1363" s="184">
        <v>4.6593999999999998</v>
      </c>
      <c r="O1363" s="184">
        <v>10.2369</v>
      </c>
      <c r="P1363" s="184">
        <v>8.2866</v>
      </c>
      <c r="Q1363" s="184">
        <v>8.657</v>
      </c>
      <c r="R1363" s="184">
        <v>8.3274000000000008</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44400</v>
      </c>
      <c r="E1364" s="184">
        <v>49.107599999999998</v>
      </c>
      <c r="F1364" s="184">
        <v>-13.670999999999999</v>
      </c>
      <c r="G1364" s="184">
        <v>-11.0151</v>
      </c>
      <c r="H1364" s="184">
        <v>4.6441999999999997</v>
      </c>
      <c r="I1364" s="184">
        <v>6.8506999999999998</v>
      </c>
      <c r="J1364" s="184">
        <v>2.7115</v>
      </c>
      <c r="K1364" s="184">
        <v>4.1534000000000004</v>
      </c>
      <c r="L1364" s="184">
        <v>3.0897999999999999</v>
      </c>
      <c r="M1364" s="184">
        <v>3.1175999999999999</v>
      </c>
      <c r="N1364" s="184">
        <v>3.5023</v>
      </c>
      <c r="O1364" s="184">
        <v>9.3498999999999999</v>
      </c>
      <c r="P1364" s="184">
        <v>8.2215000000000007</v>
      </c>
      <c r="Q1364" s="184">
        <v>8.6448999999999998</v>
      </c>
      <c r="R1364" s="184">
        <v>7.5035999999999996</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44400</v>
      </c>
      <c r="E1365" s="184">
        <v>45.788899999999998</v>
      </c>
      <c r="F1365" s="184">
        <v>-14.741099999999999</v>
      </c>
      <c r="G1365" s="184">
        <v>-12.1044</v>
      </c>
      <c r="H1365" s="184">
        <v>3.5668000000000002</v>
      </c>
      <c r="I1365" s="184">
        <v>5.7748999999999997</v>
      </c>
      <c r="J1365" s="184">
        <v>1.6336999999999999</v>
      </c>
      <c r="K1365" s="184">
        <v>3.0344000000000002</v>
      </c>
      <c r="L1365" s="184">
        <v>1.9530000000000001</v>
      </c>
      <c r="M1365" s="184">
        <v>1.9710000000000001</v>
      </c>
      <c r="N1365" s="184">
        <v>2.3441999999999998</v>
      </c>
      <c r="O1365" s="184">
        <v>8.2050999999999998</v>
      </c>
      <c r="P1365" s="184">
        <v>7.1905999999999999</v>
      </c>
      <c r="Q1365" s="184">
        <v>8.4038000000000004</v>
      </c>
      <c r="R1365" s="184">
        <v>6.3274999999999997</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44400</v>
      </c>
      <c r="E1366" s="184">
        <v>47.140599999999999</v>
      </c>
      <c r="F1366" s="184">
        <v>-12.0748</v>
      </c>
      <c r="G1366" s="184">
        <v>-6.8872</v>
      </c>
      <c r="H1366" s="184">
        <v>3.5863</v>
      </c>
      <c r="I1366" s="184">
        <v>5.4424000000000001</v>
      </c>
      <c r="J1366" s="184">
        <v>1.5892999999999999</v>
      </c>
      <c r="K1366" s="184">
        <v>3.9411999999999998</v>
      </c>
      <c r="L1366" s="184">
        <v>1.0757000000000001</v>
      </c>
      <c r="M1366" s="184">
        <v>2.3500999999999999</v>
      </c>
      <c r="N1366" s="184">
        <v>2.9981</v>
      </c>
      <c r="O1366" s="184">
        <v>7.3185000000000002</v>
      </c>
      <c r="P1366" s="184">
        <v>5.8116000000000003</v>
      </c>
      <c r="Q1366" s="184">
        <v>7.7099000000000002</v>
      </c>
      <c r="R1366" s="184">
        <v>6.1462000000000003</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44400</v>
      </c>
      <c r="E1367" s="184">
        <v>50.159100000000002</v>
      </c>
      <c r="F1367" s="184">
        <v>-11.2029</v>
      </c>
      <c r="G1367" s="184">
        <v>-5.9882999999999997</v>
      </c>
      <c r="H1367" s="184">
        <v>4.4843000000000002</v>
      </c>
      <c r="I1367" s="184">
        <v>6.3045</v>
      </c>
      <c r="J1367" s="184">
        <v>2.4719000000000002</v>
      </c>
      <c r="K1367" s="184">
        <v>4.8863000000000003</v>
      </c>
      <c r="L1367" s="184">
        <v>2.0552000000000001</v>
      </c>
      <c r="M1367" s="184">
        <v>3.2484999999999999</v>
      </c>
      <c r="N1367" s="184">
        <v>3.8161999999999998</v>
      </c>
      <c r="O1367" s="184">
        <v>7.9504999999999999</v>
      </c>
      <c r="P1367" s="184">
        <v>6.4673999999999996</v>
      </c>
      <c r="Q1367" s="184">
        <v>7.7506000000000004</v>
      </c>
      <c r="R1367" s="184">
        <v>6.8327</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44400</v>
      </c>
      <c r="E1368" s="184">
        <v>34.779899999999998</v>
      </c>
      <c r="F1368" s="184">
        <v>7.9775999999999998</v>
      </c>
      <c r="G1368" s="184">
        <v>-4.7906000000000004</v>
      </c>
      <c r="H1368" s="184">
        <v>9.3870000000000005</v>
      </c>
      <c r="I1368" s="184">
        <v>8.9661000000000008</v>
      </c>
      <c r="J1368" s="184">
        <v>3.8214999999999999</v>
      </c>
      <c r="K1368" s="184">
        <v>3.968</v>
      </c>
      <c r="L1368" s="184">
        <v>0.24590000000000001</v>
      </c>
      <c r="M1368" s="184">
        <v>1.1194999999999999</v>
      </c>
      <c r="N1368" s="184">
        <v>1.7703</v>
      </c>
      <c r="O1368" s="184">
        <v>7.9928999999999997</v>
      </c>
      <c r="P1368" s="184">
        <v>6.0098000000000003</v>
      </c>
      <c r="Q1368" s="184">
        <v>6.9194000000000004</v>
      </c>
      <c r="R1368" s="184">
        <v>5.2008000000000001</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44400</v>
      </c>
      <c r="E1369" s="184">
        <v>37.2119</v>
      </c>
      <c r="F1369" s="184">
        <v>8.83</v>
      </c>
      <c r="G1369" s="184">
        <v>-3.9548999999999999</v>
      </c>
      <c r="H1369" s="184">
        <v>10.235099999999999</v>
      </c>
      <c r="I1369" s="184">
        <v>9.8103999999999996</v>
      </c>
      <c r="J1369" s="184">
        <v>4.6638999999999999</v>
      </c>
      <c r="K1369" s="184">
        <v>4.8148999999999997</v>
      </c>
      <c r="L1369" s="184">
        <v>1.0859000000000001</v>
      </c>
      <c r="M1369" s="184">
        <v>1.9661999999999999</v>
      </c>
      <c r="N1369" s="184">
        <v>2.6257999999999999</v>
      </c>
      <c r="O1369" s="184">
        <v>8.8705999999999996</v>
      </c>
      <c r="P1369" s="184">
        <v>6.8457999999999997</v>
      </c>
      <c r="Q1369" s="184">
        <v>7.5125999999999999</v>
      </c>
      <c r="R1369" s="184">
        <v>6.0831999999999997</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44400</v>
      </c>
      <c r="E1370" s="184">
        <v>31.3185</v>
      </c>
      <c r="F1370" s="184">
        <v>-1.0488999999999999</v>
      </c>
      <c r="G1370" s="184">
        <v>-8.0751000000000008</v>
      </c>
      <c r="H1370" s="184">
        <v>7.3026</v>
      </c>
      <c r="I1370" s="184">
        <v>4.4528999999999996</v>
      </c>
      <c r="J1370" s="184">
        <v>0.66859999999999997</v>
      </c>
      <c r="K1370" s="184">
        <v>4.0568999999999997</v>
      </c>
      <c r="L1370" s="184">
        <v>2.6825999999999999</v>
      </c>
      <c r="M1370" s="184">
        <v>2.7105000000000001</v>
      </c>
      <c r="N1370" s="184">
        <v>3.7991999999999999</v>
      </c>
      <c r="O1370" s="184">
        <v>8.9124999999999996</v>
      </c>
      <c r="P1370" s="184">
        <v>7.6402000000000001</v>
      </c>
      <c r="Q1370" s="184">
        <v>9.2256</v>
      </c>
      <c r="R1370" s="184">
        <v>8.2550000000000008</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44400</v>
      </c>
      <c r="E1371" s="184">
        <v>32.548200000000001</v>
      </c>
      <c r="F1371" s="184">
        <v>-0.4486</v>
      </c>
      <c r="G1371" s="184">
        <v>-7.4341999999999997</v>
      </c>
      <c r="H1371" s="184">
        <v>7.9581</v>
      </c>
      <c r="I1371" s="184">
        <v>5.1044</v>
      </c>
      <c r="J1371" s="184">
        <v>1.3134999999999999</v>
      </c>
      <c r="K1371" s="184">
        <v>4.7053000000000003</v>
      </c>
      <c r="L1371" s="184">
        <v>3.3323999999999998</v>
      </c>
      <c r="M1371" s="184">
        <v>3.3525999999999998</v>
      </c>
      <c r="N1371" s="184">
        <v>4.4379999999999997</v>
      </c>
      <c r="O1371" s="184">
        <v>9.5325000000000006</v>
      </c>
      <c r="P1371" s="184">
        <v>8.2507000000000001</v>
      </c>
      <c r="Q1371" s="184">
        <v>8.7751000000000001</v>
      </c>
      <c r="R1371" s="184">
        <v>8.8641000000000005</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44400</v>
      </c>
      <c r="E1372" s="184">
        <v>57.378799999999998</v>
      </c>
      <c r="F1372" s="184">
        <v>0.2545</v>
      </c>
      <c r="G1372" s="184">
        <v>-12.7515</v>
      </c>
      <c r="H1372" s="184">
        <v>4.7843999999999998</v>
      </c>
      <c r="I1372" s="184">
        <v>10.1721</v>
      </c>
      <c r="J1372" s="184">
        <v>5.9042000000000003</v>
      </c>
      <c r="K1372" s="184">
        <v>5.0282</v>
      </c>
      <c r="L1372" s="184">
        <v>1.6552</v>
      </c>
      <c r="M1372" s="184">
        <v>2.0819999999999999</v>
      </c>
      <c r="N1372" s="184">
        <v>2.6572</v>
      </c>
      <c r="O1372" s="184">
        <v>9.8491</v>
      </c>
      <c r="P1372" s="184">
        <v>8.3755000000000006</v>
      </c>
      <c r="Q1372" s="184">
        <v>8.9245999999999999</v>
      </c>
      <c r="R1372" s="184">
        <v>7.4302999999999999</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44400</v>
      </c>
      <c r="E1373" s="184">
        <v>53.828400000000002</v>
      </c>
      <c r="F1373" s="184">
        <v>-0.40679999999999999</v>
      </c>
      <c r="G1373" s="184">
        <v>-13.3886</v>
      </c>
      <c r="H1373" s="184">
        <v>4.1395999999999997</v>
      </c>
      <c r="I1373" s="184">
        <v>9.5228999999999999</v>
      </c>
      <c r="J1373" s="184">
        <v>5.2527999999999997</v>
      </c>
      <c r="K1373" s="184">
        <v>4.3719999999999999</v>
      </c>
      <c r="L1373" s="184">
        <v>0.98580000000000001</v>
      </c>
      <c r="M1373" s="184">
        <v>1.4219999999999999</v>
      </c>
      <c r="N1373" s="184">
        <v>1.9978</v>
      </c>
      <c r="O1373" s="184">
        <v>9.1641999999999992</v>
      </c>
      <c r="P1373" s="184">
        <v>7.5789</v>
      </c>
      <c r="Q1373" s="184">
        <v>8.3294999999999995</v>
      </c>
      <c r="R1373" s="184">
        <v>6.7565999999999997</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44400</v>
      </c>
      <c r="E1374" s="184">
        <v>50.320500000000003</v>
      </c>
      <c r="F1374" s="184">
        <v>-2.7561</v>
      </c>
      <c r="G1374" s="184">
        <v>-9.6153999999999993</v>
      </c>
      <c r="H1374" s="184">
        <v>5.5496999999999996</v>
      </c>
      <c r="I1374" s="184">
        <v>9.9649000000000001</v>
      </c>
      <c r="J1374" s="184">
        <v>8.0192999999999994</v>
      </c>
      <c r="K1374" s="184">
        <v>3.5901000000000001</v>
      </c>
      <c r="L1374" s="184">
        <v>0.501</v>
      </c>
      <c r="M1374" s="184">
        <v>0.85670000000000002</v>
      </c>
      <c r="N1374" s="184">
        <v>1.2751999999999999</v>
      </c>
      <c r="O1374" s="184">
        <v>2.0047000000000001</v>
      </c>
      <c r="P1374" s="184">
        <v>2.9636999999999998</v>
      </c>
      <c r="Q1374" s="184">
        <v>6.2895000000000003</v>
      </c>
      <c r="R1374" s="184">
        <v>3.5110999999999999</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44400</v>
      </c>
      <c r="E1375" s="184">
        <v>54.807099999999998</v>
      </c>
      <c r="F1375" s="184">
        <v>-1.7314000000000001</v>
      </c>
      <c r="G1375" s="184">
        <v>-8.5850000000000009</v>
      </c>
      <c r="H1375" s="184">
        <v>6.5537999999999998</v>
      </c>
      <c r="I1375" s="184">
        <v>10.9727</v>
      </c>
      <c r="J1375" s="184">
        <v>9.0259999999999998</v>
      </c>
      <c r="K1375" s="184">
        <v>4.6005000000000003</v>
      </c>
      <c r="L1375" s="184">
        <v>1.5064</v>
      </c>
      <c r="M1375" s="184">
        <v>1.867</v>
      </c>
      <c r="N1375" s="184">
        <v>2.2932999999999999</v>
      </c>
      <c r="O1375" s="184">
        <v>3.0305</v>
      </c>
      <c r="P1375" s="184">
        <v>3.9986000000000002</v>
      </c>
      <c r="Q1375" s="184">
        <v>5.6660000000000004</v>
      </c>
      <c r="R1375" s="184">
        <v>4.5503</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44400</v>
      </c>
      <c r="E1376" s="184">
        <v>65.918700000000001</v>
      </c>
      <c r="F1376" s="184">
        <v>-6.5326000000000004</v>
      </c>
      <c r="G1376" s="184">
        <v>-7.0650000000000004</v>
      </c>
      <c r="H1376" s="184">
        <v>1.9466000000000001</v>
      </c>
      <c r="I1376" s="184">
        <v>2.5257999999999998</v>
      </c>
      <c r="J1376" s="184">
        <v>-0.43359999999999999</v>
      </c>
      <c r="K1376" s="184">
        <v>5.9321000000000002</v>
      </c>
      <c r="L1376" s="184">
        <v>0.79779999999999995</v>
      </c>
      <c r="M1376" s="184">
        <v>3.6720999999999999</v>
      </c>
      <c r="N1376" s="184">
        <v>4.0949</v>
      </c>
      <c r="O1376" s="184">
        <v>9.8483999999999998</v>
      </c>
      <c r="P1376" s="184">
        <v>7.8009000000000004</v>
      </c>
      <c r="Q1376" s="184">
        <v>8.2966999999999995</v>
      </c>
      <c r="R1376" s="184">
        <v>8.1288</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44400</v>
      </c>
      <c r="E1377" s="184">
        <v>61.213299999999997</v>
      </c>
      <c r="F1377" s="184">
        <v>-7.5114999999999998</v>
      </c>
      <c r="G1377" s="184">
        <v>-8.0443999999999996</v>
      </c>
      <c r="H1377" s="184">
        <v>0.93720000000000003</v>
      </c>
      <c r="I1377" s="184">
        <v>1.5043</v>
      </c>
      <c r="J1377" s="184">
        <v>-1.4492</v>
      </c>
      <c r="K1377" s="184">
        <v>4.8954000000000004</v>
      </c>
      <c r="L1377" s="184">
        <v>-0.28070000000000001</v>
      </c>
      <c r="M1377" s="184">
        <v>2.5842000000000001</v>
      </c>
      <c r="N1377" s="184">
        <v>2.9815999999999998</v>
      </c>
      <c r="O1377" s="184">
        <v>8.7147000000000006</v>
      </c>
      <c r="P1377" s="184">
        <v>6.7592999999999996</v>
      </c>
      <c r="Q1377" s="184">
        <v>8.7186000000000003</v>
      </c>
      <c r="R1377" s="184">
        <v>6.9791999999999996</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44400</v>
      </c>
      <c r="E1378" s="184">
        <v>57.4617</v>
      </c>
      <c r="F1378" s="184">
        <v>0.4446</v>
      </c>
      <c r="G1378" s="184">
        <v>-2.7942999999999998</v>
      </c>
      <c r="H1378" s="184">
        <v>4.2412000000000001</v>
      </c>
      <c r="I1378" s="184">
        <v>7.1840000000000002</v>
      </c>
      <c r="J1378" s="184">
        <v>2.5908000000000002</v>
      </c>
      <c r="K1378" s="184">
        <v>2.9781</v>
      </c>
      <c r="L1378" s="184">
        <v>1.5208999999999999</v>
      </c>
      <c r="M1378" s="184">
        <v>1.6013999999999999</v>
      </c>
      <c r="N1378" s="184">
        <v>1.3957999999999999</v>
      </c>
      <c r="O1378" s="184">
        <v>7.7462999999999997</v>
      </c>
      <c r="P1378" s="184">
        <v>6.4740000000000002</v>
      </c>
      <c r="Q1378" s="184">
        <v>8.1014999999999997</v>
      </c>
      <c r="R1378" s="184">
        <v>5.7584999999999997</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44400</v>
      </c>
      <c r="E1379" s="184">
        <v>60.195399999999999</v>
      </c>
      <c r="F1379" s="184">
        <v>0.60640000000000005</v>
      </c>
      <c r="G1379" s="184">
        <v>-2.6269999999999998</v>
      </c>
      <c r="H1379" s="184">
        <v>4.4127999999999998</v>
      </c>
      <c r="I1379" s="184">
        <v>7.3575999999999997</v>
      </c>
      <c r="J1379" s="184">
        <v>2.7652000000000001</v>
      </c>
      <c r="K1379" s="184">
        <v>3.1488999999999998</v>
      </c>
      <c r="L1379" s="184">
        <v>1.6879</v>
      </c>
      <c r="M1379" s="184">
        <v>1.9583999999999999</v>
      </c>
      <c r="N1379" s="184">
        <v>1.8945000000000001</v>
      </c>
      <c r="O1379" s="184">
        <v>8.3971999999999998</v>
      </c>
      <c r="P1379" s="184">
        <v>7.0484</v>
      </c>
      <c r="Q1379" s="184">
        <v>7.5613999999999999</v>
      </c>
      <c r="R1379" s="184">
        <v>6.3742000000000001</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44400</v>
      </c>
      <c r="E1380" s="184">
        <v>71.235600000000005</v>
      </c>
      <c r="F1380" s="184">
        <v>-11.269</v>
      </c>
      <c r="G1380" s="184">
        <v>-9.7957000000000001</v>
      </c>
      <c r="H1380" s="184">
        <v>9.7828999999999997</v>
      </c>
      <c r="I1380" s="184">
        <v>7.6717000000000004</v>
      </c>
      <c r="J1380" s="184">
        <v>1.4792000000000001</v>
      </c>
      <c r="K1380" s="184">
        <v>2.1966000000000001</v>
      </c>
      <c r="L1380" s="184">
        <v>0.19359999999999999</v>
      </c>
      <c r="M1380" s="184">
        <v>0.96809999999999996</v>
      </c>
      <c r="N1380" s="184">
        <v>1.6073999999999999</v>
      </c>
      <c r="O1380" s="184">
        <v>9.0226000000000006</v>
      </c>
      <c r="P1380" s="184">
        <v>7.2679</v>
      </c>
      <c r="Q1380" s="184">
        <v>8.6997999999999998</v>
      </c>
      <c r="R1380" s="184">
        <v>6.2789999999999999</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44400</v>
      </c>
      <c r="E1381" s="184">
        <v>76.681899999999999</v>
      </c>
      <c r="F1381" s="184">
        <v>-10.088200000000001</v>
      </c>
      <c r="G1381" s="184">
        <v>-8.6094000000000008</v>
      </c>
      <c r="H1381" s="184">
        <v>10.964</v>
      </c>
      <c r="I1381" s="184">
        <v>8.7946000000000009</v>
      </c>
      <c r="J1381" s="184">
        <v>2.6475</v>
      </c>
      <c r="K1381" s="184">
        <v>3.3300999999999998</v>
      </c>
      <c r="L1381" s="184">
        <v>1.347</v>
      </c>
      <c r="M1381" s="184">
        <v>2.1297000000000001</v>
      </c>
      <c r="N1381" s="184">
        <v>2.7273999999999998</v>
      </c>
      <c r="O1381" s="184">
        <v>9.9669000000000008</v>
      </c>
      <c r="P1381" s="184">
        <v>8.1920000000000002</v>
      </c>
      <c r="Q1381" s="184">
        <v>8.5854999999999997</v>
      </c>
      <c r="R1381" s="184">
        <v>7.2609000000000004</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44400</v>
      </c>
      <c r="E1382" s="184">
        <v>58.642299999999999</v>
      </c>
      <c r="F1382" s="184">
        <v>7.2214999999999998</v>
      </c>
      <c r="G1382" s="184">
        <v>4.1300999999999997</v>
      </c>
      <c r="H1382" s="184">
        <v>6.6416000000000004</v>
      </c>
      <c r="I1382" s="184">
        <v>7.1462000000000003</v>
      </c>
      <c r="J1382" s="184">
        <v>5.1588000000000003</v>
      </c>
      <c r="K1382" s="184">
        <v>6.2340999999999998</v>
      </c>
      <c r="L1382" s="184">
        <v>4.5749000000000004</v>
      </c>
      <c r="M1382" s="184">
        <v>4.681</v>
      </c>
      <c r="N1382" s="184">
        <v>5.8627000000000002</v>
      </c>
      <c r="O1382" s="184">
        <v>10.131</v>
      </c>
      <c r="P1382" s="184">
        <v>9.1151999999999997</v>
      </c>
      <c r="Q1382" s="184">
        <v>8.84</v>
      </c>
      <c r="R1382" s="184">
        <v>9.7238000000000007</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44400</v>
      </c>
      <c r="E1383" s="184">
        <v>55.802199999999999</v>
      </c>
      <c r="F1383" s="184">
        <v>6.5420999999999996</v>
      </c>
      <c r="G1383" s="184">
        <v>3.4676999999999998</v>
      </c>
      <c r="H1383" s="184">
        <v>5.9871999999999996</v>
      </c>
      <c r="I1383" s="184">
        <v>6.4870000000000001</v>
      </c>
      <c r="J1383" s="184">
        <v>4.4970999999999997</v>
      </c>
      <c r="K1383" s="184">
        <v>5.5648</v>
      </c>
      <c r="L1383" s="184">
        <v>3.9060999999999999</v>
      </c>
      <c r="M1383" s="184">
        <v>4.0137999999999998</v>
      </c>
      <c r="N1383" s="184">
        <v>5.1897000000000002</v>
      </c>
      <c r="O1383" s="184">
        <v>9.4168000000000003</v>
      </c>
      <c r="P1383" s="184">
        <v>8.3382000000000005</v>
      </c>
      <c r="Q1383" s="184">
        <v>7.8493000000000004</v>
      </c>
      <c r="R1383" s="184">
        <v>9.0470000000000006</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44400</v>
      </c>
      <c r="E1384" s="184">
        <v>70.690299999999993</v>
      </c>
      <c r="F1384" s="184">
        <v>5.6288999999999998</v>
      </c>
      <c r="G1384" s="184">
        <v>4.8211000000000004</v>
      </c>
      <c r="H1384" s="184">
        <v>3.4765000000000001</v>
      </c>
      <c r="I1384" s="184">
        <v>4.6664000000000003</v>
      </c>
      <c r="J1384" s="184">
        <v>1.5907</v>
      </c>
      <c r="K1384" s="184">
        <v>4.7788000000000004</v>
      </c>
      <c r="L1384" s="184">
        <v>2.5099999999999998</v>
      </c>
      <c r="M1384" s="184">
        <v>2.875</v>
      </c>
      <c r="N1384" s="184">
        <v>3.931</v>
      </c>
      <c r="O1384" s="184">
        <v>8.9111999999999991</v>
      </c>
      <c r="P1384" s="184">
        <v>7.7382999999999997</v>
      </c>
      <c r="Q1384" s="184">
        <v>8.6067999999999998</v>
      </c>
      <c r="R1384" s="184">
        <v>8.1995000000000005</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44400</v>
      </c>
      <c r="E1385" s="184">
        <v>65.785200000000003</v>
      </c>
      <c r="F1385" s="184">
        <v>4.7167000000000003</v>
      </c>
      <c r="G1385" s="184">
        <v>3.9036</v>
      </c>
      <c r="H1385" s="184">
        <v>2.7042000000000002</v>
      </c>
      <c r="I1385" s="184">
        <v>3.9413</v>
      </c>
      <c r="J1385" s="184">
        <v>0.89390000000000003</v>
      </c>
      <c r="K1385" s="184">
        <v>4.0898000000000003</v>
      </c>
      <c r="L1385" s="184">
        <v>1.7395</v>
      </c>
      <c r="M1385" s="184">
        <v>2.0611999999999999</v>
      </c>
      <c r="N1385" s="184">
        <v>3.0836000000000001</v>
      </c>
      <c r="O1385" s="184">
        <v>7.968</v>
      </c>
      <c r="P1385" s="184">
        <v>6.6702000000000004</v>
      </c>
      <c r="Q1385" s="184">
        <v>8.0772999999999993</v>
      </c>
      <c r="R1385" s="184">
        <v>7.2938999999999998</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44400</v>
      </c>
      <c r="E1386" s="184">
        <v>1.7690999999999999</v>
      </c>
      <c r="F1386" s="184">
        <v>12.3834</v>
      </c>
      <c r="G1386" s="184">
        <v>11.0137</v>
      </c>
      <c r="H1386" s="184">
        <v>10.9283</v>
      </c>
      <c r="I1386" s="184">
        <v>10.9513</v>
      </c>
      <c r="J1386" s="184">
        <v>10.9641</v>
      </c>
      <c r="K1386" s="184">
        <v>11.1624</v>
      </c>
      <c r="L1386" s="184">
        <v>-39.828299999999999</v>
      </c>
      <c r="M1386" s="184">
        <v>-24.307300000000001</v>
      </c>
      <c r="N1386" s="184">
        <v>-16.413900000000002</v>
      </c>
      <c r="O1386" s="184"/>
      <c r="P1386" s="184"/>
      <c r="Q1386" s="184">
        <v>-9.4451999999999998</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44400</v>
      </c>
      <c r="E1387" s="184">
        <v>1.6555</v>
      </c>
      <c r="F1387" s="184">
        <v>11.027200000000001</v>
      </c>
      <c r="G1387" s="184">
        <v>11.033899999999999</v>
      </c>
      <c r="H1387" s="184">
        <v>10.7309</v>
      </c>
      <c r="I1387" s="184">
        <v>10.911899999999999</v>
      </c>
      <c r="J1387" s="184">
        <v>10.975</v>
      </c>
      <c r="K1387" s="184">
        <v>11.1562</v>
      </c>
      <c r="L1387" s="184">
        <v>-40.1738</v>
      </c>
      <c r="M1387" s="184">
        <v>-24.541599999999999</v>
      </c>
      <c r="N1387" s="184">
        <v>-16.591100000000001</v>
      </c>
      <c r="O1387" s="184"/>
      <c r="P1387" s="184"/>
      <c r="Q1387" s="184">
        <v>-9.5815999999999999</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44400</v>
      </c>
      <c r="E1388" s="184">
        <v>54.787100000000002</v>
      </c>
      <c r="F1388" s="184">
        <v>-3.2642000000000002</v>
      </c>
      <c r="G1388" s="184">
        <v>-7.8118999999999996</v>
      </c>
      <c r="H1388" s="184">
        <v>4.3625999999999996</v>
      </c>
      <c r="I1388" s="184">
        <v>3.5739000000000001</v>
      </c>
      <c r="J1388" s="184">
        <v>1.7369000000000001</v>
      </c>
      <c r="K1388" s="184">
        <v>3.0503</v>
      </c>
      <c r="L1388" s="184">
        <v>2.0386000000000002</v>
      </c>
      <c r="M1388" s="184">
        <v>2.1604000000000001</v>
      </c>
      <c r="N1388" s="184">
        <v>2.4234</v>
      </c>
      <c r="O1388" s="184">
        <v>0.1202</v>
      </c>
      <c r="P1388" s="184">
        <v>2.8142</v>
      </c>
      <c r="Q1388" s="184">
        <v>5.6752000000000002</v>
      </c>
      <c r="R1388" s="184">
        <v>1.1633</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44400</v>
      </c>
      <c r="E1389" s="184">
        <v>50.995899999999999</v>
      </c>
      <c r="F1389" s="184">
        <v>-3.5783999999999998</v>
      </c>
      <c r="G1389" s="184">
        <v>-8.2017000000000007</v>
      </c>
      <c r="H1389" s="184">
        <v>3.96</v>
      </c>
      <c r="I1389" s="184">
        <v>3.1633</v>
      </c>
      <c r="J1389" s="184">
        <v>1.3184</v>
      </c>
      <c r="K1389" s="184">
        <v>2.6284000000000001</v>
      </c>
      <c r="L1389" s="184">
        <v>1.5974999999999999</v>
      </c>
      <c r="M1389" s="184">
        <v>1.6981999999999999</v>
      </c>
      <c r="N1389" s="184">
        <v>1.9329000000000001</v>
      </c>
      <c r="O1389" s="184">
        <v>-0.59760000000000002</v>
      </c>
      <c r="P1389" s="184">
        <v>2.0550000000000002</v>
      </c>
      <c r="Q1389" s="184">
        <v>7.3023999999999996</v>
      </c>
      <c r="R1389" s="184">
        <v>0.43209999999999998</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-0.17578571428571421</v>
      </c>
      <c r="G1390" s="186">
        <v>-4.2626892857142833</v>
      </c>
      <c r="H1390" s="186">
        <v>6.0575785714285715</v>
      </c>
      <c r="I1390" s="186">
        <v>7.0246500000000003</v>
      </c>
      <c r="J1390" s="186">
        <v>3.5992357142857148</v>
      </c>
      <c r="K1390" s="186">
        <v>4.8252000000000006</v>
      </c>
      <c r="L1390" s="186">
        <v>-1.0959642857142855</v>
      </c>
      <c r="M1390" s="186">
        <v>0.56122142857142798</v>
      </c>
      <c r="N1390" s="186">
        <v>1.6608964285714289</v>
      </c>
      <c r="O1390" s="186">
        <v>7.7544961538461532</v>
      </c>
      <c r="P1390" s="186">
        <v>6.7488999999999999</v>
      </c>
      <c r="Q1390" s="186">
        <v>6.7652071428571423</v>
      </c>
      <c r="R1390" s="186">
        <v>6.5453961538461538</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-0.42769999999999997</v>
      </c>
      <c r="G1391" s="186">
        <v>-6.9761000000000006</v>
      </c>
      <c r="H1391" s="186">
        <v>5.1670499999999997</v>
      </c>
      <c r="I1391" s="186">
        <v>7.1651000000000007</v>
      </c>
      <c r="J1391" s="186">
        <v>2.6795</v>
      </c>
      <c r="K1391" s="186">
        <v>4.4862500000000001</v>
      </c>
      <c r="L1391" s="186">
        <v>1.62635</v>
      </c>
      <c r="M1391" s="186">
        <v>2.1058500000000002</v>
      </c>
      <c r="N1391" s="186">
        <v>2.6922999999999999</v>
      </c>
      <c r="O1391" s="186">
        <v>8.8908999999999985</v>
      </c>
      <c r="P1391" s="186">
        <v>7.2292500000000004</v>
      </c>
      <c r="Q1391" s="186">
        <v>8.1990999999999996</v>
      </c>
      <c r="R1391" s="186">
        <v>6.9059499999999998</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44400</v>
      </c>
      <c r="E1394" s="184">
        <v>422.35</v>
      </c>
      <c r="F1394" s="184">
        <v>0.64580000000000004</v>
      </c>
      <c r="G1394" s="184">
        <v>2.0415999999999999</v>
      </c>
      <c r="H1394" s="184">
        <v>0.92720000000000002</v>
      </c>
      <c r="I1394" s="184">
        <v>3.2488999999999999</v>
      </c>
      <c r="J1394" s="184">
        <v>7.3398000000000003</v>
      </c>
      <c r="K1394" s="184">
        <v>22.003</v>
      </c>
      <c r="L1394" s="184">
        <v>29.3489</v>
      </c>
      <c r="M1394" s="184">
        <v>56.281199999999998</v>
      </c>
      <c r="N1394" s="184">
        <v>72.085700000000003</v>
      </c>
      <c r="O1394" s="184">
        <v>12.586600000000001</v>
      </c>
      <c r="P1394" s="184">
        <v>12.0687</v>
      </c>
      <c r="Q1394" s="184">
        <v>22.010300000000001</v>
      </c>
      <c r="R1394" s="184">
        <v>25.305800000000001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44400</v>
      </c>
      <c r="E1395" s="184">
        <v>454.53</v>
      </c>
      <c r="F1395" s="184">
        <v>0.64659999999999995</v>
      </c>
      <c r="G1395" s="184">
        <v>2.0476000000000001</v>
      </c>
      <c r="H1395" s="184">
        <v>0.94389999999999996</v>
      </c>
      <c r="I1395" s="184">
        <v>3.2835000000000001</v>
      </c>
      <c r="J1395" s="184">
        <v>7.4157999999999999</v>
      </c>
      <c r="K1395" s="184">
        <v>22.2775</v>
      </c>
      <c r="L1395" s="184">
        <v>29.910299999999999</v>
      </c>
      <c r="M1395" s="184">
        <v>57.325800000000001</v>
      </c>
      <c r="N1395" s="184">
        <v>73.677000000000007</v>
      </c>
      <c r="O1395" s="184">
        <v>13.6096</v>
      </c>
      <c r="P1395" s="184">
        <v>13.1043</v>
      </c>
      <c r="Q1395" s="184">
        <v>16.837</v>
      </c>
      <c r="R1395" s="184">
        <v>26.4529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44400</v>
      </c>
      <c r="E1396" s="184">
        <v>69.87</v>
      </c>
      <c r="F1396" s="184">
        <v>0.15770000000000001</v>
      </c>
      <c r="G1396" s="184">
        <v>1.2315</v>
      </c>
      <c r="H1396" s="184">
        <v>0.24390000000000001</v>
      </c>
      <c r="I1396" s="184">
        <v>1.8512999999999999</v>
      </c>
      <c r="J1396" s="184">
        <v>5.1467000000000001</v>
      </c>
      <c r="K1396" s="184">
        <v>16.741900000000001</v>
      </c>
      <c r="L1396" s="184">
        <v>25.058199999999999</v>
      </c>
      <c r="M1396" s="184">
        <v>48.659599999999998</v>
      </c>
      <c r="N1396" s="184">
        <v>63.438600000000001</v>
      </c>
      <c r="O1396" s="184">
        <v>22.6373</v>
      </c>
      <c r="P1396" s="184">
        <v>20.937000000000001</v>
      </c>
      <c r="Q1396" s="184">
        <v>20.971</v>
      </c>
      <c r="R1396" s="184">
        <v>36.007100000000001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44400</v>
      </c>
      <c r="E1397" s="184">
        <v>62.91</v>
      </c>
      <c r="F1397" s="184">
        <v>0.14330000000000001</v>
      </c>
      <c r="G1397" s="184">
        <v>1.2228000000000001</v>
      </c>
      <c r="H1397" s="184">
        <v>0.20710000000000001</v>
      </c>
      <c r="I1397" s="184">
        <v>1.7961</v>
      </c>
      <c r="J1397" s="184">
        <v>5.0250000000000004</v>
      </c>
      <c r="K1397" s="184">
        <v>16.3492</v>
      </c>
      <c r="L1397" s="184">
        <v>24.229900000000001</v>
      </c>
      <c r="M1397" s="184">
        <v>47.192300000000003</v>
      </c>
      <c r="N1397" s="184">
        <v>61.225000000000001</v>
      </c>
      <c r="O1397" s="184">
        <v>21.036899999999999</v>
      </c>
      <c r="P1397" s="184">
        <v>19.454000000000001</v>
      </c>
      <c r="Q1397" s="184">
        <v>19.2773</v>
      </c>
      <c r="R1397" s="184">
        <v>34.167700000000004</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44400</v>
      </c>
      <c r="E1398" s="184">
        <v>15.48</v>
      </c>
      <c r="F1398" s="184">
        <v>0.2591</v>
      </c>
      <c r="G1398" s="184">
        <v>1.5748</v>
      </c>
      <c r="H1398" s="184">
        <v>0.2591</v>
      </c>
      <c r="I1398" s="184">
        <v>2.4487000000000001</v>
      </c>
      <c r="J1398" s="184">
        <v>8.0251000000000001</v>
      </c>
      <c r="K1398" s="184">
        <v>23.9392</v>
      </c>
      <c r="L1398" s="184">
        <v>31.186399999999999</v>
      </c>
      <c r="M1398" s="184">
        <v>57.157400000000003</v>
      </c>
      <c r="N1398" s="184">
        <v>75.113100000000003</v>
      </c>
      <c r="O1398" s="184">
        <v>17.9056</v>
      </c>
      <c r="P1398" s="184">
        <v>16.459299999999999</v>
      </c>
      <c r="Q1398" s="184">
        <v>4.1257000000000001</v>
      </c>
      <c r="R1398" s="184">
        <v>34.737400000000001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44400</v>
      </c>
      <c r="E1399" s="184">
        <v>16.600000000000001</v>
      </c>
      <c r="F1399" s="184">
        <v>0.18110000000000001</v>
      </c>
      <c r="G1399" s="184">
        <v>1.5290999999999999</v>
      </c>
      <c r="H1399" s="184">
        <v>0.24149999999999999</v>
      </c>
      <c r="I1399" s="184">
        <v>2.4691000000000001</v>
      </c>
      <c r="J1399" s="184">
        <v>8.0729000000000006</v>
      </c>
      <c r="K1399" s="184">
        <v>24.065799999999999</v>
      </c>
      <c r="L1399" s="184">
        <v>31.745999999999999</v>
      </c>
      <c r="M1399" s="184">
        <v>58.095199999999998</v>
      </c>
      <c r="N1399" s="184">
        <v>76.595699999999994</v>
      </c>
      <c r="O1399" s="184">
        <v>18.9437</v>
      </c>
      <c r="P1399" s="184">
        <v>17.452999999999999</v>
      </c>
      <c r="Q1399" s="184">
        <v>9.8614999999999995</v>
      </c>
      <c r="R1399" s="184">
        <v>35.753500000000003</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44400</v>
      </c>
      <c r="E1400" s="184">
        <v>55.28</v>
      </c>
      <c r="F1400" s="184">
        <v>0.43419999999999997</v>
      </c>
      <c r="G1400" s="184">
        <v>1.7879</v>
      </c>
      <c r="H1400" s="184">
        <v>0.49809999999999999</v>
      </c>
      <c r="I1400" s="184">
        <v>2.9097</v>
      </c>
      <c r="J1400" s="184">
        <v>6.4242999999999997</v>
      </c>
      <c r="K1400" s="184">
        <v>20.027799999999999</v>
      </c>
      <c r="L1400" s="184">
        <v>31.816800000000001</v>
      </c>
      <c r="M1400" s="184">
        <v>59.953699999999998</v>
      </c>
      <c r="N1400" s="184">
        <v>75.6203</v>
      </c>
      <c r="O1400" s="184">
        <v>21.082599999999999</v>
      </c>
      <c r="P1400" s="184">
        <v>15.329000000000001</v>
      </c>
      <c r="Q1400" s="184">
        <v>11.8765</v>
      </c>
      <c r="R1400" s="184">
        <v>34.5839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44400</v>
      </c>
      <c r="E1401" s="184">
        <v>61.984000000000002</v>
      </c>
      <c r="F1401" s="184">
        <v>0.44080000000000003</v>
      </c>
      <c r="G1401" s="184">
        <v>1.8033999999999999</v>
      </c>
      <c r="H1401" s="184">
        <v>0.52869999999999995</v>
      </c>
      <c r="I1401" s="184">
        <v>2.972</v>
      </c>
      <c r="J1401" s="184">
        <v>6.5602999999999998</v>
      </c>
      <c r="K1401" s="184">
        <v>20.478899999999999</v>
      </c>
      <c r="L1401" s="184">
        <v>32.810499999999998</v>
      </c>
      <c r="M1401" s="184">
        <v>61.787399999999998</v>
      </c>
      <c r="N1401" s="184">
        <v>78.304500000000004</v>
      </c>
      <c r="O1401" s="184">
        <v>22.877600000000001</v>
      </c>
      <c r="P1401" s="184">
        <v>17.092300000000002</v>
      </c>
      <c r="Q1401" s="184">
        <v>20.608899999999998</v>
      </c>
      <c r="R1401" s="184">
        <v>36.558900000000001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44400</v>
      </c>
      <c r="E1402" s="184">
        <v>94.269000000000005</v>
      </c>
      <c r="F1402" s="184">
        <v>0.43149999999999999</v>
      </c>
      <c r="G1402" s="184">
        <v>1.8232999999999999</v>
      </c>
      <c r="H1402" s="184">
        <v>0.13059999999999999</v>
      </c>
      <c r="I1402" s="184">
        <v>1.5326</v>
      </c>
      <c r="J1402" s="184">
        <v>3.6926000000000001</v>
      </c>
      <c r="K1402" s="184">
        <v>16.918399999999998</v>
      </c>
      <c r="L1402" s="184">
        <v>21.358699999999999</v>
      </c>
      <c r="M1402" s="184">
        <v>42.9054</v>
      </c>
      <c r="N1402" s="184">
        <v>56.973700000000001</v>
      </c>
      <c r="O1402" s="184">
        <v>18.857900000000001</v>
      </c>
      <c r="P1402" s="184">
        <v>17.192</v>
      </c>
      <c r="Q1402" s="184">
        <v>19.7241</v>
      </c>
      <c r="R1402" s="184">
        <v>31.3139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44400</v>
      </c>
      <c r="E1403" s="184">
        <v>88.088999999999999</v>
      </c>
      <c r="F1403" s="184">
        <v>0.42870000000000003</v>
      </c>
      <c r="G1403" s="184">
        <v>1.8158000000000001</v>
      </c>
      <c r="H1403" s="184">
        <v>0.1125</v>
      </c>
      <c r="I1403" s="184">
        <v>1.4966999999999999</v>
      </c>
      <c r="J1403" s="184">
        <v>3.6122000000000001</v>
      </c>
      <c r="K1403" s="184">
        <v>16.6356</v>
      </c>
      <c r="L1403" s="184">
        <v>20.765799999999999</v>
      </c>
      <c r="M1403" s="184">
        <v>41.857100000000003</v>
      </c>
      <c r="N1403" s="184">
        <v>55.458500000000001</v>
      </c>
      <c r="O1403" s="184">
        <v>17.757100000000001</v>
      </c>
      <c r="P1403" s="184">
        <v>16.147200000000002</v>
      </c>
      <c r="Q1403" s="184">
        <v>15.9542</v>
      </c>
      <c r="R1403" s="184">
        <v>30.0976</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44400</v>
      </c>
      <c r="E1404" s="184">
        <v>51.898000000000003</v>
      </c>
      <c r="F1404" s="184">
        <v>0.3306</v>
      </c>
      <c r="G1404" s="184">
        <v>1.3178000000000001</v>
      </c>
      <c r="H1404" s="184">
        <v>-0.24030000000000001</v>
      </c>
      <c r="I1404" s="184">
        <v>2.0127999999999999</v>
      </c>
      <c r="J1404" s="184">
        <v>7.0392999999999999</v>
      </c>
      <c r="K1404" s="184">
        <v>21.541</v>
      </c>
      <c r="L1404" s="184">
        <v>33.640599999999999</v>
      </c>
      <c r="M1404" s="184">
        <v>64.739900000000006</v>
      </c>
      <c r="N1404" s="184">
        <v>86.2012</v>
      </c>
      <c r="O1404" s="184">
        <v>21.501999999999999</v>
      </c>
      <c r="P1404" s="184">
        <v>19.535799999999998</v>
      </c>
      <c r="Q1404" s="184">
        <v>22.420200000000001</v>
      </c>
      <c r="R1404" s="184">
        <v>39.797400000000003</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44400</v>
      </c>
      <c r="E1405" s="184">
        <v>47.09</v>
      </c>
      <c r="F1405" s="184">
        <v>0.32600000000000001</v>
      </c>
      <c r="G1405" s="184">
        <v>1.3059000000000001</v>
      </c>
      <c r="H1405" s="184">
        <v>-0.26690000000000003</v>
      </c>
      <c r="I1405" s="184">
        <v>1.9551000000000001</v>
      </c>
      <c r="J1405" s="184">
        <v>6.9109999999999996</v>
      </c>
      <c r="K1405" s="184">
        <v>21.0945</v>
      </c>
      <c r="L1405" s="184">
        <v>32.704000000000001</v>
      </c>
      <c r="M1405" s="184">
        <v>63.025799999999997</v>
      </c>
      <c r="N1405" s="184">
        <v>83.522400000000005</v>
      </c>
      <c r="O1405" s="184">
        <v>19.662299999999998</v>
      </c>
      <c r="P1405" s="184">
        <v>18.0825</v>
      </c>
      <c r="Q1405" s="184">
        <v>12.083</v>
      </c>
      <c r="R1405" s="184">
        <v>37.664099999999998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44400</v>
      </c>
      <c r="E1406" s="184">
        <v>1426.7529</v>
      </c>
      <c r="F1406" s="184">
        <v>5.4699999999999999E-2</v>
      </c>
      <c r="G1406" s="184">
        <v>1.3092999999999999</v>
      </c>
      <c r="H1406" s="184">
        <v>-0.45100000000000001</v>
      </c>
      <c r="I1406" s="184">
        <v>0.96299999999999997</v>
      </c>
      <c r="J1406" s="184">
        <v>4.4282000000000004</v>
      </c>
      <c r="K1406" s="184">
        <v>17.3277</v>
      </c>
      <c r="L1406" s="184">
        <v>20.7151</v>
      </c>
      <c r="M1406" s="184">
        <v>49.67</v>
      </c>
      <c r="N1406" s="184">
        <v>64.490499999999997</v>
      </c>
      <c r="O1406" s="184">
        <v>14.746700000000001</v>
      </c>
      <c r="P1406" s="184">
        <v>13.7173</v>
      </c>
      <c r="Q1406" s="184">
        <v>19.642700000000001</v>
      </c>
      <c r="R1406" s="184">
        <v>25.145</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44400</v>
      </c>
      <c r="E1407" s="184">
        <v>1552.4553000000001</v>
      </c>
      <c r="F1407" s="184">
        <v>5.7000000000000002E-2</v>
      </c>
      <c r="G1407" s="184">
        <v>1.3162</v>
      </c>
      <c r="H1407" s="184">
        <v>-0.43530000000000002</v>
      </c>
      <c r="I1407" s="184">
        <v>0.99450000000000005</v>
      </c>
      <c r="J1407" s="184">
        <v>4.5002000000000004</v>
      </c>
      <c r="K1407" s="184">
        <v>17.566800000000001</v>
      </c>
      <c r="L1407" s="184">
        <v>21.206299999999999</v>
      </c>
      <c r="M1407" s="184">
        <v>50.586399999999998</v>
      </c>
      <c r="N1407" s="184">
        <v>65.834900000000005</v>
      </c>
      <c r="O1407" s="184">
        <v>15.7592</v>
      </c>
      <c r="P1407" s="184">
        <v>14.789400000000001</v>
      </c>
      <c r="Q1407" s="184">
        <v>19.691299999999998</v>
      </c>
      <c r="R1407" s="184">
        <v>26.188700000000001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44400</v>
      </c>
      <c r="E1408" s="184">
        <v>85.093000000000004</v>
      </c>
      <c r="F1408" s="184">
        <v>0.31709999999999999</v>
      </c>
      <c r="G1408" s="184">
        <v>1.831</v>
      </c>
      <c r="H1408" s="184">
        <v>-9.98E-2</v>
      </c>
      <c r="I1408" s="184">
        <v>1.5307999999999999</v>
      </c>
      <c r="J1408" s="184">
        <v>4.6486999999999998</v>
      </c>
      <c r="K1408" s="184">
        <v>16.9663</v>
      </c>
      <c r="L1408" s="184">
        <v>26.7151</v>
      </c>
      <c r="M1408" s="184">
        <v>55.534599999999998</v>
      </c>
      <c r="N1408" s="184">
        <v>71.974500000000006</v>
      </c>
      <c r="O1408" s="184">
        <v>15.0703</v>
      </c>
      <c r="P1408" s="184">
        <v>15.3089</v>
      </c>
      <c r="Q1408" s="184">
        <v>16.4146</v>
      </c>
      <c r="R1408" s="184">
        <v>29.405100000000001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44400</v>
      </c>
      <c r="E1409" s="184">
        <v>91.221999999999994</v>
      </c>
      <c r="F1409" s="184">
        <v>0.31890000000000002</v>
      </c>
      <c r="G1409" s="184">
        <v>1.8374999999999999</v>
      </c>
      <c r="H1409" s="184">
        <v>-8.5400000000000004E-2</v>
      </c>
      <c r="I1409" s="184">
        <v>1.5598000000000001</v>
      </c>
      <c r="J1409" s="184">
        <v>4.7096999999999998</v>
      </c>
      <c r="K1409" s="184">
        <v>17.1646</v>
      </c>
      <c r="L1409" s="184">
        <v>27.152899999999999</v>
      </c>
      <c r="M1409" s="184">
        <v>56.325200000000002</v>
      </c>
      <c r="N1409" s="184">
        <v>73.139499999999998</v>
      </c>
      <c r="O1409" s="184">
        <v>15.9421</v>
      </c>
      <c r="P1409" s="184">
        <v>16.306100000000001</v>
      </c>
      <c r="Q1409" s="184">
        <v>20.3721</v>
      </c>
      <c r="R1409" s="184">
        <v>30.273700000000002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44400</v>
      </c>
      <c r="E1410" s="184">
        <v>151.69</v>
      </c>
      <c r="F1410" s="184">
        <v>0.38379999999999997</v>
      </c>
      <c r="G1410" s="184">
        <v>1.2414000000000001</v>
      </c>
      <c r="H1410" s="184">
        <v>-0.69389999999999996</v>
      </c>
      <c r="I1410" s="184">
        <v>1.8327</v>
      </c>
      <c r="J1410" s="184">
        <v>5.7221000000000002</v>
      </c>
      <c r="K1410" s="184">
        <v>21.4589</v>
      </c>
      <c r="L1410" s="184">
        <v>30.183700000000002</v>
      </c>
      <c r="M1410" s="184">
        <v>60.841900000000003</v>
      </c>
      <c r="N1410" s="184">
        <v>77.560599999999994</v>
      </c>
      <c r="O1410" s="184">
        <v>17.165099999999999</v>
      </c>
      <c r="P1410" s="184">
        <v>15.418900000000001</v>
      </c>
      <c r="Q1410" s="184">
        <v>17.631900000000002</v>
      </c>
      <c r="R1410" s="184">
        <v>29.014700000000001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44400</v>
      </c>
      <c r="E1411" s="184">
        <v>164.09</v>
      </c>
      <c r="F1411" s="184">
        <v>0.38540000000000002</v>
      </c>
      <c r="G1411" s="184">
        <v>1.2401</v>
      </c>
      <c r="H1411" s="184">
        <v>-0.67789999999999995</v>
      </c>
      <c r="I1411" s="184">
        <v>1.8686</v>
      </c>
      <c r="J1411" s="184">
        <v>5.8030999999999997</v>
      </c>
      <c r="K1411" s="184">
        <v>21.746500000000001</v>
      </c>
      <c r="L1411" s="184">
        <v>30.7803</v>
      </c>
      <c r="M1411" s="184">
        <v>61.920299999999997</v>
      </c>
      <c r="N1411" s="184">
        <v>79.176699999999997</v>
      </c>
      <c r="O1411" s="184">
        <v>18.290800000000001</v>
      </c>
      <c r="P1411" s="184">
        <v>16.6006</v>
      </c>
      <c r="Q1411" s="184">
        <v>20.138200000000001</v>
      </c>
      <c r="R1411" s="184">
        <v>30.197700000000001</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44400</v>
      </c>
      <c r="E1412" s="184">
        <v>16.5</v>
      </c>
      <c r="F1412" s="184">
        <v>0.36499999999999999</v>
      </c>
      <c r="G1412" s="184">
        <v>1.7262999999999999</v>
      </c>
      <c r="H1412" s="184">
        <v>0.60980000000000001</v>
      </c>
      <c r="I1412" s="184">
        <v>2.5482</v>
      </c>
      <c r="J1412" s="184">
        <v>6.5891000000000002</v>
      </c>
      <c r="K1412" s="184">
        <v>17.4377</v>
      </c>
      <c r="L1412" s="184">
        <v>24.4344</v>
      </c>
      <c r="M1412" s="184">
        <v>50.410200000000003</v>
      </c>
      <c r="N1412" s="184">
        <v>62.8825</v>
      </c>
      <c r="O1412" s="184">
        <v>13.4697</v>
      </c>
      <c r="P1412" s="184"/>
      <c r="Q1412" s="184">
        <v>11.790100000000001</v>
      </c>
      <c r="R1412" s="184">
        <v>29.3155</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44400</v>
      </c>
      <c r="E1413" s="184">
        <v>17.78</v>
      </c>
      <c r="F1413" s="184">
        <v>0.39529999999999998</v>
      </c>
      <c r="G1413" s="184">
        <v>1.7745</v>
      </c>
      <c r="H1413" s="184">
        <v>0.67949999999999999</v>
      </c>
      <c r="I1413" s="184">
        <v>2.6558999999999999</v>
      </c>
      <c r="J1413" s="184">
        <v>6.6586999999999996</v>
      </c>
      <c r="K1413" s="184">
        <v>17.7483</v>
      </c>
      <c r="L1413" s="184">
        <v>24.947299999999998</v>
      </c>
      <c r="M1413" s="184">
        <v>51.448</v>
      </c>
      <c r="N1413" s="184">
        <v>64.325299999999999</v>
      </c>
      <c r="O1413" s="184">
        <v>14.8241</v>
      </c>
      <c r="P1413" s="184"/>
      <c r="Q1413" s="184">
        <v>13.6646</v>
      </c>
      <c r="R1413" s="184">
        <v>30.454000000000001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44400</v>
      </c>
      <c r="E1414" s="184">
        <v>81.459999999999994</v>
      </c>
      <c r="F1414" s="184">
        <v>-3.6799999999999999E-2</v>
      </c>
      <c r="G1414" s="184">
        <v>1.1296999999999999</v>
      </c>
      <c r="H1414" s="184">
        <v>-0.1104</v>
      </c>
      <c r="I1414" s="184">
        <v>2.4009999999999998</v>
      </c>
      <c r="J1414" s="184">
        <v>8.0228000000000002</v>
      </c>
      <c r="K1414" s="184">
        <v>21.130099999999999</v>
      </c>
      <c r="L1414" s="184">
        <v>25.943100000000001</v>
      </c>
      <c r="M1414" s="184">
        <v>51.272100000000002</v>
      </c>
      <c r="N1414" s="184">
        <v>63.837499999999999</v>
      </c>
      <c r="O1414" s="184">
        <v>19.7867</v>
      </c>
      <c r="P1414" s="184">
        <v>17.4541</v>
      </c>
      <c r="Q1414" s="184">
        <v>15.832599999999999</v>
      </c>
      <c r="R1414" s="184">
        <v>34.504800000000003</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44400</v>
      </c>
      <c r="E1415" s="184">
        <v>92.89</v>
      </c>
      <c r="F1415" s="184">
        <v>-4.2999999999999997E-2</v>
      </c>
      <c r="G1415" s="184">
        <v>1.1323000000000001</v>
      </c>
      <c r="H1415" s="184">
        <v>-8.5999999999999993E-2</v>
      </c>
      <c r="I1415" s="184">
        <v>2.4597000000000002</v>
      </c>
      <c r="J1415" s="184">
        <v>8.15</v>
      </c>
      <c r="K1415" s="184">
        <v>21.5838</v>
      </c>
      <c r="L1415" s="184">
        <v>26.898900000000001</v>
      </c>
      <c r="M1415" s="184">
        <v>53.006100000000004</v>
      </c>
      <c r="N1415" s="184">
        <v>66.350300000000004</v>
      </c>
      <c r="O1415" s="184">
        <v>21.611000000000001</v>
      </c>
      <c r="P1415" s="184">
        <v>19.3568</v>
      </c>
      <c r="Q1415" s="184">
        <v>21.4057</v>
      </c>
      <c r="R1415" s="184">
        <v>36.447899999999997</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44400</v>
      </c>
      <c r="E1416" s="184">
        <v>11.5625</v>
      </c>
      <c r="F1416" s="184">
        <v>0.34710000000000002</v>
      </c>
      <c r="G1416" s="184">
        <v>1.2097</v>
      </c>
      <c r="H1416" s="184">
        <v>-0.28289999999999998</v>
      </c>
      <c r="I1416" s="184">
        <v>1.0964</v>
      </c>
      <c r="J1416" s="184">
        <v>2.8847999999999998</v>
      </c>
      <c r="K1416" s="184">
        <v>17.6342</v>
      </c>
      <c r="L1416" s="184"/>
      <c r="M1416" s="184"/>
      <c r="N1416" s="184"/>
      <c r="O1416" s="184"/>
      <c r="P1416" s="184"/>
      <c r="Q1416" s="184">
        <v>15.625</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44400</v>
      </c>
      <c r="E1417" s="184">
        <v>11.458500000000001</v>
      </c>
      <c r="F1417" s="184">
        <v>0.34150000000000003</v>
      </c>
      <c r="G1417" s="184">
        <v>1.1913</v>
      </c>
      <c r="H1417" s="184">
        <v>-0.3271</v>
      </c>
      <c r="I1417" s="184">
        <v>1.0076000000000001</v>
      </c>
      <c r="J1417" s="184">
        <v>2.6903999999999999</v>
      </c>
      <c r="K1417" s="184">
        <v>16.946100000000001</v>
      </c>
      <c r="L1417" s="184"/>
      <c r="M1417" s="184"/>
      <c r="N1417" s="184"/>
      <c r="O1417" s="184"/>
      <c r="P1417" s="184"/>
      <c r="Q1417" s="184">
        <v>14.585000000000001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44400</v>
      </c>
      <c r="E1418" s="184">
        <v>66.805999999999997</v>
      </c>
      <c r="F1418" s="184">
        <v>0.94440000000000002</v>
      </c>
      <c r="G1418" s="184">
        <v>1.9534</v>
      </c>
      <c r="H1418" s="184">
        <v>0.74950000000000006</v>
      </c>
      <c r="I1418" s="184">
        <v>1.6927000000000001</v>
      </c>
      <c r="J1418" s="184">
        <v>4.8974000000000002</v>
      </c>
      <c r="K1418" s="184">
        <v>17.349699999999999</v>
      </c>
      <c r="L1418" s="184">
        <v>30.602900000000002</v>
      </c>
      <c r="M1418" s="184">
        <v>59.433900000000001</v>
      </c>
      <c r="N1418" s="184">
        <v>78.244399999999999</v>
      </c>
      <c r="O1418" s="184">
        <v>20.7302</v>
      </c>
      <c r="P1418" s="184">
        <v>17.54</v>
      </c>
      <c r="Q1418" s="184">
        <v>14.1759</v>
      </c>
      <c r="R1418" s="184">
        <v>34.682899999999997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44400</v>
      </c>
      <c r="E1419" s="184">
        <v>73.856999999999999</v>
      </c>
      <c r="F1419" s="184">
        <v>0.9486</v>
      </c>
      <c r="G1419" s="184">
        <v>1.9644999999999999</v>
      </c>
      <c r="H1419" s="184">
        <v>0.77359999999999995</v>
      </c>
      <c r="I1419" s="184">
        <v>1.7425999999999999</v>
      </c>
      <c r="J1419" s="184">
        <v>5.0045000000000002</v>
      </c>
      <c r="K1419" s="184">
        <v>17.721</v>
      </c>
      <c r="L1419" s="184">
        <v>31.436900000000001</v>
      </c>
      <c r="M1419" s="184">
        <v>60.940100000000001</v>
      </c>
      <c r="N1419" s="184">
        <v>80.491200000000006</v>
      </c>
      <c r="O1419" s="184">
        <v>22.249300000000002</v>
      </c>
      <c r="P1419" s="184">
        <v>19.0533</v>
      </c>
      <c r="Q1419" s="184">
        <v>21.527000000000001</v>
      </c>
      <c r="R1419" s="184">
        <v>36.384099999999997</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44400</v>
      </c>
      <c r="E1420" s="184">
        <v>214.5</v>
      </c>
      <c r="F1420" s="184">
        <v>0.1915</v>
      </c>
      <c r="G1420" s="184">
        <v>1.2079</v>
      </c>
      <c r="H1420" s="184">
        <v>-0.14430000000000001</v>
      </c>
      <c r="I1420" s="184">
        <v>2.0407999999999999</v>
      </c>
      <c r="J1420" s="184">
        <v>5.0235000000000003</v>
      </c>
      <c r="K1420" s="184">
        <v>13.998699999999999</v>
      </c>
      <c r="L1420" s="184">
        <v>24.347799999999999</v>
      </c>
      <c r="M1420" s="184">
        <v>45.089300000000001</v>
      </c>
      <c r="N1420" s="184">
        <v>61.9846</v>
      </c>
      <c r="O1420" s="184">
        <v>14.396100000000001</v>
      </c>
      <c r="P1420" s="184">
        <v>16.677900000000001</v>
      </c>
      <c r="Q1420" s="184">
        <v>20.691099999999999</v>
      </c>
      <c r="R1420" s="184">
        <v>27.771899999999999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44400</v>
      </c>
      <c r="E1421" s="184">
        <v>198.21</v>
      </c>
      <c r="F1421" s="184">
        <v>0.187</v>
      </c>
      <c r="G1421" s="184">
        <v>1.1998</v>
      </c>
      <c r="H1421" s="184">
        <v>-0.16619999999999999</v>
      </c>
      <c r="I1421" s="184">
        <v>1.9965999999999999</v>
      </c>
      <c r="J1421" s="184">
        <v>4.923</v>
      </c>
      <c r="K1421" s="184">
        <v>13.6721</v>
      </c>
      <c r="L1421" s="184">
        <v>23.6417</v>
      </c>
      <c r="M1421" s="184">
        <v>43.8598</v>
      </c>
      <c r="N1421" s="184">
        <v>60.182600000000001</v>
      </c>
      <c r="O1421" s="184">
        <v>13.0998</v>
      </c>
      <c r="P1421" s="184">
        <v>15.481999999999999</v>
      </c>
      <c r="Q1421" s="184">
        <v>19.250900000000001</v>
      </c>
      <c r="R1421" s="184">
        <v>26.278199999999998</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44400</v>
      </c>
      <c r="E1422" s="184">
        <v>17.350200000000001</v>
      </c>
      <c r="F1422" s="184">
        <v>0.32840000000000003</v>
      </c>
      <c r="G1422" s="184">
        <v>1.7791999999999999</v>
      </c>
      <c r="H1422" s="184">
        <v>-0.10879999999999999</v>
      </c>
      <c r="I1422" s="184">
        <v>2.7241</v>
      </c>
      <c r="J1422" s="184">
        <v>5.8914</v>
      </c>
      <c r="K1422" s="184">
        <v>22.874199999999998</v>
      </c>
      <c r="L1422" s="184">
        <v>37.055</v>
      </c>
      <c r="M1422" s="184">
        <v>65.610699999999994</v>
      </c>
      <c r="N1422" s="184">
        <v>78.400899999999993</v>
      </c>
      <c r="O1422" s="184">
        <v>21.796299999999999</v>
      </c>
      <c r="P1422" s="184"/>
      <c r="Q1422" s="184">
        <v>17.159199999999998</v>
      </c>
      <c r="R1422" s="184">
        <v>37.630899999999997</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44400</v>
      </c>
      <c r="E1423" s="184">
        <v>16.320599999999999</v>
      </c>
      <c r="F1423" s="184">
        <v>0.32269999999999999</v>
      </c>
      <c r="G1423" s="184">
        <v>1.764</v>
      </c>
      <c r="H1423" s="184">
        <v>-0.1444</v>
      </c>
      <c r="I1423" s="184">
        <v>2.6516999999999999</v>
      </c>
      <c r="J1423" s="184">
        <v>5.7328000000000001</v>
      </c>
      <c r="K1423" s="184">
        <v>22.3553</v>
      </c>
      <c r="L1423" s="184">
        <v>35.933599999999998</v>
      </c>
      <c r="M1423" s="184">
        <v>63.6068</v>
      </c>
      <c r="N1423" s="184">
        <v>75.505399999999995</v>
      </c>
      <c r="O1423" s="184">
        <v>19.758299999999998</v>
      </c>
      <c r="P1423" s="184"/>
      <c r="Q1423" s="184">
        <v>15.1173</v>
      </c>
      <c r="R1423" s="184">
        <v>35.436799999999998</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44400</v>
      </c>
      <c r="E1424" s="184">
        <v>19.82</v>
      </c>
      <c r="F1424" s="184">
        <v>0.42049999999999998</v>
      </c>
      <c r="G1424" s="184">
        <v>1.5785</v>
      </c>
      <c r="H1424" s="184">
        <v>-7.0599999999999996E-2</v>
      </c>
      <c r="I1424" s="184">
        <v>2.2915000000000001</v>
      </c>
      <c r="J1424" s="184">
        <v>6.0574000000000003</v>
      </c>
      <c r="K1424" s="184">
        <v>20.7212</v>
      </c>
      <c r="L1424" s="184">
        <v>30.480599999999999</v>
      </c>
      <c r="M1424" s="184">
        <v>63.463900000000002</v>
      </c>
      <c r="N1424" s="184">
        <v>84.698499999999996</v>
      </c>
      <c r="O1424" s="184"/>
      <c r="P1424" s="184"/>
      <c r="Q1424" s="184">
        <v>41.116</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44400</v>
      </c>
      <c r="E1425" s="184">
        <v>19.196000000000002</v>
      </c>
      <c r="F1425" s="184">
        <v>0.41320000000000001</v>
      </c>
      <c r="G1425" s="184">
        <v>1.5608</v>
      </c>
      <c r="H1425" s="184">
        <v>-9.8900000000000002E-2</v>
      </c>
      <c r="I1425" s="184">
        <v>2.2315</v>
      </c>
      <c r="J1425" s="184">
        <v>5.9322999999999997</v>
      </c>
      <c r="K1425" s="184">
        <v>20.290800000000001</v>
      </c>
      <c r="L1425" s="184">
        <v>29.510200000000001</v>
      </c>
      <c r="M1425" s="184">
        <v>61.6233</v>
      </c>
      <c r="N1425" s="184">
        <v>81.900899999999993</v>
      </c>
      <c r="O1425" s="184"/>
      <c r="P1425" s="184"/>
      <c r="Q1425" s="184">
        <v>38.861499999999999</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44400</v>
      </c>
      <c r="E1426" s="184">
        <v>40.616799999999998</v>
      </c>
      <c r="F1426" s="184">
        <v>0.30299999999999999</v>
      </c>
      <c r="G1426" s="184">
        <v>1.3568</v>
      </c>
      <c r="H1426" s="184">
        <v>0.62929999999999997</v>
      </c>
      <c r="I1426" s="184">
        <v>2.6223999999999998</v>
      </c>
      <c r="J1426" s="184">
        <v>6.5082000000000004</v>
      </c>
      <c r="K1426" s="184">
        <v>18.317299999999999</v>
      </c>
      <c r="L1426" s="184">
        <v>24.0533</v>
      </c>
      <c r="M1426" s="184">
        <v>50.058</v>
      </c>
      <c r="N1426" s="184">
        <v>64.150099999999995</v>
      </c>
      <c r="O1426" s="184">
        <v>13.6122</v>
      </c>
      <c r="P1426" s="184">
        <v>12.491899999999999</v>
      </c>
      <c r="Q1426" s="184">
        <v>20.810700000000001</v>
      </c>
      <c r="R1426" s="184">
        <v>27.917400000000001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44400</v>
      </c>
      <c r="E1427" s="184">
        <v>37.046100000000003</v>
      </c>
      <c r="F1427" s="184">
        <v>0.2994</v>
      </c>
      <c r="G1427" s="184">
        <v>1.3465</v>
      </c>
      <c r="H1427" s="184">
        <v>0.60529999999999995</v>
      </c>
      <c r="I1427" s="184">
        <v>2.5739000000000001</v>
      </c>
      <c r="J1427" s="184">
        <v>6.4005000000000001</v>
      </c>
      <c r="K1427" s="184">
        <v>17.950800000000001</v>
      </c>
      <c r="L1427" s="184">
        <v>23.270900000000001</v>
      </c>
      <c r="M1427" s="184">
        <v>48.601700000000001</v>
      </c>
      <c r="N1427" s="184">
        <v>62.035899999999998</v>
      </c>
      <c r="O1427" s="184">
        <v>12.2386</v>
      </c>
      <c r="P1427" s="184">
        <v>11.091799999999999</v>
      </c>
      <c r="Q1427" s="184">
        <v>19.320499999999999</v>
      </c>
      <c r="R1427" s="184">
        <v>26.365200000000002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44400</v>
      </c>
      <c r="E1428" s="184">
        <v>1866.5797</v>
      </c>
      <c r="F1428" s="184">
        <v>-6.0299999999999999E-2</v>
      </c>
      <c r="G1428" s="184">
        <v>1.6181000000000001</v>
      </c>
      <c r="H1428" s="184">
        <v>-0.27910000000000001</v>
      </c>
      <c r="I1428" s="184">
        <v>3.1478000000000002</v>
      </c>
      <c r="J1428" s="184">
        <v>7.72</v>
      </c>
      <c r="K1428" s="184">
        <v>21.892399999999999</v>
      </c>
      <c r="L1428" s="184">
        <v>27.459599999999998</v>
      </c>
      <c r="M1428" s="184">
        <v>58.068399999999997</v>
      </c>
      <c r="N1428" s="184">
        <v>74.760000000000005</v>
      </c>
      <c r="O1428" s="184">
        <v>20.609500000000001</v>
      </c>
      <c r="P1428" s="184">
        <v>17.1846</v>
      </c>
      <c r="Q1428" s="184">
        <v>22.460799999999999</v>
      </c>
      <c r="R1428" s="184">
        <v>32.146099999999997</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44400</v>
      </c>
      <c r="E1429" s="184">
        <v>1980.8097</v>
      </c>
      <c r="F1429" s="184">
        <v>-5.8200000000000002E-2</v>
      </c>
      <c r="G1429" s="184">
        <v>1.6246</v>
      </c>
      <c r="H1429" s="184">
        <v>-0.26419999999999999</v>
      </c>
      <c r="I1429" s="184">
        <v>3.1764000000000001</v>
      </c>
      <c r="J1429" s="184">
        <v>7.7854000000000001</v>
      </c>
      <c r="K1429" s="184">
        <v>22.1127</v>
      </c>
      <c r="L1429" s="184">
        <v>27.926600000000001</v>
      </c>
      <c r="M1429" s="184">
        <v>58.930399999999999</v>
      </c>
      <c r="N1429" s="184">
        <v>76.027799999999999</v>
      </c>
      <c r="O1429" s="184">
        <v>21.409199999999998</v>
      </c>
      <c r="P1429" s="184">
        <v>18.012499999999999</v>
      </c>
      <c r="Q1429" s="184">
        <v>17.297599999999999</v>
      </c>
      <c r="R1429" s="184">
        <v>33.051600000000001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44400</v>
      </c>
      <c r="E1430" s="184">
        <v>42.05</v>
      </c>
      <c r="F1430" s="184">
        <v>0.16669999999999999</v>
      </c>
      <c r="G1430" s="184">
        <v>2.0878999999999999</v>
      </c>
      <c r="H1430" s="184">
        <v>0.62219999999999998</v>
      </c>
      <c r="I1430" s="184">
        <v>3.2662</v>
      </c>
      <c r="J1430" s="184">
        <v>6.8342999999999998</v>
      </c>
      <c r="K1430" s="184">
        <v>23.133199999999999</v>
      </c>
      <c r="L1430" s="184">
        <v>36.304699999999997</v>
      </c>
      <c r="M1430" s="184">
        <v>69.147199999999998</v>
      </c>
      <c r="N1430" s="184">
        <v>96.955500000000001</v>
      </c>
      <c r="O1430" s="184">
        <v>28.5092</v>
      </c>
      <c r="P1430" s="184">
        <v>21.157599999999999</v>
      </c>
      <c r="Q1430" s="184">
        <v>20.671199999999999</v>
      </c>
      <c r="R1430" s="184">
        <v>54.347200000000001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44400</v>
      </c>
      <c r="E1431" s="184">
        <v>38.44</v>
      </c>
      <c r="F1431" s="184">
        <v>0.18240000000000001</v>
      </c>
      <c r="G1431" s="184">
        <v>2.0712000000000002</v>
      </c>
      <c r="H1431" s="184">
        <v>0.60189999999999999</v>
      </c>
      <c r="I1431" s="184">
        <v>3.1945999999999999</v>
      </c>
      <c r="J1431" s="184">
        <v>6.6889000000000003</v>
      </c>
      <c r="K1431" s="184">
        <v>22.537500000000001</v>
      </c>
      <c r="L1431" s="184">
        <v>35.019300000000001</v>
      </c>
      <c r="M1431" s="184">
        <v>66.695599999999999</v>
      </c>
      <c r="N1431" s="184">
        <v>93.360200000000006</v>
      </c>
      <c r="O1431" s="184">
        <v>26.360900000000001</v>
      </c>
      <c r="P1431" s="184">
        <v>19.287099999999999</v>
      </c>
      <c r="Q1431" s="184">
        <v>19.262499999999999</v>
      </c>
      <c r="R1431" s="184">
        <v>51.675600000000003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44400</v>
      </c>
      <c r="E1432" s="184">
        <v>16.489999999999998</v>
      </c>
      <c r="F1432" s="184">
        <v>0.30409999999999998</v>
      </c>
      <c r="G1432" s="184">
        <v>1.3522000000000001</v>
      </c>
      <c r="H1432" s="184">
        <v>-6.0600000000000001E-2</v>
      </c>
      <c r="I1432" s="184">
        <v>1.5394000000000001</v>
      </c>
      <c r="J1432" s="184">
        <v>4.3670999999999998</v>
      </c>
      <c r="K1432" s="184">
        <v>19.8401</v>
      </c>
      <c r="L1432" s="184">
        <v>27.041599999999999</v>
      </c>
      <c r="M1432" s="184">
        <v>55.566000000000003</v>
      </c>
      <c r="N1432" s="184">
        <v>69.8249</v>
      </c>
      <c r="O1432" s="184"/>
      <c r="P1432" s="184"/>
      <c r="Q1432" s="184">
        <v>37.674599999999998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44400</v>
      </c>
      <c r="E1433" s="184">
        <v>16</v>
      </c>
      <c r="F1433" s="184">
        <v>0.3135</v>
      </c>
      <c r="G1433" s="184">
        <v>1.33</v>
      </c>
      <c r="H1433" s="184">
        <v>-6.25E-2</v>
      </c>
      <c r="I1433" s="184">
        <v>1.4584999999999999</v>
      </c>
      <c r="J1433" s="184">
        <v>4.2344999999999997</v>
      </c>
      <c r="K1433" s="184">
        <v>19.402999999999999</v>
      </c>
      <c r="L1433" s="184">
        <v>25.885100000000001</v>
      </c>
      <c r="M1433" s="184">
        <v>53.403599999999997</v>
      </c>
      <c r="N1433" s="184">
        <v>66.666700000000006</v>
      </c>
      <c r="O1433" s="184"/>
      <c r="P1433" s="184"/>
      <c r="Q1433" s="184">
        <v>35.045299999999997</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44400</v>
      </c>
      <c r="E1434" s="184">
        <v>108.1544</v>
      </c>
      <c r="F1434" s="184">
        <v>-0.50749999999999995</v>
      </c>
      <c r="G1434" s="184">
        <v>1.0583</v>
      </c>
      <c r="H1434" s="184">
        <v>-0.92900000000000005</v>
      </c>
      <c r="I1434" s="184">
        <v>0.96199999999999997</v>
      </c>
      <c r="J1434" s="184">
        <v>3.8801999999999999</v>
      </c>
      <c r="K1434" s="184">
        <v>21.1601</v>
      </c>
      <c r="L1434" s="184">
        <v>36.622599999999998</v>
      </c>
      <c r="M1434" s="184">
        <v>70.336600000000004</v>
      </c>
      <c r="N1434" s="184">
        <v>87.218800000000002</v>
      </c>
      <c r="O1434" s="184">
        <v>23.6526</v>
      </c>
      <c r="P1434" s="184">
        <v>18.740300000000001</v>
      </c>
      <c r="Q1434" s="184">
        <v>12.369300000000001</v>
      </c>
      <c r="R1434" s="184">
        <v>43.966200000000001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44400</v>
      </c>
      <c r="E1435" s="184">
        <v>113.8497</v>
      </c>
      <c r="F1435" s="184">
        <v>-0.50239999999999996</v>
      </c>
      <c r="G1435" s="184">
        <v>1.0745</v>
      </c>
      <c r="H1435" s="184">
        <v>-0.88890000000000002</v>
      </c>
      <c r="I1435" s="184">
        <v>1.046</v>
      </c>
      <c r="J1435" s="184">
        <v>4.0845000000000002</v>
      </c>
      <c r="K1435" s="184">
        <v>22.030799999999999</v>
      </c>
      <c r="L1435" s="184">
        <v>38.342199999999998</v>
      </c>
      <c r="M1435" s="184">
        <v>72.907700000000006</v>
      </c>
      <c r="N1435" s="184">
        <v>90.8827</v>
      </c>
      <c r="O1435" s="184">
        <v>25.4405</v>
      </c>
      <c r="P1435" s="184">
        <v>19.835899999999999</v>
      </c>
      <c r="Q1435" s="184">
        <v>16.6173</v>
      </c>
      <c r="R1435" s="184">
        <v>46.648800000000001</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44400</v>
      </c>
      <c r="E1436" s="184">
        <v>135.2285</v>
      </c>
      <c r="F1436" s="184">
        <v>0.20530000000000001</v>
      </c>
      <c r="G1436" s="184">
        <v>1.1247</v>
      </c>
      <c r="H1436" s="184">
        <v>1.6299999999999999E-2</v>
      </c>
      <c r="I1436" s="184">
        <v>2.1187</v>
      </c>
      <c r="J1436" s="184">
        <v>6.0831999999999997</v>
      </c>
      <c r="K1436" s="184">
        <v>17.589600000000001</v>
      </c>
      <c r="L1436" s="184">
        <v>31.031099999999999</v>
      </c>
      <c r="M1436" s="184">
        <v>64.623699999999999</v>
      </c>
      <c r="N1436" s="184">
        <v>79.788600000000002</v>
      </c>
      <c r="O1436" s="184">
        <v>21.241800000000001</v>
      </c>
      <c r="P1436" s="184">
        <v>14.274699999999999</v>
      </c>
      <c r="Q1436" s="184">
        <v>20.2789</v>
      </c>
      <c r="R1436" s="184">
        <v>37.107799999999997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44400</v>
      </c>
      <c r="E1437" s="184">
        <v>124.9393</v>
      </c>
      <c r="F1437" s="184">
        <v>0.2026</v>
      </c>
      <c r="G1437" s="184">
        <v>1.1165</v>
      </c>
      <c r="H1437" s="184">
        <v>-2E-3</v>
      </c>
      <c r="I1437" s="184">
        <v>2.0832000000000002</v>
      </c>
      <c r="J1437" s="184">
        <v>6.0015999999999998</v>
      </c>
      <c r="K1437" s="184">
        <v>17.316299999999998</v>
      </c>
      <c r="L1437" s="184">
        <v>30.426200000000001</v>
      </c>
      <c r="M1437" s="184">
        <v>63.5124</v>
      </c>
      <c r="N1437" s="184">
        <v>78.231399999999994</v>
      </c>
      <c r="O1437" s="184">
        <v>20.166699999999999</v>
      </c>
      <c r="P1437" s="184">
        <v>13.144399999999999</v>
      </c>
      <c r="Q1437" s="184">
        <v>16.724900000000002</v>
      </c>
      <c r="R1437" s="184">
        <v>35.860700000000001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44400</v>
      </c>
      <c r="E1438" s="184">
        <v>659.69749999999999</v>
      </c>
      <c r="F1438" s="184">
        <v>0.42430000000000001</v>
      </c>
      <c r="G1438" s="184">
        <v>2.0482999999999998</v>
      </c>
      <c r="H1438" s="184">
        <v>0.10059999999999999</v>
      </c>
      <c r="I1438" s="184">
        <v>2.0162</v>
      </c>
      <c r="J1438" s="184">
        <v>6.4966999999999997</v>
      </c>
      <c r="K1438" s="184">
        <v>17.965599999999998</v>
      </c>
      <c r="L1438" s="184">
        <v>22.966999999999999</v>
      </c>
      <c r="M1438" s="184">
        <v>50.980200000000004</v>
      </c>
      <c r="N1438" s="184">
        <v>64.590599999999995</v>
      </c>
      <c r="O1438" s="184">
        <v>11.394</v>
      </c>
      <c r="P1438" s="184">
        <v>11.775499999999999</v>
      </c>
      <c r="Q1438" s="184">
        <v>24.632400000000001</v>
      </c>
      <c r="R1438" s="184">
        <v>23.604399999999998</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44400</v>
      </c>
      <c r="E1439" s="184">
        <v>696.26919999999996</v>
      </c>
      <c r="F1439" s="184">
        <v>0.4264</v>
      </c>
      <c r="G1439" s="184">
        <v>2.0547</v>
      </c>
      <c r="H1439" s="184">
        <v>0.11509999999999999</v>
      </c>
      <c r="I1439" s="184">
        <v>2.0455999999999999</v>
      </c>
      <c r="J1439" s="184">
        <v>6.5690999999999997</v>
      </c>
      <c r="K1439" s="184">
        <v>18.2227</v>
      </c>
      <c r="L1439" s="184">
        <v>23.4894</v>
      </c>
      <c r="M1439" s="184">
        <v>51.918100000000003</v>
      </c>
      <c r="N1439" s="184">
        <v>65.944400000000002</v>
      </c>
      <c r="O1439" s="184">
        <v>12.287800000000001</v>
      </c>
      <c r="P1439" s="184">
        <v>12.591699999999999</v>
      </c>
      <c r="Q1439" s="184">
        <v>17.605599999999999</v>
      </c>
      <c r="R1439" s="184">
        <v>24.599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44400</v>
      </c>
      <c r="E1440" s="184">
        <v>226.15379999999999</v>
      </c>
      <c r="F1440" s="184">
        <v>0.60860000000000003</v>
      </c>
      <c r="G1440" s="184">
        <v>2.1086999999999998</v>
      </c>
      <c r="H1440" s="184">
        <v>0.96840000000000004</v>
      </c>
      <c r="I1440" s="184">
        <v>2.3704000000000001</v>
      </c>
      <c r="J1440" s="184">
        <v>6.3331</v>
      </c>
      <c r="K1440" s="184">
        <v>16.416499999999999</v>
      </c>
      <c r="L1440" s="184">
        <v>26.105799999999999</v>
      </c>
      <c r="M1440" s="184">
        <v>51.0929</v>
      </c>
      <c r="N1440" s="184">
        <v>68.824399999999997</v>
      </c>
      <c r="O1440" s="184">
        <v>20.702500000000001</v>
      </c>
      <c r="P1440" s="184">
        <v>16.4407</v>
      </c>
      <c r="Q1440" s="184">
        <v>12.206</v>
      </c>
      <c r="R1440" s="184">
        <v>31.252700000000001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44400</v>
      </c>
      <c r="E1441" s="184">
        <v>244.93539999999999</v>
      </c>
      <c r="F1441" s="184">
        <v>0.61199999999999999</v>
      </c>
      <c r="G1441" s="184">
        <v>2.1187999999999998</v>
      </c>
      <c r="H1441" s="184">
        <v>0.99250000000000005</v>
      </c>
      <c r="I1441" s="184">
        <v>2.4184000000000001</v>
      </c>
      <c r="J1441" s="184">
        <v>6.4393000000000002</v>
      </c>
      <c r="K1441" s="184">
        <v>16.767499999999998</v>
      </c>
      <c r="L1441" s="184">
        <v>26.8596</v>
      </c>
      <c r="M1441" s="184">
        <v>52.455599999999997</v>
      </c>
      <c r="N1441" s="184">
        <v>70.918199999999999</v>
      </c>
      <c r="O1441" s="184">
        <v>22.207899999999999</v>
      </c>
      <c r="P1441" s="184">
        <v>17.6678</v>
      </c>
      <c r="Q1441" s="184">
        <v>20.591999999999999</v>
      </c>
      <c r="R1441" s="184">
        <v>32.978099999999998</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44400</v>
      </c>
      <c r="E1442" s="184">
        <v>73.45</v>
      </c>
      <c r="F1442" s="184">
        <v>-0.1767</v>
      </c>
      <c r="G1442" s="184">
        <v>1.0732999999999999</v>
      </c>
      <c r="H1442" s="184">
        <v>-0.90390000000000004</v>
      </c>
      <c r="I1442" s="184">
        <v>1.6328</v>
      </c>
      <c r="J1442" s="184">
        <v>4.0073999999999996</v>
      </c>
      <c r="K1442" s="184">
        <v>16.828399999999998</v>
      </c>
      <c r="L1442" s="184">
        <v>27.5395</v>
      </c>
      <c r="M1442" s="184">
        <v>47.875999999999998</v>
      </c>
      <c r="N1442" s="184">
        <v>62.8964</v>
      </c>
      <c r="O1442" s="184">
        <v>17.4543</v>
      </c>
      <c r="P1442" s="184">
        <v>17.1983</v>
      </c>
      <c r="Q1442" s="184">
        <v>18.074400000000001</v>
      </c>
      <c r="R1442" s="184">
        <v>33.792200000000001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44400</v>
      </c>
      <c r="E1443" s="184">
        <v>70.61</v>
      </c>
      <c r="F1443" s="184">
        <v>-0.18379999999999999</v>
      </c>
      <c r="G1443" s="184">
        <v>1.0736000000000001</v>
      </c>
      <c r="H1443" s="184">
        <v>-0.91220000000000001</v>
      </c>
      <c r="I1443" s="184">
        <v>1.6116999999999999</v>
      </c>
      <c r="J1443" s="184">
        <v>3.9759000000000002</v>
      </c>
      <c r="K1443" s="184">
        <v>16.73</v>
      </c>
      <c r="L1443" s="184">
        <v>27.294</v>
      </c>
      <c r="M1443" s="184">
        <v>47.472799999999999</v>
      </c>
      <c r="N1443" s="184">
        <v>62.321800000000003</v>
      </c>
      <c r="O1443" s="184">
        <v>16.927399999999999</v>
      </c>
      <c r="P1443" s="184">
        <v>16.717500000000001</v>
      </c>
      <c r="Q1443" s="184">
        <v>7.5369999999999999</v>
      </c>
      <c r="R1443" s="184">
        <v>33.277700000000003</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44400</v>
      </c>
      <c r="E1444" s="184">
        <v>25.84</v>
      </c>
      <c r="F1444" s="184">
        <v>0.155</v>
      </c>
      <c r="G1444" s="184">
        <v>0.70150000000000001</v>
      </c>
      <c r="H1444" s="184">
        <v>-0.80610000000000004</v>
      </c>
      <c r="I1444" s="184">
        <v>1.6921999999999999</v>
      </c>
      <c r="J1444" s="184">
        <v>7.2644000000000002</v>
      </c>
      <c r="K1444" s="184">
        <v>22.348500000000001</v>
      </c>
      <c r="L1444" s="184">
        <v>32.990200000000002</v>
      </c>
      <c r="M1444" s="184">
        <v>59.5062</v>
      </c>
      <c r="N1444" s="184">
        <v>86.4358</v>
      </c>
      <c r="O1444" s="184"/>
      <c r="P1444" s="184"/>
      <c r="Q1444" s="184">
        <v>103.70780000000001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44400</v>
      </c>
      <c r="E1445" s="184">
        <v>25.44</v>
      </c>
      <c r="F1445" s="184">
        <v>0.1181</v>
      </c>
      <c r="G1445" s="184">
        <v>0.67269999999999996</v>
      </c>
      <c r="H1445" s="184">
        <v>-0.85740000000000005</v>
      </c>
      <c r="I1445" s="184">
        <v>1.6379999999999999</v>
      </c>
      <c r="J1445" s="184">
        <v>7.1158000000000001</v>
      </c>
      <c r="K1445" s="184">
        <v>21.9559</v>
      </c>
      <c r="L1445" s="184">
        <v>32.018700000000003</v>
      </c>
      <c r="M1445" s="184">
        <v>58.0124</v>
      </c>
      <c r="N1445" s="184">
        <v>84.214299999999994</v>
      </c>
      <c r="O1445" s="184"/>
      <c r="P1445" s="184"/>
      <c r="Q1445" s="184">
        <v>101.3398</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44400</v>
      </c>
      <c r="E1446" s="184">
        <v>184.76730000000001</v>
      </c>
      <c r="F1446" s="184">
        <v>0.3962</v>
      </c>
      <c r="G1446" s="184">
        <v>1.6518999999999999</v>
      </c>
      <c r="H1446" s="184">
        <v>0.2084</v>
      </c>
      <c r="I1446" s="184">
        <v>2.4405000000000001</v>
      </c>
      <c r="J1446" s="184">
        <v>6.6783000000000001</v>
      </c>
      <c r="K1446" s="184">
        <v>19.545500000000001</v>
      </c>
      <c r="L1446" s="184">
        <v>26.177399999999999</v>
      </c>
      <c r="M1446" s="184">
        <v>55.527999999999999</v>
      </c>
      <c r="N1446" s="184">
        <v>75.673599999999993</v>
      </c>
      <c r="O1446" s="184">
        <v>19.760899999999999</v>
      </c>
      <c r="P1446" s="184">
        <v>15.9061</v>
      </c>
      <c r="Q1446" s="184">
        <v>20.917400000000001</v>
      </c>
      <c r="R1446" s="184">
        <v>37.043700000000001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44400</v>
      </c>
      <c r="E1447" s="184">
        <v>126.005360688721</v>
      </c>
      <c r="F1447" s="184">
        <v>0.3962</v>
      </c>
      <c r="G1447" s="184">
        <v>1.6518999999999999</v>
      </c>
      <c r="H1447" s="184">
        <v>0.2084</v>
      </c>
      <c r="I1447" s="184">
        <v>2.4405000000000001</v>
      </c>
      <c r="J1447" s="184">
        <v>6.6783999999999999</v>
      </c>
      <c r="K1447" s="184">
        <v>19.5456</v>
      </c>
      <c r="L1447" s="184">
        <v>26.177499999999998</v>
      </c>
      <c r="M1447" s="184">
        <v>55.528399999999998</v>
      </c>
      <c r="N1447" s="184">
        <v>75.6738</v>
      </c>
      <c r="O1447" s="184">
        <v>19.7621</v>
      </c>
      <c r="P1447" s="184">
        <v>15.907</v>
      </c>
      <c r="Q1447" s="184">
        <v>20.919</v>
      </c>
      <c r="R1447" s="184">
        <v>37.045699999999997</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44400</v>
      </c>
      <c r="E1448" s="184">
        <v>172.1865</v>
      </c>
      <c r="F1448" s="184">
        <v>0.39329999999999998</v>
      </c>
      <c r="G1448" s="184">
        <v>1.6442000000000001</v>
      </c>
      <c r="H1448" s="184">
        <v>0.19139999999999999</v>
      </c>
      <c r="I1448" s="184">
        <v>2.4058000000000002</v>
      </c>
      <c r="J1448" s="184">
        <v>6.5987</v>
      </c>
      <c r="K1448" s="184">
        <v>19.274899999999999</v>
      </c>
      <c r="L1448" s="184">
        <v>25.598400000000002</v>
      </c>
      <c r="M1448" s="184">
        <v>54.471699999999998</v>
      </c>
      <c r="N1448" s="184">
        <v>74.066400000000002</v>
      </c>
      <c r="O1448" s="184">
        <v>18.721299999999999</v>
      </c>
      <c r="P1448" s="184">
        <v>14.869899999999999</v>
      </c>
      <c r="Q1448" s="184">
        <v>16.1416</v>
      </c>
      <c r="R1448" s="184">
        <v>35.842700000000001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44400</v>
      </c>
      <c r="E1449" s="184">
        <v>188.96603906080401</v>
      </c>
      <c r="F1449" s="184">
        <v>0.39329999999999998</v>
      </c>
      <c r="G1449" s="184">
        <v>1.6442000000000001</v>
      </c>
      <c r="H1449" s="184">
        <v>0.1913</v>
      </c>
      <c r="I1449" s="184">
        <v>2.4058000000000002</v>
      </c>
      <c r="J1449" s="184">
        <v>6.5987</v>
      </c>
      <c r="K1449" s="184">
        <v>19.274799999999999</v>
      </c>
      <c r="L1449" s="184">
        <v>25.598800000000001</v>
      </c>
      <c r="M1449" s="184">
        <v>54.472099999999998</v>
      </c>
      <c r="N1449" s="184">
        <v>74.066800000000001</v>
      </c>
      <c r="O1449" s="184">
        <v>18.721399999999999</v>
      </c>
      <c r="P1449" s="184">
        <v>14.8703</v>
      </c>
      <c r="Q1449" s="184">
        <v>18.511900000000001</v>
      </c>
      <c r="R1449" s="184">
        <v>35.842700000000001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0.27641428571428567</v>
      </c>
      <c r="G1450" s="186">
        <v>1.5188214285714283</v>
      </c>
      <c r="H1450" s="186">
        <v>3.3930357142857151E-2</v>
      </c>
      <c r="I1450" s="186">
        <v>2.1173785714285716</v>
      </c>
      <c r="J1450" s="186">
        <v>5.8728446428571441</v>
      </c>
      <c r="K1450" s="186">
        <v>19.355830357142853</v>
      </c>
      <c r="L1450" s="186">
        <v>28.38447037037038</v>
      </c>
      <c r="M1450" s="186">
        <v>56.199798148148147</v>
      </c>
      <c r="N1450" s="186">
        <v>73.235659259259293</v>
      </c>
      <c r="O1450" s="186">
        <v>18.715327083333335</v>
      </c>
      <c r="P1450" s="186">
        <v>16.357409090909091</v>
      </c>
      <c r="Q1450" s="186">
        <v>21.985016071428568</v>
      </c>
      <c r="R1450" s="186">
        <v>33.665366666666664</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0.32079999999999997</v>
      </c>
      <c r="G1451" s="186">
        <v>1.5678000000000001</v>
      </c>
      <c r="H1451" s="186">
        <v>-3.1300000000000001E-2</v>
      </c>
      <c r="I1451" s="186">
        <v>2.0644</v>
      </c>
      <c r="J1451" s="186">
        <v>6.2081499999999998</v>
      </c>
      <c r="K1451" s="186">
        <v>19.338949999999997</v>
      </c>
      <c r="L1451" s="186">
        <v>27.376799999999999</v>
      </c>
      <c r="M1451" s="186">
        <v>55.9236</v>
      </c>
      <c r="N1451" s="186">
        <v>74.066599999999994</v>
      </c>
      <c r="O1451" s="186">
        <v>19.302999999999997</v>
      </c>
      <c r="P1451" s="186">
        <v>16.529949999999999</v>
      </c>
      <c r="Q1451" s="186">
        <v>19.2699</v>
      </c>
      <c r="R1451" s="186">
        <v>33.979950000000002</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44400</v>
      </c>
      <c r="E1454" s="184">
        <v>288.53199999999998</v>
      </c>
      <c r="F1454" s="184">
        <v>6.3136000000000001</v>
      </c>
      <c r="G1454" s="184">
        <v>4.5388999999999999</v>
      </c>
      <c r="H1454" s="184">
        <v>4.1814999999999998</v>
      </c>
      <c r="I1454" s="184">
        <v>4.4823000000000004</v>
      </c>
      <c r="J1454" s="184">
        <v>4.3460999999999999</v>
      </c>
      <c r="K1454" s="184">
        <v>3.9636</v>
      </c>
      <c r="L1454" s="184">
        <v>4.1463999999999999</v>
      </c>
      <c r="M1454" s="184">
        <v>3.915</v>
      </c>
      <c r="N1454" s="184">
        <v>4.1121999999999996</v>
      </c>
      <c r="O1454" s="184">
        <v>6.8467000000000002</v>
      </c>
      <c r="P1454" s="184">
        <v>6.9192999999999998</v>
      </c>
      <c r="Q1454" s="184">
        <v>6.9417999999999997</v>
      </c>
      <c r="R1454" s="184">
        <v>5.9722999999999997</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44400</v>
      </c>
      <c r="E1455" s="184">
        <v>290.85759999999999</v>
      </c>
      <c r="F1455" s="184">
        <v>6.4263000000000003</v>
      </c>
      <c r="G1455" s="184">
        <v>4.6490999999999998</v>
      </c>
      <c r="H1455" s="184">
        <v>4.2934999999999999</v>
      </c>
      <c r="I1455" s="184">
        <v>4.593</v>
      </c>
      <c r="J1455" s="184">
        <v>4.4565999999999999</v>
      </c>
      <c r="K1455" s="184">
        <v>4.0617000000000001</v>
      </c>
      <c r="L1455" s="184">
        <v>4.2447999999999997</v>
      </c>
      <c r="M1455" s="184">
        <v>4.0247999999999999</v>
      </c>
      <c r="N1455" s="184">
        <v>4.2267999999999999</v>
      </c>
      <c r="O1455" s="184">
        <v>6.9776999999999996</v>
      </c>
      <c r="P1455" s="184">
        <v>7.0416999999999996</v>
      </c>
      <c r="Q1455" s="184">
        <v>7.8238000000000003</v>
      </c>
      <c r="R1455" s="184">
        <v>6.0952000000000002</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44400</v>
      </c>
      <c r="E1456" s="184">
        <v>1120.8996</v>
      </c>
      <c r="F1456" s="184">
        <v>6.1879999999999997</v>
      </c>
      <c r="G1456" s="184">
        <v>4.9265999999999996</v>
      </c>
      <c r="H1456" s="184">
        <v>4.6326999999999998</v>
      </c>
      <c r="I1456" s="184">
        <v>4.6691000000000003</v>
      </c>
      <c r="J1456" s="184">
        <v>4.5007000000000001</v>
      </c>
      <c r="K1456" s="184">
        <v>3.9903</v>
      </c>
      <c r="L1456" s="184">
        <v>4.1741999999999999</v>
      </c>
      <c r="M1456" s="184">
        <v>3.9838</v>
      </c>
      <c r="N1456" s="184">
        <v>4.1558999999999999</v>
      </c>
      <c r="O1456" s="184"/>
      <c r="P1456" s="184"/>
      <c r="Q1456" s="184">
        <v>5.9821</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44400</v>
      </c>
      <c r="E1457" s="184">
        <v>1117.6419000000001</v>
      </c>
      <c r="F1457" s="184">
        <v>6.0460000000000003</v>
      </c>
      <c r="G1457" s="184">
        <v>4.7830000000000004</v>
      </c>
      <c r="H1457" s="184">
        <v>4.4831000000000003</v>
      </c>
      <c r="I1457" s="184">
        <v>4.5157999999999996</v>
      </c>
      <c r="J1457" s="184">
        <v>4.3482000000000003</v>
      </c>
      <c r="K1457" s="184">
        <v>3.8264999999999998</v>
      </c>
      <c r="L1457" s="184">
        <v>4.0083000000000002</v>
      </c>
      <c r="M1457" s="184">
        <v>3.8220000000000001</v>
      </c>
      <c r="N1457" s="184">
        <v>3.9952999999999999</v>
      </c>
      <c r="O1457" s="184"/>
      <c r="P1457" s="184"/>
      <c r="Q1457" s="184">
        <v>5.8251999999999997</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44400</v>
      </c>
      <c r="E1458" s="184">
        <v>1100.6536000000001</v>
      </c>
      <c r="F1458" s="184">
        <v>-2.1455000000000002</v>
      </c>
      <c r="G1458" s="184">
        <v>9.8400000000000001E-2</v>
      </c>
      <c r="H1458" s="184">
        <v>2.3347000000000002</v>
      </c>
      <c r="I1458" s="184">
        <v>2.6591999999999998</v>
      </c>
      <c r="J1458" s="184">
        <v>2.7561</v>
      </c>
      <c r="K1458" s="184">
        <v>2.8477000000000001</v>
      </c>
      <c r="L1458" s="184">
        <v>2.9058000000000002</v>
      </c>
      <c r="M1458" s="184">
        <v>2.9157999999999999</v>
      </c>
      <c r="N1458" s="184">
        <v>3.0908000000000002</v>
      </c>
      <c r="O1458" s="184"/>
      <c r="P1458" s="184"/>
      <c r="Q1458" s="184">
        <v>4.6821000000000002</v>
      </c>
      <c r="R1458" s="184">
        <v>4.4436</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44400</v>
      </c>
      <c r="E1459" s="184">
        <v>1093.6498999999999</v>
      </c>
      <c r="F1459" s="184">
        <v>-2.4361999999999999</v>
      </c>
      <c r="G1459" s="184">
        <v>-0.1913</v>
      </c>
      <c r="H1459" s="184">
        <v>2.0442999999999998</v>
      </c>
      <c r="I1459" s="184">
        <v>2.3691</v>
      </c>
      <c r="J1459" s="184">
        <v>2.4655999999999998</v>
      </c>
      <c r="K1459" s="184">
        <v>2.56</v>
      </c>
      <c r="L1459" s="184">
        <v>2.6051000000000002</v>
      </c>
      <c r="M1459" s="184">
        <v>2.5958000000000001</v>
      </c>
      <c r="N1459" s="184">
        <v>2.7574999999999998</v>
      </c>
      <c r="O1459" s="184"/>
      <c r="P1459" s="184"/>
      <c r="Q1459" s="184">
        <v>4.3638000000000003</v>
      </c>
      <c r="R1459" s="184">
        <v>4.1261000000000001</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44400</v>
      </c>
      <c r="E1460" s="184">
        <v>42.659399999999998</v>
      </c>
      <c r="F1460" s="184">
        <v>5.1344000000000003</v>
      </c>
      <c r="G1460" s="184">
        <v>4.194</v>
      </c>
      <c r="H1460" s="184">
        <v>3.8654000000000002</v>
      </c>
      <c r="I1460" s="184">
        <v>5.0210999999999997</v>
      </c>
      <c r="J1460" s="184">
        <v>4.8449</v>
      </c>
      <c r="K1460" s="184">
        <v>4.1205999999999996</v>
      </c>
      <c r="L1460" s="184">
        <v>4.2384000000000004</v>
      </c>
      <c r="M1460" s="184">
        <v>3.9020000000000001</v>
      </c>
      <c r="N1460" s="184">
        <v>3.8862000000000001</v>
      </c>
      <c r="O1460" s="184">
        <v>6.6033999999999997</v>
      </c>
      <c r="P1460" s="184">
        <v>6.5381</v>
      </c>
      <c r="Q1460" s="184">
        <v>7.3869999999999996</v>
      </c>
      <c r="R1460" s="184">
        <v>5.6727999999999996</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44400</v>
      </c>
      <c r="E1461" s="184">
        <v>41.786999999999999</v>
      </c>
      <c r="F1461" s="184">
        <v>4.9794999999999998</v>
      </c>
      <c r="G1461" s="184">
        <v>3.9902000000000002</v>
      </c>
      <c r="H1461" s="184">
        <v>3.6587000000000001</v>
      </c>
      <c r="I1461" s="184">
        <v>4.8067000000000002</v>
      </c>
      <c r="J1461" s="184">
        <v>4.6235999999999997</v>
      </c>
      <c r="K1461" s="184">
        <v>3.9020000000000001</v>
      </c>
      <c r="L1461" s="184">
        <v>4.0162000000000004</v>
      </c>
      <c r="M1461" s="184">
        <v>3.6720999999999999</v>
      </c>
      <c r="N1461" s="184">
        <v>3.6631</v>
      </c>
      <c r="O1461" s="184">
        <v>6.3566000000000003</v>
      </c>
      <c r="P1461" s="184">
        <v>6.2843999999999998</v>
      </c>
      <c r="Q1461" s="184">
        <v>6.7708000000000004</v>
      </c>
      <c r="R1461" s="184">
        <v>5.4390000000000001</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44400</v>
      </c>
      <c r="E1462" s="184">
        <v>24.645</v>
      </c>
      <c r="F1462" s="184">
        <v>4.8880999999999997</v>
      </c>
      <c r="G1462" s="184">
        <v>4.2470999999999997</v>
      </c>
      <c r="H1462" s="184">
        <v>3.5781000000000001</v>
      </c>
      <c r="I1462" s="184">
        <v>4.2915000000000001</v>
      </c>
      <c r="J1462" s="184">
        <v>4.3747999999999996</v>
      </c>
      <c r="K1462" s="184">
        <v>3.7503000000000002</v>
      </c>
      <c r="L1462" s="184">
        <v>3.9015</v>
      </c>
      <c r="M1462" s="184">
        <v>3.6636000000000002</v>
      </c>
      <c r="N1462" s="184">
        <v>3.7902999999999998</v>
      </c>
      <c r="O1462" s="184">
        <v>9.2734000000000005</v>
      </c>
      <c r="P1462" s="184">
        <v>7.4832999999999998</v>
      </c>
      <c r="Q1462" s="184">
        <v>8.0564999999999998</v>
      </c>
      <c r="R1462" s="184">
        <v>5.9088000000000003</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44400</v>
      </c>
      <c r="E1463" s="184">
        <v>19.6768</v>
      </c>
      <c r="F1463" s="184">
        <v>4.0814000000000004</v>
      </c>
      <c r="G1463" s="184">
        <v>3.4636</v>
      </c>
      <c r="H1463" s="184">
        <v>2.8105000000000002</v>
      </c>
      <c r="I1463" s="184">
        <v>3.5291999999999999</v>
      </c>
      <c r="J1463" s="184">
        <v>3.6154999999999999</v>
      </c>
      <c r="K1463" s="184">
        <v>2.988</v>
      </c>
      <c r="L1463" s="184">
        <v>3.1124000000000001</v>
      </c>
      <c r="M1463" s="184">
        <v>2.8714</v>
      </c>
      <c r="N1463" s="184">
        <v>2.9962</v>
      </c>
      <c r="O1463" s="184">
        <v>8.4628999999999994</v>
      </c>
      <c r="P1463" s="184">
        <v>6.9561000000000002</v>
      </c>
      <c r="Q1463" s="184">
        <v>5.3089000000000004</v>
      </c>
      <c r="R1463" s="184">
        <v>5.0902000000000003</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44400</v>
      </c>
      <c r="E1464" s="184">
        <v>22.9907</v>
      </c>
      <c r="F1464" s="184">
        <v>4.1281999999999996</v>
      </c>
      <c r="G1464" s="184">
        <v>3.4937</v>
      </c>
      <c r="H1464" s="184">
        <v>2.8138000000000001</v>
      </c>
      <c r="I1464" s="184">
        <v>3.5314999999999999</v>
      </c>
      <c r="J1464" s="184">
        <v>3.6198999999999999</v>
      </c>
      <c r="K1464" s="184">
        <v>2.9931999999999999</v>
      </c>
      <c r="L1464" s="184">
        <v>3.1120000000000001</v>
      </c>
      <c r="M1464" s="184">
        <v>2.8702999999999999</v>
      </c>
      <c r="N1464" s="184">
        <v>2.9952000000000001</v>
      </c>
      <c r="O1464" s="184">
        <v>8.4624000000000006</v>
      </c>
      <c r="P1464" s="184">
        <v>6.7145000000000001</v>
      </c>
      <c r="Q1464" s="184">
        <v>6.5719000000000003</v>
      </c>
      <c r="R1464" s="184">
        <v>5.0895000000000001</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44400</v>
      </c>
      <c r="E1465" s="184">
        <v>39.389899999999997</v>
      </c>
      <c r="F1465" s="184">
        <v>5.8387000000000002</v>
      </c>
      <c r="G1465" s="184">
        <v>4.0476000000000001</v>
      </c>
      <c r="H1465" s="184">
        <v>3.802</v>
      </c>
      <c r="I1465" s="184">
        <v>4.5883000000000003</v>
      </c>
      <c r="J1465" s="184">
        <v>4.5138999999999996</v>
      </c>
      <c r="K1465" s="184">
        <v>3.6903000000000001</v>
      </c>
      <c r="L1465" s="184">
        <v>3.7810999999999999</v>
      </c>
      <c r="M1465" s="184">
        <v>3.5684999999999998</v>
      </c>
      <c r="N1465" s="184">
        <v>3.653</v>
      </c>
      <c r="O1465" s="184">
        <v>6.6557000000000004</v>
      </c>
      <c r="P1465" s="184">
        <v>6.8960999999999997</v>
      </c>
      <c r="Q1465" s="184">
        <v>7.2999000000000001</v>
      </c>
      <c r="R1465" s="184">
        <v>5.6771000000000003</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44400</v>
      </c>
      <c r="E1466" s="184">
        <v>40.442900000000002</v>
      </c>
      <c r="F1466" s="184">
        <v>5.9574999999999996</v>
      </c>
      <c r="G1466" s="184">
        <v>4.2131999999999996</v>
      </c>
      <c r="H1466" s="184">
        <v>3.9611000000000001</v>
      </c>
      <c r="I1466" s="184">
        <v>4.7533000000000003</v>
      </c>
      <c r="J1466" s="184">
        <v>4.6779000000000002</v>
      </c>
      <c r="K1466" s="184">
        <v>3.855</v>
      </c>
      <c r="L1466" s="184">
        <v>3.9419</v>
      </c>
      <c r="M1466" s="184">
        <v>3.7284000000000002</v>
      </c>
      <c r="N1466" s="184">
        <v>3.8134000000000001</v>
      </c>
      <c r="O1466" s="184">
        <v>6.8240999999999996</v>
      </c>
      <c r="P1466" s="184">
        <v>7.0728999999999997</v>
      </c>
      <c r="Q1466" s="184">
        <v>7.9767999999999999</v>
      </c>
      <c r="R1466" s="184">
        <v>5.8395000000000001</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44400</v>
      </c>
      <c r="E1467" s="184">
        <v>4473.1423000000004</v>
      </c>
      <c r="F1467" s="184">
        <v>5.7755999999999998</v>
      </c>
      <c r="G1467" s="184">
        <v>4.4459999999999997</v>
      </c>
      <c r="H1467" s="184">
        <v>4.0381999999999998</v>
      </c>
      <c r="I1467" s="184">
        <v>4.4362000000000004</v>
      </c>
      <c r="J1467" s="184">
        <v>4.2599</v>
      </c>
      <c r="K1467" s="184">
        <v>3.9264000000000001</v>
      </c>
      <c r="L1467" s="184">
        <v>4.0395000000000003</v>
      </c>
      <c r="M1467" s="184">
        <v>3.8166000000000002</v>
      </c>
      <c r="N1467" s="184">
        <v>3.9773000000000001</v>
      </c>
      <c r="O1467" s="184">
        <v>6.7346000000000004</v>
      </c>
      <c r="P1467" s="184">
        <v>6.7176</v>
      </c>
      <c r="Q1467" s="184">
        <v>7.1372</v>
      </c>
      <c r="R1467" s="184">
        <v>5.9238</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44400</v>
      </c>
      <c r="E1468" s="184">
        <v>4531.0992999999999</v>
      </c>
      <c r="F1468" s="184">
        <v>5.9153000000000002</v>
      </c>
      <c r="G1468" s="184">
        <v>4.5857999999999999</v>
      </c>
      <c r="H1468" s="184">
        <v>4.1787000000000001</v>
      </c>
      <c r="I1468" s="184">
        <v>4.5766999999999998</v>
      </c>
      <c r="J1468" s="184">
        <v>4.4004000000000003</v>
      </c>
      <c r="K1468" s="184">
        <v>4.0678999999999998</v>
      </c>
      <c r="L1468" s="184">
        <v>4.1824000000000003</v>
      </c>
      <c r="M1468" s="184">
        <v>3.9607999999999999</v>
      </c>
      <c r="N1468" s="184">
        <v>4.1223999999999998</v>
      </c>
      <c r="O1468" s="184">
        <v>6.9248000000000003</v>
      </c>
      <c r="P1468" s="184">
        <v>6.9170999999999996</v>
      </c>
      <c r="Q1468" s="184">
        <v>7.7065999999999999</v>
      </c>
      <c r="R1468" s="184">
        <v>6.1003999999999996</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44400</v>
      </c>
      <c r="E1469" s="184">
        <v>296.54090000000002</v>
      </c>
      <c r="F1469" s="184">
        <v>5.4535</v>
      </c>
      <c r="G1469" s="184">
        <v>4.4901999999999997</v>
      </c>
      <c r="H1469" s="184">
        <v>3.8466</v>
      </c>
      <c r="I1469" s="184">
        <v>4.1096000000000004</v>
      </c>
      <c r="J1469" s="184">
        <v>4.1567999999999996</v>
      </c>
      <c r="K1469" s="184">
        <v>3.7656999999999998</v>
      </c>
      <c r="L1469" s="184">
        <v>3.9222999999999999</v>
      </c>
      <c r="M1469" s="184">
        <v>3.7061000000000002</v>
      </c>
      <c r="N1469" s="184">
        <v>3.9127000000000001</v>
      </c>
      <c r="O1469" s="184">
        <v>6.5640000000000001</v>
      </c>
      <c r="P1469" s="184">
        <v>6.7107000000000001</v>
      </c>
      <c r="Q1469" s="184">
        <v>7.3204000000000002</v>
      </c>
      <c r="R1469" s="184">
        <v>5.7065000000000001</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44400</v>
      </c>
      <c r="E1470" s="184">
        <v>298.88569999999999</v>
      </c>
      <c r="F1470" s="184">
        <v>5.5694999999999997</v>
      </c>
      <c r="G1470" s="184">
        <v>4.6097999999999999</v>
      </c>
      <c r="H1470" s="184">
        <v>3.9666999999999999</v>
      </c>
      <c r="I1470" s="184">
        <v>4.2295999999999996</v>
      </c>
      <c r="J1470" s="184">
        <v>4.2770000000000001</v>
      </c>
      <c r="K1470" s="184">
        <v>3.8868</v>
      </c>
      <c r="L1470" s="184">
        <v>4.0446</v>
      </c>
      <c r="M1470" s="184">
        <v>3.8294000000000001</v>
      </c>
      <c r="N1470" s="184">
        <v>4.0373999999999999</v>
      </c>
      <c r="O1470" s="184">
        <v>6.6910999999999996</v>
      </c>
      <c r="P1470" s="184">
        <v>6.8296999999999999</v>
      </c>
      <c r="Q1470" s="184">
        <v>7.6566000000000001</v>
      </c>
      <c r="R1470" s="184">
        <v>5.8322000000000003</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44400</v>
      </c>
      <c r="E1471" s="184">
        <v>34.032600000000002</v>
      </c>
      <c r="F1471" s="184">
        <v>4.7195999999999998</v>
      </c>
      <c r="G1471" s="184">
        <v>4.0411000000000001</v>
      </c>
      <c r="H1471" s="184">
        <v>3.7717999999999998</v>
      </c>
      <c r="I1471" s="184">
        <v>3.9127999999999998</v>
      </c>
      <c r="J1471" s="184">
        <v>3.9668000000000001</v>
      </c>
      <c r="K1471" s="184">
        <v>3.5935999999999999</v>
      </c>
      <c r="L1471" s="184">
        <v>3.8780000000000001</v>
      </c>
      <c r="M1471" s="184">
        <v>3.6366999999999998</v>
      </c>
      <c r="N1471" s="184">
        <v>3.6859000000000002</v>
      </c>
      <c r="O1471" s="184">
        <v>6.2252000000000001</v>
      </c>
      <c r="P1471" s="184">
        <v>6.4851000000000001</v>
      </c>
      <c r="Q1471" s="184">
        <v>7.5937999999999999</v>
      </c>
      <c r="R1471" s="184">
        <v>5.4340000000000002</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44400</v>
      </c>
      <c r="E1472" s="184">
        <v>32.198399999999999</v>
      </c>
      <c r="F1472" s="184">
        <v>4.0814000000000004</v>
      </c>
      <c r="G1472" s="184">
        <v>3.4016999999999999</v>
      </c>
      <c r="H1472" s="184">
        <v>3.0949</v>
      </c>
      <c r="I1472" s="184">
        <v>3.2429000000000001</v>
      </c>
      <c r="J1472" s="184">
        <v>3.2887</v>
      </c>
      <c r="K1472" s="184">
        <v>2.9098000000000002</v>
      </c>
      <c r="L1472" s="184">
        <v>3.1878000000000002</v>
      </c>
      <c r="M1472" s="184">
        <v>2.9144000000000001</v>
      </c>
      <c r="N1472" s="184">
        <v>2.9384000000000001</v>
      </c>
      <c r="O1472" s="184">
        <v>5.4645000000000001</v>
      </c>
      <c r="P1472" s="184">
        <v>5.7849000000000004</v>
      </c>
      <c r="Q1472" s="184">
        <v>6.5472999999999999</v>
      </c>
      <c r="R1472" s="184">
        <v>4.6520000000000001</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44400</v>
      </c>
      <c r="E1475" s="184">
        <v>2419.7916</v>
      </c>
      <c r="F1475" s="184">
        <v>3.9268000000000001</v>
      </c>
      <c r="G1475" s="184">
        <v>3.9638</v>
      </c>
      <c r="H1475" s="184">
        <v>3.6703999999999999</v>
      </c>
      <c r="I1475" s="184">
        <v>4.4126000000000003</v>
      </c>
      <c r="J1475" s="184">
        <v>4.3785999999999996</v>
      </c>
      <c r="K1475" s="184">
        <v>3.6471</v>
      </c>
      <c r="L1475" s="184">
        <v>3.9420000000000002</v>
      </c>
      <c r="M1475" s="184">
        <v>3.6213000000000002</v>
      </c>
      <c r="N1475" s="184">
        <v>3.6023999999999998</v>
      </c>
      <c r="O1475" s="184">
        <v>6.0631000000000004</v>
      </c>
      <c r="P1475" s="184">
        <v>6.4137000000000004</v>
      </c>
      <c r="Q1475" s="184">
        <v>7.7020999999999997</v>
      </c>
      <c r="R1475" s="184">
        <v>5.2664</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44400</v>
      </c>
      <c r="E1476" s="184">
        <v>2475.9587000000001</v>
      </c>
      <c r="F1476" s="184">
        <v>4.2755999999999998</v>
      </c>
      <c r="G1476" s="184">
        <v>4.3163999999999998</v>
      </c>
      <c r="H1476" s="184">
        <v>4.0217000000000001</v>
      </c>
      <c r="I1476" s="184">
        <v>4.7643000000000004</v>
      </c>
      <c r="J1476" s="184">
        <v>4.7304000000000004</v>
      </c>
      <c r="K1476" s="184">
        <v>4.0004999999999997</v>
      </c>
      <c r="L1476" s="184">
        <v>4.2996999999999996</v>
      </c>
      <c r="M1476" s="184">
        <v>3.9813999999999998</v>
      </c>
      <c r="N1476" s="184">
        <v>3.9658000000000002</v>
      </c>
      <c r="O1476" s="184">
        <v>6.3765000000000001</v>
      </c>
      <c r="P1476" s="184">
        <v>6.71</v>
      </c>
      <c r="Q1476" s="184">
        <v>8.0754999999999999</v>
      </c>
      <c r="R1476" s="184">
        <v>5.6029999999999998</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44400</v>
      </c>
      <c r="E1479" s="184">
        <v>3507.5603000000001</v>
      </c>
      <c r="F1479" s="184">
        <v>6.6257000000000001</v>
      </c>
      <c r="G1479" s="184">
        <v>4.6258999999999997</v>
      </c>
      <c r="H1479" s="184">
        <v>4.0453000000000001</v>
      </c>
      <c r="I1479" s="184">
        <v>4.6683000000000003</v>
      </c>
      <c r="J1479" s="184">
        <v>4.3920000000000003</v>
      </c>
      <c r="K1479" s="184">
        <v>3.7557999999999998</v>
      </c>
      <c r="L1479" s="184">
        <v>3.9007999999999998</v>
      </c>
      <c r="M1479" s="184">
        <v>3.7107999999999999</v>
      </c>
      <c r="N1479" s="184">
        <v>3.8500999999999999</v>
      </c>
      <c r="O1479" s="184">
        <v>6.4500999999999999</v>
      </c>
      <c r="P1479" s="184">
        <v>6.6374000000000004</v>
      </c>
      <c r="Q1479" s="184">
        <v>7.2046999999999999</v>
      </c>
      <c r="R1479" s="184">
        <v>5.4390000000000001</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44400</v>
      </c>
      <c r="E1480" s="184">
        <v>3525.4661999999998</v>
      </c>
      <c r="F1480" s="184">
        <v>6.6986999999999997</v>
      </c>
      <c r="G1480" s="184">
        <v>4.6977000000000002</v>
      </c>
      <c r="H1480" s="184">
        <v>4.1181999999999999</v>
      </c>
      <c r="I1480" s="184">
        <v>4.7416999999999998</v>
      </c>
      <c r="J1480" s="184">
        <v>4.4665999999999997</v>
      </c>
      <c r="K1480" s="184">
        <v>3.8308</v>
      </c>
      <c r="L1480" s="184">
        <v>3.99</v>
      </c>
      <c r="M1480" s="184">
        <v>3.8058999999999998</v>
      </c>
      <c r="N1480" s="184">
        <v>3.9449000000000001</v>
      </c>
      <c r="O1480" s="184">
        <v>6.5332999999999997</v>
      </c>
      <c r="P1480" s="184">
        <v>6.7087000000000003</v>
      </c>
      <c r="Q1480" s="184">
        <v>7.6066000000000003</v>
      </c>
      <c r="R1480" s="184">
        <v>5.5330000000000004</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44400</v>
      </c>
      <c r="E1481" s="184">
        <v>32.515374231288398</v>
      </c>
      <c r="F1481" s="184">
        <v>1.5154000000000001</v>
      </c>
      <c r="G1481" s="184">
        <v>3.4807000000000001</v>
      </c>
      <c r="H1481" s="184">
        <v>3.177</v>
      </c>
      <c r="I1481" s="184">
        <v>3.3839000000000001</v>
      </c>
      <c r="J1481" s="184">
        <v>3.5123000000000002</v>
      </c>
      <c r="K1481" s="184">
        <v>3.2698999999999998</v>
      </c>
      <c r="L1481" s="184">
        <v>3.3226</v>
      </c>
      <c r="M1481" s="184">
        <v>3.2968999999999999</v>
      </c>
      <c r="N1481" s="184">
        <v>3.4384000000000001</v>
      </c>
      <c r="O1481" s="184">
        <v>6.6352000000000002</v>
      </c>
      <c r="P1481" s="184">
        <v>7.2987000000000002</v>
      </c>
      <c r="Q1481" s="184">
        <v>7.9855999999999998</v>
      </c>
      <c r="R1481" s="184">
        <v>6.3933</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44400</v>
      </c>
      <c r="E1482" s="184">
        <v>31.427328633568301</v>
      </c>
      <c r="F1482" s="184">
        <v>1.0451999999999999</v>
      </c>
      <c r="G1482" s="184">
        <v>3.0203000000000002</v>
      </c>
      <c r="H1482" s="184">
        <v>2.6890999999999998</v>
      </c>
      <c r="I1482" s="184">
        <v>2.9024999999999999</v>
      </c>
      <c r="J1482" s="184">
        <v>3.0270000000000001</v>
      </c>
      <c r="K1482" s="184">
        <v>2.7854000000000001</v>
      </c>
      <c r="L1482" s="184">
        <v>2.8344</v>
      </c>
      <c r="M1482" s="184">
        <v>2.8079999999999998</v>
      </c>
      <c r="N1482" s="184">
        <v>2.9445000000000001</v>
      </c>
      <c r="O1482" s="184">
        <v>6.1288</v>
      </c>
      <c r="P1482" s="184">
        <v>6.7767999999999997</v>
      </c>
      <c r="Q1482" s="184">
        <v>7.4375999999999998</v>
      </c>
      <c r="R1482" s="184">
        <v>5.8845000000000001</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44400</v>
      </c>
      <c r="E1483" s="184">
        <v>3234.3440999999998</v>
      </c>
      <c r="F1483" s="184">
        <v>5.6536</v>
      </c>
      <c r="G1483" s="184">
        <v>4.7130000000000001</v>
      </c>
      <c r="H1483" s="184">
        <v>3.7955000000000001</v>
      </c>
      <c r="I1483" s="184">
        <v>4.2264999999999997</v>
      </c>
      <c r="J1483" s="184">
        <v>4.4146999999999998</v>
      </c>
      <c r="K1483" s="184">
        <v>3.8371</v>
      </c>
      <c r="L1483" s="184">
        <v>4.0381999999999998</v>
      </c>
      <c r="M1483" s="184">
        <v>3.86</v>
      </c>
      <c r="N1483" s="184">
        <v>4.0084999999999997</v>
      </c>
      <c r="O1483" s="184">
        <v>6.6271000000000004</v>
      </c>
      <c r="P1483" s="184">
        <v>6.7480000000000002</v>
      </c>
      <c r="Q1483" s="184">
        <v>7.5559000000000003</v>
      </c>
      <c r="R1483" s="184">
        <v>5.6551999999999998</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44400</v>
      </c>
      <c r="E1484" s="184">
        <v>3260.3047000000001</v>
      </c>
      <c r="F1484" s="184">
        <v>5.7530000000000001</v>
      </c>
      <c r="G1484" s="184">
        <v>4.8129</v>
      </c>
      <c r="H1484" s="184">
        <v>3.8955000000000002</v>
      </c>
      <c r="I1484" s="184">
        <v>4.3266</v>
      </c>
      <c r="J1484" s="184">
        <v>4.5151000000000003</v>
      </c>
      <c r="K1484" s="184">
        <v>3.9380999999999999</v>
      </c>
      <c r="L1484" s="184">
        <v>4.1402000000000001</v>
      </c>
      <c r="M1484" s="184">
        <v>3.9628999999999999</v>
      </c>
      <c r="N1484" s="184">
        <v>4.1125999999999996</v>
      </c>
      <c r="O1484" s="184">
        <v>6.7336</v>
      </c>
      <c r="P1484" s="184">
        <v>6.8548999999999998</v>
      </c>
      <c r="Q1484" s="184">
        <v>7.6806999999999999</v>
      </c>
      <c r="R1484" s="184">
        <v>5.7607999999999997</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44400</v>
      </c>
      <c r="E1485" s="184">
        <v>1065.2239999999999</v>
      </c>
      <c r="F1485" s="184">
        <v>5.7472000000000003</v>
      </c>
      <c r="G1485" s="184">
        <v>4.5144000000000002</v>
      </c>
      <c r="H1485" s="184">
        <v>4.2709999999999999</v>
      </c>
      <c r="I1485" s="184">
        <v>4.2750000000000004</v>
      </c>
      <c r="J1485" s="184">
        <v>4.4104000000000001</v>
      </c>
      <c r="K1485" s="184">
        <v>3.8005</v>
      </c>
      <c r="L1485" s="184">
        <v>3.8376000000000001</v>
      </c>
      <c r="M1485" s="184">
        <v>3.6960999999999999</v>
      </c>
      <c r="N1485" s="184">
        <v>3.7976000000000001</v>
      </c>
      <c r="O1485" s="184"/>
      <c r="P1485" s="184"/>
      <c r="Q1485" s="184">
        <v>4.6821999999999999</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44400</v>
      </c>
      <c r="E1486" s="184">
        <v>1052.5327</v>
      </c>
      <c r="F1486" s="184">
        <v>4.8487</v>
      </c>
      <c r="G1486" s="184">
        <v>3.6215000000000002</v>
      </c>
      <c r="H1486" s="184">
        <v>3.3803000000000001</v>
      </c>
      <c r="I1486" s="184">
        <v>3.3835000000000002</v>
      </c>
      <c r="J1486" s="184">
        <v>3.5087000000000002</v>
      </c>
      <c r="K1486" s="184">
        <v>2.8944999999999999</v>
      </c>
      <c r="L1486" s="184">
        <v>2.9329000000000001</v>
      </c>
      <c r="M1486" s="184">
        <v>2.7848000000000002</v>
      </c>
      <c r="N1486" s="184">
        <v>2.8755000000000002</v>
      </c>
      <c r="O1486" s="184"/>
      <c r="P1486" s="184"/>
      <c r="Q1486" s="184">
        <v>3.7774999999999999</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44400</v>
      </c>
      <c r="E1489" s="184">
        <v>34.6173</v>
      </c>
      <c r="F1489" s="184">
        <v>4.9562999999999997</v>
      </c>
      <c r="G1489" s="184">
        <v>4.3948999999999998</v>
      </c>
      <c r="H1489" s="184">
        <v>4.0096999999999996</v>
      </c>
      <c r="I1489" s="184">
        <v>4.4207999999999998</v>
      </c>
      <c r="J1489" s="184">
        <v>4.4162999999999997</v>
      </c>
      <c r="K1489" s="184">
        <v>3.9182999999999999</v>
      </c>
      <c r="L1489" s="184">
        <v>4.0949999999999998</v>
      </c>
      <c r="M1489" s="184">
        <v>3.9182000000000001</v>
      </c>
      <c r="N1489" s="184">
        <v>4.1707999999999998</v>
      </c>
      <c r="O1489" s="184">
        <v>6.8227000000000002</v>
      </c>
      <c r="P1489" s="184">
        <v>7.0804</v>
      </c>
      <c r="Q1489" s="184">
        <v>8.0327000000000002</v>
      </c>
      <c r="R1489" s="184">
        <v>5.9217000000000004</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44400</v>
      </c>
      <c r="E1490" s="184">
        <v>32.917999999999999</v>
      </c>
      <c r="F1490" s="184">
        <v>4.4358000000000004</v>
      </c>
      <c r="G1490" s="184">
        <v>3.8451</v>
      </c>
      <c r="H1490" s="184">
        <v>3.4712999999999998</v>
      </c>
      <c r="I1490" s="184">
        <v>3.8866000000000001</v>
      </c>
      <c r="J1490" s="184">
        <v>3.8820999999999999</v>
      </c>
      <c r="K1490" s="184">
        <v>3.3839999999999999</v>
      </c>
      <c r="L1490" s="184">
        <v>3.6052</v>
      </c>
      <c r="M1490" s="184">
        <v>3.4062000000000001</v>
      </c>
      <c r="N1490" s="184">
        <v>3.6288</v>
      </c>
      <c r="O1490" s="184">
        <v>6.2042999999999999</v>
      </c>
      <c r="P1490" s="184">
        <v>6.3993000000000002</v>
      </c>
      <c r="Q1490" s="184">
        <v>7.2442000000000002</v>
      </c>
      <c r="R1490" s="184">
        <v>5.3406000000000002</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44400</v>
      </c>
      <c r="E1491" s="184">
        <v>11.8398</v>
      </c>
      <c r="F1491" s="184">
        <v>3.3914</v>
      </c>
      <c r="G1491" s="184">
        <v>4.1117999999999997</v>
      </c>
      <c r="H1491" s="184">
        <v>3.7461000000000002</v>
      </c>
      <c r="I1491" s="184">
        <v>3.8813</v>
      </c>
      <c r="J1491" s="184">
        <v>4.0830000000000002</v>
      </c>
      <c r="K1491" s="184">
        <v>3.4716999999999998</v>
      </c>
      <c r="L1491" s="184">
        <v>3.5529000000000002</v>
      </c>
      <c r="M1491" s="184">
        <v>3.4794</v>
      </c>
      <c r="N1491" s="184">
        <v>3.5861999999999998</v>
      </c>
      <c r="O1491" s="184"/>
      <c r="P1491" s="184"/>
      <c r="Q1491" s="184">
        <v>6.1612</v>
      </c>
      <c r="R1491" s="184">
        <v>5.1630000000000003</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44400</v>
      </c>
      <c r="E1492" s="184">
        <v>11.807600000000001</v>
      </c>
      <c r="F1492" s="184">
        <v>3.4007000000000001</v>
      </c>
      <c r="G1492" s="184">
        <v>4.0198999999999998</v>
      </c>
      <c r="H1492" s="184">
        <v>3.6678999999999999</v>
      </c>
      <c r="I1492" s="184">
        <v>3.8033000000000001</v>
      </c>
      <c r="J1492" s="184">
        <v>4.0007999999999999</v>
      </c>
      <c r="K1492" s="184">
        <v>3.4190999999999998</v>
      </c>
      <c r="L1492" s="184">
        <v>3.4819</v>
      </c>
      <c r="M1492" s="184">
        <v>3.4009</v>
      </c>
      <c r="N1492" s="184">
        <v>3.5028000000000001</v>
      </c>
      <c r="O1492" s="184"/>
      <c r="P1492" s="184"/>
      <c r="Q1492" s="184">
        <v>6.0589000000000004</v>
      </c>
      <c r="R1492" s="184">
        <v>5.0819000000000001</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44400</v>
      </c>
      <c r="E1493" s="184">
        <v>3719.3939</v>
      </c>
      <c r="F1493" s="184">
        <v>4.7965</v>
      </c>
      <c r="G1493" s="184">
        <v>4.7675999999999998</v>
      </c>
      <c r="H1493" s="184">
        <v>4.0015999999999998</v>
      </c>
      <c r="I1493" s="184">
        <v>5.1264000000000003</v>
      </c>
      <c r="J1493" s="184">
        <v>4.7755000000000001</v>
      </c>
      <c r="K1493" s="184">
        <v>4.2218999999999998</v>
      </c>
      <c r="L1493" s="184">
        <v>4.4763000000000002</v>
      </c>
      <c r="M1493" s="184">
        <v>4.2141000000000002</v>
      </c>
      <c r="N1493" s="184">
        <v>4.4016000000000002</v>
      </c>
      <c r="O1493" s="184">
        <v>4.2567000000000004</v>
      </c>
      <c r="P1493" s="184">
        <v>5.3593000000000002</v>
      </c>
      <c r="Q1493" s="184">
        <v>6.7796000000000003</v>
      </c>
      <c r="R1493" s="184">
        <v>6.0095000000000001</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44400</v>
      </c>
      <c r="E1494" s="184">
        <v>3687.2058000000002</v>
      </c>
      <c r="F1494" s="184">
        <v>4.5551000000000004</v>
      </c>
      <c r="G1494" s="184">
        <v>4.5545999999999998</v>
      </c>
      <c r="H1494" s="184">
        <v>3.8134000000000001</v>
      </c>
      <c r="I1494" s="184">
        <v>4.9260999999999999</v>
      </c>
      <c r="J1494" s="184">
        <v>4.6044999999999998</v>
      </c>
      <c r="K1494" s="184">
        <v>4.0579000000000001</v>
      </c>
      <c r="L1494" s="184">
        <v>4.2912999999999997</v>
      </c>
      <c r="M1494" s="184">
        <v>4.0171999999999999</v>
      </c>
      <c r="N1494" s="184">
        <v>4.2016999999999998</v>
      </c>
      <c r="O1494" s="184">
        <v>4.0937000000000001</v>
      </c>
      <c r="P1494" s="184">
        <v>5.234</v>
      </c>
      <c r="Q1494" s="184">
        <v>6.8186999999999998</v>
      </c>
      <c r="R1494" s="184">
        <v>5.8327</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44400</v>
      </c>
      <c r="E1495" s="184">
        <v>2424.2377999999999</v>
      </c>
      <c r="F1495" s="184">
        <v>5.3502999999999998</v>
      </c>
      <c r="G1495" s="184">
        <v>4.4598000000000004</v>
      </c>
      <c r="H1495" s="184">
        <v>4.0856000000000003</v>
      </c>
      <c r="I1495" s="184">
        <v>4.3324999999999996</v>
      </c>
      <c r="J1495" s="184">
        <v>4.4051999999999998</v>
      </c>
      <c r="K1495" s="184">
        <v>3.9001999999999999</v>
      </c>
      <c r="L1495" s="184">
        <v>4.0782999999999996</v>
      </c>
      <c r="M1495" s="184">
        <v>3.875</v>
      </c>
      <c r="N1495" s="184">
        <v>4.0838000000000001</v>
      </c>
      <c r="O1495" s="184">
        <v>6.6955999999999998</v>
      </c>
      <c r="P1495" s="184">
        <v>6.8425000000000002</v>
      </c>
      <c r="Q1495" s="184">
        <v>7.6801000000000004</v>
      </c>
      <c r="R1495" s="184">
        <v>5.7214</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44400</v>
      </c>
      <c r="E1496" s="184">
        <v>2402.9467</v>
      </c>
      <c r="F1496" s="184">
        <v>5.2594000000000003</v>
      </c>
      <c r="G1496" s="184">
        <v>4.3696000000000002</v>
      </c>
      <c r="H1496" s="184">
        <v>3.9956</v>
      </c>
      <c r="I1496" s="184">
        <v>4.2423000000000002</v>
      </c>
      <c r="J1496" s="184">
        <v>4.3148999999999997</v>
      </c>
      <c r="K1496" s="184">
        <v>3.8092999999999999</v>
      </c>
      <c r="L1496" s="184">
        <v>3.9872999999999998</v>
      </c>
      <c r="M1496" s="184">
        <v>3.7829999999999999</v>
      </c>
      <c r="N1496" s="184">
        <v>3.9883000000000002</v>
      </c>
      <c r="O1496" s="184">
        <v>6.5823</v>
      </c>
      <c r="P1496" s="184">
        <v>6.7253999999999996</v>
      </c>
      <c r="Q1496" s="184">
        <v>7.5488999999999997</v>
      </c>
      <c r="R1496" s="184">
        <v>5.6212999999999997</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4.5716297297297306</v>
      </c>
      <c r="G1497" s="186">
        <v>4.0086108108108105</v>
      </c>
      <c r="H1497" s="186">
        <v>3.7084189189189187</v>
      </c>
      <c r="I1497" s="186">
        <v>4.1627594594594601</v>
      </c>
      <c r="J1497" s="186">
        <v>4.1440945945945948</v>
      </c>
      <c r="K1497" s="186">
        <v>3.6389594594594596</v>
      </c>
      <c r="L1497" s="186">
        <v>3.7905216216216218</v>
      </c>
      <c r="M1497" s="186">
        <v>3.595124324324324</v>
      </c>
      <c r="N1497" s="186">
        <v>3.7274135135135142</v>
      </c>
      <c r="O1497" s="186">
        <v>6.5955206896551752</v>
      </c>
      <c r="P1497" s="186">
        <v>6.6600206896551724</v>
      </c>
      <c r="Q1497" s="186">
        <v>6.891491891891893</v>
      </c>
      <c r="R1497" s="186">
        <v>5.5524333333333322</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4.9794999999999998</v>
      </c>
      <c r="G1498" s="186">
        <v>4.3163999999999998</v>
      </c>
      <c r="H1498" s="186">
        <v>3.8466</v>
      </c>
      <c r="I1498" s="186">
        <v>4.3266</v>
      </c>
      <c r="J1498" s="186">
        <v>4.3747999999999996</v>
      </c>
      <c r="K1498" s="186">
        <v>3.8092999999999999</v>
      </c>
      <c r="L1498" s="186">
        <v>3.9420000000000002</v>
      </c>
      <c r="M1498" s="186">
        <v>3.7107999999999999</v>
      </c>
      <c r="N1498" s="186">
        <v>3.8500999999999999</v>
      </c>
      <c r="O1498" s="186">
        <v>6.6271000000000004</v>
      </c>
      <c r="P1498" s="186">
        <v>6.7253999999999996</v>
      </c>
      <c r="Q1498" s="186">
        <v>7.2999000000000001</v>
      </c>
      <c r="R1498" s="186">
        <v>5.6727999999999996</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44400</v>
      </c>
      <c r="E1501" s="184">
        <v>31.3658</v>
      </c>
      <c r="F1501" s="184">
        <v>0.12770000000000001</v>
      </c>
      <c r="G1501" s="184">
        <v>1.0166999999999999</v>
      </c>
      <c r="H1501" s="184">
        <v>-0.19470000000000001</v>
      </c>
      <c r="I1501" s="184">
        <v>1.278</v>
      </c>
      <c r="J1501" s="184">
        <v>3.3281999999999998</v>
      </c>
      <c r="K1501" s="184">
        <v>11.627599999999999</v>
      </c>
      <c r="L1501" s="184">
        <v>12.6568</v>
      </c>
      <c r="M1501" s="184">
        <v>29.518699999999999</v>
      </c>
      <c r="N1501" s="184">
        <v>37.342799999999997</v>
      </c>
      <c r="O1501" s="184">
        <v>15.5365</v>
      </c>
      <c r="P1501" s="184">
        <v>12.9343</v>
      </c>
      <c r="Q1501" s="184">
        <v>11.150600000000001</v>
      </c>
      <c r="R1501" s="184">
        <v>22.6723</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44400</v>
      </c>
      <c r="E1502" s="184">
        <v>28.425599999999999</v>
      </c>
      <c r="F1502" s="184">
        <v>0.12330000000000001</v>
      </c>
      <c r="G1502" s="184">
        <v>1.0024</v>
      </c>
      <c r="H1502" s="184">
        <v>-0.22850000000000001</v>
      </c>
      <c r="I1502" s="184">
        <v>1.2091000000000001</v>
      </c>
      <c r="J1502" s="184">
        <v>3.1775000000000002</v>
      </c>
      <c r="K1502" s="184">
        <v>11.1408</v>
      </c>
      <c r="L1502" s="184">
        <v>11.709899999999999</v>
      </c>
      <c r="M1502" s="184">
        <v>27.943000000000001</v>
      </c>
      <c r="N1502" s="184">
        <v>35.155999999999999</v>
      </c>
      <c r="O1502" s="184">
        <v>14.012</v>
      </c>
      <c r="P1502" s="184">
        <v>11.506500000000001</v>
      </c>
      <c r="Q1502" s="184">
        <v>10.036300000000001</v>
      </c>
      <c r="R1502" s="184">
        <v>20.913599999999999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44400</v>
      </c>
      <c r="E1503" s="184">
        <v>44.906999999999996</v>
      </c>
      <c r="F1503" s="184">
        <v>0.26350000000000001</v>
      </c>
      <c r="G1503" s="184">
        <v>0.84660000000000002</v>
      </c>
      <c r="H1503" s="184">
        <v>-6.0100000000000001E-2</v>
      </c>
      <c r="I1503" s="184">
        <v>0.98499999999999999</v>
      </c>
      <c r="J1503" s="184">
        <v>2.6352000000000002</v>
      </c>
      <c r="K1503" s="184">
        <v>8.8021999999999991</v>
      </c>
      <c r="L1503" s="184">
        <v>10.239100000000001</v>
      </c>
      <c r="M1503" s="184">
        <v>23.238800000000001</v>
      </c>
      <c r="N1503" s="184">
        <v>28.961600000000001</v>
      </c>
      <c r="O1503" s="184">
        <v>12.8292</v>
      </c>
      <c r="P1503" s="184">
        <v>10.6896</v>
      </c>
      <c r="Q1503" s="184">
        <v>9.8795000000000002</v>
      </c>
      <c r="R1503" s="184">
        <v>19.0031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44400</v>
      </c>
      <c r="E1504" s="184">
        <v>47.673999999999999</v>
      </c>
      <c r="F1504" s="184">
        <v>0.26919999999999999</v>
      </c>
      <c r="G1504" s="184">
        <v>0.8589</v>
      </c>
      <c r="H1504" s="184">
        <v>-3.15E-2</v>
      </c>
      <c r="I1504" s="184">
        <v>1.0406</v>
      </c>
      <c r="J1504" s="184">
        <v>2.7612000000000001</v>
      </c>
      <c r="K1504" s="184">
        <v>9.2263000000000002</v>
      </c>
      <c r="L1504" s="184">
        <v>11.0868</v>
      </c>
      <c r="M1504" s="184">
        <v>24.5305</v>
      </c>
      <c r="N1504" s="184">
        <v>30.6602</v>
      </c>
      <c r="O1504" s="184">
        <v>13.8635</v>
      </c>
      <c r="P1504" s="184">
        <v>11.551600000000001</v>
      </c>
      <c r="Q1504" s="184">
        <v>11.2418</v>
      </c>
      <c r="R1504" s="184">
        <v>20.306100000000001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44400</v>
      </c>
      <c r="E1505" s="184">
        <v>367.33629999999999</v>
      </c>
      <c r="F1505" s="184">
        <v>0.2868</v>
      </c>
      <c r="G1505" s="184">
        <v>1.4153</v>
      </c>
      <c r="H1505" s="184">
        <v>-0.27310000000000001</v>
      </c>
      <c r="I1505" s="184">
        <v>0.88149999999999995</v>
      </c>
      <c r="J1505" s="184">
        <v>1.5483</v>
      </c>
      <c r="K1505" s="184">
        <v>11.2216</v>
      </c>
      <c r="L1505" s="184">
        <v>18.475999999999999</v>
      </c>
      <c r="M1505" s="184">
        <v>40.915300000000002</v>
      </c>
      <c r="N1505" s="184">
        <v>39.647599999999997</v>
      </c>
      <c r="O1505" s="184">
        <v>13.932399999999999</v>
      </c>
      <c r="P1505" s="184">
        <v>13.117599999999999</v>
      </c>
      <c r="Q1505" s="184">
        <v>21.203700000000001</v>
      </c>
      <c r="R1505" s="184">
        <v>17.075900000000001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44400</v>
      </c>
      <c r="E1506" s="184">
        <v>393.113</v>
      </c>
      <c r="F1506" s="184">
        <v>0.28849999999999998</v>
      </c>
      <c r="G1506" s="184">
        <v>1.4205000000000001</v>
      </c>
      <c r="H1506" s="184">
        <v>-0.26150000000000001</v>
      </c>
      <c r="I1506" s="184">
        <v>0.90459999999999996</v>
      </c>
      <c r="J1506" s="184">
        <v>1.5986</v>
      </c>
      <c r="K1506" s="184">
        <v>11.3925</v>
      </c>
      <c r="L1506" s="184">
        <v>18.8367</v>
      </c>
      <c r="M1506" s="184">
        <v>41.548299999999998</v>
      </c>
      <c r="N1506" s="184">
        <v>40.505400000000002</v>
      </c>
      <c r="O1506" s="184">
        <v>14.7407</v>
      </c>
      <c r="P1506" s="184">
        <v>14.0486</v>
      </c>
      <c r="Q1506" s="184">
        <v>15.1974</v>
      </c>
      <c r="R1506" s="184">
        <v>17.814</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44400</v>
      </c>
      <c r="E1507" s="184">
        <v>10.7828</v>
      </c>
      <c r="F1507" s="184">
        <v>3.9E-2</v>
      </c>
      <c r="G1507" s="184">
        <v>0.26869999999999999</v>
      </c>
      <c r="H1507" s="184">
        <v>-0.16020000000000001</v>
      </c>
      <c r="I1507" s="184">
        <v>0.1719</v>
      </c>
      <c r="J1507" s="184">
        <v>0.74650000000000005</v>
      </c>
      <c r="K1507" s="184">
        <v>1.9265000000000001</v>
      </c>
      <c r="L1507" s="184">
        <v>2.7911999999999999</v>
      </c>
      <c r="M1507" s="184">
        <v>6.1195000000000004</v>
      </c>
      <c r="N1507" s="184"/>
      <c r="O1507" s="184"/>
      <c r="P1507" s="184"/>
      <c r="Q1507" s="184">
        <v>7.8280000000000003</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44400</v>
      </c>
      <c r="E1508" s="184">
        <v>10.625299999999999</v>
      </c>
      <c r="F1508" s="184">
        <v>3.4799999999999998E-2</v>
      </c>
      <c r="G1508" s="184">
        <v>0.25659999999999999</v>
      </c>
      <c r="H1508" s="184">
        <v>-0.18790000000000001</v>
      </c>
      <c r="I1508" s="184">
        <v>0.1159</v>
      </c>
      <c r="J1508" s="184">
        <v>0.62409999999999999</v>
      </c>
      <c r="K1508" s="184">
        <v>1.5483</v>
      </c>
      <c r="L1508" s="184">
        <v>2.0114000000000001</v>
      </c>
      <c r="M1508" s="184">
        <v>4.9215</v>
      </c>
      <c r="N1508" s="184"/>
      <c r="O1508" s="184"/>
      <c r="P1508" s="184"/>
      <c r="Q1508" s="184">
        <v>6.2530000000000001</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44400</v>
      </c>
      <c r="E1509" s="184">
        <v>23.4864</v>
      </c>
      <c r="F1509" s="184">
        <v>0.4078</v>
      </c>
      <c r="G1509" s="184">
        <v>1.4470000000000001</v>
      </c>
      <c r="H1509" s="184">
        <v>-0.44850000000000001</v>
      </c>
      <c r="I1509" s="184">
        <v>1.1268</v>
      </c>
      <c r="J1509" s="184">
        <v>1.8093999999999999</v>
      </c>
      <c r="K1509" s="184">
        <v>9.7371999999999996</v>
      </c>
      <c r="L1509" s="184">
        <v>8.7609999999999992</v>
      </c>
      <c r="M1509" s="184">
        <v>22.384899999999998</v>
      </c>
      <c r="N1509" s="184">
        <v>27.126000000000001</v>
      </c>
      <c r="O1509" s="184">
        <v>10.9369</v>
      </c>
      <c r="P1509" s="184">
        <v>8.4495000000000005</v>
      </c>
      <c r="Q1509" s="184">
        <v>8.6370000000000005</v>
      </c>
      <c r="R1509" s="184">
        <v>15.009399999999999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44400</v>
      </c>
      <c r="E1510" s="184">
        <v>26.15</v>
      </c>
      <c r="F1510" s="184">
        <v>0.4143</v>
      </c>
      <c r="G1510" s="184">
        <v>1.4651000000000001</v>
      </c>
      <c r="H1510" s="184">
        <v>-0.41360000000000002</v>
      </c>
      <c r="I1510" s="184">
        <v>1.2043999999999999</v>
      </c>
      <c r="J1510" s="184">
        <v>1.9839</v>
      </c>
      <c r="K1510" s="184">
        <v>10.2845</v>
      </c>
      <c r="L1510" s="184">
        <v>9.8163</v>
      </c>
      <c r="M1510" s="184">
        <v>24.160799999999998</v>
      </c>
      <c r="N1510" s="184">
        <v>29.351099999999999</v>
      </c>
      <c r="O1510" s="184">
        <v>12.5647</v>
      </c>
      <c r="P1510" s="184">
        <v>9.9391999999999996</v>
      </c>
      <c r="Q1510" s="184">
        <v>9.5211000000000006</v>
      </c>
      <c r="R1510" s="184">
        <v>16.767900000000001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44400</v>
      </c>
      <c r="E1511" s="184">
        <v>12.515000000000001</v>
      </c>
      <c r="F1511" s="184">
        <v>0.29570000000000002</v>
      </c>
      <c r="G1511" s="184">
        <v>1.1207</v>
      </c>
      <c r="H1511" s="184">
        <v>-0.10059999999999999</v>
      </c>
      <c r="I1511" s="184">
        <v>0.84119999999999995</v>
      </c>
      <c r="J1511" s="184">
        <v>2.7410999999999999</v>
      </c>
      <c r="K1511" s="184">
        <v>8.2744</v>
      </c>
      <c r="L1511" s="184">
        <v>10.767899999999999</v>
      </c>
      <c r="M1511" s="184">
        <v>24.081700000000001</v>
      </c>
      <c r="N1511" s="184"/>
      <c r="O1511" s="184"/>
      <c r="P1511" s="184"/>
      <c r="Q1511" s="184">
        <v>25.15</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44400</v>
      </c>
      <c r="E1512" s="184">
        <v>12.33</v>
      </c>
      <c r="F1512" s="184">
        <v>0.29120000000000001</v>
      </c>
      <c r="G1512" s="184">
        <v>1.1077999999999999</v>
      </c>
      <c r="H1512" s="184">
        <v>-0.13039999999999999</v>
      </c>
      <c r="I1512" s="184">
        <v>0.78310000000000002</v>
      </c>
      <c r="J1512" s="184">
        <v>2.6166</v>
      </c>
      <c r="K1512" s="184">
        <v>7.8570000000000002</v>
      </c>
      <c r="L1512" s="184">
        <v>9.8264999999999993</v>
      </c>
      <c r="M1512" s="184">
        <v>22.539000000000001</v>
      </c>
      <c r="N1512" s="184"/>
      <c r="O1512" s="184"/>
      <c r="P1512" s="184"/>
      <c r="Q1512" s="184">
        <v>23.3</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44400</v>
      </c>
      <c r="E1513" s="184">
        <v>71.928299999999993</v>
      </c>
      <c r="F1513" s="184">
        <v>0.40429999999999999</v>
      </c>
      <c r="G1513" s="184">
        <v>0.69899999999999995</v>
      </c>
      <c r="H1513" s="184">
        <v>-1.0451999999999999</v>
      </c>
      <c r="I1513" s="184">
        <v>1.1043000000000001</v>
      </c>
      <c r="J1513" s="184">
        <v>2.7440000000000002</v>
      </c>
      <c r="K1513" s="184">
        <v>18.6814</v>
      </c>
      <c r="L1513" s="184">
        <v>42.829099999999997</v>
      </c>
      <c r="M1513" s="184">
        <v>51.942700000000002</v>
      </c>
      <c r="N1513" s="184">
        <v>79.647800000000004</v>
      </c>
      <c r="O1513" s="184">
        <v>27.597999999999999</v>
      </c>
      <c r="P1513" s="184">
        <v>17.493099999999998</v>
      </c>
      <c r="Q1513" s="184">
        <v>10.178100000000001</v>
      </c>
      <c r="R1513" s="184">
        <v>38.205399999999997</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44400</v>
      </c>
      <c r="E1514" s="184">
        <v>72.593299999999999</v>
      </c>
      <c r="F1514" s="184">
        <v>0.40899999999999997</v>
      </c>
      <c r="G1514" s="184">
        <v>0.71340000000000003</v>
      </c>
      <c r="H1514" s="184">
        <v>-1.0121</v>
      </c>
      <c r="I1514" s="184">
        <v>1.1659999999999999</v>
      </c>
      <c r="J1514" s="184">
        <v>2.8862000000000001</v>
      </c>
      <c r="K1514" s="184">
        <v>19.264099999999999</v>
      </c>
      <c r="L1514" s="184">
        <v>44.310099999999998</v>
      </c>
      <c r="M1514" s="184">
        <v>53.589500000000001</v>
      </c>
      <c r="N1514" s="184">
        <v>81.769099999999995</v>
      </c>
      <c r="O1514" s="184">
        <v>27.989599999999999</v>
      </c>
      <c r="P1514" s="184">
        <v>17.709299999999999</v>
      </c>
      <c r="Q1514" s="184">
        <v>13.5906</v>
      </c>
      <c r="R1514" s="184">
        <v>39.074800000000003</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44400</v>
      </c>
      <c r="E1515" s="184">
        <v>38.407600000000002</v>
      </c>
      <c r="F1515" s="184">
        <v>2.3199999999999998E-2</v>
      </c>
      <c r="G1515" s="184">
        <v>0.51290000000000002</v>
      </c>
      <c r="H1515" s="184">
        <v>4.82E-2</v>
      </c>
      <c r="I1515" s="184">
        <v>0.75180000000000002</v>
      </c>
      <c r="J1515" s="184">
        <v>1.9604999999999999</v>
      </c>
      <c r="K1515" s="184">
        <v>8.2684999999999995</v>
      </c>
      <c r="L1515" s="184">
        <v>8.8398000000000003</v>
      </c>
      <c r="M1515" s="184">
        <v>17.817599999999999</v>
      </c>
      <c r="N1515" s="184">
        <v>19.434000000000001</v>
      </c>
      <c r="O1515" s="184">
        <v>12.5237</v>
      </c>
      <c r="P1515" s="184">
        <v>10.4702</v>
      </c>
      <c r="Q1515" s="184">
        <v>11.4465</v>
      </c>
      <c r="R1515" s="184">
        <v>15.476800000000001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44400</v>
      </c>
      <c r="E1516" s="184">
        <v>35.901899999999998</v>
      </c>
      <c r="F1516" s="184">
        <v>2.1499999999999998E-2</v>
      </c>
      <c r="G1516" s="184">
        <v>0.50729999999999997</v>
      </c>
      <c r="H1516" s="184">
        <v>3.4299999999999997E-2</v>
      </c>
      <c r="I1516" s="184">
        <v>0.71960000000000002</v>
      </c>
      <c r="J1516" s="184">
        <v>1.8864000000000001</v>
      </c>
      <c r="K1516" s="184">
        <v>8.0350999999999999</v>
      </c>
      <c r="L1516" s="184">
        <v>8.3870000000000005</v>
      </c>
      <c r="M1516" s="184">
        <v>17.125900000000001</v>
      </c>
      <c r="N1516" s="184">
        <v>18.537800000000001</v>
      </c>
      <c r="O1516" s="184">
        <v>11.691599999999999</v>
      </c>
      <c r="P1516" s="184">
        <v>9.4910999999999994</v>
      </c>
      <c r="Q1516" s="184">
        <v>8.5075000000000003</v>
      </c>
      <c r="R1516" s="184">
        <v>14.693099999999999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44400</v>
      </c>
      <c r="E1517" s="184">
        <v>14.8574</v>
      </c>
      <c r="F1517" s="184">
        <v>0.16039999999999999</v>
      </c>
      <c r="G1517" s="184">
        <v>1.0488</v>
      </c>
      <c r="H1517" s="184">
        <v>0.19220000000000001</v>
      </c>
      <c r="I1517" s="184">
        <v>1.3929</v>
      </c>
      <c r="J1517" s="184">
        <v>2.6772999999999998</v>
      </c>
      <c r="K1517" s="184">
        <v>10.2508</v>
      </c>
      <c r="L1517" s="184">
        <v>14.253399999999999</v>
      </c>
      <c r="M1517" s="184">
        <v>30.413900000000002</v>
      </c>
      <c r="N1517" s="184">
        <v>37.855699999999999</v>
      </c>
      <c r="O1517" s="184"/>
      <c r="P1517" s="184"/>
      <c r="Q1517" s="184">
        <v>33.054600000000001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44400</v>
      </c>
      <c r="E1518" s="184">
        <v>14.476000000000001</v>
      </c>
      <c r="F1518" s="184">
        <v>0.155</v>
      </c>
      <c r="G1518" s="184">
        <v>1.0336000000000001</v>
      </c>
      <c r="H1518" s="184">
        <v>0.15709999999999999</v>
      </c>
      <c r="I1518" s="184">
        <v>1.3229</v>
      </c>
      <c r="J1518" s="184">
        <v>2.5306999999999999</v>
      </c>
      <c r="K1518" s="184">
        <v>9.7997999999999994</v>
      </c>
      <c r="L1518" s="184">
        <v>13.238799999999999</v>
      </c>
      <c r="M1518" s="184">
        <v>28.6252</v>
      </c>
      <c r="N1518" s="184">
        <v>35.374499999999998</v>
      </c>
      <c r="O1518" s="184"/>
      <c r="P1518" s="184"/>
      <c r="Q1518" s="184">
        <v>30.581900000000001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44400</v>
      </c>
      <c r="E1519" s="184">
        <v>45.081200000000003</v>
      </c>
      <c r="F1519" s="184">
        <v>0.2243</v>
      </c>
      <c r="G1519" s="184">
        <v>0.68769999999999998</v>
      </c>
      <c r="H1519" s="184">
        <v>2.75E-2</v>
      </c>
      <c r="I1519" s="184">
        <v>0.79420000000000002</v>
      </c>
      <c r="J1519" s="184">
        <v>1.4712000000000001</v>
      </c>
      <c r="K1519" s="184">
        <v>6.1961000000000004</v>
      </c>
      <c r="L1519" s="184">
        <v>6.6496000000000004</v>
      </c>
      <c r="M1519" s="184">
        <v>15.2326</v>
      </c>
      <c r="N1519" s="184">
        <v>19.885999999999999</v>
      </c>
      <c r="O1519" s="184">
        <v>9.2660999999999998</v>
      </c>
      <c r="P1519" s="184">
        <v>8.4420000000000002</v>
      </c>
      <c r="Q1519" s="184">
        <v>7.8418999999999999</v>
      </c>
      <c r="R1519" s="184">
        <v>13.381399999999999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44400</v>
      </c>
      <c r="E1520" s="184">
        <v>42.203299999999999</v>
      </c>
      <c r="F1520" s="184">
        <v>0.22320000000000001</v>
      </c>
      <c r="G1520" s="184">
        <v>0.6825</v>
      </c>
      <c r="H1520" s="184">
        <v>1.37E-2</v>
      </c>
      <c r="I1520" s="184">
        <v>0.76519999999999999</v>
      </c>
      <c r="J1520" s="184">
        <v>1.4068000000000001</v>
      </c>
      <c r="K1520" s="184">
        <v>5.9920999999999998</v>
      </c>
      <c r="L1520" s="184">
        <v>6.2317</v>
      </c>
      <c r="M1520" s="184">
        <v>14.558</v>
      </c>
      <c r="N1520" s="184">
        <v>18.950900000000001</v>
      </c>
      <c r="O1520" s="184">
        <v>8.3648000000000007</v>
      </c>
      <c r="P1520" s="184">
        <v>7.4896000000000003</v>
      </c>
      <c r="Q1520" s="184">
        <v>12.100899999999999</v>
      </c>
      <c r="R1520" s="184">
        <v>12.505000000000001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0.22313500000000003</v>
      </c>
      <c r="G1521" s="186">
        <v>0.90557500000000002</v>
      </c>
      <c r="H1521" s="186">
        <v>-0.20374500000000006</v>
      </c>
      <c r="I1521" s="186">
        <v>0.92795000000000005</v>
      </c>
      <c r="J1521" s="186">
        <v>2.1566850000000004</v>
      </c>
      <c r="K1521" s="186">
        <v>9.4763399999999987</v>
      </c>
      <c r="L1521" s="186">
        <v>13.585955000000002</v>
      </c>
      <c r="M1521" s="186">
        <v>26.060369999999995</v>
      </c>
      <c r="N1521" s="186">
        <v>36.26290625</v>
      </c>
      <c r="O1521" s="186">
        <v>14.703549999999998</v>
      </c>
      <c r="P1521" s="186">
        <v>11.666585714285713</v>
      </c>
      <c r="Q1521" s="186">
        <v>14.335020000000004</v>
      </c>
      <c r="R1521" s="186">
        <v>20.207057142857142</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0.24390000000000001</v>
      </c>
      <c r="G1522" s="186">
        <v>0.93064999999999998</v>
      </c>
      <c r="H1522" s="186">
        <v>-0.14529999999999998</v>
      </c>
      <c r="I1522" s="186">
        <v>0.94479999999999997</v>
      </c>
      <c r="J1522" s="186">
        <v>2.2572999999999999</v>
      </c>
      <c r="K1522" s="186">
        <v>9.4817499999999999</v>
      </c>
      <c r="L1522" s="186">
        <v>10.503499999999999</v>
      </c>
      <c r="M1522" s="186">
        <v>24.12125</v>
      </c>
      <c r="N1522" s="186">
        <v>32.908099999999997</v>
      </c>
      <c r="O1522" s="186">
        <v>13.346350000000001</v>
      </c>
      <c r="P1522" s="186">
        <v>11.098050000000001</v>
      </c>
      <c r="Q1522" s="186">
        <v>11.196200000000001</v>
      </c>
      <c r="R1522" s="186">
        <v>17.444949999999999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44400</v>
      </c>
      <c r="E1525" s="184">
        <v>152.49</v>
      </c>
      <c r="F1525" s="184">
        <v>0.30259999999999998</v>
      </c>
      <c r="G1525" s="184">
        <v>1.8092999999999999</v>
      </c>
      <c r="H1525" s="184">
        <v>0.2301</v>
      </c>
      <c r="I1525" s="184">
        <v>2.9781</v>
      </c>
      <c r="J1525" s="184">
        <v>6.4057000000000004</v>
      </c>
      <c r="K1525" s="184">
        <v>18.789400000000001</v>
      </c>
      <c r="L1525" s="184">
        <v>24.695399999999999</v>
      </c>
      <c r="M1525" s="184">
        <v>50.162500000000001</v>
      </c>
      <c r="N1525" s="184">
        <v>60.161700000000003</v>
      </c>
      <c r="O1525" s="184">
        <v>16.136500000000002</v>
      </c>
      <c r="P1525" s="184">
        <v>13.8543</v>
      </c>
      <c r="Q1525" s="184">
        <v>16.466000000000001</v>
      </c>
      <c r="R1525" s="184">
        <v>26.707100000000001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44400</v>
      </c>
      <c r="E1526" s="184">
        <v>164.33</v>
      </c>
      <c r="F1526" s="184">
        <v>0.29909999999999998</v>
      </c>
      <c r="G1526" s="184">
        <v>1.8153999999999999</v>
      </c>
      <c r="H1526" s="184">
        <v>0.24399999999999999</v>
      </c>
      <c r="I1526" s="184">
        <v>3.0087999999999999</v>
      </c>
      <c r="J1526" s="184">
        <v>6.4795999999999996</v>
      </c>
      <c r="K1526" s="184">
        <v>19.0107</v>
      </c>
      <c r="L1526" s="184">
        <v>25.194299999999998</v>
      </c>
      <c r="M1526" s="184">
        <v>51.080300000000001</v>
      </c>
      <c r="N1526" s="184">
        <v>61.456099999999999</v>
      </c>
      <c r="O1526" s="184">
        <v>17.113700000000001</v>
      </c>
      <c r="P1526" s="184">
        <v>14.879</v>
      </c>
      <c r="Q1526" s="184">
        <v>14.7575</v>
      </c>
      <c r="R1526" s="184">
        <v>27.7212</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44400</v>
      </c>
      <c r="E1527" s="184">
        <v>70.617000000000004</v>
      </c>
      <c r="F1527" s="184">
        <v>0.56969999999999998</v>
      </c>
      <c r="G1527" s="184">
        <v>1.7170000000000001</v>
      </c>
      <c r="H1527" s="184">
        <v>-1.1299999999999999E-2</v>
      </c>
      <c r="I1527" s="184">
        <v>2.3895</v>
      </c>
      <c r="J1527" s="184">
        <v>5.1677999999999997</v>
      </c>
      <c r="K1527" s="184">
        <v>19.481200000000001</v>
      </c>
      <c r="L1527" s="184">
        <v>24.292899999999999</v>
      </c>
      <c r="M1527" s="184">
        <v>47.265999999999998</v>
      </c>
      <c r="N1527" s="184">
        <v>55.297800000000002</v>
      </c>
      <c r="O1527" s="184">
        <v>15.9701</v>
      </c>
      <c r="P1527" s="184">
        <v>13.951599999999999</v>
      </c>
      <c r="Q1527" s="184">
        <v>13.1136</v>
      </c>
      <c r="R1527" s="184">
        <v>24.273</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44400</v>
      </c>
      <c r="E1528" s="184">
        <v>79.887</v>
      </c>
      <c r="F1528" s="184">
        <v>0.57279999999999998</v>
      </c>
      <c r="G1528" s="184">
        <v>1.7293000000000001</v>
      </c>
      <c r="H1528" s="184">
        <v>1.6299999999999999E-2</v>
      </c>
      <c r="I1528" s="184">
        <v>2.4455</v>
      </c>
      <c r="J1528" s="184">
        <v>5.2931999999999997</v>
      </c>
      <c r="K1528" s="184">
        <v>19.9054</v>
      </c>
      <c r="L1528" s="184">
        <v>25.185300000000002</v>
      </c>
      <c r="M1528" s="184">
        <v>48.862400000000001</v>
      </c>
      <c r="N1528" s="184">
        <v>57.530799999999999</v>
      </c>
      <c r="O1528" s="184">
        <v>17.6205</v>
      </c>
      <c r="P1528" s="184">
        <v>15.6815</v>
      </c>
      <c r="Q1528" s="184">
        <v>16.999400000000001</v>
      </c>
      <c r="R1528" s="184">
        <v>25.9894</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44400</v>
      </c>
      <c r="E1529" s="184">
        <v>419.09</v>
      </c>
      <c r="F1529" s="184">
        <v>0.32800000000000001</v>
      </c>
      <c r="G1529" s="184">
        <v>1.9683999999999999</v>
      </c>
      <c r="H1529" s="184">
        <v>-0.1239</v>
      </c>
      <c r="I1529" s="184">
        <v>3.6095000000000002</v>
      </c>
      <c r="J1529" s="184">
        <v>5.8601999999999999</v>
      </c>
      <c r="K1529" s="184">
        <v>20.110600000000002</v>
      </c>
      <c r="L1529" s="184">
        <v>23.877500000000001</v>
      </c>
      <c r="M1529" s="184">
        <v>53.540900000000001</v>
      </c>
      <c r="N1529" s="184">
        <v>60.2271</v>
      </c>
      <c r="O1529" s="184">
        <v>14.729200000000001</v>
      </c>
      <c r="P1529" s="184">
        <v>13.7303</v>
      </c>
      <c r="Q1529" s="184">
        <v>14.940200000000001</v>
      </c>
      <c r="R1529" s="184">
        <v>20.641500000000001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44400</v>
      </c>
      <c r="E1530" s="184">
        <v>452.08</v>
      </c>
      <c r="F1530" s="184">
        <v>0.33069999999999999</v>
      </c>
      <c r="G1530" s="184">
        <v>1.976</v>
      </c>
      <c r="H1530" s="184">
        <v>-0.1061</v>
      </c>
      <c r="I1530" s="184">
        <v>3.6453000000000002</v>
      </c>
      <c r="J1530" s="184">
        <v>5.9405000000000001</v>
      </c>
      <c r="K1530" s="184">
        <v>20.3813</v>
      </c>
      <c r="L1530" s="184">
        <v>24.430299999999999</v>
      </c>
      <c r="M1530" s="184">
        <v>54.5837</v>
      </c>
      <c r="N1530" s="184">
        <v>61.716999999999999</v>
      </c>
      <c r="O1530" s="184">
        <v>15.8245</v>
      </c>
      <c r="P1530" s="184">
        <v>14.9032</v>
      </c>
      <c r="Q1530" s="184">
        <v>16.437899999999999</v>
      </c>
      <c r="R1530" s="184">
        <v>21.789899999999999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44400</v>
      </c>
      <c r="E1533" s="184">
        <v>76.23</v>
      </c>
      <c r="F1533" s="184">
        <v>0.184</v>
      </c>
      <c r="G1533" s="184">
        <v>1.7621</v>
      </c>
      <c r="H1533" s="184">
        <v>0.46129999999999999</v>
      </c>
      <c r="I1533" s="184">
        <v>3.9689000000000001</v>
      </c>
      <c r="J1533" s="184">
        <v>7.9439000000000002</v>
      </c>
      <c r="K1533" s="184">
        <v>24.477499999999999</v>
      </c>
      <c r="L1533" s="184">
        <v>29.203399999999998</v>
      </c>
      <c r="M1533" s="184">
        <v>56.241</v>
      </c>
      <c r="N1533" s="184">
        <v>67.685900000000004</v>
      </c>
      <c r="O1533" s="184">
        <v>16.4848</v>
      </c>
      <c r="P1533" s="184">
        <v>15.2201</v>
      </c>
      <c r="Q1533" s="184">
        <v>16.421399999999998</v>
      </c>
      <c r="R1533" s="184">
        <v>31.3367</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44400</v>
      </c>
      <c r="E1534" s="184">
        <v>86.11</v>
      </c>
      <c r="F1534" s="184">
        <v>0.1862</v>
      </c>
      <c r="G1534" s="184">
        <v>1.7727999999999999</v>
      </c>
      <c r="H1534" s="184">
        <v>0.47839999999999999</v>
      </c>
      <c r="I1534" s="184">
        <v>4.0101000000000004</v>
      </c>
      <c r="J1534" s="184">
        <v>8.0562000000000005</v>
      </c>
      <c r="K1534" s="184">
        <v>24.869499999999999</v>
      </c>
      <c r="L1534" s="184">
        <v>30.055900000000001</v>
      </c>
      <c r="M1534" s="184">
        <v>57.8262</v>
      </c>
      <c r="N1534" s="184">
        <v>69.942800000000005</v>
      </c>
      <c r="O1534" s="184">
        <v>18.101800000000001</v>
      </c>
      <c r="P1534" s="184">
        <v>16.971399999999999</v>
      </c>
      <c r="Q1534" s="184">
        <v>20.216799999999999</v>
      </c>
      <c r="R1534" s="184">
        <v>33.057299999999998</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44400</v>
      </c>
      <c r="E1535" s="184">
        <v>15.090299999999999</v>
      </c>
      <c r="F1535" s="184">
        <v>0.33239999999999997</v>
      </c>
      <c r="G1535" s="184">
        <v>1.4051</v>
      </c>
      <c r="H1535" s="184">
        <v>-0.75570000000000004</v>
      </c>
      <c r="I1535" s="184">
        <v>1.0669</v>
      </c>
      <c r="J1535" s="184">
        <v>1.8466</v>
      </c>
      <c r="K1535" s="184">
        <v>13.794600000000001</v>
      </c>
      <c r="L1535" s="184">
        <v>20.1859</v>
      </c>
      <c r="M1535" s="184">
        <v>45.988999999999997</v>
      </c>
      <c r="N1535" s="184">
        <v>55.210099999999997</v>
      </c>
      <c r="O1535" s="184"/>
      <c r="P1535" s="184"/>
      <c r="Q1535" s="184">
        <v>20.651</v>
      </c>
      <c r="R1535" s="184">
        <v>21.9819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44400</v>
      </c>
      <c r="E1536" s="184">
        <v>14.398899999999999</v>
      </c>
      <c r="F1536" s="184">
        <v>0.3261</v>
      </c>
      <c r="G1536" s="184">
        <v>1.3871</v>
      </c>
      <c r="H1536" s="184">
        <v>-0.7964</v>
      </c>
      <c r="I1536" s="184">
        <v>0.98329999999999995</v>
      </c>
      <c r="J1536" s="184">
        <v>1.667</v>
      </c>
      <c r="K1536" s="184">
        <v>13.185600000000001</v>
      </c>
      <c r="L1536" s="184">
        <v>18.908799999999999</v>
      </c>
      <c r="M1536" s="184">
        <v>43.672899999999998</v>
      </c>
      <c r="N1536" s="184">
        <v>51.923999999999999</v>
      </c>
      <c r="O1536" s="184"/>
      <c r="P1536" s="184"/>
      <c r="Q1536" s="184">
        <v>18.096699999999998</v>
      </c>
      <c r="R1536" s="184">
        <v>19.382200000000001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44400</v>
      </c>
      <c r="E1537" s="184">
        <v>20.231300000000001</v>
      </c>
      <c r="F1537" s="184">
        <v>0.25619999999999998</v>
      </c>
      <c r="G1537" s="184">
        <v>2.0463</v>
      </c>
      <c r="H1537" s="184">
        <v>3.7600000000000001E-2</v>
      </c>
      <c r="I1537" s="184">
        <v>2.7934999999999999</v>
      </c>
      <c r="J1537" s="184">
        <v>4.9058000000000002</v>
      </c>
      <c r="K1537" s="184">
        <v>22.130600000000001</v>
      </c>
      <c r="L1537" s="184">
        <v>34.206099999999999</v>
      </c>
      <c r="M1537" s="184">
        <v>59.768300000000004</v>
      </c>
      <c r="N1537" s="184">
        <v>69.0351</v>
      </c>
      <c r="O1537" s="184">
        <v>22.841699999999999</v>
      </c>
      <c r="P1537" s="184"/>
      <c r="Q1537" s="184">
        <v>18.253900000000002</v>
      </c>
      <c r="R1537" s="184">
        <v>34.707000000000001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44400</v>
      </c>
      <c r="E1538" s="184">
        <v>18.597300000000001</v>
      </c>
      <c r="F1538" s="184">
        <v>0.25119999999999998</v>
      </c>
      <c r="G1538" s="184">
        <v>2.0305</v>
      </c>
      <c r="H1538" s="184">
        <v>1.1000000000000001E-3</v>
      </c>
      <c r="I1538" s="184">
        <v>2.7185999999999999</v>
      </c>
      <c r="J1538" s="184">
        <v>4.7427999999999999</v>
      </c>
      <c r="K1538" s="184">
        <v>21.581199999999999</v>
      </c>
      <c r="L1538" s="184">
        <v>33.0336</v>
      </c>
      <c r="M1538" s="184">
        <v>57.692399999999999</v>
      </c>
      <c r="N1538" s="184">
        <v>66.097700000000003</v>
      </c>
      <c r="O1538" s="184">
        <v>20.679099999999998</v>
      </c>
      <c r="P1538" s="184"/>
      <c r="Q1538" s="184">
        <v>15.9079</v>
      </c>
      <c r="R1538" s="184">
        <v>32.417700000000004</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44400</v>
      </c>
      <c r="E1539" s="184">
        <v>128.12090000000001</v>
      </c>
      <c r="F1539" s="184">
        <v>0.26300000000000001</v>
      </c>
      <c r="G1539" s="184">
        <v>1.7775000000000001</v>
      </c>
      <c r="H1539" s="184">
        <v>-0.107</v>
      </c>
      <c r="I1539" s="184">
        <v>1.0246999999999999</v>
      </c>
      <c r="J1539" s="184">
        <v>3.9735999999999998</v>
      </c>
      <c r="K1539" s="184">
        <v>16.533200000000001</v>
      </c>
      <c r="L1539" s="184">
        <v>27.153300000000002</v>
      </c>
      <c r="M1539" s="184">
        <v>54.904499999999999</v>
      </c>
      <c r="N1539" s="184">
        <v>65.642200000000003</v>
      </c>
      <c r="O1539" s="184">
        <v>13.2845</v>
      </c>
      <c r="P1539" s="184">
        <v>11.76</v>
      </c>
      <c r="Q1539" s="184">
        <v>16.901800000000001</v>
      </c>
      <c r="R1539" s="184">
        <v>16.370200000000001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44400</v>
      </c>
      <c r="E1540" s="184">
        <v>136.40600000000001</v>
      </c>
      <c r="F1540" s="184">
        <v>0.26479999999999998</v>
      </c>
      <c r="G1540" s="184">
        <v>1.7829999999999999</v>
      </c>
      <c r="H1540" s="184">
        <v>-9.4399999999999998E-2</v>
      </c>
      <c r="I1540" s="184">
        <v>1.0486</v>
      </c>
      <c r="J1540" s="184">
        <v>4.0254000000000003</v>
      </c>
      <c r="K1540" s="184">
        <v>16.7165</v>
      </c>
      <c r="L1540" s="184">
        <v>27.555099999999999</v>
      </c>
      <c r="M1540" s="184">
        <v>55.6434</v>
      </c>
      <c r="N1540" s="184">
        <v>66.722099999999998</v>
      </c>
      <c r="O1540" s="184">
        <v>14.042299999999999</v>
      </c>
      <c r="P1540" s="184">
        <v>12.561500000000001</v>
      </c>
      <c r="Q1540" s="184">
        <v>13.922599999999999</v>
      </c>
      <c r="R1540" s="184">
        <v>17.156400000000001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44400</v>
      </c>
      <c r="E1541" s="184">
        <v>211.59</v>
      </c>
      <c r="F1541" s="184">
        <v>4.2599999999999999E-2</v>
      </c>
      <c r="G1541" s="184">
        <v>0.99280000000000002</v>
      </c>
      <c r="H1541" s="184">
        <v>-0.1981</v>
      </c>
      <c r="I1541" s="184">
        <v>1.9367000000000001</v>
      </c>
      <c r="J1541" s="184">
        <v>5.5416999999999996</v>
      </c>
      <c r="K1541" s="184">
        <v>20.0579</v>
      </c>
      <c r="L1541" s="184">
        <v>25.1419</v>
      </c>
      <c r="M1541" s="184">
        <v>48.713799999999999</v>
      </c>
      <c r="N1541" s="184">
        <v>58.340200000000003</v>
      </c>
      <c r="O1541" s="184">
        <v>15.116099999999999</v>
      </c>
      <c r="P1541" s="184">
        <v>15.8028</v>
      </c>
      <c r="Q1541" s="184">
        <v>15.8405</v>
      </c>
      <c r="R1541" s="184">
        <v>24.566400000000002</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44400</v>
      </c>
      <c r="E1542" s="184">
        <v>225.62</v>
      </c>
      <c r="F1542" s="184">
        <v>3.9899999999999998E-2</v>
      </c>
      <c r="G1542" s="184">
        <v>0.99370000000000003</v>
      </c>
      <c r="H1542" s="184">
        <v>-0.18579999999999999</v>
      </c>
      <c r="I1542" s="184">
        <v>1.9613</v>
      </c>
      <c r="J1542" s="184">
        <v>5.6075999999999997</v>
      </c>
      <c r="K1542" s="184">
        <v>20.279299999999999</v>
      </c>
      <c r="L1542" s="184">
        <v>25.595600000000001</v>
      </c>
      <c r="M1542" s="184">
        <v>49.545999999999999</v>
      </c>
      <c r="N1542" s="184">
        <v>59.550199999999997</v>
      </c>
      <c r="O1542" s="184">
        <v>16.111599999999999</v>
      </c>
      <c r="P1542" s="184">
        <v>16.7761</v>
      </c>
      <c r="Q1542" s="184">
        <v>17.1447</v>
      </c>
      <c r="R1542" s="184">
        <v>25.5654</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44400</v>
      </c>
      <c r="E1543" s="184">
        <v>376.63</v>
      </c>
      <c r="F1543" s="184">
        <v>0.50329999999999997</v>
      </c>
      <c r="G1543" s="184">
        <v>1.877</v>
      </c>
      <c r="H1543" s="184">
        <v>0.56910000000000005</v>
      </c>
      <c r="I1543" s="184">
        <v>2.9641000000000002</v>
      </c>
      <c r="J1543" s="184">
        <v>5.6559999999999997</v>
      </c>
      <c r="K1543" s="184">
        <v>19.482099999999999</v>
      </c>
      <c r="L1543" s="184">
        <v>37.843400000000003</v>
      </c>
      <c r="M1543" s="184">
        <v>67.187100000000001</v>
      </c>
      <c r="N1543" s="184">
        <v>93.033199999999994</v>
      </c>
      <c r="O1543" s="184">
        <v>28.6172</v>
      </c>
      <c r="P1543" s="184">
        <v>23.0472</v>
      </c>
      <c r="Q1543" s="184">
        <v>19.513500000000001</v>
      </c>
      <c r="R1543" s="184">
        <v>44.969900000000003</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44400</v>
      </c>
      <c r="E1544" s="184">
        <v>389.99880000000002</v>
      </c>
      <c r="F1544" s="184">
        <v>0.50780000000000003</v>
      </c>
      <c r="G1544" s="184">
        <v>1.8925000000000001</v>
      </c>
      <c r="H1544" s="184">
        <v>0.60580000000000001</v>
      </c>
      <c r="I1544" s="184">
        <v>3.0402</v>
      </c>
      <c r="J1544" s="184">
        <v>5.8258000000000001</v>
      </c>
      <c r="K1544" s="184">
        <v>20.0687</v>
      </c>
      <c r="L1544" s="184">
        <v>39.229300000000002</v>
      </c>
      <c r="M1544" s="184">
        <v>69.755600000000001</v>
      </c>
      <c r="N1544" s="184">
        <v>97.047600000000003</v>
      </c>
      <c r="O1544" s="184">
        <v>29.775500000000001</v>
      </c>
      <c r="P1544" s="184">
        <v>23.798300000000001</v>
      </c>
      <c r="Q1544" s="184">
        <v>21.490500000000001</v>
      </c>
      <c r="R1544" s="184">
        <v>46.517699999999998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44400</v>
      </c>
      <c r="E1545" s="184">
        <v>15.8453</v>
      </c>
      <c r="F1545" s="184">
        <v>0.37369999999999998</v>
      </c>
      <c r="G1545" s="184">
        <v>1.7465999999999999</v>
      </c>
      <c r="H1545" s="184">
        <v>-7.8200000000000006E-2</v>
      </c>
      <c r="I1545" s="184">
        <v>2.2805</v>
      </c>
      <c r="J1545" s="184">
        <v>5.5593000000000004</v>
      </c>
      <c r="K1545" s="184">
        <v>19.082999999999998</v>
      </c>
      <c r="L1545" s="184">
        <v>24.837900000000001</v>
      </c>
      <c r="M1545" s="184">
        <v>47.799599999999998</v>
      </c>
      <c r="N1545" s="184">
        <v>58.075200000000002</v>
      </c>
      <c r="O1545" s="184"/>
      <c r="P1545" s="184"/>
      <c r="Q1545" s="184">
        <v>27.75</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44400</v>
      </c>
      <c r="E1546" s="184">
        <v>15.2919</v>
      </c>
      <c r="F1546" s="184">
        <v>0.36890000000000001</v>
      </c>
      <c r="G1546" s="184">
        <v>1.7323999999999999</v>
      </c>
      <c r="H1546" s="184">
        <v>-0.1104</v>
      </c>
      <c r="I1546" s="184">
        <v>2.2145000000000001</v>
      </c>
      <c r="J1546" s="184">
        <v>5.4134000000000002</v>
      </c>
      <c r="K1546" s="184">
        <v>18.590599999999998</v>
      </c>
      <c r="L1546" s="184">
        <v>23.882200000000001</v>
      </c>
      <c r="M1546" s="184">
        <v>45.965200000000003</v>
      </c>
      <c r="N1546" s="184">
        <v>55.343899999999998</v>
      </c>
      <c r="O1546" s="184"/>
      <c r="P1546" s="184"/>
      <c r="Q1546" s="184">
        <v>25.356400000000001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0.31514999999999999</v>
      </c>
      <c r="G1547" s="186">
        <v>1.7107399999999999</v>
      </c>
      <c r="H1547" s="186">
        <v>3.8199999999999957E-3</v>
      </c>
      <c r="I1547" s="186">
        <v>2.5044300000000006</v>
      </c>
      <c r="J1547" s="186">
        <v>5.2956050000000001</v>
      </c>
      <c r="K1547" s="186">
        <v>19.426444999999994</v>
      </c>
      <c r="L1547" s="186">
        <v>27.225405000000002</v>
      </c>
      <c r="M1547" s="186">
        <v>53.310040000000001</v>
      </c>
      <c r="N1547" s="186">
        <v>64.502035000000006</v>
      </c>
      <c r="O1547" s="186">
        <v>18.278068750000003</v>
      </c>
      <c r="P1547" s="186">
        <v>15.924092857142856</v>
      </c>
      <c r="Q1547" s="186">
        <v>18.009115000000001</v>
      </c>
      <c r="R1547" s="186">
        <v>27.508383333333335</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0.31435000000000002</v>
      </c>
      <c r="G1548" s="186">
        <v>1.77515</v>
      </c>
      <c r="H1548" s="186">
        <v>-4.4750000000000005E-2</v>
      </c>
      <c r="I1548" s="186">
        <v>2.5820499999999997</v>
      </c>
      <c r="J1548" s="186">
        <v>5.5504999999999995</v>
      </c>
      <c r="K1548" s="186">
        <v>19.693750000000001</v>
      </c>
      <c r="L1548" s="186">
        <v>25.189799999999998</v>
      </c>
      <c r="M1548" s="186">
        <v>52.310600000000001</v>
      </c>
      <c r="N1548" s="186">
        <v>60.8416</v>
      </c>
      <c r="O1548" s="186">
        <v>16.310650000000003</v>
      </c>
      <c r="P1548" s="186">
        <v>15.06165</v>
      </c>
      <c r="Q1548" s="186">
        <v>16.950600000000001</v>
      </c>
      <c r="R1548" s="186">
        <v>25.7774</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44402</v>
      </c>
      <c r="E1551" s="184">
        <v>1124.3028999999999</v>
      </c>
      <c r="F1551" s="184">
        <v>3.1493000000000002</v>
      </c>
      <c r="G1551" s="184">
        <v>3.1455000000000002</v>
      </c>
      <c r="H1551" s="184">
        <v>3.15</v>
      </c>
      <c r="I1551" s="184">
        <v>3.1452</v>
      </c>
      <c r="J1551" s="184">
        <v>3.1612</v>
      </c>
      <c r="K1551" s="184">
        <v>3.2187000000000001</v>
      </c>
      <c r="L1551" s="184">
        <v>3.1753</v>
      </c>
      <c r="M1551" s="184">
        <v>3.1116999999999999</v>
      </c>
      <c r="N1551" s="184">
        <v>3.1198999999999999</v>
      </c>
      <c r="O1551" s="184"/>
      <c r="P1551" s="184"/>
      <c r="Q1551" s="184">
        <v>4.3826000000000001</v>
      </c>
      <c r="R1551" s="184">
        <v>3.7065999999999999</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44402</v>
      </c>
      <c r="E1552" s="184">
        <v>1120.5148999999999</v>
      </c>
      <c r="F1552" s="184">
        <v>3.0491999999999999</v>
      </c>
      <c r="G1552" s="184">
        <v>3.0453999999999999</v>
      </c>
      <c r="H1552" s="184">
        <v>3.0497999999999998</v>
      </c>
      <c r="I1552" s="184">
        <v>3.0451000000000001</v>
      </c>
      <c r="J1552" s="184">
        <v>3.0619999999999998</v>
      </c>
      <c r="K1552" s="184">
        <v>3.1012</v>
      </c>
      <c r="L1552" s="184">
        <v>3.0651999999999999</v>
      </c>
      <c r="M1552" s="184">
        <v>2.9992999999999999</v>
      </c>
      <c r="N1552" s="184">
        <v>3.0041000000000002</v>
      </c>
      <c r="O1552" s="184"/>
      <c r="P1552" s="184"/>
      <c r="Q1552" s="184">
        <v>4.2538</v>
      </c>
      <c r="R1552" s="184">
        <v>3.5834000000000001</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44402</v>
      </c>
      <c r="E1553" s="184">
        <v>1098.9614999999999</v>
      </c>
      <c r="F1553" s="184">
        <v>3.1787999999999998</v>
      </c>
      <c r="G1553" s="184">
        <v>3.1793</v>
      </c>
      <c r="H1553" s="184">
        <v>3.1785000000000001</v>
      </c>
      <c r="I1553" s="184">
        <v>3.1726000000000001</v>
      </c>
      <c r="J1553" s="184">
        <v>3.1806999999999999</v>
      </c>
      <c r="K1553" s="184">
        <v>3.2094</v>
      </c>
      <c r="L1553" s="184">
        <v>3.1667999999999998</v>
      </c>
      <c r="M1553" s="184">
        <v>3.1128999999999998</v>
      </c>
      <c r="N1553" s="184">
        <v>3.1274000000000002</v>
      </c>
      <c r="O1553" s="184"/>
      <c r="P1553" s="184"/>
      <c r="Q1553" s="184">
        <v>4.0717999999999996</v>
      </c>
      <c r="R1553" s="184">
        <v>3.7149999999999999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44402</v>
      </c>
      <c r="E1554" s="184">
        <v>1097.4277999999999</v>
      </c>
      <c r="F1554" s="184">
        <v>3.1166999999999998</v>
      </c>
      <c r="G1554" s="184">
        <v>3.1194000000000002</v>
      </c>
      <c r="H1554" s="184">
        <v>3.1177999999999999</v>
      </c>
      <c r="I1554" s="184">
        <v>3.1124999999999998</v>
      </c>
      <c r="J1554" s="184">
        <v>3.1204999999999998</v>
      </c>
      <c r="K1554" s="184">
        <v>3.1488</v>
      </c>
      <c r="L1554" s="184">
        <v>3.1080000000000001</v>
      </c>
      <c r="M1554" s="184">
        <v>3.0564</v>
      </c>
      <c r="N1554" s="184">
        <v>3.0718000000000001</v>
      </c>
      <c r="O1554" s="184"/>
      <c r="P1554" s="184"/>
      <c r="Q1554" s="184">
        <v>4.0103999999999997</v>
      </c>
      <c r="R1554" s="184">
        <v>3.6610999999999998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44402</v>
      </c>
      <c r="E1555" s="184">
        <v>1091.8844999999999</v>
      </c>
      <c r="F1555" s="184">
        <v>3.1692999999999998</v>
      </c>
      <c r="G1555" s="184">
        <v>3.1631999999999998</v>
      </c>
      <c r="H1555" s="184">
        <v>3.1509</v>
      </c>
      <c r="I1555" s="184">
        <v>3.1573000000000002</v>
      </c>
      <c r="J1555" s="184">
        <v>3.1594000000000002</v>
      </c>
      <c r="K1555" s="184">
        <v>3.1928000000000001</v>
      </c>
      <c r="L1555" s="184">
        <v>3.165</v>
      </c>
      <c r="M1555" s="184">
        <v>3.1217000000000001</v>
      </c>
      <c r="N1555" s="184">
        <v>3.1385000000000001</v>
      </c>
      <c r="O1555" s="184"/>
      <c r="P1555" s="184"/>
      <c r="Q1555" s="184">
        <v>3.9725999999999999</v>
      </c>
      <c r="R1555" s="184">
        <v>3.7376999999999998</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44402</v>
      </c>
      <c r="E1556" s="184">
        <v>1090.5510999999999</v>
      </c>
      <c r="F1556" s="184">
        <v>3.133</v>
      </c>
      <c r="G1556" s="184">
        <v>3.1234999999999999</v>
      </c>
      <c r="H1556" s="184">
        <v>3.1107</v>
      </c>
      <c r="I1556" s="184">
        <v>3.1175999999999999</v>
      </c>
      <c r="J1556" s="184">
        <v>3.1193</v>
      </c>
      <c r="K1556" s="184">
        <v>3.1459999999999999</v>
      </c>
      <c r="L1556" s="184">
        <v>3.1160999999999999</v>
      </c>
      <c r="M1556" s="184">
        <v>3.0676999999999999</v>
      </c>
      <c r="N1556" s="184">
        <v>3.077</v>
      </c>
      <c r="O1556" s="184"/>
      <c r="P1556" s="184"/>
      <c r="Q1556" s="184">
        <v>3.9163000000000001</v>
      </c>
      <c r="R1556" s="184">
        <v>3.681</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44402</v>
      </c>
      <c r="E1557" s="184">
        <v>1094.1491000000001</v>
      </c>
      <c r="F1557" s="184">
        <v>3.1646999999999998</v>
      </c>
      <c r="G1557" s="184">
        <v>3.1598999999999999</v>
      </c>
      <c r="H1557" s="184">
        <v>3.1566999999999998</v>
      </c>
      <c r="I1557" s="184">
        <v>3.2143000000000002</v>
      </c>
      <c r="J1557" s="184">
        <v>3.1711</v>
      </c>
      <c r="K1557" s="184">
        <v>3.173</v>
      </c>
      <c r="L1557" s="184">
        <v>3.1435</v>
      </c>
      <c r="M1557" s="184">
        <v>3.1111</v>
      </c>
      <c r="N1557" s="184">
        <v>3.1193</v>
      </c>
      <c r="O1557" s="184"/>
      <c r="P1557" s="184"/>
      <c r="Q1557" s="184">
        <v>4.0015000000000001</v>
      </c>
      <c r="R1557" s="184">
        <v>3.7254999999999998</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44402</v>
      </c>
      <c r="E1558" s="184">
        <v>1091.4443000000001</v>
      </c>
      <c r="F1558" s="184">
        <v>3.0655000000000001</v>
      </c>
      <c r="G1558" s="184">
        <v>3.0607000000000002</v>
      </c>
      <c r="H1558" s="184">
        <v>3.0589</v>
      </c>
      <c r="I1558" s="184">
        <v>3.1154999999999999</v>
      </c>
      <c r="J1558" s="184">
        <v>3.0714999999999999</v>
      </c>
      <c r="K1558" s="184">
        <v>3.0724999999999998</v>
      </c>
      <c r="L1558" s="184">
        <v>3.0419</v>
      </c>
      <c r="M1558" s="184">
        <v>3.0087000000000002</v>
      </c>
      <c r="N1558" s="184">
        <v>3.0160999999999998</v>
      </c>
      <c r="O1558" s="184"/>
      <c r="P1558" s="184"/>
      <c r="Q1558" s="184">
        <v>3.8892000000000002</v>
      </c>
      <c r="R1558" s="184">
        <v>3.6156999999999999</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44402</v>
      </c>
      <c r="E1559" s="184">
        <v>1051.6027999999999</v>
      </c>
      <c r="F1559" s="184">
        <v>3.1831</v>
      </c>
      <c r="G1559" s="184">
        <v>3.1848000000000001</v>
      </c>
      <c r="H1559" s="184">
        <v>3.2121</v>
      </c>
      <c r="I1559" s="184">
        <v>3.2271999999999998</v>
      </c>
      <c r="J1559" s="184">
        <v>3.1821000000000002</v>
      </c>
      <c r="K1559" s="184">
        <v>3.2675999999999998</v>
      </c>
      <c r="L1559" s="184">
        <v>3.2126999999999999</v>
      </c>
      <c r="M1559" s="184">
        <v>3.1749000000000001</v>
      </c>
      <c r="N1559" s="184">
        <v>3.2035999999999998</v>
      </c>
      <c r="O1559" s="184"/>
      <c r="P1559" s="184"/>
      <c r="Q1559" s="184">
        <v>3.4247000000000001</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44402</v>
      </c>
      <c r="E1560" s="184">
        <v>1050.1621</v>
      </c>
      <c r="F1560" s="184">
        <v>3.1040000000000001</v>
      </c>
      <c r="G1560" s="184">
        <v>3.1046</v>
      </c>
      <c r="H1560" s="184">
        <v>3.1295000000000002</v>
      </c>
      <c r="I1560" s="184">
        <v>3.1457999999999999</v>
      </c>
      <c r="J1560" s="184">
        <v>3.1013000000000002</v>
      </c>
      <c r="K1560" s="184">
        <v>3.1859999999999999</v>
      </c>
      <c r="L1560" s="184">
        <v>3.1251000000000002</v>
      </c>
      <c r="M1560" s="184">
        <v>3.0840000000000001</v>
      </c>
      <c r="N1560" s="184">
        <v>3.1111</v>
      </c>
      <c r="O1560" s="184"/>
      <c r="P1560" s="184"/>
      <c r="Q1560" s="184">
        <v>3.3298000000000001</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44402</v>
      </c>
      <c r="E1561" s="184">
        <v>1076.4149</v>
      </c>
      <c r="F1561" s="184">
        <v>3.1301000000000001</v>
      </c>
      <c r="G1561" s="184">
        <v>3.1328999999999998</v>
      </c>
      <c r="H1561" s="184">
        <v>3.1312000000000002</v>
      </c>
      <c r="I1561" s="184">
        <v>3.1265000000000001</v>
      </c>
      <c r="J1561" s="184">
        <v>3.1518999999999999</v>
      </c>
      <c r="K1561" s="184">
        <v>3.1556000000000002</v>
      </c>
      <c r="L1561" s="184">
        <v>3.1173999999999999</v>
      </c>
      <c r="M1561" s="184">
        <v>3.0745</v>
      </c>
      <c r="N1561" s="184">
        <v>3.0928</v>
      </c>
      <c r="O1561" s="184"/>
      <c r="P1561" s="184"/>
      <c r="Q1561" s="184">
        <v>3.7298</v>
      </c>
      <c r="R1561" s="184">
        <v>3.7269999999999999</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44402</v>
      </c>
      <c r="E1562" s="184">
        <v>1075.8303000000001</v>
      </c>
      <c r="F1562" s="184">
        <v>3.1114000000000002</v>
      </c>
      <c r="G1562" s="184">
        <v>3.1118999999999999</v>
      </c>
      <c r="H1562" s="184">
        <v>3.1110000000000002</v>
      </c>
      <c r="I1562" s="184">
        <v>3.1065999999999998</v>
      </c>
      <c r="J1562" s="184">
        <v>3.1318000000000001</v>
      </c>
      <c r="K1562" s="184">
        <v>3.1354000000000002</v>
      </c>
      <c r="L1562" s="184">
        <v>3.1015000000000001</v>
      </c>
      <c r="M1562" s="184">
        <v>3.0569000000000002</v>
      </c>
      <c r="N1562" s="184">
        <v>3.0743</v>
      </c>
      <c r="O1562" s="184"/>
      <c r="P1562" s="184"/>
      <c r="Q1562" s="184">
        <v>3.7018</v>
      </c>
      <c r="R1562" s="184">
        <v>3.6989999999999998</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44402</v>
      </c>
      <c r="E1563" s="184">
        <v>1113.2660000000001</v>
      </c>
      <c r="F1563" s="184">
        <v>3.1758999999999999</v>
      </c>
      <c r="G1563" s="184">
        <v>3.1724000000000001</v>
      </c>
      <c r="H1563" s="184">
        <v>3.1657999999999999</v>
      </c>
      <c r="I1563" s="184">
        <v>3.1648999999999998</v>
      </c>
      <c r="J1563" s="184">
        <v>3.1528</v>
      </c>
      <c r="K1563" s="184">
        <v>3.1595</v>
      </c>
      <c r="L1563" s="184">
        <v>3.1212</v>
      </c>
      <c r="M1563" s="184">
        <v>3.0893000000000002</v>
      </c>
      <c r="N1563" s="184">
        <v>3.1158999999999999</v>
      </c>
      <c r="O1563" s="184"/>
      <c r="P1563" s="184"/>
      <c r="Q1563" s="184">
        <v>4.3033000000000001</v>
      </c>
      <c r="R1563" s="184">
        <v>3.7837000000000001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44402</v>
      </c>
      <c r="E1564" s="184">
        <v>1110.8216</v>
      </c>
      <c r="F1564" s="184">
        <v>3.1073</v>
      </c>
      <c r="G1564" s="184">
        <v>3.1025999999999998</v>
      </c>
      <c r="H1564" s="184">
        <v>3.0962000000000001</v>
      </c>
      <c r="I1564" s="184">
        <v>3.0950000000000002</v>
      </c>
      <c r="J1564" s="184">
        <v>3.0827</v>
      </c>
      <c r="K1564" s="184">
        <v>3.0884</v>
      </c>
      <c r="L1564" s="184">
        <v>3.0417000000000001</v>
      </c>
      <c r="M1564" s="184">
        <v>3.0084</v>
      </c>
      <c r="N1564" s="184">
        <v>3.0381999999999998</v>
      </c>
      <c r="O1564" s="184"/>
      <c r="P1564" s="184"/>
      <c r="Q1564" s="184">
        <v>4.2131999999999996</v>
      </c>
      <c r="R1564" s="184">
        <v>3.6979000000000002</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44402</v>
      </c>
      <c r="E1565" s="184">
        <v>1078.2846</v>
      </c>
      <c r="F1565" s="184">
        <v>3.1179000000000001</v>
      </c>
      <c r="G1565" s="184">
        <v>3.1150000000000002</v>
      </c>
      <c r="H1565" s="184">
        <v>3.1684000000000001</v>
      </c>
      <c r="I1565" s="184">
        <v>3.1623000000000001</v>
      </c>
      <c r="J1565" s="184">
        <v>3.1244999999999998</v>
      </c>
      <c r="K1565" s="184">
        <v>3.1381000000000001</v>
      </c>
      <c r="L1565" s="184">
        <v>3.1120999999999999</v>
      </c>
      <c r="M1565" s="184">
        <v>3.0985</v>
      </c>
      <c r="N1565" s="184">
        <v>3.1431</v>
      </c>
      <c r="O1565" s="184"/>
      <c r="P1565" s="184"/>
      <c r="Q1565" s="184">
        <v>3.8218000000000001</v>
      </c>
      <c r="R1565" s="184">
        <v>3.8193000000000001</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44402</v>
      </c>
      <c r="E1566" s="184">
        <v>1076.8918000000001</v>
      </c>
      <c r="F1566" s="184">
        <v>3.0642999999999998</v>
      </c>
      <c r="G1566" s="184">
        <v>3.0648</v>
      </c>
      <c r="H1566" s="184">
        <v>3.1181999999999999</v>
      </c>
      <c r="I1566" s="184">
        <v>3.1120000000000001</v>
      </c>
      <c r="J1566" s="184">
        <v>3.0743999999999998</v>
      </c>
      <c r="K1566" s="184">
        <v>3.0876999999999999</v>
      </c>
      <c r="L1566" s="184">
        <v>3.0613000000000001</v>
      </c>
      <c r="M1566" s="184">
        <v>3.0474000000000001</v>
      </c>
      <c r="N1566" s="184">
        <v>3.0916000000000001</v>
      </c>
      <c r="O1566" s="184"/>
      <c r="P1566" s="184"/>
      <c r="Q1566" s="184">
        <v>3.7551000000000001</v>
      </c>
      <c r="R1566" s="184">
        <v>3.7526000000000002</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44402</v>
      </c>
      <c r="E1567" s="184">
        <v>1084.8488</v>
      </c>
      <c r="F1567" s="184">
        <v>3.0924999999999998</v>
      </c>
      <c r="G1567" s="184">
        <v>3.0861000000000001</v>
      </c>
      <c r="H1567" s="184">
        <v>3.0750999999999999</v>
      </c>
      <c r="I1567" s="184">
        <v>3.0581</v>
      </c>
      <c r="J1567" s="184">
        <v>3.1011000000000002</v>
      </c>
      <c r="K1567" s="184">
        <v>3.0865</v>
      </c>
      <c r="L1567" s="184">
        <v>3.0377999999999998</v>
      </c>
      <c r="M1567" s="184">
        <v>2.9830999999999999</v>
      </c>
      <c r="N1567" s="184">
        <v>3.0015000000000001</v>
      </c>
      <c r="O1567" s="184"/>
      <c r="P1567" s="184"/>
      <c r="Q1567" s="184">
        <v>3.7427000000000001</v>
      </c>
      <c r="R1567" s="184">
        <v>3.5363000000000002</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44402</v>
      </c>
      <c r="E1568" s="184">
        <v>1086.2201</v>
      </c>
      <c r="F1568" s="184">
        <v>3.1440999999999999</v>
      </c>
      <c r="G1568" s="184">
        <v>3.1371000000000002</v>
      </c>
      <c r="H1568" s="184">
        <v>3.1259999999999999</v>
      </c>
      <c r="I1568" s="184">
        <v>3.1091000000000002</v>
      </c>
      <c r="J1568" s="184">
        <v>3.1526999999999998</v>
      </c>
      <c r="K1568" s="184">
        <v>3.1383000000000001</v>
      </c>
      <c r="L1568" s="184">
        <v>3.0895999999999999</v>
      </c>
      <c r="M1568" s="184">
        <v>3.0352000000000001</v>
      </c>
      <c r="N1568" s="184">
        <v>3.0537999999999998</v>
      </c>
      <c r="O1568" s="184"/>
      <c r="P1568" s="184"/>
      <c r="Q1568" s="184">
        <v>3.8018999999999998</v>
      </c>
      <c r="R1568" s="184">
        <v>3.5952999999999999</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44402</v>
      </c>
      <c r="E1569" s="184">
        <v>3069.7820000000002</v>
      </c>
      <c r="F1569" s="184">
        <v>3.0444</v>
      </c>
      <c r="G1569" s="184">
        <v>3.0244</v>
      </c>
      <c r="H1569" s="184">
        <v>3.0331999999999999</v>
      </c>
      <c r="I1569" s="184">
        <v>3.0261</v>
      </c>
      <c r="J1569" s="184">
        <v>3.0230999999999999</v>
      </c>
      <c r="K1569" s="184">
        <v>3.0625</v>
      </c>
      <c r="L1569" s="184">
        <v>3.0194000000000001</v>
      </c>
      <c r="M1569" s="184">
        <v>2.9624999999999999</v>
      </c>
      <c r="N1569" s="184">
        <v>2.9775999999999998</v>
      </c>
      <c r="O1569" s="184">
        <v>4.4028</v>
      </c>
      <c r="P1569" s="184">
        <v>5.0304000000000002</v>
      </c>
      <c r="Q1569" s="184">
        <v>5.9276999999999997</v>
      </c>
      <c r="R1569" s="184">
        <v>3.5552000000000001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44402</v>
      </c>
      <c r="E1570" s="184">
        <v>3088.6882999999998</v>
      </c>
      <c r="F1570" s="184">
        <v>3.1438999999999999</v>
      </c>
      <c r="G1570" s="184">
        <v>3.1240999999999999</v>
      </c>
      <c r="H1570" s="184">
        <v>3.1318000000000001</v>
      </c>
      <c r="I1570" s="184">
        <v>3.1257000000000001</v>
      </c>
      <c r="J1570" s="184">
        <v>3.1225999999999998</v>
      </c>
      <c r="K1570" s="184">
        <v>3.1631</v>
      </c>
      <c r="L1570" s="184">
        <v>3.1208999999999998</v>
      </c>
      <c r="M1570" s="184">
        <v>3.0649000000000002</v>
      </c>
      <c r="N1570" s="184">
        <v>3.0808</v>
      </c>
      <c r="O1570" s="184">
        <v>4.5064000000000002</v>
      </c>
      <c r="P1570" s="184">
        <v>5.1134000000000004</v>
      </c>
      <c r="Q1570" s="184">
        <v>6.2005999999999997</v>
      </c>
      <c r="R1570" s="184">
        <v>3.6594000000000002</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44402</v>
      </c>
      <c r="E1571" s="184">
        <v>1087.1542999999999</v>
      </c>
      <c r="F1571" s="184">
        <v>3.2303999999999999</v>
      </c>
      <c r="G1571" s="184">
        <v>3.2139000000000002</v>
      </c>
      <c r="H1571" s="184">
        <v>3.1987000000000001</v>
      </c>
      <c r="I1571" s="184">
        <v>3.1987000000000001</v>
      </c>
      <c r="J1571" s="184">
        <v>3.2219000000000002</v>
      </c>
      <c r="K1571" s="184">
        <v>3.2427000000000001</v>
      </c>
      <c r="L1571" s="184">
        <v>3.2081</v>
      </c>
      <c r="M1571" s="184">
        <v>3.1497000000000002</v>
      </c>
      <c r="N1571" s="184">
        <v>3.1661000000000001</v>
      </c>
      <c r="O1571" s="184"/>
      <c r="P1571" s="184"/>
      <c r="Q1571" s="184">
        <v>3.9035000000000002</v>
      </c>
      <c r="R1571" s="184">
        <v>3.7416999999999998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44402</v>
      </c>
      <c r="E1572" s="184">
        <v>1083.595</v>
      </c>
      <c r="F1572" s="184">
        <v>3.0792999999999999</v>
      </c>
      <c r="G1572" s="184">
        <v>3.0638000000000001</v>
      </c>
      <c r="H1572" s="184">
        <v>3.0482999999999998</v>
      </c>
      <c r="I1572" s="184">
        <v>3.0484</v>
      </c>
      <c r="J1572" s="184">
        <v>3.0714000000000001</v>
      </c>
      <c r="K1572" s="184">
        <v>3.0914999999999999</v>
      </c>
      <c r="L1572" s="184">
        <v>3.0556000000000001</v>
      </c>
      <c r="M1572" s="184">
        <v>2.9962</v>
      </c>
      <c r="N1572" s="184">
        <v>3.0114000000000001</v>
      </c>
      <c r="O1572" s="184"/>
      <c r="P1572" s="184"/>
      <c r="Q1572" s="184">
        <v>3.7473000000000001</v>
      </c>
      <c r="R1572" s="184">
        <v>3.5857999999999999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44402</v>
      </c>
      <c r="E1573" s="184">
        <v>111.7972</v>
      </c>
      <c r="F1573" s="184">
        <v>3.0367999999999999</v>
      </c>
      <c r="G1573" s="184">
        <v>3.0371000000000001</v>
      </c>
      <c r="H1573" s="184">
        <v>3.0333999999999999</v>
      </c>
      <c r="I1573" s="184">
        <v>3.0305</v>
      </c>
      <c r="J1573" s="184">
        <v>3.0318999999999998</v>
      </c>
      <c r="K1573" s="184">
        <v>3.0788000000000002</v>
      </c>
      <c r="L1573" s="184">
        <v>3.0352999999999999</v>
      </c>
      <c r="M1573" s="184">
        <v>2.9784999999999999</v>
      </c>
      <c r="N1573" s="184">
        <v>2.9918999999999998</v>
      </c>
      <c r="O1573" s="184"/>
      <c r="P1573" s="184"/>
      <c r="Q1573" s="184">
        <v>4.2215999999999996</v>
      </c>
      <c r="R1573" s="184">
        <v>3.5697999999999999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44402</v>
      </c>
      <c r="E1574" s="184">
        <v>112.099</v>
      </c>
      <c r="F1574" s="184">
        <v>3.1425999999999998</v>
      </c>
      <c r="G1574" s="184">
        <v>3.1482999999999999</v>
      </c>
      <c r="H1574" s="184">
        <v>3.137</v>
      </c>
      <c r="I1574" s="184">
        <v>3.1318999999999999</v>
      </c>
      <c r="J1574" s="184">
        <v>3.1328</v>
      </c>
      <c r="K1574" s="184">
        <v>3.1798000000000002</v>
      </c>
      <c r="L1574" s="184">
        <v>3.137</v>
      </c>
      <c r="M1574" s="184">
        <v>3.0809000000000002</v>
      </c>
      <c r="N1574" s="184">
        <v>3.0950000000000002</v>
      </c>
      <c r="O1574" s="184"/>
      <c r="P1574" s="184"/>
      <c r="Q1574" s="184">
        <v>4.3258999999999999</v>
      </c>
      <c r="R1574" s="184">
        <v>3.6734</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44402</v>
      </c>
      <c r="E1575" s="184">
        <v>1108.8938000000001</v>
      </c>
      <c r="F1575" s="184">
        <v>3.1371000000000002</v>
      </c>
      <c r="G1575" s="184">
        <v>3.1398999999999999</v>
      </c>
      <c r="H1575" s="184">
        <v>3.1339999999999999</v>
      </c>
      <c r="I1575" s="184">
        <v>3.1835</v>
      </c>
      <c r="J1575" s="184">
        <v>3.1503999999999999</v>
      </c>
      <c r="K1575" s="184">
        <v>3.1635</v>
      </c>
      <c r="L1575" s="184">
        <v>3.1251000000000002</v>
      </c>
      <c r="M1575" s="184">
        <v>3.0716999999999999</v>
      </c>
      <c r="N1575" s="184">
        <v>3.0949</v>
      </c>
      <c r="O1575" s="184"/>
      <c r="P1575" s="184"/>
      <c r="Q1575" s="184">
        <v>4.1906999999999996</v>
      </c>
      <c r="R1575" s="184">
        <v>3.6825000000000001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44402</v>
      </c>
      <c r="E1576" s="184">
        <v>1105.5282</v>
      </c>
      <c r="F1576" s="184">
        <v>3.0409999999999999</v>
      </c>
      <c r="G1576" s="184">
        <v>3.0404</v>
      </c>
      <c r="H1576" s="184">
        <v>3.0339999999999998</v>
      </c>
      <c r="I1576" s="184">
        <v>3.0831</v>
      </c>
      <c r="J1576" s="184">
        <v>3.0499000000000001</v>
      </c>
      <c r="K1576" s="184">
        <v>3.0625</v>
      </c>
      <c r="L1576" s="184">
        <v>3.0228000000000002</v>
      </c>
      <c r="M1576" s="184">
        <v>2.96</v>
      </c>
      <c r="N1576" s="184">
        <v>2.9769000000000001</v>
      </c>
      <c r="O1576" s="184"/>
      <c r="P1576" s="184"/>
      <c r="Q1576" s="184">
        <v>4.0650000000000004</v>
      </c>
      <c r="R1576" s="184">
        <v>3.5541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44402</v>
      </c>
      <c r="E1577" s="184">
        <v>1077.7440999999999</v>
      </c>
      <c r="F1577" s="184">
        <v>3.1126</v>
      </c>
      <c r="G1577" s="184">
        <v>3.1143000000000001</v>
      </c>
      <c r="H1577" s="184">
        <v>3.1021000000000001</v>
      </c>
      <c r="I1577" s="184">
        <v>3.0926</v>
      </c>
      <c r="J1577" s="184">
        <v>3.0760999999999998</v>
      </c>
      <c r="K1577" s="184">
        <v>3.1067</v>
      </c>
      <c r="L1577" s="184">
        <v>3.0739000000000001</v>
      </c>
      <c r="M1577" s="184">
        <v>3.0266000000000002</v>
      </c>
      <c r="N1577" s="184">
        <v>3.0427</v>
      </c>
      <c r="O1577" s="184"/>
      <c r="P1577" s="184"/>
      <c r="Q1577" s="184">
        <v>3.7210000000000001</v>
      </c>
      <c r="R1577" s="184">
        <v>3.6377000000000002</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44402</v>
      </c>
      <c r="E1578" s="184">
        <v>1075.5228999999999</v>
      </c>
      <c r="F1578" s="184">
        <v>3.0139</v>
      </c>
      <c r="G1578" s="184">
        <v>3.0144000000000002</v>
      </c>
      <c r="H1578" s="184">
        <v>3.0022000000000002</v>
      </c>
      <c r="I1578" s="184">
        <v>2.9908999999999999</v>
      </c>
      <c r="J1578" s="184">
        <v>2.9756</v>
      </c>
      <c r="K1578" s="184">
        <v>3.0045999999999999</v>
      </c>
      <c r="L1578" s="184">
        <v>2.9716</v>
      </c>
      <c r="M1578" s="184">
        <v>2.9239000000000002</v>
      </c>
      <c r="N1578" s="184">
        <v>2.9392999999999998</v>
      </c>
      <c r="O1578" s="184"/>
      <c r="P1578" s="184"/>
      <c r="Q1578" s="184">
        <v>3.6166</v>
      </c>
      <c r="R1578" s="184">
        <v>3.5333999999999999</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44402</v>
      </c>
      <c r="E1579" s="184">
        <v>1050.856</v>
      </c>
      <c r="F1579" s="184">
        <v>3.1471</v>
      </c>
      <c r="G1579" s="184">
        <v>3.1465000000000001</v>
      </c>
      <c r="H1579" s="184">
        <v>3.1377999999999999</v>
      </c>
      <c r="I1579" s="184">
        <v>3.1349999999999998</v>
      </c>
      <c r="J1579" s="184">
        <v>3.1366000000000001</v>
      </c>
      <c r="K1579" s="184">
        <v>3.1558999999999999</v>
      </c>
      <c r="L1579" s="184">
        <v>3.1233</v>
      </c>
      <c r="M1579" s="184">
        <v>3.0737999999999999</v>
      </c>
      <c r="N1579" s="184">
        <v>3.0846</v>
      </c>
      <c r="O1579" s="184"/>
      <c r="P1579" s="184"/>
      <c r="Q1579" s="184">
        <v>3.2623000000000002</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44402</v>
      </c>
      <c r="E1580" s="184">
        <v>1049.8779999999999</v>
      </c>
      <c r="F1580" s="184">
        <v>3.0874999999999999</v>
      </c>
      <c r="G1580" s="184">
        <v>3.0857000000000001</v>
      </c>
      <c r="H1580" s="184">
        <v>3.0775999999999999</v>
      </c>
      <c r="I1580" s="184">
        <v>3.0749</v>
      </c>
      <c r="J1580" s="184">
        <v>3.0764</v>
      </c>
      <c r="K1580" s="184">
        <v>3.0952000000000002</v>
      </c>
      <c r="L1580" s="184">
        <v>3.0621999999999998</v>
      </c>
      <c r="M1580" s="184">
        <v>3.0123000000000002</v>
      </c>
      <c r="N1580" s="184">
        <v>3.0226999999999999</v>
      </c>
      <c r="O1580" s="184"/>
      <c r="P1580" s="184"/>
      <c r="Q1580" s="184">
        <v>3.2000999999999999</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44402</v>
      </c>
      <c r="E1581" s="184">
        <v>1060.9667999999999</v>
      </c>
      <c r="F1581" s="184">
        <v>3.1240000000000001</v>
      </c>
      <c r="G1581" s="184">
        <v>3.1246</v>
      </c>
      <c r="H1581" s="184">
        <v>3.1084000000000001</v>
      </c>
      <c r="I1581" s="184">
        <v>3.0992000000000002</v>
      </c>
      <c r="J1581" s="184">
        <v>3.1749999999999998</v>
      </c>
      <c r="K1581" s="184">
        <v>3.1389</v>
      </c>
      <c r="L1581" s="184">
        <v>3.0788000000000002</v>
      </c>
      <c r="M1581" s="184">
        <v>3.0253999999999999</v>
      </c>
      <c r="N1581" s="184">
        <v>3.0405000000000002</v>
      </c>
      <c r="O1581" s="184"/>
      <c r="P1581" s="184"/>
      <c r="Q1581" s="184">
        <v>3.4327000000000001</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44402</v>
      </c>
      <c r="E1582" s="184">
        <v>1059.1095</v>
      </c>
      <c r="F1582" s="184">
        <v>3.0226000000000002</v>
      </c>
      <c r="G1582" s="184">
        <v>3.0243000000000002</v>
      </c>
      <c r="H1582" s="184">
        <v>3.0078999999999998</v>
      </c>
      <c r="I1582" s="184">
        <v>2.9990000000000001</v>
      </c>
      <c r="J1582" s="184">
        <v>3.0747</v>
      </c>
      <c r="K1582" s="184">
        <v>3.0377999999999998</v>
      </c>
      <c r="L1582" s="184">
        <v>2.9771999999999998</v>
      </c>
      <c r="M1582" s="184">
        <v>2.9232</v>
      </c>
      <c r="N1582" s="184">
        <v>2.9373</v>
      </c>
      <c r="O1582" s="184"/>
      <c r="P1582" s="184"/>
      <c r="Q1582" s="184">
        <v>3.3294000000000001</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44402</v>
      </c>
      <c r="E1583" s="184">
        <v>1056.6335999999999</v>
      </c>
      <c r="F1583" s="184">
        <v>3.1852</v>
      </c>
      <c r="G1583" s="184">
        <v>3.1869000000000001</v>
      </c>
      <c r="H1583" s="184">
        <v>3.1745000000000001</v>
      </c>
      <c r="I1583" s="184">
        <v>3.1680000000000001</v>
      </c>
      <c r="J1583" s="184">
        <v>3.1454</v>
      </c>
      <c r="K1583" s="184">
        <v>3.1808999999999998</v>
      </c>
      <c r="L1583" s="184">
        <v>3.1857000000000002</v>
      </c>
      <c r="M1583" s="184">
        <v>3.1312000000000002</v>
      </c>
      <c r="N1583" s="184">
        <v>3.1362000000000001</v>
      </c>
      <c r="O1583" s="184"/>
      <c r="P1583" s="184"/>
      <c r="Q1583" s="184">
        <v>3.4079999999999999</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44402</v>
      </c>
      <c r="E1584" s="184">
        <v>1055.4292</v>
      </c>
      <c r="F1584" s="184">
        <v>3.1162000000000001</v>
      </c>
      <c r="G1584" s="184">
        <v>3.1166999999999998</v>
      </c>
      <c r="H1584" s="184">
        <v>3.1044</v>
      </c>
      <c r="I1584" s="184">
        <v>3.0981000000000001</v>
      </c>
      <c r="J1584" s="184">
        <v>3.0752999999999999</v>
      </c>
      <c r="K1584" s="184">
        <v>3.1103000000000001</v>
      </c>
      <c r="L1584" s="184">
        <v>3.1147</v>
      </c>
      <c r="M1584" s="184">
        <v>3.0596000000000001</v>
      </c>
      <c r="N1584" s="184">
        <v>3.0640999999999998</v>
      </c>
      <c r="O1584" s="184"/>
      <c r="P1584" s="184"/>
      <c r="Q1584" s="184">
        <v>3.3363</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44402</v>
      </c>
      <c r="E1585" s="184">
        <v>1108.9126000000001</v>
      </c>
      <c r="F1585" s="184">
        <v>3.1669999999999998</v>
      </c>
      <c r="G1585" s="184">
        <v>3.1596000000000002</v>
      </c>
      <c r="H1585" s="184">
        <v>3.1442999999999999</v>
      </c>
      <c r="I1585" s="184">
        <v>3.1404000000000001</v>
      </c>
      <c r="J1585" s="184">
        <v>3.1368</v>
      </c>
      <c r="K1585" s="184">
        <v>3.1642999999999999</v>
      </c>
      <c r="L1585" s="184">
        <v>3.1221000000000001</v>
      </c>
      <c r="M1585" s="184">
        <v>3.0767000000000002</v>
      </c>
      <c r="N1585" s="184">
        <v>3.0926</v>
      </c>
      <c r="O1585" s="184"/>
      <c r="P1585" s="184"/>
      <c r="Q1585" s="184">
        <v>4.1775000000000002</v>
      </c>
      <c r="R1585" s="184">
        <v>3.6772999999999998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44402</v>
      </c>
      <c r="E1586" s="184">
        <v>1106.7898</v>
      </c>
      <c r="F1586" s="184">
        <v>3.0657999999999999</v>
      </c>
      <c r="G1586" s="184">
        <v>3.0590000000000002</v>
      </c>
      <c r="H1586" s="184">
        <v>3.0438000000000001</v>
      </c>
      <c r="I1586" s="184">
        <v>3.0398999999999998</v>
      </c>
      <c r="J1586" s="184">
        <v>3.0363000000000002</v>
      </c>
      <c r="K1586" s="184">
        <v>3.0632999999999999</v>
      </c>
      <c r="L1586" s="184">
        <v>3.0204</v>
      </c>
      <c r="M1586" s="184">
        <v>2.9742999999999999</v>
      </c>
      <c r="N1586" s="184">
        <v>2.9893000000000001</v>
      </c>
      <c r="O1586" s="184"/>
      <c r="P1586" s="184"/>
      <c r="Q1586" s="184">
        <v>4.0984999999999996</v>
      </c>
      <c r="R1586" s="184">
        <v>3.5920000000000001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44402</v>
      </c>
      <c r="E1587" s="184">
        <v>2703.203</v>
      </c>
      <c r="F1587" s="184">
        <v>3.1665999999999999</v>
      </c>
      <c r="G1587" s="184">
        <v>3.1663999999999999</v>
      </c>
      <c r="H1587" s="184">
        <v>3.1688999999999998</v>
      </c>
      <c r="I1587" s="184">
        <v>3.1583000000000001</v>
      </c>
      <c r="J1587" s="184">
        <v>3.1551</v>
      </c>
      <c r="K1587" s="184">
        <v>3.2008000000000001</v>
      </c>
      <c r="L1587" s="184">
        <v>3.1629999999999998</v>
      </c>
      <c r="M1587" s="184">
        <v>3.0954000000000002</v>
      </c>
      <c r="N1587" s="184">
        <v>3.1097000000000001</v>
      </c>
      <c r="O1587" s="184">
        <v>4.5507</v>
      </c>
      <c r="P1587" s="184">
        <v>5.2621000000000002</v>
      </c>
      <c r="Q1587" s="184">
        <v>6.6073000000000004</v>
      </c>
      <c r="R1587" s="184">
        <v>3.7084000000000001</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44402</v>
      </c>
      <c r="E1588" s="184">
        <v>2573.5836666666701</v>
      </c>
      <c r="F1588" s="184">
        <v>3.0661</v>
      </c>
      <c r="G1588" s="184">
        <v>3.0666000000000002</v>
      </c>
      <c r="H1588" s="184">
        <v>3.069</v>
      </c>
      <c r="I1588" s="184">
        <v>3.0581999999999998</v>
      </c>
      <c r="J1588" s="184">
        <v>3.0548999999999999</v>
      </c>
      <c r="K1588" s="184">
        <v>3.1</v>
      </c>
      <c r="L1588" s="184">
        <v>3.0613999999999999</v>
      </c>
      <c r="M1588" s="184">
        <v>2.9931000000000001</v>
      </c>
      <c r="N1588" s="184">
        <v>3.0053000000000001</v>
      </c>
      <c r="O1588" s="184">
        <v>4.0693000000000001</v>
      </c>
      <c r="P1588" s="184">
        <v>4.6344000000000003</v>
      </c>
      <c r="Q1588" s="184">
        <v>6.6566000000000001</v>
      </c>
      <c r="R1588" s="184">
        <v>3.3755000000000002</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44402</v>
      </c>
      <c r="E1589" s="184">
        <v>1077.4146000000001</v>
      </c>
      <c r="F1589" s="184">
        <v>3.1644000000000001</v>
      </c>
      <c r="G1589" s="184">
        <v>3.165</v>
      </c>
      <c r="H1589" s="184">
        <v>3.1636000000000002</v>
      </c>
      <c r="I1589" s="184">
        <v>3.1589999999999998</v>
      </c>
      <c r="J1589" s="184">
        <v>3.1762999999999999</v>
      </c>
      <c r="K1589" s="184">
        <v>3.2248000000000001</v>
      </c>
      <c r="L1589" s="184">
        <v>3.1642999999999999</v>
      </c>
      <c r="M1589" s="184">
        <v>3.0975999999999999</v>
      </c>
      <c r="N1589" s="184">
        <v>3.1076000000000001</v>
      </c>
      <c r="O1589" s="184"/>
      <c r="P1589" s="184"/>
      <c r="Q1589" s="184">
        <v>3.7282999999999999</v>
      </c>
      <c r="R1589" s="184">
        <v>3.7097000000000002</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44402</v>
      </c>
      <c r="E1590" s="184">
        <v>1074.5814</v>
      </c>
      <c r="F1590" s="184">
        <v>3.0335000000000001</v>
      </c>
      <c r="G1590" s="184">
        <v>3.0339999999999998</v>
      </c>
      <c r="H1590" s="184">
        <v>3.0335000000000001</v>
      </c>
      <c r="I1590" s="184">
        <v>3.0282</v>
      </c>
      <c r="J1590" s="184">
        <v>3.0457999999999998</v>
      </c>
      <c r="K1590" s="184">
        <v>3.0933999999999999</v>
      </c>
      <c r="L1590" s="184">
        <v>3.0320999999999998</v>
      </c>
      <c r="M1590" s="184">
        <v>2.9643000000000002</v>
      </c>
      <c r="N1590" s="184">
        <v>2.9733999999999998</v>
      </c>
      <c r="O1590" s="184"/>
      <c r="P1590" s="184"/>
      <c r="Q1590" s="184">
        <v>3.5935000000000001</v>
      </c>
      <c r="R1590" s="184">
        <v>3.5749</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44402</v>
      </c>
      <c r="E1591" s="184">
        <v>1075.7601999999999</v>
      </c>
      <c r="F1591" s="184">
        <v>3.2065999999999999</v>
      </c>
      <c r="G1591" s="184">
        <v>3.2048999999999999</v>
      </c>
      <c r="H1591" s="184">
        <v>3.2059000000000002</v>
      </c>
      <c r="I1591" s="184">
        <v>3.2000999999999999</v>
      </c>
      <c r="J1591" s="184">
        <v>3.1943000000000001</v>
      </c>
      <c r="K1591" s="184">
        <v>3.2311999999999999</v>
      </c>
      <c r="L1591" s="184">
        <v>3.1778</v>
      </c>
      <c r="M1591" s="184">
        <v>3.121</v>
      </c>
      <c r="N1591" s="184">
        <v>3.1435</v>
      </c>
      <c r="O1591" s="184"/>
      <c r="P1591" s="184"/>
      <c r="Q1591" s="184">
        <v>3.7033999999999998</v>
      </c>
      <c r="R1591" s="184">
        <v>3.6911</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44402</v>
      </c>
      <c r="E1592" s="184">
        <v>1073.5667000000001</v>
      </c>
      <c r="F1592" s="184">
        <v>3.1044</v>
      </c>
      <c r="G1592" s="184">
        <v>3.1049000000000002</v>
      </c>
      <c r="H1592" s="184">
        <v>3.1063999999999998</v>
      </c>
      <c r="I1592" s="184">
        <v>3.0773999999999999</v>
      </c>
      <c r="J1592" s="184">
        <v>3.0830000000000002</v>
      </c>
      <c r="K1592" s="184">
        <v>3.1265999999999998</v>
      </c>
      <c r="L1592" s="184">
        <v>3.0743999999999998</v>
      </c>
      <c r="M1592" s="184">
        <v>3.0173999999999999</v>
      </c>
      <c r="N1592" s="184">
        <v>3.0394000000000001</v>
      </c>
      <c r="O1592" s="184"/>
      <c r="P1592" s="184"/>
      <c r="Q1592" s="184">
        <v>3.5979999999999999</v>
      </c>
      <c r="R1592" s="184">
        <v>3.5859999999999999</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44402</v>
      </c>
      <c r="E1593" s="184">
        <v>1065.1108999999999</v>
      </c>
      <c r="F1593" s="184">
        <v>3.2286999999999999</v>
      </c>
      <c r="G1593" s="184">
        <v>3.2277999999999998</v>
      </c>
      <c r="H1593" s="184">
        <v>3.2109999999999999</v>
      </c>
      <c r="I1593" s="184">
        <v>3.2094999999999998</v>
      </c>
      <c r="J1593" s="184">
        <v>3.2115999999999998</v>
      </c>
      <c r="K1593" s="184">
        <v>3.2475999999999998</v>
      </c>
      <c r="L1593" s="184">
        <v>3.2069999999999999</v>
      </c>
      <c r="M1593" s="184">
        <v>3.1606000000000001</v>
      </c>
      <c r="N1593" s="184">
        <v>3.1817000000000002</v>
      </c>
      <c r="O1593" s="184"/>
      <c r="P1593" s="184"/>
      <c r="Q1593" s="184">
        <v>3.6113</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44402</v>
      </c>
      <c r="E1594" s="184">
        <v>1063.2301</v>
      </c>
      <c r="F1594" s="184">
        <v>3.1347999999999998</v>
      </c>
      <c r="G1594" s="184">
        <v>3.1351</v>
      </c>
      <c r="H1594" s="184">
        <v>3.1175000000000002</v>
      </c>
      <c r="I1594" s="184">
        <v>3.1158999999999999</v>
      </c>
      <c r="J1594" s="184">
        <v>3.137</v>
      </c>
      <c r="K1594" s="184">
        <v>3.1581000000000001</v>
      </c>
      <c r="L1594" s="184">
        <v>3.1126999999999998</v>
      </c>
      <c r="M1594" s="184">
        <v>3.0640999999999998</v>
      </c>
      <c r="N1594" s="184">
        <v>3.0827</v>
      </c>
      <c r="O1594" s="184"/>
      <c r="P1594" s="184"/>
      <c r="Q1594" s="184">
        <v>3.5083000000000002</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44402</v>
      </c>
      <c r="E1595" s="184">
        <v>111.584</v>
      </c>
      <c r="F1595" s="184">
        <v>3.1570999999999998</v>
      </c>
      <c r="G1595" s="184">
        <v>3.1520000000000001</v>
      </c>
      <c r="H1595" s="184">
        <v>3.1562000000000001</v>
      </c>
      <c r="I1595" s="184">
        <v>3.1534</v>
      </c>
      <c r="J1595" s="184">
        <v>3.1461999999999999</v>
      </c>
      <c r="K1595" s="184">
        <v>3.1734</v>
      </c>
      <c r="L1595" s="184">
        <v>3.1286</v>
      </c>
      <c r="M1595" s="184">
        <v>3.0859999999999999</v>
      </c>
      <c r="N1595" s="184">
        <v>3.1025</v>
      </c>
      <c r="O1595" s="184"/>
      <c r="P1595" s="184"/>
      <c r="Q1595" s="184">
        <v>4.3011999999999997</v>
      </c>
      <c r="R1595" s="184">
        <v>3.7239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44402</v>
      </c>
      <c r="E1596" s="184">
        <v>111.3047</v>
      </c>
      <c r="F1596" s="184">
        <v>3.0666000000000002</v>
      </c>
      <c r="G1596" s="184">
        <v>3.0613999999999999</v>
      </c>
      <c r="H1596" s="184">
        <v>3.0655999999999999</v>
      </c>
      <c r="I1596" s="184">
        <v>3.0627</v>
      </c>
      <c r="J1596" s="184">
        <v>3.0562999999999998</v>
      </c>
      <c r="K1596" s="184">
        <v>3.0825999999999998</v>
      </c>
      <c r="L1596" s="184">
        <v>3.0369999999999999</v>
      </c>
      <c r="M1596" s="184">
        <v>2.9940000000000002</v>
      </c>
      <c r="N1596" s="184">
        <v>3.0095000000000001</v>
      </c>
      <c r="O1596" s="184"/>
      <c r="P1596" s="184"/>
      <c r="Q1596" s="184">
        <v>4.2008000000000001</v>
      </c>
      <c r="R1596" s="184">
        <v>3.6255000000000002</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44402</v>
      </c>
      <c r="E1597" s="184">
        <v>1072.9223</v>
      </c>
      <c r="F1597" s="184">
        <v>3.2423000000000002</v>
      </c>
      <c r="G1597" s="184">
        <v>3.2054999999999998</v>
      </c>
      <c r="H1597" s="184">
        <v>3.2027000000000001</v>
      </c>
      <c r="I1597" s="184">
        <v>3.1993</v>
      </c>
      <c r="J1597" s="184">
        <v>3.2147999999999999</v>
      </c>
      <c r="K1597" s="184">
        <v>3.2526999999999999</v>
      </c>
      <c r="L1597" s="184">
        <v>3.2019000000000002</v>
      </c>
      <c r="M1597" s="184">
        <v>3.1537999999999999</v>
      </c>
      <c r="N1597" s="184">
        <v>3.1629</v>
      </c>
      <c r="O1597" s="184"/>
      <c r="P1597" s="184"/>
      <c r="Q1597" s="184">
        <v>3.7492000000000001</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44402</v>
      </c>
      <c r="E1598" s="184">
        <v>1070.9292</v>
      </c>
      <c r="F1598" s="184">
        <v>3.1938</v>
      </c>
      <c r="G1598" s="184">
        <v>3.1545999999999998</v>
      </c>
      <c r="H1598" s="184">
        <v>3.1520999999999999</v>
      </c>
      <c r="I1598" s="184">
        <v>3.1490999999999998</v>
      </c>
      <c r="J1598" s="184">
        <v>3.1644999999999999</v>
      </c>
      <c r="K1598" s="184">
        <v>3.2021000000000002</v>
      </c>
      <c r="L1598" s="184">
        <v>3.1328</v>
      </c>
      <c r="M1598" s="184">
        <v>3.073</v>
      </c>
      <c r="N1598" s="184">
        <v>3.0758999999999999</v>
      </c>
      <c r="O1598" s="184"/>
      <c r="P1598" s="184"/>
      <c r="Q1598" s="184">
        <v>3.6484000000000001</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44402</v>
      </c>
      <c r="E1599" s="184">
        <v>3385.5607</v>
      </c>
      <c r="F1599" s="184">
        <v>3.1688000000000001</v>
      </c>
      <c r="G1599" s="184">
        <v>3.1560999999999999</v>
      </c>
      <c r="H1599" s="184">
        <v>3.1442999999999999</v>
      </c>
      <c r="I1599" s="184">
        <v>3.1374</v>
      </c>
      <c r="J1599" s="184">
        <v>3.1366999999999998</v>
      </c>
      <c r="K1599" s="184">
        <v>3.1848000000000001</v>
      </c>
      <c r="L1599" s="184">
        <v>3.1372</v>
      </c>
      <c r="M1599" s="184">
        <v>3.0781999999999998</v>
      </c>
      <c r="N1599" s="184">
        <v>3.0922000000000001</v>
      </c>
      <c r="O1599" s="184">
        <v>4.5308999999999999</v>
      </c>
      <c r="P1599" s="184">
        <v>5.1292999999999997</v>
      </c>
      <c r="Q1599" s="184">
        <v>6.4976000000000003</v>
      </c>
      <c r="R1599" s="184">
        <v>3.6808000000000001</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44402</v>
      </c>
      <c r="E1600" s="184">
        <v>3352.0808000000002</v>
      </c>
      <c r="F1600" s="184">
        <v>3.0992000000000002</v>
      </c>
      <c r="G1600" s="184">
        <v>3.0863</v>
      </c>
      <c r="H1600" s="184">
        <v>3.0741999999999998</v>
      </c>
      <c r="I1600" s="184">
        <v>3.0672999999999999</v>
      </c>
      <c r="J1600" s="184">
        <v>3.0665</v>
      </c>
      <c r="K1600" s="184">
        <v>3.1141000000000001</v>
      </c>
      <c r="L1600" s="184">
        <v>3.0659999999999998</v>
      </c>
      <c r="M1600" s="184">
        <v>3.0065</v>
      </c>
      <c r="N1600" s="184">
        <v>3.0198999999999998</v>
      </c>
      <c r="O1600" s="184">
        <v>4.4607999999999999</v>
      </c>
      <c r="P1600" s="184">
        <v>5.0411000000000001</v>
      </c>
      <c r="Q1600" s="184">
        <v>6.6284999999999998</v>
      </c>
      <c r="R1600" s="184">
        <v>3.6080999999999999</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44402</v>
      </c>
      <c r="E1601" s="184">
        <v>1105.3205</v>
      </c>
      <c r="F1601" s="184">
        <v>3.1374</v>
      </c>
      <c r="G1601" s="184">
        <v>3.1246999999999998</v>
      </c>
      <c r="H1601" s="184">
        <v>3.0992999999999999</v>
      </c>
      <c r="I1601" s="184">
        <v>3.0851000000000002</v>
      </c>
      <c r="J1601" s="184">
        <v>3.1246</v>
      </c>
      <c r="K1601" s="184">
        <v>3.1528</v>
      </c>
      <c r="L1601" s="184">
        <v>3.1055000000000001</v>
      </c>
      <c r="M1601" s="184">
        <v>3.0533000000000001</v>
      </c>
      <c r="N1601" s="184">
        <v>3.0670999999999999</v>
      </c>
      <c r="O1601" s="184"/>
      <c r="P1601" s="184"/>
      <c r="Q1601" s="184">
        <v>4.3518999999999997</v>
      </c>
      <c r="R1601" s="184">
        <v>3.7328000000000001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44402</v>
      </c>
      <c r="E1602" s="184">
        <v>1102.5898999999999</v>
      </c>
      <c r="F1602" s="184">
        <v>3.0259</v>
      </c>
      <c r="G1602" s="184">
        <v>3.0110000000000001</v>
      </c>
      <c r="H1602" s="184">
        <v>2.9857999999999998</v>
      </c>
      <c r="I1602" s="184">
        <v>2.9721000000000002</v>
      </c>
      <c r="J1602" s="184">
        <v>3.0114999999999998</v>
      </c>
      <c r="K1602" s="184">
        <v>3.0257999999999998</v>
      </c>
      <c r="L1602" s="184">
        <v>2.9883000000000002</v>
      </c>
      <c r="M1602" s="184">
        <v>2.9405999999999999</v>
      </c>
      <c r="N1602" s="184">
        <v>2.9561999999999999</v>
      </c>
      <c r="O1602" s="184"/>
      <c r="P1602" s="184"/>
      <c r="Q1602" s="184">
        <v>4.2420999999999998</v>
      </c>
      <c r="R1602" s="184">
        <v>3.6227</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44402</v>
      </c>
      <c r="E1603" s="184">
        <v>1096.8693000000001</v>
      </c>
      <c r="F1603" s="184">
        <v>3.1282999999999999</v>
      </c>
      <c r="G1603" s="184">
        <v>3.1299000000000001</v>
      </c>
      <c r="H1603" s="184">
        <v>3.1318000000000001</v>
      </c>
      <c r="I1603" s="184">
        <v>3.1332</v>
      </c>
      <c r="J1603" s="184">
        <v>3.1429</v>
      </c>
      <c r="K1603" s="184">
        <v>3.1833</v>
      </c>
      <c r="L1603" s="184">
        <v>3.1667000000000001</v>
      </c>
      <c r="M1603" s="184">
        <v>3.1135999999999999</v>
      </c>
      <c r="N1603" s="184">
        <v>3.1286</v>
      </c>
      <c r="O1603" s="184"/>
      <c r="P1603" s="184"/>
      <c r="Q1603" s="184">
        <v>4.0304000000000002</v>
      </c>
      <c r="R1603" s="184">
        <v>3.7141999999999999</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44402</v>
      </c>
      <c r="E1604" s="184">
        <v>1094.1615999999999</v>
      </c>
      <c r="F1604" s="184">
        <v>3.0291999999999999</v>
      </c>
      <c r="G1604" s="184">
        <v>3.0308999999999999</v>
      </c>
      <c r="H1604" s="184">
        <v>3.0316999999999998</v>
      </c>
      <c r="I1604" s="184">
        <v>3.0331999999999999</v>
      </c>
      <c r="J1604" s="184">
        <v>3.0427</v>
      </c>
      <c r="K1604" s="184">
        <v>3.0825999999999998</v>
      </c>
      <c r="L1604" s="184">
        <v>3.044</v>
      </c>
      <c r="M1604" s="184">
        <v>2.9971999999999999</v>
      </c>
      <c r="N1604" s="184">
        <v>3.0146999999999999</v>
      </c>
      <c r="O1604" s="184"/>
      <c r="P1604" s="184"/>
      <c r="Q1604" s="184">
        <v>3.9203000000000001</v>
      </c>
      <c r="R1604" s="184">
        <v>3.6038999999999999</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44402</v>
      </c>
      <c r="E1605" s="184">
        <v>1094.6138000000001</v>
      </c>
      <c r="F1605" s="184">
        <v>3.2113999999999998</v>
      </c>
      <c r="G1605" s="184">
        <v>3.1831</v>
      </c>
      <c r="H1605" s="184">
        <v>3.1362999999999999</v>
      </c>
      <c r="I1605" s="184">
        <v>3.1320000000000001</v>
      </c>
      <c r="J1605" s="184">
        <v>3.1353</v>
      </c>
      <c r="K1605" s="184">
        <v>3.1671999999999998</v>
      </c>
      <c r="L1605" s="184">
        <v>3.1244999999999998</v>
      </c>
      <c r="M1605" s="184">
        <v>3.0733000000000001</v>
      </c>
      <c r="N1605" s="184">
        <v>3.0895000000000001</v>
      </c>
      <c r="O1605" s="184"/>
      <c r="P1605" s="184"/>
      <c r="Q1605" s="184">
        <v>3.9462999999999999</v>
      </c>
      <c r="R1605" s="184">
        <v>3.6360999999999999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44402</v>
      </c>
      <c r="E1606" s="184">
        <v>1092.1125999999999</v>
      </c>
      <c r="F1606" s="184">
        <v>3.1084999999999998</v>
      </c>
      <c r="G1606" s="184">
        <v>3.0821999999999998</v>
      </c>
      <c r="H1606" s="184">
        <v>3.0364</v>
      </c>
      <c r="I1606" s="184">
        <v>3.0316999999999998</v>
      </c>
      <c r="J1606" s="184">
        <v>3.0438000000000001</v>
      </c>
      <c r="K1606" s="184">
        <v>3.0743</v>
      </c>
      <c r="L1606" s="184">
        <v>3.0310000000000001</v>
      </c>
      <c r="M1606" s="184">
        <v>2.9771999999999998</v>
      </c>
      <c r="N1606" s="184">
        <v>2.9910999999999999</v>
      </c>
      <c r="O1606" s="184"/>
      <c r="P1606" s="184"/>
      <c r="Q1606" s="184">
        <v>3.8445</v>
      </c>
      <c r="R1606" s="184">
        <v>3.5347</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44402</v>
      </c>
      <c r="E1607" s="184">
        <v>2846.0029</v>
      </c>
      <c r="F1607" s="184">
        <v>3.1833999999999998</v>
      </c>
      <c r="G1607" s="184">
        <v>3.1836000000000002</v>
      </c>
      <c r="H1607" s="184">
        <v>3.1703999999999999</v>
      </c>
      <c r="I1607" s="184">
        <v>3.1619999999999999</v>
      </c>
      <c r="J1607" s="184">
        <v>3.1448999999999998</v>
      </c>
      <c r="K1607" s="184">
        <v>3.1837</v>
      </c>
      <c r="L1607" s="184">
        <v>3.1396999999999999</v>
      </c>
      <c r="M1607" s="184">
        <v>3.0874000000000001</v>
      </c>
      <c r="N1607" s="184">
        <v>3.1082999999999998</v>
      </c>
      <c r="O1607" s="184">
        <v>4.5705</v>
      </c>
      <c r="P1607" s="184">
        <v>5.2824</v>
      </c>
      <c r="Q1607" s="184">
        <v>6.5994000000000002</v>
      </c>
      <c r="R1607" s="184">
        <v>3.7185999999999999</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44402</v>
      </c>
      <c r="E1608" s="184">
        <v>2821.2570000000001</v>
      </c>
      <c r="F1608" s="184">
        <v>3.1234000000000002</v>
      </c>
      <c r="G1608" s="184">
        <v>3.1234999999999999</v>
      </c>
      <c r="H1608" s="184">
        <v>3.1103999999999998</v>
      </c>
      <c r="I1608" s="184">
        <v>3.1019000000000001</v>
      </c>
      <c r="J1608" s="184">
        <v>3.0848</v>
      </c>
      <c r="K1608" s="184">
        <v>3.1232000000000002</v>
      </c>
      <c r="L1608" s="184">
        <v>3.0788000000000002</v>
      </c>
      <c r="M1608" s="184">
        <v>3.0261</v>
      </c>
      <c r="N1608" s="184">
        <v>3.0487000000000002</v>
      </c>
      <c r="O1608" s="184">
        <v>4.5011000000000001</v>
      </c>
      <c r="P1608" s="184">
        <v>5.1719999999999997</v>
      </c>
      <c r="Q1608" s="184">
        <v>6.0566000000000004</v>
      </c>
      <c r="R1608" s="184">
        <v>3.645</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44402</v>
      </c>
      <c r="E1609" s="184">
        <v>1069.8583000000001</v>
      </c>
      <c r="F1609" s="184">
        <v>2.8866999999999998</v>
      </c>
      <c r="G1609" s="184">
        <v>2.8881000000000001</v>
      </c>
      <c r="H1609" s="184">
        <v>3.0381999999999998</v>
      </c>
      <c r="I1609" s="184">
        <v>3.2302</v>
      </c>
      <c r="J1609" s="184">
        <v>3.2389000000000001</v>
      </c>
      <c r="K1609" s="184">
        <v>3.2385999999999999</v>
      </c>
      <c r="L1609" s="184">
        <v>3.1175000000000002</v>
      </c>
      <c r="M1609" s="184">
        <v>3.0364</v>
      </c>
      <c r="N1609" s="184">
        <v>3.0363000000000002</v>
      </c>
      <c r="O1609" s="184"/>
      <c r="P1609" s="184"/>
      <c r="Q1609" s="184">
        <v>3.5733000000000001</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44402</v>
      </c>
      <c r="E1610" s="184">
        <v>1068.5786000000001</v>
      </c>
      <c r="F1610" s="184">
        <v>2.8184</v>
      </c>
      <c r="G1610" s="184">
        <v>2.8197999999999999</v>
      </c>
      <c r="H1610" s="184">
        <v>2.9782999999999999</v>
      </c>
      <c r="I1610" s="184">
        <v>3.1627000000000001</v>
      </c>
      <c r="J1610" s="184">
        <v>3.1514000000000002</v>
      </c>
      <c r="K1610" s="184">
        <v>3.1568000000000001</v>
      </c>
      <c r="L1610" s="184">
        <v>3.0438000000000001</v>
      </c>
      <c r="M1610" s="184">
        <v>2.9651999999999998</v>
      </c>
      <c r="N1610" s="184">
        <v>2.9702999999999999</v>
      </c>
      <c r="O1610" s="184"/>
      <c r="P1610" s="184"/>
      <c r="Q1610" s="184">
        <v>3.5089000000000001</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3.1140000000000012</v>
      </c>
      <c r="G1611" s="186">
        <v>3.1088399999999989</v>
      </c>
      <c r="H1611" s="186">
        <v>3.1091616666666662</v>
      </c>
      <c r="I1611" s="186">
        <v>3.1145566666666675</v>
      </c>
      <c r="J1611" s="186">
        <v>3.1162833333333326</v>
      </c>
      <c r="K1611" s="186">
        <v>3.1431383333333334</v>
      </c>
      <c r="L1611" s="186">
        <v>3.0998716666666675</v>
      </c>
      <c r="M1611" s="186">
        <v>3.0484733333333329</v>
      </c>
      <c r="N1611" s="186">
        <v>3.0643483333333332</v>
      </c>
      <c r="O1611" s="186">
        <v>4.4490625000000001</v>
      </c>
      <c r="P1611" s="186">
        <v>5.0831375000000003</v>
      </c>
      <c r="Q1611" s="186">
        <v>4.1765516666666667</v>
      </c>
      <c r="R1611" s="186">
        <v>3.6519847826086966</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3.1237000000000004</v>
      </c>
      <c r="G1612" s="186">
        <v>3.1234999999999999</v>
      </c>
      <c r="H1612" s="186">
        <v>3.1176500000000003</v>
      </c>
      <c r="I1612" s="186">
        <v>3.1167499999999997</v>
      </c>
      <c r="J1612" s="186">
        <v>3.1282000000000001</v>
      </c>
      <c r="K1612" s="186">
        <v>3.1508000000000003</v>
      </c>
      <c r="L1612" s="186">
        <v>3.1124000000000001</v>
      </c>
      <c r="M1612" s="186">
        <v>3.0582500000000001</v>
      </c>
      <c r="N1612" s="186">
        <v>3.0750999999999999</v>
      </c>
      <c r="O1612" s="186">
        <v>4.5037500000000001</v>
      </c>
      <c r="P1612" s="186">
        <v>5.1213499999999996</v>
      </c>
      <c r="Q1612" s="186">
        <v>3.9099000000000004</v>
      </c>
      <c r="R1612" s="186">
        <v>3.6672500000000001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44400</v>
      </c>
      <c r="E1615" s="184">
        <v>64.316500000000005</v>
      </c>
      <c r="F1615" s="184">
        <v>-32.942300000000003</v>
      </c>
      <c r="G1615" s="184">
        <v>-14.8505</v>
      </c>
      <c r="H1615" s="184">
        <v>1.2406999999999999</v>
      </c>
      <c r="I1615" s="184">
        <v>2.8041</v>
      </c>
      <c r="J1615" s="184">
        <v>-0.91869999999999996</v>
      </c>
      <c r="K1615" s="184">
        <v>4.8728999999999996</v>
      </c>
      <c r="L1615" s="184">
        <v>2.3123</v>
      </c>
      <c r="M1615" s="184">
        <v>2.6309999999999998</v>
      </c>
      <c r="N1615" s="184">
        <v>3.0308999999999999</v>
      </c>
      <c r="O1615" s="184">
        <v>9.8604000000000003</v>
      </c>
      <c r="P1615" s="184">
        <v>8.4873999999999992</v>
      </c>
      <c r="Q1615" s="184">
        <v>8.9139999999999997</v>
      </c>
      <c r="R1615" s="184">
        <v>7.0353000000000003</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44400</v>
      </c>
      <c r="E1616" s="184">
        <v>67.361699999999999</v>
      </c>
      <c r="F1616" s="184">
        <v>-32.265799999999999</v>
      </c>
      <c r="G1616" s="184">
        <v>-14.1799</v>
      </c>
      <c r="H1616" s="184">
        <v>1.8972</v>
      </c>
      <c r="I1616" s="184">
        <v>3.4569000000000001</v>
      </c>
      <c r="J1616" s="184">
        <v>-0.26910000000000001</v>
      </c>
      <c r="K1616" s="184">
        <v>5.5857000000000001</v>
      </c>
      <c r="L1616" s="184">
        <v>2.9914000000000001</v>
      </c>
      <c r="M1616" s="184">
        <v>3.2921</v>
      </c>
      <c r="N1616" s="184">
        <v>3.6871</v>
      </c>
      <c r="O1616" s="184">
        <v>10.5327</v>
      </c>
      <c r="P1616" s="184">
        <v>9.1132000000000009</v>
      </c>
      <c r="Q1616" s="184">
        <v>9.8367000000000004</v>
      </c>
      <c r="R1616" s="184">
        <v>7.6969000000000003</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44400</v>
      </c>
      <c r="E1617" s="184">
        <v>67.361699999999999</v>
      </c>
      <c r="F1617" s="184">
        <v>-32.265799999999999</v>
      </c>
      <c r="G1617" s="184">
        <v>-14.1799</v>
      </c>
      <c r="H1617" s="184">
        <v>1.8972</v>
      </c>
      <c r="I1617" s="184">
        <v>3.4569000000000001</v>
      </c>
      <c r="J1617" s="184">
        <v>-0.26910000000000001</v>
      </c>
      <c r="K1617" s="184">
        <v>5.5857000000000001</v>
      </c>
      <c r="L1617" s="184">
        <v>2.9914000000000001</v>
      </c>
      <c r="M1617" s="184">
        <v>3.2921</v>
      </c>
      <c r="N1617" s="184">
        <v>3.6871</v>
      </c>
      <c r="O1617" s="184">
        <v>10.5327</v>
      </c>
      <c r="P1617" s="184">
        <v>9.1132000000000009</v>
      </c>
      <c r="Q1617" s="184">
        <v>9.8367000000000004</v>
      </c>
      <c r="R1617" s="184">
        <v>7.6969000000000003</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44400</v>
      </c>
      <c r="E1618" s="184">
        <v>20.915900000000001</v>
      </c>
      <c r="F1618" s="184">
        <v>4.0141</v>
      </c>
      <c r="G1618" s="184">
        <v>-8.8933999999999997</v>
      </c>
      <c r="H1618" s="184">
        <v>9.8909000000000002</v>
      </c>
      <c r="I1618" s="184">
        <v>7.0240999999999998</v>
      </c>
      <c r="J1618" s="184">
        <v>2.7225999999999999</v>
      </c>
      <c r="K1618" s="184">
        <v>3.4836999999999998</v>
      </c>
      <c r="L1618" s="184">
        <v>1.8629</v>
      </c>
      <c r="M1618" s="184">
        <v>3.2972000000000001</v>
      </c>
      <c r="N1618" s="184">
        <v>4.3655999999999997</v>
      </c>
      <c r="O1618" s="184">
        <v>10.775700000000001</v>
      </c>
      <c r="P1618" s="184">
        <v>8.1523000000000003</v>
      </c>
      <c r="Q1618" s="184">
        <v>8.16</v>
      </c>
      <c r="R1618" s="184">
        <v>8.4367999999999999</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44400</v>
      </c>
      <c r="E1619" s="184">
        <v>20.015999999999998</v>
      </c>
      <c r="F1619" s="184">
        <v>3.4651000000000001</v>
      </c>
      <c r="G1619" s="184">
        <v>-9.4749999999999996</v>
      </c>
      <c r="H1619" s="184">
        <v>9.2904999999999998</v>
      </c>
      <c r="I1619" s="184">
        <v>6.4241999999999999</v>
      </c>
      <c r="J1619" s="184">
        <v>2.1251000000000002</v>
      </c>
      <c r="K1619" s="184">
        <v>2.8759999999999999</v>
      </c>
      <c r="L1619" s="184">
        <v>1.2562</v>
      </c>
      <c r="M1619" s="184">
        <v>2.6818</v>
      </c>
      <c r="N1619" s="184">
        <v>3.7549999999999999</v>
      </c>
      <c r="O1619" s="184">
        <v>10.2179</v>
      </c>
      <c r="P1619" s="184">
        <v>7.5997000000000003</v>
      </c>
      <c r="Q1619" s="184">
        <v>7.5747</v>
      </c>
      <c r="R1619" s="184">
        <v>7.8743999999999996</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44400</v>
      </c>
      <c r="E1620" s="184">
        <v>33.576099999999997</v>
      </c>
      <c r="F1620" s="184">
        <v>16.204699999999999</v>
      </c>
      <c r="G1620" s="184">
        <v>-1.087</v>
      </c>
      <c r="H1620" s="184">
        <v>10.004799999999999</v>
      </c>
      <c r="I1620" s="184">
        <v>7.3818999999999999</v>
      </c>
      <c r="J1620" s="184">
        <v>3.4485999999999999</v>
      </c>
      <c r="K1620" s="184">
        <v>4.8273999999999999</v>
      </c>
      <c r="L1620" s="184">
        <v>0.97409999999999997</v>
      </c>
      <c r="M1620" s="184">
        <v>1.5333000000000001</v>
      </c>
      <c r="N1620" s="184">
        <v>1.8949</v>
      </c>
      <c r="O1620" s="184">
        <v>8.2484999999999999</v>
      </c>
      <c r="P1620" s="184">
        <v>6.5926</v>
      </c>
      <c r="Q1620" s="184">
        <v>6.4584999999999999</v>
      </c>
      <c r="R1620" s="184">
        <v>5.5609999999999999</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44400</v>
      </c>
      <c r="E1621" s="184">
        <v>36.136499999999998</v>
      </c>
      <c r="F1621" s="184">
        <v>16.976900000000001</v>
      </c>
      <c r="G1621" s="184">
        <v>-0.3367</v>
      </c>
      <c r="H1621" s="184">
        <v>10.7431</v>
      </c>
      <c r="I1621" s="184">
        <v>8.1273999999999997</v>
      </c>
      <c r="J1621" s="184">
        <v>4.1927000000000003</v>
      </c>
      <c r="K1621" s="184">
        <v>5.5888</v>
      </c>
      <c r="L1621" s="184">
        <v>1.7438</v>
      </c>
      <c r="M1621" s="184">
        <v>2.3140000000000001</v>
      </c>
      <c r="N1621" s="184">
        <v>2.6840999999999999</v>
      </c>
      <c r="O1621" s="184">
        <v>9.0889000000000006</v>
      </c>
      <c r="P1621" s="184">
        <v>7.4466000000000001</v>
      </c>
      <c r="Q1621" s="184">
        <v>8.4739000000000004</v>
      </c>
      <c r="R1621" s="184">
        <v>6.3898000000000001</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44400</v>
      </c>
      <c r="E1622" s="184">
        <v>63.435200000000002</v>
      </c>
      <c r="F1622" s="184">
        <v>-4.43</v>
      </c>
      <c r="G1622" s="184">
        <v>-6.0385999999999997</v>
      </c>
      <c r="H1622" s="184">
        <v>5.3566000000000003</v>
      </c>
      <c r="I1622" s="184">
        <v>5.1516999999999999</v>
      </c>
      <c r="J1622" s="184">
        <v>3.3058999999999998</v>
      </c>
      <c r="K1622" s="184">
        <v>4.2066999999999997</v>
      </c>
      <c r="L1622" s="184">
        <v>1.8065</v>
      </c>
      <c r="M1622" s="184">
        <v>2.2806000000000002</v>
      </c>
      <c r="N1622" s="184">
        <v>2.6804999999999999</v>
      </c>
      <c r="O1622" s="184">
        <v>8.8803999999999998</v>
      </c>
      <c r="P1622" s="184">
        <v>8.1012000000000004</v>
      </c>
      <c r="Q1622" s="184">
        <v>8.9474999999999998</v>
      </c>
      <c r="R1622" s="184">
        <v>6.4980000000000002</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44400</v>
      </c>
      <c r="E1623" s="184">
        <v>60.552</v>
      </c>
      <c r="F1623" s="184">
        <v>-5.1832000000000003</v>
      </c>
      <c r="G1623" s="184">
        <v>-6.7876000000000003</v>
      </c>
      <c r="H1623" s="184">
        <v>4.6369999999999996</v>
      </c>
      <c r="I1623" s="184">
        <v>4.4120999999999997</v>
      </c>
      <c r="J1623" s="184">
        <v>2.5592000000000001</v>
      </c>
      <c r="K1623" s="184">
        <v>3.4481000000000002</v>
      </c>
      <c r="L1623" s="184">
        <v>1.0584</v>
      </c>
      <c r="M1623" s="184">
        <v>1.5065</v>
      </c>
      <c r="N1623" s="184">
        <v>1.9073</v>
      </c>
      <c r="O1623" s="184">
        <v>8.1410999999999998</v>
      </c>
      <c r="P1623" s="184">
        <v>7.4005999999999998</v>
      </c>
      <c r="Q1623" s="184">
        <v>8.7030999999999992</v>
      </c>
      <c r="R1623" s="184">
        <v>5.7552000000000003</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44400</v>
      </c>
      <c r="E1624" s="184">
        <v>77.806799999999996</v>
      </c>
      <c r="F1624" s="184">
        <v>-3.9870000000000001</v>
      </c>
      <c r="G1624" s="184">
        <v>-6.3452999999999999</v>
      </c>
      <c r="H1624" s="184">
        <v>7.6307999999999998</v>
      </c>
      <c r="I1624" s="184">
        <v>7.8005000000000004</v>
      </c>
      <c r="J1624" s="184">
        <v>3.56</v>
      </c>
      <c r="K1624" s="184">
        <v>5.2058</v>
      </c>
      <c r="L1624" s="184">
        <v>2.6269999999999998</v>
      </c>
      <c r="M1624" s="184">
        <v>3.5642999999999998</v>
      </c>
      <c r="N1624" s="184">
        <v>3.9636</v>
      </c>
      <c r="O1624" s="184">
        <v>11.3245</v>
      </c>
      <c r="P1624" s="184">
        <v>9.1879000000000008</v>
      </c>
      <c r="Q1624" s="184">
        <v>8.9362999999999992</v>
      </c>
      <c r="R1624" s="184">
        <v>8.7984000000000009</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44400</v>
      </c>
      <c r="E1625" s="184">
        <v>74.666200000000003</v>
      </c>
      <c r="F1625" s="184">
        <v>-4.4968000000000004</v>
      </c>
      <c r="G1625" s="184">
        <v>-6.8562000000000003</v>
      </c>
      <c r="H1625" s="184">
        <v>7.1258999999999997</v>
      </c>
      <c r="I1625" s="184">
        <v>7.2971000000000004</v>
      </c>
      <c r="J1625" s="184">
        <v>3.0596999999999999</v>
      </c>
      <c r="K1625" s="184">
        <v>4.6896000000000004</v>
      </c>
      <c r="L1625" s="184">
        <v>2.0979999999999999</v>
      </c>
      <c r="M1625" s="184">
        <v>3.0259999999999998</v>
      </c>
      <c r="N1625" s="184">
        <v>3.431</v>
      </c>
      <c r="O1625" s="184">
        <v>10.651400000000001</v>
      </c>
      <c r="P1625" s="184">
        <v>8.4882000000000009</v>
      </c>
      <c r="Q1625" s="184">
        <v>9.6480999999999995</v>
      </c>
      <c r="R1625" s="184">
        <v>8.2066999999999997</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44400</v>
      </c>
      <c r="E1626" s="184">
        <v>20.095099999999999</v>
      </c>
      <c r="F1626" s="184">
        <v>-5.9930000000000003</v>
      </c>
      <c r="G1626" s="184">
        <v>-26.581800000000001</v>
      </c>
      <c r="H1626" s="184">
        <v>11.624599999999999</v>
      </c>
      <c r="I1626" s="184">
        <v>0.25950000000000001</v>
      </c>
      <c r="J1626" s="184">
        <v>3.6558000000000002</v>
      </c>
      <c r="K1626" s="184">
        <v>5.2904</v>
      </c>
      <c r="L1626" s="184">
        <v>5.2927999999999997</v>
      </c>
      <c r="M1626" s="184">
        <v>6.3125</v>
      </c>
      <c r="N1626" s="184">
        <v>6.5408999999999997</v>
      </c>
      <c r="O1626" s="184">
        <v>10.916700000000001</v>
      </c>
      <c r="P1626" s="184">
        <v>8.9146999999999998</v>
      </c>
      <c r="Q1626" s="184">
        <v>9.8290000000000006</v>
      </c>
      <c r="R1626" s="184">
        <v>8.5024999999999995</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44400</v>
      </c>
      <c r="E1627" s="184">
        <v>19.387499999999999</v>
      </c>
      <c r="F1627" s="184">
        <v>-6.7763</v>
      </c>
      <c r="G1627" s="184">
        <v>-27.299900000000001</v>
      </c>
      <c r="H1627" s="184">
        <v>10.888299999999999</v>
      </c>
      <c r="I1627" s="184">
        <v>-0.48399999999999999</v>
      </c>
      <c r="J1627" s="184">
        <v>2.9062000000000001</v>
      </c>
      <c r="K1627" s="184">
        <v>4.5339</v>
      </c>
      <c r="L1627" s="184">
        <v>4.5533000000000001</v>
      </c>
      <c r="M1627" s="184">
        <v>5.6412000000000004</v>
      </c>
      <c r="N1627" s="184">
        <v>5.9009999999999998</v>
      </c>
      <c r="O1627" s="184">
        <v>10.3614</v>
      </c>
      <c r="P1627" s="184">
        <v>8.3707999999999991</v>
      </c>
      <c r="Q1627" s="184">
        <v>9.3012999999999995</v>
      </c>
      <c r="R1627" s="184">
        <v>7.9356999999999998</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44400</v>
      </c>
      <c r="E1628" s="184">
        <v>47.78</v>
      </c>
      <c r="F1628" s="184">
        <v>5.2717999999999998</v>
      </c>
      <c r="G1628" s="184">
        <v>-8.4990000000000006</v>
      </c>
      <c r="H1628" s="184">
        <v>9.6651000000000007</v>
      </c>
      <c r="I1628" s="184">
        <v>8.3040000000000003</v>
      </c>
      <c r="J1628" s="184">
        <v>5.2374999999999998</v>
      </c>
      <c r="K1628" s="184">
        <v>3.8229000000000002</v>
      </c>
      <c r="L1628" s="184">
        <v>1.5238</v>
      </c>
      <c r="M1628" s="184">
        <v>1.5388999999999999</v>
      </c>
      <c r="N1628" s="184">
        <v>1.3972</v>
      </c>
      <c r="O1628" s="184">
        <v>7.6303999999999998</v>
      </c>
      <c r="P1628" s="184">
        <v>5.3857999999999997</v>
      </c>
      <c r="Q1628" s="184">
        <v>8.2897999999999996</v>
      </c>
      <c r="R1628" s="184">
        <v>4.8167999999999997</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44400</v>
      </c>
      <c r="E1629" s="184">
        <v>51.359099999999998</v>
      </c>
      <c r="F1629" s="184">
        <v>5.7573999999999996</v>
      </c>
      <c r="G1629" s="184">
        <v>-8.0253999999999994</v>
      </c>
      <c r="H1629" s="184">
        <v>10.1214</v>
      </c>
      <c r="I1629" s="184">
        <v>8.7657000000000007</v>
      </c>
      <c r="J1629" s="184">
        <v>5.6905999999999999</v>
      </c>
      <c r="K1629" s="184">
        <v>4.2580999999999998</v>
      </c>
      <c r="L1629" s="184">
        <v>1.9513</v>
      </c>
      <c r="M1629" s="184">
        <v>1.9792000000000001</v>
      </c>
      <c r="N1629" s="184">
        <v>1.8458000000000001</v>
      </c>
      <c r="O1629" s="184">
        <v>8.2688000000000006</v>
      </c>
      <c r="P1629" s="184">
        <v>6.1684000000000001</v>
      </c>
      <c r="Q1629" s="184">
        <v>7.8815</v>
      </c>
      <c r="R1629" s="184">
        <v>5.3131000000000004</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44400</v>
      </c>
      <c r="E1630" s="184">
        <v>43.9953</v>
      </c>
      <c r="F1630" s="184">
        <v>-5.8895</v>
      </c>
      <c r="G1630" s="184">
        <v>-8.0696999999999992</v>
      </c>
      <c r="H1630" s="184">
        <v>5.7308000000000003</v>
      </c>
      <c r="I1630" s="184">
        <v>7.7801999999999998</v>
      </c>
      <c r="J1630" s="184">
        <v>4.5105000000000004</v>
      </c>
      <c r="K1630" s="184">
        <v>4.2454999999999998</v>
      </c>
      <c r="L1630" s="184">
        <v>1.0176000000000001</v>
      </c>
      <c r="M1630" s="184">
        <v>1.7403</v>
      </c>
      <c r="N1630" s="184">
        <v>2.4438</v>
      </c>
      <c r="O1630" s="184">
        <v>7.9436</v>
      </c>
      <c r="P1630" s="184">
        <v>6.5820999999999996</v>
      </c>
      <c r="Q1630" s="184">
        <v>7.6855000000000002</v>
      </c>
      <c r="R1630" s="184">
        <v>6.3936999999999999</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44400</v>
      </c>
      <c r="E1631" s="184">
        <v>45.528100000000002</v>
      </c>
      <c r="F1631" s="184">
        <v>-5.4508000000000001</v>
      </c>
      <c r="G1631" s="184">
        <v>-7.6380999999999997</v>
      </c>
      <c r="H1631" s="184">
        <v>6.1803999999999997</v>
      </c>
      <c r="I1631" s="184">
        <v>8.2261000000000006</v>
      </c>
      <c r="J1631" s="184">
        <v>4.9585999999999997</v>
      </c>
      <c r="K1631" s="184">
        <v>4.6890999999999998</v>
      </c>
      <c r="L1631" s="184">
        <v>1.4583999999999999</v>
      </c>
      <c r="M1631" s="184">
        <v>2.2010999999999998</v>
      </c>
      <c r="N1631" s="184">
        <v>2.9077000000000002</v>
      </c>
      <c r="O1631" s="184">
        <v>8.3800000000000008</v>
      </c>
      <c r="P1631" s="184">
        <v>7.0152999999999999</v>
      </c>
      <c r="Q1631" s="184">
        <v>8.3877000000000006</v>
      </c>
      <c r="R1631" s="184">
        <v>6.8524000000000003</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44400</v>
      </c>
      <c r="E1632" s="184">
        <v>78.539699999999996</v>
      </c>
      <c r="F1632" s="184">
        <v>4.5084999999999997</v>
      </c>
      <c r="G1632" s="184">
        <v>-9.4113000000000007</v>
      </c>
      <c r="H1632" s="184">
        <v>8.2653999999999996</v>
      </c>
      <c r="I1632" s="184">
        <v>2.3755999999999999</v>
      </c>
      <c r="J1632" s="184">
        <v>-3.7511999999999999</v>
      </c>
      <c r="K1632" s="184">
        <v>3.3502999999999998</v>
      </c>
      <c r="L1632" s="184">
        <v>1.6505000000000001</v>
      </c>
      <c r="M1632" s="184">
        <v>2.5924</v>
      </c>
      <c r="N1632" s="184">
        <v>2.7235999999999998</v>
      </c>
      <c r="O1632" s="184">
        <v>9.3459000000000003</v>
      </c>
      <c r="P1632" s="184">
        <v>8.1176999999999992</v>
      </c>
      <c r="Q1632" s="184">
        <v>9.8481000000000005</v>
      </c>
      <c r="R1632" s="184">
        <v>7.8022</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44400</v>
      </c>
      <c r="E1633" s="184">
        <v>82.8172</v>
      </c>
      <c r="F1633" s="184">
        <v>5.0690999999999997</v>
      </c>
      <c r="G1633" s="184">
        <v>-8.8081999999999994</v>
      </c>
      <c r="H1633" s="184">
        <v>8.8736999999999995</v>
      </c>
      <c r="I1633" s="184">
        <v>2.9845999999999999</v>
      </c>
      <c r="J1633" s="184">
        <v>-3.1444999999999999</v>
      </c>
      <c r="K1633" s="184">
        <v>3.9657</v>
      </c>
      <c r="L1633" s="184">
        <v>2.2663000000000002</v>
      </c>
      <c r="M1633" s="184">
        <v>3.2155</v>
      </c>
      <c r="N1633" s="184">
        <v>3.3521000000000001</v>
      </c>
      <c r="O1633" s="184">
        <v>9.9245000000000001</v>
      </c>
      <c r="P1633" s="184">
        <v>8.7048000000000005</v>
      </c>
      <c r="Q1633" s="184">
        <v>9.2012</v>
      </c>
      <c r="R1633" s="184">
        <v>8.3737999999999992</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44400</v>
      </c>
      <c r="E1634" s="184">
        <v>17.321200000000001</v>
      </c>
      <c r="F1634" s="184">
        <v>-13.0602</v>
      </c>
      <c r="G1634" s="184">
        <v>-21.106000000000002</v>
      </c>
      <c r="H1634" s="184">
        <v>1.2646999999999999</v>
      </c>
      <c r="I1634" s="184">
        <v>6.8212000000000002</v>
      </c>
      <c r="J1634" s="184">
        <v>2.3012000000000001</v>
      </c>
      <c r="K1634" s="184">
        <v>3.2471999999999999</v>
      </c>
      <c r="L1634" s="184">
        <v>1.9005000000000001</v>
      </c>
      <c r="M1634" s="184">
        <v>2.4868999999999999</v>
      </c>
      <c r="N1634" s="184">
        <v>2.1255000000000002</v>
      </c>
      <c r="O1634" s="184">
        <v>7.3722000000000003</v>
      </c>
      <c r="P1634" s="184">
        <v>5.3003</v>
      </c>
      <c r="Q1634" s="184">
        <v>6.6026999999999996</v>
      </c>
      <c r="R1634" s="184">
        <v>4.9024999999999999</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44400</v>
      </c>
      <c r="E1635" s="184">
        <v>18.358000000000001</v>
      </c>
      <c r="F1635" s="184">
        <v>-12.521599999999999</v>
      </c>
      <c r="G1635" s="184">
        <v>-20.444400000000002</v>
      </c>
      <c r="H1635" s="184">
        <v>2.0173999999999999</v>
      </c>
      <c r="I1635" s="184">
        <v>7.5772000000000004</v>
      </c>
      <c r="J1635" s="184">
        <v>3.0695999999999999</v>
      </c>
      <c r="K1635" s="184">
        <v>4.0229999999999997</v>
      </c>
      <c r="L1635" s="184">
        <v>2.6800999999999999</v>
      </c>
      <c r="M1635" s="184">
        <v>3.2671000000000001</v>
      </c>
      <c r="N1635" s="184">
        <v>2.9319000000000002</v>
      </c>
      <c r="O1635" s="184">
        <v>8.2190999999999992</v>
      </c>
      <c r="P1635" s="184">
        <v>6.2499000000000002</v>
      </c>
      <c r="Q1635" s="184">
        <v>7.2774000000000001</v>
      </c>
      <c r="R1635" s="184">
        <v>5.7817999999999996</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44400</v>
      </c>
      <c r="E1636" s="184">
        <v>29.610700000000001</v>
      </c>
      <c r="F1636" s="184">
        <v>4.9313000000000002</v>
      </c>
      <c r="G1636" s="184">
        <v>-9.8942999999999994</v>
      </c>
      <c r="H1636" s="184">
        <v>8.0245999999999995</v>
      </c>
      <c r="I1636" s="184">
        <v>12.4207</v>
      </c>
      <c r="J1636" s="184">
        <v>6.7968999999999999</v>
      </c>
      <c r="K1636" s="184">
        <v>5.9969999999999999</v>
      </c>
      <c r="L1636" s="184">
        <v>2.3801000000000001</v>
      </c>
      <c r="M1636" s="184">
        <v>2.7223999999999999</v>
      </c>
      <c r="N1636" s="184">
        <v>3.3925999999999998</v>
      </c>
      <c r="O1636" s="184">
        <v>11.882300000000001</v>
      </c>
      <c r="P1636" s="184">
        <v>9.5820000000000007</v>
      </c>
      <c r="Q1636" s="184">
        <v>9.9535999999999998</v>
      </c>
      <c r="R1636" s="184">
        <v>9.0063999999999993</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44400</v>
      </c>
      <c r="E1637" s="184">
        <v>28.072500000000002</v>
      </c>
      <c r="F1637" s="184">
        <v>4.2911999999999999</v>
      </c>
      <c r="G1637" s="184">
        <v>-10.4793</v>
      </c>
      <c r="H1637" s="184">
        <v>7.4031000000000002</v>
      </c>
      <c r="I1637" s="184">
        <v>11.8108</v>
      </c>
      <c r="J1637" s="184">
        <v>6.1768000000000001</v>
      </c>
      <c r="K1637" s="184">
        <v>5.3689</v>
      </c>
      <c r="L1637" s="184">
        <v>1.7511000000000001</v>
      </c>
      <c r="M1637" s="184">
        <v>2.0880999999999998</v>
      </c>
      <c r="N1637" s="184">
        <v>2.7509999999999999</v>
      </c>
      <c r="O1637" s="184">
        <v>11.2203</v>
      </c>
      <c r="P1637" s="184">
        <v>8.9461999999999993</v>
      </c>
      <c r="Q1637" s="184">
        <v>8.5135000000000005</v>
      </c>
      <c r="R1637" s="184">
        <v>8.3481000000000005</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44400</v>
      </c>
      <c r="E1638" s="184">
        <v>10.2524</v>
      </c>
      <c r="F1638" s="184">
        <v>9.6149000000000004</v>
      </c>
      <c r="G1638" s="184">
        <v>0</v>
      </c>
      <c r="H1638" s="184">
        <v>10.242800000000001</v>
      </c>
      <c r="I1638" s="184">
        <v>11.776</v>
      </c>
      <c r="J1638" s="184">
        <v>8.3641000000000005</v>
      </c>
      <c r="K1638" s="184">
        <v>6.5526999999999997</v>
      </c>
      <c r="L1638" s="184"/>
      <c r="M1638" s="184"/>
      <c r="N1638" s="184"/>
      <c r="O1638" s="184"/>
      <c r="P1638" s="184"/>
      <c r="Q1638" s="184">
        <v>7.5513000000000003</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44400</v>
      </c>
      <c r="E1639" s="184">
        <v>10.244</v>
      </c>
      <c r="F1639" s="184">
        <v>9.2662999999999993</v>
      </c>
      <c r="G1639" s="184">
        <v>-0.35630000000000001</v>
      </c>
      <c r="H1639" s="184">
        <v>9.9956999999999994</v>
      </c>
      <c r="I1639" s="184">
        <v>11.5289</v>
      </c>
      <c r="J1639" s="184">
        <v>8.1061999999999994</v>
      </c>
      <c r="K1639" s="184">
        <v>6.3075999999999999</v>
      </c>
      <c r="L1639" s="184"/>
      <c r="M1639" s="184"/>
      <c r="N1639" s="184"/>
      <c r="O1639" s="184"/>
      <c r="P1639" s="184"/>
      <c r="Q1639" s="184">
        <v>7.3</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44400</v>
      </c>
      <c r="E1640" s="184">
        <v>10.2545</v>
      </c>
      <c r="F1640" s="184">
        <v>3.9157999999999999</v>
      </c>
      <c r="G1640" s="184">
        <v>-7.4702000000000002</v>
      </c>
      <c r="H1640" s="184">
        <v>12.7433</v>
      </c>
      <c r="I1640" s="184">
        <v>13.4422</v>
      </c>
      <c r="J1640" s="184">
        <v>8.4586000000000006</v>
      </c>
      <c r="K1640" s="184">
        <v>7.2515000000000001</v>
      </c>
      <c r="L1640" s="184"/>
      <c r="M1640" s="184"/>
      <c r="N1640" s="184"/>
      <c r="O1640" s="184"/>
      <c r="P1640" s="184"/>
      <c r="Q1640" s="184">
        <v>7.6140999999999996</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44400</v>
      </c>
      <c r="E1641" s="184">
        <v>10.245799999999999</v>
      </c>
      <c r="F1641" s="184">
        <v>3.9190999999999998</v>
      </c>
      <c r="G1641" s="184">
        <v>-7.7137000000000002</v>
      </c>
      <c r="H1641" s="184">
        <v>12.4984</v>
      </c>
      <c r="I1641" s="184">
        <v>13.1966</v>
      </c>
      <c r="J1641" s="184">
        <v>8.2010000000000005</v>
      </c>
      <c r="K1641" s="184">
        <v>6.9981999999999998</v>
      </c>
      <c r="L1641" s="184"/>
      <c r="M1641" s="184"/>
      <c r="N1641" s="184"/>
      <c r="O1641" s="184"/>
      <c r="P1641" s="184"/>
      <c r="Q1641" s="184">
        <v>7.3539000000000003</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44400</v>
      </c>
      <c r="E1642" s="184">
        <v>2248.9964</v>
      </c>
      <c r="F1642" s="184">
        <v>-1.5027999999999999</v>
      </c>
      <c r="G1642" s="184">
        <v>-17.5565</v>
      </c>
      <c r="H1642" s="184">
        <v>7.673</v>
      </c>
      <c r="I1642" s="184">
        <v>0.73329999999999995</v>
      </c>
      <c r="J1642" s="184">
        <v>-2.5592000000000001</v>
      </c>
      <c r="K1642" s="184">
        <v>0.71340000000000003</v>
      </c>
      <c r="L1642" s="184">
        <v>-1.1736</v>
      </c>
      <c r="M1642" s="184">
        <v>-5.0900000000000001E-2</v>
      </c>
      <c r="N1642" s="184">
        <v>8.4400000000000003E-2</v>
      </c>
      <c r="O1642" s="184">
        <v>7.5039999999999996</v>
      </c>
      <c r="P1642" s="184">
        <v>6.5366</v>
      </c>
      <c r="Q1642" s="184">
        <v>6.2062999999999997</v>
      </c>
      <c r="R1642" s="184">
        <v>3.9182999999999999</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44400</v>
      </c>
      <c r="E1643" s="184">
        <v>2413.7572</v>
      </c>
      <c r="F1643" s="184">
        <v>-0.7319</v>
      </c>
      <c r="G1643" s="184">
        <v>-16.787500000000001</v>
      </c>
      <c r="H1643" s="184">
        <v>8.4442000000000004</v>
      </c>
      <c r="I1643" s="184">
        <v>1.5036</v>
      </c>
      <c r="J1643" s="184">
        <v>-1.7905</v>
      </c>
      <c r="K1643" s="184">
        <v>1.4855</v>
      </c>
      <c r="L1643" s="184">
        <v>-0.40550000000000003</v>
      </c>
      <c r="M1643" s="184">
        <v>0.72209999999999996</v>
      </c>
      <c r="N1643" s="184">
        <v>0.85870000000000002</v>
      </c>
      <c r="O1643" s="184">
        <v>8.3491999999999997</v>
      </c>
      <c r="P1643" s="184">
        <v>7.3601000000000001</v>
      </c>
      <c r="Q1643" s="184">
        <v>8.0386000000000006</v>
      </c>
      <c r="R1643" s="184">
        <v>4.7534999999999998</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44400</v>
      </c>
      <c r="E1644" s="184">
        <v>83.438999999999993</v>
      </c>
      <c r="F1644" s="184">
        <v>25.3019</v>
      </c>
      <c r="G1644" s="184">
        <v>1.9105000000000001</v>
      </c>
      <c r="H1644" s="184">
        <v>10.068099999999999</v>
      </c>
      <c r="I1644" s="184">
        <v>7.0682</v>
      </c>
      <c r="J1644" s="184">
        <v>0.80110000000000003</v>
      </c>
      <c r="K1644" s="184">
        <v>4.7511999999999999</v>
      </c>
      <c r="L1644" s="184">
        <v>0.8135</v>
      </c>
      <c r="M1644" s="184">
        <v>3.7401</v>
      </c>
      <c r="N1644" s="184">
        <v>3.8679999999999999</v>
      </c>
      <c r="O1644" s="184">
        <v>10.599500000000001</v>
      </c>
      <c r="P1644" s="184">
        <v>8.6243999999999996</v>
      </c>
      <c r="Q1644" s="184">
        <v>8.9948999999999995</v>
      </c>
      <c r="R1644" s="184">
        <v>7.8712</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44400</v>
      </c>
      <c r="E1645" s="184">
        <v>85.4542</v>
      </c>
      <c r="F1645" s="184">
        <v>25.303599999999999</v>
      </c>
      <c r="G1645" s="184">
        <v>1.9080999999999999</v>
      </c>
      <c r="H1645" s="184">
        <v>10.063000000000001</v>
      </c>
      <c r="I1645" s="184">
        <v>7.0697999999999999</v>
      </c>
      <c r="J1645" s="184">
        <v>0.80069999999999997</v>
      </c>
      <c r="K1645" s="184">
        <v>4.7511999999999999</v>
      </c>
      <c r="L1645" s="184">
        <v>0.81340000000000001</v>
      </c>
      <c r="M1645" s="184">
        <v>3.7412000000000001</v>
      </c>
      <c r="N1645" s="184">
        <v>3.8687</v>
      </c>
      <c r="O1645" s="184">
        <v>10.5997</v>
      </c>
      <c r="P1645" s="184">
        <v>8.6285000000000007</v>
      </c>
      <c r="Q1645" s="184">
        <v>9.0337999999999994</v>
      </c>
      <c r="R1645" s="184">
        <v>7.8715000000000002</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44400</v>
      </c>
      <c r="E1646" s="184">
        <v>76.603899999999996</v>
      </c>
      <c r="F1646" s="184">
        <v>24.3642</v>
      </c>
      <c r="G1646" s="184">
        <v>0.95299999999999996</v>
      </c>
      <c r="H1646" s="184">
        <v>9.0892999999999997</v>
      </c>
      <c r="I1646" s="184">
        <v>6.0858999999999996</v>
      </c>
      <c r="J1646" s="184">
        <v>-0.18260000000000001</v>
      </c>
      <c r="K1646" s="184">
        <v>3.7481</v>
      </c>
      <c r="L1646" s="184">
        <v>-0.18809999999999999</v>
      </c>
      <c r="M1646" s="184">
        <v>2.7019000000000002</v>
      </c>
      <c r="N1646" s="184">
        <v>2.8195000000000001</v>
      </c>
      <c r="O1646" s="184">
        <v>9.4743999999999993</v>
      </c>
      <c r="P1646" s="184">
        <v>7.5316000000000001</v>
      </c>
      <c r="Q1646" s="184">
        <v>9.4358000000000004</v>
      </c>
      <c r="R1646" s="184">
        <v>6.7784000000000004</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44400</v>
      </c>
      <c r="E1647" s="184">
        <v>59.230899999999998</v>
      </c>
      <c r="F1647" s="184">
        <v>3.2046999999999999</v>
      </c>
      <c r="G1647" s="184">
        <v>-7.2466999999999997</v>
      </c>
      <c r="H1647" s="184">
        <v>8.827</v>
      </c>
      <c r="I1647" s="184">
        <v>8.0357000000000003</v>
      </c>
      <c r="J1647" s="184">
        <v>6.0049000000000001</v>
      </c>
      <c r="K1647" s="184">
        <v>4.9287000000000001</v>
      </c>
      <c r="L1647" s="184">
        <v>0.57150000000000001</v>
      </c>
      <c r="M1647" s="184">
        <v>2.1890999999999998</v>
      </c>
      <c r="N1647" s="184">
        <v>2.9580000000000002</v>
      </c>
      <c r="O1647" s="184">
        <v>9.3806999999999992</v>
      </c>
      <c r="P1647" s="184">
        <v>8.0904000000000007</v>
      </c>
      <c r="Q1647" s="184">
        <v>9.7944999999999993</v>
      </c>
      <c r="R1647" s="184">
        <v>7.0945</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44400</v>
      </c>
      <c r="E1648" s="184">
        <v>54.174100000000003</v>
      </c>
      <c r="F1648" s="184">
        <v>2.0213999999999999</v>
      </c>
      <c r="G1648" s="184">
        <v>-8.4161000000000001</v>
      </c>
      <c r="H1648" s="184">
        <v>7.6341999999999999</v>
      </c>
      <c r="I1648" s="184">
        <v>6.8323999999999998</v>
      </c>
      <c r="J1648" s="184">
        <v>4.8003</v>
      </c>
      <c r="K1648" s="184">
        <v>3.7176</v>
      </c>
      <c r="L1648" s="184">
        <v>-0.64280000000000004</v>
      </c>
      <c r="M1648" s="184">
        <v>0.98499999999999999</v>
      </c>
      <c r="N1648" s="184">
        <v>1.7548999999999999</v>
      </c>
      <c r="O1648" s="184">
        <v>8.0526</v>
      </c>
      <c r="P1648" s="184">
        <v>6.6817000000000002</v>
      </c>
      <c r="Q1648" s="184">
        <v>8.2429000000000006</v>
      </c>
      <c r="R1648" s="184">
        <v>5.8109999999999999</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44400</v>
      </c>
      <c r="E1649" s="184">
        <v>52.141800000000003</v>
      </c>
      <c r="F1649" s="184">
        <v>2.5202</v>
      </c>
      <c r="G1649" s="184">
        <v>-6.3434999999999997</v>
      </c>
      <c r="H1649" s="184">
        <v>5.1051000000000002</v>
      </c>
      <c r="I1649" s="184">
        <v>6.8330000000000002</v>
      </c>
      <c r="J1649" s="184">
        <v>4.3414999999999999</v>
      </c>
      <c r="K1649" s="184">
        <v>4.6589999999999998</v>
      </c>
      <c r="L1649" s="184">
        <v>3.2511999999999999</v>
      </c>
      <c r="M1649" s="184">
        <v>3.3098000000000001</v>
      </c>
      <c r="N1649" s="184">
        <v>3.8092000000000001</v>
      </c>
      <c r="O1649" s="184">
        <v>10.4358</v>
      </c>
      <c r="P1649" s="184">
        <v>8.4860000000000007</v>
      </c>
      <c r="Q1649" s="184">
        <v>8.3948</v>
      </c>
      <c r="R1649" s="184">
        <v>7.4908999999999999</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44400</v>
      </c>
      <c r="E1650" s="184">
        <v>48.691699999999997</v>
      </c>
      <c r="F1650" s="184">
        <v>1.8741000000000001</v>
      </c>
      <c r="G1650" s="184">
        <v>-7.0423</v>
      </c>
      <c r="H1650" s="184">
        <v>4.3943000000000003</v>
      </c>
      <c r="I1650" s="184">
        <v>6.1128999999999998</v>
      </c>
      <c r="J1650" s="184">
        <v>3.6189</v>
      </c>
      <c r="K1650" s="184">
        <v>3.9329000000000001</v>
      </c>
      <c r="L1650" s="184">
        <v>2.5228000000000002</v>
      </c>
      <c r="M1650" s="184">
        <v>2.5762</v>
      </c>
      <c r="N1650" s="184">
        <v>3.0663</v>
      </c>
      <c r="O1650" s="184">
        <v>9.5847999999999995</v>
      </c>
      <c r="P1650" s="184">
        <v>7.5834000000000001</v>
      </c>
      <c r="Q1650" s="184">
        <v>7.5805999999999996</v>
      </c>
      <c r="R1650" s="184">
        <v>6.7423000000000002</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44400</v>
      </c>
      <c r="E1652" s="184">
        <v>30.4421</v>
      </c>
      <c r="F1652" s="184">
        <v>-4.5556000000000001</v>
      </c>
      <c r="G1652" s="184">
        <v>-9.9435000000000002</v>
      </c>
      <c r="H1652" s="184">
        <v>7.4958999999999998</v>
      </c>
      <c r="I1652" s="184">
        <v>8.0753000000000004</v>
      </c>
      <c r="J1652" s="184">
        <v>3.8087</v>
      </c>
      <c r="K1652" s="184">
        <v>3.5933000000000002</v>
      </c>
      <c r="L1652" s="184">
        <v>0.83679999999999999</v>
      </c>
      <c r="M1652" s="184">
        <v>1.5182</v>
      </c>
      <c r="N1652" s="184">
        <v>1.84</v>
      </c>
      <c r="O1652" s="184">
        <v>9.8948</v>
      </c>
      <c r="P1652" s="184">
        <v>8.5772999999999993</v>
      </c>
      <c r="Q1652" s="184">
        <v>8.9940999999999995</v>
      </c>
      <c r="R1652" s="184">
        <v>6.7981999999999996</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44400</v>
      </c>
      <c r="E1653" s="184">
        <v>33.185299999999998</v>
      </c>
      <c r="F1653" s="184">
        <v>-3.5192999999999999</v>
      </c>
      <c r="G1653" s="184">
        <v>-8.9757999999999996</v>
      </c>
      <c r="H1653" s="184">
        <v>8.4513999999999996</v>
      </c>
      <c r="I1653" s="184">
        <v>9.0344999999999995</v>
      </c>
      <c r="J1653" s="184">
        <v>4.7737999999999996</v>
      </c>
      <c r="K1653" s="184">
        <v>4.5707000000000004</v>
      </c>
      <c r="L1653" s="184">
        <v>1.8110999999999999</v>
      </c>
      <c r="M1653" s="184">
        <v>2.5015000000000001</v>
      </c>
      <c r="N1653" s="184">
        <v>2.8319000000000001</v>
      </c>
      <c r="O1653" s="184">
        <v>10.9214</v>
      </c>
      <c r="P1653" s="184">
        <v>9.6690000000000005</v>
      </c>
      <c r="Q1653" s="184">
        <v>10.258900000000001</v>
      </c>
      <c r="R1653" s="184">
        <v>7.8116000000000003</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44400</v>
      </c>
      <c r="E1654" s="184">
        <v>33.274999999999999</v>
      </c>
      <c r="F1654" s="184">
        <v>-3.5097999999999998</v>
      </c>
      <c r="G1654" s="184">
        <v>-8.9880999999999993</v>
      </c>
      <c r="H1654" s="184">
        <v>8.4600000000000009</v>
      </c>
      <c r="I1654" s="184">
        <v>9.0417000000000005</v>
      </c>
      <c r="J1654" s="184">
        <v>4.7755999999999998</v>
      </c>
      <c r="K1654" s="184">
        <v>4.5705999999999998</v>
      </c>
      <c r="L1654" s="184">
        <v>1.8117000000000001</v>
      </c>
      <c r="M1654" s="184">
        <v>2.5022000000000002</v>
      </c>
      <c r="N1654" s="184">
        <v>2.8319999999999999</v>
      </c>
      <c r="O1654" s="184">
        <v>10.9236</v>
      </c>
      <c r="P1654" s="184">
        <v>9.6697000000000006</v>
      </c>
      <c r="Q1654" s="184">
        <v>10.617699999999999</v>
      </c>
      <c r="R1654" s="184">
        <v>7.8118999999999996</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44400</v>
      </c>
      <c r="E1655" s="184">
        <v>24.210599999999999</v>
      </c>
      <c r="F1655" s="184">
        <v>4.9757999999999996</v>
      </c>
      <c r="G1655" s="184">
        <v>-11.8483</v>
      </c>
      <c r="H1655" s="184">
        <v>3.7502</v>
      </c>
      <c r="I1655" s="184">
        <v>4.9196999999999997</v>
      </c>
      <c r="J1655" s="184">
        <v>1.2726999999999999</v>
      </c>
      <c r="K1655" s="184">
        <v>3.9567999999999999</v>
      </c>
      <c r="L1655" s="184">
        <v>2.4346999999999999</v>
      </c>
      <c r="M1655" s="184">
        <v>2.4037999999999999</v>
      </c>
      <c r="N1655" s="184">
        <v>3.0137</v>
      </c>
      <c r="O1655" s="184">
        <v>8.4488000000000003</v>
      </c>
      <c r="P1655" s="184">
        <v>7.1928000000000001</v>
      </c>
      <c r="Q1655" s="184">
        <v>7.1839000000000004</v>
      </c>
      <c r="R1655" s="184">
        <v>5.7674000000000003</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44400</v>
      </c>
      <c r="E1656" s="184">
        <v>25.157900000000001</v>
      </c>
      <c r="F1656" s="184">
        <v>6.0945</v>
      </c>
      <c r="G1656" s="184">
        <v>-10.6784</v>
      </c>
      <c r="H1656" s="184">
        <v>4.8959999999999999</v>
      </c>
      <c r="I1656" s="184">
        <v>6.0766</v>
      </c>
      <c r="J1656" s="184">
        <v>2.4277000000000002</v>
      </c>
      <c r="K1656" s="184">
        <v>5.1234000000000002</v>
      </c>
      <c r="L1656" s="184">
        <v>3.6063000000000001</v>
      </c>
      <c r="M1656" s="184">
        <v>3.6137999999999999</v>
      </c>
      <c r="N1656" s="184">
        <v>4.2789000000000001</v>
      </c>
      <c r="O1656" s="184">
        <v>9.2861999999999991</v>
      </c>
      <c r="P1656" s="184">
        <v>7.8372999999999999</v>
      </c>
      <c r="Q1656" s="184">
        <v>8.3301999999999996</v>
      </c>
      <c r="R1656" s="184">
        <v>6.6778000000000004</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44400</v>
      </c>
      <c r="E1657" s="184">
        <v>53.017099999999999</v>
      </c>
      <c r="F1657" s="184">
        <v>10.192</v>
      </c>
      <c r="G1657" s="184">
        <v>3.9714</v>
      </c>
      <c r="H1657" s="184">
        <v>4.8631000000000002</v>
      </c>
      <c r="I1657" s="184">
        <v>4.3148999999999997</v>
      </c>
      <c r="J1657" s="184">
        <v>2.0550999999999999</v>
      </c>
      <c r="K1657" s="184">
        <v>3.6053000000000002</v>
      </c>
      <c r="L1657" s="184">
        <v>3.1631</v>
      </c>
      <c r="M1657" s="184">
        <v>3.3464999999999998</v>
      </c>
      <c r="N1657" s="184">
        <v>3.6023999999999998</v>
      </c>
      <c r="O1657" s="184">
        <v>10.6212</v>
      </c>
      <c r="P1657" s="184">
        <v>9.2134</v>
      </c>
      <c r="Q1657" s="184">
        <v>10.1807</v>
      </c>
      <c r="R1657" s="184">
        <v>7.9332000000000003</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44400</v>
      </c>
      <c r="E1658" s="184">
        <v>51.013599999999997</v>
      </c>
      <c r="F1658" s="184">
        <v>9.6616999999999997</v>
      </c>
      <c r="G1658" s="184">
        <v>3.4830999999999999</v>
      </c>
      <c r="H1658" s="184">
        <v>4.3784000000000001</v>
      </c>
      <c r="I1658" s="184">
        <v>3.8283999999999998</v>
      </c>
      <c r="J1658" s="184">
        <v>1.5737000000000001</v>
      </c>
      <c r="K1658" s="184">
        <v>3.1212</v>
      </c>
      <c r="L1658" s="184">
        <v>2.6766999999999999</v>
      </c>
      <c r="M1658" s="184">
        <v>2.8479999999999999</v>
      </c>
      <c r="N1658" s="184">
        <v>3.1038000000000001</v>
      </c>
      <c r="O1658" s="184">
        <v>10.0906</v>
      </c>
      <c r="P1658" s="184">
        <v>8.6509999999999998</v>
      </c>
      <c r="Q1658" s="184">
        <v>8.2338000000000005</v>
      </c>
      <c r="R1658" s="184">
        <v>7.4317000000000002</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44400</v>
      </c>
      <c r="E1659" s="184">
        <v>66.876900000000006</v>
      </c>
      <c r="F1659" s="184">
        <v>6.0591999999999997</v>
      </c>
      <c r="G1659" s="184">
        <v>-5.5644</v>
      </c>
      <c r="H1659" s="184">
        <v>6.7295999999999996</v>
      </c>
      <c r="I1659" s="184">
        <v>7.5457000000000001</v>
      </c>
      <c r="J1659" s="184">
        <v>4.1456</v>
      </c>
      <c r="K1659" s="184">
        <v>4.9766000000000004</v>
      </c>
      <c r="L1659" s="184">
        <v>0.1341</v>
      </c>
      <c r="M1659" s="184">
        <v>1.5616000000000001</v>
      </c>
      <c r="N1659" s="184">
        <v>1.6184000000000001</v>
      </c>
      <c r="O1659" s="184">
        <v>9.2255000000000003</v>
      </c>
      <c r="P1659" s="184">
        <v>7.4668000000000001</v>
      </c>
      <c r="Q1659" s="184">
        <v>8.7856000000000005</v>
      </c>
      <c r="R1659" s="184">
        <v>5.4413999999999998</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44400</v>
      </c>
      <c r="E1660" s="184">
        <v>62.045499999999997</v>
      </c>
      <c r="F1660" s="184">
        <v>5.0598999999999998</v>
      </c>
      <c r="G1660" s="184">
        <v>-6.6047000000000002</v>
      </c>
      <c r="H1660" s="184">
        <v>5.8978000000000002</v>
      </c>
      <c r="I1660" s="184">
        <v>6.7954999999999997</v>
      </c>
      <c r="J1660" s="184">
        <v>3.4807999999999999</v>
      </c>
      <c r="K1660" s="184">
        <v>4.2194000000000003</v>
      </c>
      <c r="L1660" s="184">
        <v>-0.75190000000000001</v>
      </c>
      <c r="M1660" s="184">
        <v>0.68859999999999999</v>
      </c>
      <c r="N1660" s="184">
        <v>0.78510000000000002</v>
      </c>
      <c r="O1660" s="184">
        <v>8.3489000000000004</v>
      </c>
      <c r="P1660" s="184">
        <v>6.4923000000000002</v>
      </c>
      <c r="Q1660" s="184">
        <v>8.6923999999999992</v>
      </c>
      <c r="R1660" s="184">
        <v>4.6554000000000002</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44400</v>
      </c>
      <c r="E1661" s="184">
        <v>50.880299999999998</v>
      </c>
      <c r="F1661" s="184">
        <v>1.7935000000000001</v>
      </c>
      <c r="G1661" s="184">
        <v>-7.6710000000000003</v>
      </c>
      <c r="H1661" s="184">
        <v>6.4231999999999996</v>
      </c>
      <c r="I1661" s="184">
        <v>5.3348000000000004</v>
      </c>
      <c r="J1661" s="184">
        <v>1.7361</v>
      </c>
      <c r="K1661" s="184">
        <v>3.2704</v>
      </c>
      <c r="L1661" s="184">
        <v>1.8472999999999999</v>
      </c>
      <c r="M1661" s="184">
        <v>2.0948000000000002</v>
      </c>
      <c r="N1661" s="184">
        <v>1.9529000000000001</v>
      </c>
      <c r="O1661" s="184">
        <v>9.2518999999999991</v>
      </c>
      <c r="P1661" s="184">
        <v>8.6402000000000001</v>
      </c>
      <c r="Q1661" s="184">
        <v>9.2612000000000005</v>
      </c>
      <c r="R1661" s="184">
        <v>6.4103000000000003</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44400</v>
      </c>
      <c r="E1662" s="184">
        <v>49.6663</v>
      </c>
      <c r="F1662" s="184">
        <v>1.4699</v>
      </c>
      <c r="G1662" s="184">
        <v>-7.9562999999999997</v>
      </c>
      <c r="H1662" s="184">
        <v>6.1383999999999999</v>
      </c>
      <c r="I1662" s="184">
        <v>5.0544000000000002</v>
      </c>
      <c r="J1662" s="184">
        <v>1.4543999999999999</v>
      </c>
      <c r="K1662" s="184">
        <v>2.9874999999999998</v>
      </c>
      <c r="L1662" s="184">
        <v>1.5516000000000001</v>
      </c>
      <c r="M1662" s="184">
        <v>1.7972999999999999</v>
      </c>
      <c r="N1662" s="184">
        <v>1.6529</v>
      </c>
      <c r="O1662" s="184">
        <v>8.9427000000000003</v>
      </c>
      <c r="P1662" s="184">
        <v>8.3404000000000007</v>
      </c>
      <c r="Q1662" s="184">
        <v>8.5594999999999999</v>
      </c>
      <c r="R1662" s="184">
        <v>6.0900999999999996</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1.0217255319148941</v>
      </c>
      <c r="G1663" s="186">
        <v>-8.5154191489361679</v>
      </c>
      <c r="H1663" s="186">
        <v>7.3199276595744669</v>
      </c>
      <c r="I1663" s="186">
        <v>6.6046489361702116</v>
      </c>
      <c r="J1663" s="186">
        <v>3.0296617021276591</v>
      </c>
      <c r="K1663" s="186">
        <v>4.4033021276595736</v>
      </c>
      <c r="L1663" s="186">
        <v>1.7402720930232558</v>
      </c>
      <c r="M1663" s="186">
        <v>2.558030232558139</v>
      </c>
      <c r="N1663" s="186">
        <v>2.8837186046511629</v>
      </c>
      <c r="O1663" s="186">
        <v>9.526876744186044</v>
      </c>
      <c r="P1663" s="186">
        <v>7.9138093023255793</v>
      </c>
      <c r="Q1663" s="186">
        <v>8.5723468085106358</v>
      </c>
      <c r="R1663" s="186">
        <v>6.8636976744186047</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3.2046999999999999</v>
      </c>
      <c r="G1664" s="186">
        <v>-8.0253999999999994</v>
      </c>
      <c r="H1664" s="186">
        <v>7.6341999999999999</v>
      </c>
      <c r="I1664" s="186">
        <v>6.8330000000000002</v>
      </c>
      <c r="J1664" s="186">
        <v>3.3058999999999998</v>
      </c>
      <c r="K1664" s="186">
        <v>4.5339</v>
      </c>
      <c r="L1664" s="186">
        <v>1.8110999999999999</v>
      </c>
      <c r="M1664" s="186">
        <v>2.5022000000000002</v>
      </c>
      <c r="N1664" s="186">
        <v>2.9077000000000002</v>
      </c>
      <c r="O1664" s="186">
        <v>9.4743999999999993</v>
      </c>
      <c r="P1664" s="186">
        <v>8.1176999999999992</v>
      </c>
      <c r="Q1664" s="186">
        <v>8.5594999999999999</v>
      </c>
      <c r="R1664" s="186">
        <v>6.8524000000000003</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44400</v>
      </c>
      <c r="E1667" s="184">
        <v>37.259599999999999</v>
      </c>
      <c r="F1667" s="184">
        <v>9.3087</v>
      </c>
      <c r="G1667" s="184">
        <v>2.7109000000000001</v>
      </c>
      <c r="H1667" s="184">
        <v>5.9543999999999997</v>
      </c>
      <c r="I1667" s="184">
        <v>8.3956</v>
      </c>
      <c r="J1667" s="184">
        <v>5.7347999999999999</v>
      </c>
      <c r="K1667" s="184">
        <v>5.6825999999999999</v>
      </c>
      <c r="L1667" s="184">
        <v>4.6074999999999999</v>
      </c>
      <c r="M1667" s="184">
        <v>4.5747</v>
      </c>
      <c r="N1667" s="184">
        <v>6.1181999999999999</v>
      </c>
      <c r="O1667" s="184">
        <v>8.5310000000000006</v>
      </c>
      <c r="P1667" s="184">
        <v>7.6928999999999998</v>
      </c>
      <c r="Q1667" s="184">
        <v>7.4863999999999997</v>
      </c>
      <c r="R1667" s="184">
        <v>8.0548999999999999</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44400</v>
      </c>
      <c r="E1668" s="184">
        <v>39.262900000000002</v>
      </c>
      <c r="F1668" s="184">
        <v>10.0428</v>
      </c>
      <c r="G1668" s="184">
        <v>3.3786</v>
      </c>
      <c r="H1668" s="184">
        <v>6.6619999999999999</v>
      </c>
      <c r="I1668" s="184">
        <v>9.0954999999999995</v>
      </c>
      <c r="J1668" s="184">
        <v>6.4421999999999997</v>
      </c>
      <c r="K1668" s="184">
        <v>6.2771999999999997</v>
      </c>
      <c r="L1668" s="184">
        <v>5.2660999999999998</v>
      </c>
      <c r="M1668" s="184">
        <v>5.2676999999999996</v>
      </c>
      <c r="N1668" s="184">
        <v>6.8428000000000004</v>
      </c>
      <c r="O1668" s="184">
        <v>9.2804000000000002</v>
      </c>
      <c r="P1668" s="184">
        <v>8.4327000000000005</v>
      </c>
      <c r="Q1668" s="184">
        <v>9.3930000000000007</v>
      </c>
      <c r="R1668" s="184">
        <v>8.8024000000000004</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44400</v>
      </c>
      <c r="E1669" s="184">
        <v>25.878799999999998</v>
      </c>
      <c r="F1669" s="184">
        <v>2.9621</v>
      </c>
      <c r="G1669" s="184">
        <v>0.18809999999999999</v>
      </c>
      <c r="H1669" s="184">
        <v>5.6276000000000002</v>
      </c>
      <c r="I1669" s="184">
        <v>7.9729999999999999</v>
      </c>
      <c r="J1669" s="184">
        <v>5.6631999999999998</v>
      </c>
      <c r="K1669" s="184">
        <v>5.6951000000000001</v>
      </c>
      <c r="L1669" s="184">
        <v>4.7340999999999998</v>
      </c>
      <c r="M1669" s="184">
        <v>4.7169999999999996</v>
      </c>
      <c r="N1669" s="184">
        <v>5.3281000000000001</v>
      </c>
      <c r="O1669" s="184">
        <v>9.0795999999999992</v>
      </c>
      <c r="P1669" s="184">
        <v>8.3565000000000005</v>
      </c>
      <c r="Q1669" s="184">
        <v>8.8470999999999993</v>
      </c>
      <c r="R1669" s="184">
        <v>8.6585000000000001</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44400</v>
      </c>
      <c r="E1670" s="184">
        <v>24.289400000000001</v>
      </c>
      <c r="F1670" s="184">
        <v>2.2542</v>
      </c>
      <c r="G1670" s="184">
        <v>-0.50090000000000001</v>
      </c>
      <c r="H1670" s="184">
        <v>4.9421999999999997</v>
      </c>
      <c r="I1670" s="184">
        <v>7.2869999999999999</v>
      </c>
      <c r="J1670" s="184">
        <v>4.9691000000000001</v>
      </c>
      <c r="K1670" s="184">
        <v>4.9939</v>
      </c>
      <c r="L1670" s="184">
        <v>4.0378999999999996</v>
      </c>
      <c r="M1670" s="184">
        <v>4.0042</v>
      </c>
      <c r="N1670" s="184">
        <v>4.5997000000000003</v>
      </c>
      <c r="O1670" s="184">
        <v>8.3606999999999996</v>
      </c>
      <c r="P1670" s="184">
        <v>7.6276000000000002</v>
      </c>
      <c r="Q1670" s="184">
        <v>8.0175999999999998</v>
      </c>
      <c r="R1670" s="184">
        <v>7.9282000000000004</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44400</v>
      </c>
      <c r="E1671" s="184">
        <v>23.2224</v>
      </c>
      <c r="F1671" s="184">
        <v>-1.7289000000000001</v>
      </c>
      <c r="G1671" s="184">
        <v>0.89070000000000005</v>
      </c>
      <c r="H1671" s="184">
        <v>1.9991000000000001</v>
      </c>
      <c r="I1671" s="184">
        <v>6.2007000000000003</v>
      </c>
      <c r="J1671" s="184">
        <v>4.7282999999999999</v>
      </c>
      <c r="K1671" s="184">
        <v>4.9253</v>
      </c>
      <c r="L1671" s="184">
        <v>4.5719000000000003</v>
      </c>
      <c r="M1671" s="184">
        <v>4.0434999999999999</v>
      </c>
      <c r="N1671" s="184">
        <v>4.7233000000000001</v>
      </c>
      <c r="O1671" s="184">
        <v>7.3151999999999999</v>
      </c>
      <c r="P1671" s="184">
        <v>7.4745999999999997</v>
      </c>
      <c r="Q1671" s="184">
        <v>7.9071999999999996</v>
      </c>
      <c r="R1671" s="184">
        <v>6.5179999999999998</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44400</v>
      </c>
      <c r="E1672" s="184">
        <v>24.541899999999998</v>
      </c>
      <c r="F1672" s="184">
        <v>-1.1898</v>
      </c>
      <c r="G1672" s="184">
        <v>1.5866</v>
      </c>
      <c r="H1672" s="184">
        <v>2.6997</v>
      </c>
      <c r="I1672" s="184">
        <v>6.9127999999999998</v>
      </c>
      <c r="J1672" s="184">
        <v>5.4378000000000002</v>
      </c>
      <c r="K1672" s="184">
        <v>5.6818999999999997</v>
      </c>
      <c r="L1672" s="184">
        <v>5.3586999999999998</v>
      </c>
      <c r="M1672" s="184">
        <v>4.8342000000000001</v>
      </c>
      <c r="N1672" s="184">
        <v>5.5198</v>
      </c>
      <c r="O1672" s="184">
        <v>8.0707000000000004</v>
      </c>
      <c r="P1672" s="184">
        <v>8.24</v>
      </c>
      <c r="Q1672" s="184">
        <v>8.7284000000000006</v>
      </c>
      <c r="R1672" s="184">
        <v>7.2927999999999997</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44400</v>
      </c>
      <c r="E1673" s="184">
        <v>24.953399999999998</v>
      </c>
      <c r="F1673" s="184">
        <v>2.1941999999999999</v>
      </c>
      <c r="G1673" s="184">
        <v>4.8800000000000003E-2</v>
      </c>
      <c r="H1673" s="184">
        <v>5.8994</v>
      </c>
      <c r="I1673" s="184">
        <v>9.5214999999999996</v>
      </c>
      <c r="J1673" s="184">
        <v>6.9385000000000003</v>
      </c>
      <c r="K1673" s="184">
        <v>5.1973000000000003</v>
      </c>
      <c r="L1673" s="184">
        <v>4.1626000000000003</v>
      </c>
      <c r="M1673" s="184">
        <v>4.0372000000000003</v>
      </c>
      <c r="N1673" s="184">
        <v>4.8986999999999998</v>
      </c>
      <c r="O1673" s="184">
        <v>7.3936000000000002</v>
      </c>
      <c r="P1673" s="184">
        <v>7.0979000000000001</v>
      </c>
      <c r="Q1673" s="184">
        <v>5.5705</v>
      </c>
      <c r="R1673" s="184">
        <v>7.97</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44400</v>
      </c>
      <c r="E1674" s="184">
        <v>26.303999999999998</v>
      </c>
      <c r="F1674" s="184">
        <v>2.9142000000000001</v>
      </c>
      <c r="G1674" s="184">
        <v>0.74009999999999998</v>
      </c>
      <c r="H1674" s="184">
        <v>6.6094999999999997</v>
      </c>
      <c r="I1674" s="184">
        <v>10.229100000000001</v>
      </c>
      <c r="J1674" s="184">
        <v>7.6425999999999998</v>
      </c>
      <c r="K1674" s="184">
        <v>5.9077000000000002</v>
      </c>
      <c r="L1674" s="184">
        <v>4.8795999999999999</v>
      </c>
      <c r="M1674" s="184">
        <v>4.7611999999999997</v>
      </c>
      <c r="N1674" s="184">
        <v>5.6275000000000004</v>
      </c>
      <c r="O1674" s="184">
        <v>8.2436000000000007</v>
      </c>
      <c r="P1674" s="184">
        <v>7.7968999999999999</v>
      </c>
      <c r="Q1674" s="184">
        <v>8.4367999999999999</v>
      </c>
      <c r="R1674" s="184">
        <v>8.7698999999999998</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44400</v>
      </c>
      <c r="E1675" s="184">
        <v>18.507000000000001</v>
      </c>
      <c r="F1675" s="184">
        <v>-2.7608999999999999</v>
      </c>
      <c r="G1675" s="184">
        <v>-0.98599999999999999</v>
      </c>
      <c r="H1675" s="184">
        <v>2.4523000000000001</v>
      </c>
      <c r="I1675" s="184">
        <v>3.5548000000000002</v>
      </c>
      <c r="J1675" s="184">
        <v>2.7410000000000001</v>
      </c>
      <c r="K1675" s="184">
        <v>3.8222999999999998</v>
      </c>
      <c r="L1675" s="184">
        <v>4.6025</v>
      </c>
      <c r="M1675" s="184">
        <v>4.1379999999999999</v>
      </c>
      <c r="N1675" s="184">
        <v>4.5776000000000003</v>
      </c>
      <c r="O1675" s="184">
        <v>-2.9428999999999998</v>
      </c>
      <c r="P1675" s="184">
        <v>1.2336</v>
      </c>
      <c r="Q1675" s="184">
        <v>4.6520000000000001</v>
      </c>
      <c r="R1675" s="184">
        <v>-1.7384999999999999</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44400</v>
      </c>
      <c r="E1676" s="184">
        <v>17.327400000000001</v>
      </c>
      <c r="F1676" s="184">
        <v>-2.9487999999999999</v>
      </c>
      <c r="G1676" s="184">
        <v>-1.1936</v>
      </c>
      <c r="H1676" s="184">
        <v>2.1676000000000002</v>
      </c>
      <c r="I1676" s="184">
        <v>3.2841999999999998</v>
      </c>
      <c r="J1676" s="184">
        <v>2.4695999999999998</v>
      </c>
      <c r="K1676" s="184">
        <v>3.5213999999999999</v>
      </c>
      <c r="L1676" s="184">
        <v>4.1597999999999997</v>
      </c>
      <c r="M1676" s="184">
        <v>3.6454</v>
      </c>
      <c r="N1676" s="184">
        <v>4.0602999999999998</v>
      </c>
      <c r="O1676" s="184">
        <v>-3.4582000000000002</v>
      </c>
      <c r="P1676" s="184">
        <v>0.58409999999999995</v>
      </c>
      <c r="Q1676" s="184">
        <v>4.4583000000000004</v>
      </c>
      <c r="R1676" s="184">
        <v>-2.2551000000000001</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44400</v>
      </c>
      <c r="E1677" s="184">
        <v>21.908100000000001</v>
      </c>
      <c r="F1677" s="184">
        <v>4.6654999999999998</v>
      </c>
      <c r="G1677" s="184">
        <v>2.9441000000000002</v>
      </c>
      <c r="H1677" s="184">
        <v>5.0744999999999996</v>
      </c>
      <c r="I1677" s="184">
        <v>7.5667</v>
      </c>
      <c r="J1677" s="184">
        <v>5.6798999999999999</v>
      </c>
      <c r="K1677" s="184">
        <v>4.7742000000000004</v>
      </c>
      <c r="L1677" s="184">
        <v>4.3977000000000004</v>
      </c>
      <c r="M1677" s="184">
        <v>4.1828000000000003</v>
      </c>
      <c r="N1677" s="184">
        <v>4.4974999999999996</v>
      </c>
      <c r="O1677" s="184">
        <v>8.0868000000000002</v>
      </c>
      <c r="P1677" s="184">
        <v>7.9471999999999996</v>
      </c>
      <c r="Q1677" s="184">
        <v>7.8273000000000001</v>
      </c>
      <c r="R1677" s="184">
        <v>7.5800999999999998</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44400</v>
      </c>
      <c r="E1678" s="184">
        <v>20.5657</v>
      </c>
      <c r="F1678" s="184">
        <v>4.0824999999999996</v>
      </c>
      <c r="G1678" s="184">
        <v>2.2484999999999999</v>
      </c>
      <c r="H1678" s="184">
        <v>4.3899999999999997</v>
      </c>
      <c r="I1678" s="184">
        <v>6.8891999999999998</v>
      </c>
      <c r="J1678" s="184">
        <v>5.0374999999999996</v>
      </c>
      <c r="K1678" s="184">
        <v>4.1439000000000004</v>
      </c>
      <c r="L1678" s="184">
        <v>3.7490999999999999</v>
      </c>
      <c r="M1678" s="184">
        <v>3.5394999999999999</v>
      </c>
      <c r="N1678" s="184">
        <v>3.8424999999999998</v>
      </c>
      <c r="O1678" s="184">
        <v>7.3544</v>
      </c>
      <c r="P1678" s="184">
        <v>7.1581999999999999</v>
      </c>
      <c r="Q1678" s="184">
        <v>7.2862999999999998</v>
      </c>
      <c r="R1678" s="184">
        <v>6.8780999999999999</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44400</v>
      </c>
      <c r="E1679" s="184">
        <v>39.555300000000003</v>
      </c>
      <c r="F1679" s="184">
        <v>2.5838999999999999</v>
      </c>
      <c r="G1679" s="184">
        <v>0</v>
      </c>
      <c r="H1679" s="184">
        <v>4.0896999999999997</v>
      </c>
      <c r="I1679" s="184">
        <v>8.7294</v>
      </c>
      <c r="J1679" s="184">
        <v>6.7424999999999997</v>
      </c>
      <c r="K1679" s="184">
        <v>5.5922000000000001</v>
      </c>
      <c r="L1679" s="184">
        <v>4.6761999999999997</v>
      </c>
      <c r="M1679" s="184">
        <v>4.3391999999999999</v>
      </c>
      <c r="N1679" s="184">
        <v>4.8970000000000002</v>
      </c>
      <c r="O1679" s="184">
        <v>8.5894999999999992</v>
      </c>
      <c r="P1679" s="184">
        <v>7.8587999999999996</v>
      </c>
      <c r="Q1679" s="184">
        <v>8.5704999999999991</v>
      </c>
      <c r="R1679" s="184">
        <v>8.0928000000000004</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44400</v>
      </c>
      <c r="E1680" s="184">
        <v>37.2971</v>
      </c>
      <c r="F1680" s="184">
        <v>1.9574</v>
      </c>
      <c r="G1680" s="184">
        <v>-0.65239999999999998</v>
      </c>
      <c r="H1680" s="184">
        <v>3.4554</v>
      </c>
      <c r="I1680" s="184">
        <v>8.0846999999999998</v>
      </c>
      <c r="J1680" s="184">
        <v>6.0979000000000001</v>
      </c>
      <c r="K1680" s="184">
        <v>4.9436999999999998</v>
      </c>
      <c r="L1680" s="184">
        <v>4.0114999999999998</v>
      </c>
      <c r="M1680" s="184">
        <v>3.6667999999999998</v>
      </c>
      <c r="N1680" s="184">
        <v>4.2275999999999998</v>
      </c>
      <c r="O1680" s="184">
        <v>7.8411999999999997</v>
      </c>
      <c r="P1680" s="184">
        <v>7.0484</v>
      </c>
      <c r="Q1680" s="184">
        <v>7.22</v>
      </c>
      <c r="R1680" s="184">
        <v>7.3818999999999999</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44400</v>
      </c>
      <c r="E1688" s="184">
        <v>3989.53483935743</v>
      </c>
      <c r="F1688" s="184">
        <v>7.2911999999999999</v>
      </c>
      <c r="G1688" s="184">
        <v>7.0522999999999998</v>
      </c>
      <c r="H1688" s="184">
        <v>11.266999999999999</v>
      </c>
      <c r="I1688" s="184">
        <v>16.049700000000001</v>
      </c>
      <c r="J1688" s="184">
        <v>-44.982199999999999</v>
      </c>
      <c r="K1688" s="184">
        <v>-7.1227</v>
      </c>
      <c r="L1688" s="184">
        <v>4.6246999999999998</v>
      </c>
      <c r="M1688" s="184">
        <v>11.1128</v>
      </c>
      <c r="N1688" s="184">
        <v>5.5385</v>
      </c>
      <c r="O1688" s="184">
        <v>2.1223000000000001</v>
      </c>
      <c r="P1688" s="184">
        <v>4.6788999999999996</v>
      </c>
      <c r="Q1688" s="184">
        <v>7.3583999999999996</v>
      </c>
      <c r="R1688" s="184">
        <v>-0.99960000000000004</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44400</v>
      </c>
      <c r="E1689" s="184">
        <v>4230.4903000000004</v>
      </c>
      <c r="F1689" s="184">
        <v>7.2911000000000001</v>
      </c>
      <c r="G1689" s="184">
        <v>7.0522</v>
      </c>
      <c r="H1689" s="184">
        <v>11.267099999999999</v>
      </c>
      <c r="I1689" s="184">
        <v>16.049700000000001</v>
      </c>
      <c r="J1689" s="184">
        <v>-44.982199999999999</v>
      </c>
      <c r="K1689" s="184">
        <v>-7.1231</v>
      </c>
      <c r="L1689" s="184">
        <v>4.7405999999999997</v>
      </c>
      <c r="M1689" s="184">
        <v>11.4658</v>
      </c>
      <c r="N1689" s="184">
        <v>5.9960000000000004</v>
      </c>
      <c r="O1689" s="184">
        <v>2.7871000000000001</v>
      </c>
      <c r="P1689" s="184">
        <v>5.3741000000000003</v>
      </c>
      <c r="Q1689" s="184">
        <v>7.3578999999999999</v>
      </c>
      <c r="R1689" s="184">
        <v>-0.41739999999999999</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44400</v>
      </c>
      <c r="E1690" s="184">
        <v>25.0505</v>
      </c>
      <c r="F1690" s="184">
        <v>-5.2446999999999999</v>
      </c>
      <c r="G1690" s="184">
        <v>-2.1366000000000001</v>
      </c>
      <c r="H1690" s="184">
        <v>4.2080000000000002</v>
      </c>
      <c r="I1690" s="184">
        <v>7.6825000000000001</v>
      </c>
      <c r="J1690" s="184">
        <v>5.7435</v>
      </c>
      <c r="K1690" s="184">
        <v>5.9241000000000001</v>
      </c>
      <c r="L1690" s="184">
        <v>4.3406000000000002</v>
      </c>
      <c r="M1690" s="184">
        <v>4.5971000000000002</v>
      </c>
      <c r="N1690" s="184">
        <v>5.2945000000000002</v>
      </c>
      <c r="O1690" s="184">
        <v>8.7443000000000008</v>
      </c>
      <c r="P1690" s="184">
        <v>8.0268999999999995</v>
      </c>
      <c r="Q1690" s="184">
        <v>8.6371000000000002</v>
      </c>
      <c r="R1690" s="184">
        <v>8.5313999999999997</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44400</v>
      </c>
      <c r="E1691" s="184">
        <v>25.478000000000002</v>
      </c>
      <c r="F1691" s="184">
        <v>-4.7270000000000003</v>
      </c>
      <c r="G1691" s="184">
        <v>-1.5757000000000001</v>
      </c>
      <c r="H1691" s="184">
        <v>4.7523999999999997</v>
      </c>
      <c r="I1691" s="184">
        <v>8.2120999999999995</v>
      </c>
      <c r="J1691" s="184">
        <v>6.2687999999999997</v>
      </c>
      <c r="K1691" s="184">
        <v>6.4431000000000003</v>
      </c>
      <c r="L1691" s="184">
        <v>4.8598999999999997</v>
      </c>
      <c r="M1691" s="184">
        <v>5.1262999999999996</v>
      </c>
      <c r="N1691" s="184">
        <v>5.8342000000000001</v>
      </c>
      <c r="O1691" s="184">
        <v>9.0602999999999998</v>
      </c>
      <c r="P1691" s="184">
        <v>8.2800999999999991</v>
      </c>
      <c r="Q1691" s="184">
        <v>8.7261000000000006</v>
      </c>
      <c r="R1691" s="184">
        <v>8.9230999999999998</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44400</v>
      </c>
      <c r="E1692" s="184">
        <v>31.553699999999999</v>
      </c>
      <c r="F1692" s="184">
        <v>11.1083</v>
      </c>
      <c r="G1692" s="184">
        <v>1.1954</v>
      </c>
      <c r="H1692" s="184">
        <v>6.5853000000000002</v>
      </c>
      <c r="I1692" s="184">
        <v>9.4451000000000001</v>
      </c>
      <c r="J1692" s="184">
        <v>5.0372000000000003</v>
      </c>
      <c r="K1692" s="184">
        <v>4.6485000000000003</v>
      </c>
      <c r="L1692" s="184">
        <v>4.1870000000000003</v>
      </c>
      <c r="M1692" s="184">
        <v>3.7694000000000001</v>
      </c>
      <c r="N1692" s="184">
        <v>3.7309000000000001</v>
      </c>
      <c r="O1692" s="184">
        <v>3.2025999999999999</v>
      </c>
      <c r="P1692" s="184">
        <v>4.2805999999999997</v>
      </c>
      <c r="Q1692" s="184">
        <v>6.3621999999999996</v>
      </c>
      <c r="R1692" s="184">
        <v>5.2664999999999997</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44400</v>
      </c>
      <c r="E1693" s="184">
        <v>34.142200000000003</v>
      </c>
      <c r="F1693" s="184">
        <v>12.0844</v>
      </c>
      <c r="G1693" s="184">
        <v>2.2454000000000001</v>
      </c>
      <c r="H1693" s="184">
        <v>7.6166999999999998</v>
      </c>
      <c r="I1693" s="184">
        <v>10.480600000000001</v>
      </c>
      <c r="J1693" s="184">
        <v>6.0702999999999996</v>
      </c>
      <c r="K1693" s="184">
        <v>5.7084999999999999</v>
      </c>
      <c r="L1693" s="184">
        <v>5.2786</v>
      </c>
      <c r="M1693" s="184">
        <v>4.8497000000000003</v>
      </c>
      <c r="N1693" s="184">
        <v>4.8117000000000001</v>
      </c>
      <c r="O1693" s="184">
        <v>4.2226999999999997</v>
      </c>
      <c r="P1693" s="184">
        <v>5.2899000000000003</v>
      </c>
      <c r="Q1693" s="184">
        <v>6.9222999999999999</v>
      </c>
      <c r="R1693" s="184">
        <v>6.3254999999999999</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44400</v>
      </c>
      <c r="E1694" s="184">
        <v>46.624099999999999</v>
      </c>
      <c r="F1694" s="184">
        <v>-3.5225</v>
      </c>
      <c r="G1694" s="184">
        <v>-3.9912999999999998</v>
      </c>
      <c r="H1694" s="184">
        <v>4.3765000000000001</v>
      </c>
      <c r="I1694" s="184">
        <v>5.3006000000000002</v>
      </c>
      <c r="J1694" s="184">
        <v>2.8982000000000001</v>
      </c>
      <c r="K1694" s="184">
        <v>5.0084</v>
      </c>
      <c r="L1694" s="184">
        <v>3.9948999999999999</v>
      </c>
      <c r="M1694" s="184">
        <v>4.4520999999999997</v>
      </c>
      <c r="N1694" s="184">
        <v>5.0503999999999998</v>
      </c>
      <c r="O1694" s="184">
        <v>8.4727999999999994</v>
      </c>
      <c r="P1694" s="184">
        <v>7.7461000000000002</v>
      </c>
      <c r="Q1694" s="184">
        <v>8.1043000000000003</v>
      </c>
      <c r="R1694" s="184">
        <v>8.2265999999999995</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44400</v>
      </c>
      <c r="E1695" s="184">
        <v>49.542900000000003</v>
      </c>
      <c r="F1695" s="184">
        <v>-2.7993999999999999</v>
      </c>
      <c r="G1695" s="184">
        <v>-3.2408000000000001</v>
      </c>
      <c r="H1695" s="184">
        <v>5.1412000000000004</v>
      </c>
      <c r="I1695" s="184">
        <v>6.0605000000000002</v>
      </c>
      <c r="J1695" s="184">
        <v>3.6577999999999999</v>
      </c>
      <c r="K1695" s="184">
        <v>5.7784000000000004</v>
      </c>
      <c r="L1695" s="184">
        <v>4.7705000000000002</v>
      </c>
      <c r="M1695" s="184">
        <v>5.2385999999999999</v>
      </c>
      <c r="N1695" s="184">
        <v>5.8513999999999999</v>
      </c>
      <c r="O1695" s="184">
        <v>9.2959999999999994</v>
      </c>
      <c r="P1695" s="184">
        <v>8.6041000000000007</v>
      </c>
      <c r="Q1695" s="184">
        <v>9.1358999999999995</v>
      </c>
      <c r="R1695" s="184">
        <v>9.0457999999999998</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44400</v>
      </c>
      <c r="E1696" s="184">
        <v>20.273499999999999</v>
      </c>
      <c r="F1696" s="184">
        <v>-7.74</v>
      </c>
      <c r="G1696" s="184">
        <v>-5.8784000000000001</v>
      </c>
      <c r="H1696" s="184">
        <v>2.9851999999999999</v>
      </c>
      <c r="I1696" s="184">
        <v>7.8034999999999997</v>
      </c>
      <c r="J1696" s="184">
        <v>5.1830999999999996</v>
      </c>
      <c r="K1696" s="184">
        <v>4.9957000000000003</v>
      </c>
      <c r="L1696" s="184">
        <v>3.7938999999999998</v>
      </c>
      <c r="M1696" s="184">
        <v>4.2282999999999999</v>
      </c>
      <c r="N1696" s="184">
        <v>4.9549000000000003</v>
      </c>
      <c r="O1696" s="184">
        <v>4.9194000000000004</v>
      </c>
      <c r="P1696" s="184">
        <v>5.3555999999999999</v>
      </c>
      <c r="Q1696" s="184">
        <v>7.0721999999999996</v>
      </c>
      <c r="R1696" s="184">
        <v>5.7752999999999997</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44400</v>
      </c>
      <c r="E1697" s="184">
        <v>21.7301</v>
      </c>
      <c r="F1697" s="184">
        <v>-7.3891999999999998</v>
      </c>
      <c r="G1697" s="184">
        <v>-5.4286000000000003</v>
      </c>
      <c r="H1697" s="184">
        <v>3.4336000000000002</v>
      </c>
      <c r="I1697" s="184">
        <v>8.2445000000000004</v>
      </c>
      <c r="J1697" s="184">
        <v>5.6249000000000002</v>
      </c>
      <c r="K1697" s="184">
        <v>5.4424000000000001</v>
      </c>
      <c r="L1697" s="184">
        <v>4.2245999999999997</v>
      </c>
      <c r="M1697" s="184">
        <v>4.641</v>
      </c>
      <c r="N1697" s="184">
        <v>5.3928000000000003</v>
      </c>
      <c r="O1697" s="184">
        <v>5.6395999999999997</v>
      </c>
      <c r="P1697" s="184">
        <v>6.2782</v>
      </c>
      <c r="Q1697" s="184">
        <v>7.4476000000000004</v>
      </c>
      <c r="R1697" s="184">
        <v>6.3616000000000001</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44400</v>
      </c>
      <c r="E1698" s="184">
        <v>47.686</v>
      </c>
      <c r="F1698" s="184">
        <v>2.6791999999999998</v>
      </c>
      <c r="G1698" s="184">
        <v>-1.9388000000000001</v>
      </c>
      <c r="H1698" s="184">
        <v>3.8847</v>
      </c>
      <c r="I1698" s="184">
        <v>8.1662999999999997</v>
      </c>
      <c r="J1698" s="184">
        <v>6.5049999999999999</v>
      </c>
      <c r="K1698" s="184">
        <v>5.1619999999999999</v>
      </c>
      <c r="L1698" s="184">
        <v>4.6604999999999999</v>
      </c>
      <c r="M1698" s="184">
        <v>4.2995000000000001</v>
      </c>
      <c r="N1698" s="184">
        <v>4.7969999999999997</v>
      </c>
      <c r="O1698" s="184">
        <v>8.8160000000000007</v>
      </c>
      <c r="P1698" s="184">
        <v>7.9668000000000001</v>
      </c>
      <c r="Q1698" s="184">
        <v>8.5779999999999994</v>
      </c>
      <c r="R1698" s="184">
        <v>8.2241</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44400</v>
      </c>
      <c r="E1699" s="184">
        <v>45.382199999999997</v>
      </c>
      <c r="F1699" s="184">
        <v>2.2521</v>
      </c>
      <c r="G1699" s="184">
        <v>-2.4123999999999999</v>
      </c>
      <c r="H1699" s="184">
        <v>3.3917000000000002</v>
      </c>
      <c r="I1699" s="184">
        <v>7.6805000000000003</v>
      </c>
      <c r="J1699" s="184">
        <v>6.0187999999999997</v>
      </c>
      <c r="K1699" s="184">
        <v>4.6718000000000002</v>
      </c>
      <c r="L1699" s="184">
        <v>4.1639999999999997</v>
      </c>
      <c r="M1699" s="184">
        <v>3.7875000000000001</v>
      </c>
      <c r="N1699" s="184">
        <v>4.2717999999999998</v>
      </c>
      <c r="O1699" s="184">
        <v>8.2723999999999993</v>
      </c>
      <c r="P1699" s="184">
        <v>7.4214000000000002</v>
      </c>
      <c r="Q1699" s="184">
        <v>7.6113</v>
      </c>
      <c r="R1699" s="184">
        <v>7.6769999999999996</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44400</v>
      </c>
      <c r="E1700" s="184">
        <v>1712.2414000000001</v>
      </c>
      <c r="F1700" s="184">
        <v>-1.0445</v>
      </c>
      <c r="G1700" s="184">
        <v>-1.2654000000000001</v>
      </c>
      <c r="H1700" s="184">
        <v>9.4511000000000003</v>
      </c>
      <c r="I1700" s="184">
        <v>8.9396000000000004</v>
      </c>
      <c r="J1700" s="184">
        <v>3.6583000000000001</v>
      </c>
      <c r="K1700" s="184">
        <v>3.4430000000000001</v>
      </c>
      <c r="L1700" s="184">
        <v>2.5819999999999999</v>
      </c>
      <c r="M1700" s="184">
        <v>2.8169</v>
      </c>
      <c r="N1700" s="184">
        <v>3.2465000000000002</v>
      </c>
      <c r="O1700" s="184">
        <v>5.3754999999999997</v>
      </c>
      <c r="P1700" s="184">
        <v>5.9198000000000004</v>
      </c>
      <c r="Q1700" s="184">
        <v>7.0789999999999997</v>
      </c>
      <c r="R1700" s="184">
        <v>3.5642999999999998</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44400</v>
      </c>
      <c r="E1701" s="184">
        <v>1878.9297999999999</v>
      </c>
      <c r="F1701" s="184">
        <v>0.25640000000000002</v>
      </c>
      <c r="G1701" s="184">
        <v>3.56E-2</v>
      </c>
      <c r="H1701" s="184">
        <v>10.754099999999999</v>
      </c>
      <c r="I1701" s="184">
        <v>10.244400000000001</v>
      </c>
      <c r="J1701" s="184">
        <v>4.9626999999999999</v>
      </c>
      <c r="K1701" s="184">
        <v>4.7548000000000004</v>
      </c>
      <c r="L1701" s="184">
        <v>3.9601999999999999</v>
      </c>
      <c r="M1701" s="184">
        <v>4.1887999999999996</v>
      </c>
      <c r="N1701" s="184">
        <v>4.6269</v>
      </c>
      <c r="O1701" s="184">
        <v>6.6391999999999998</v>
      </c>
      <c r="P1701" s="184">
        <v>7.117</v>
      </c>
      <c r="Q1701" s="184">
        <v>8.3262999999999998</v>
      </c>
      <c r="R1701" s="184">
        <v>4.8456999999999999</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44400</v>
      </c>
      <c r="E1702" s="184">
        <v>2868.8045000000002</v>
      </c>
      <c r="F1702" s="184">
        <v>11.8223</v>
      </c>
      <c r="G1702" s="184">
        <v>2.7568999999999999</v>
      </c>
      <c r="H1702" s="184">
        <v>5.6417000000000002</v>
      </c>
      <c r="I1702" s="184">
        <v>8.6920000000000002</v>
      </c>
      <c r="J1702" s="184">
        <v>5.4172000000000002</v>
      </c>
      <c r="K1702" s="184">
        <v>4.6326999999999998</v>
      </c>
      <c r="L1702" s="184">
        <v>3.5184000000000002</v>
      </c>
      <c r="M1702" s="184">
        <v>3.3369</v>
      </c>
      <c r="N1702" s="184">
        <v>3.3879999999999999</v>
      </c>
      <c r="O1702" s="184">
        <v>7.6818999999999997</v>
      </c>
      <c r="P1702" s="184">
        <v>6.9718999999999998</v>
      </c>
      <c r="Q1702" s="184">
        <v>7.6247999999999996</v>
      </c>
      <c r="R1702" s="184">
        <v>7.1277999999999997</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44400</v>
      </c>
      <c r="E1703" s="184">
        <v>3084.2658999999999</v>
      </c>
      <c r="F1703" s="184">
        <v>12.671799999999999</v>
      </c>
      <c r="G1703" s="184">
        <v>3.6074000000000002</v>
      </c>
      <c r="H1703" s="184">
        <v>6.4928999999999997</v>
      </c>
      <c r="I1703" s="184">
        <v>9.5434000000000001</v>
      </c>
      <c r="J1703" s="184">
        <v>6.2706</v>
      </c>
      <c r="K1703" s="184">
        <v>5.4931999999999999</v>
      </c>
      <c r="L1703" s="184">
        <v>4.3851000000000004</v>
      </c>
      <c r="M1703" s="184">
        <v>4.2107000000000001</v>
      </c>
      <c r="N1703" s="184">
        <v>4.2702999999999998</v>
      </c>
      <c r="O1703" s="184">
        <v>8.5993999999999993</v>
      </c>
      <c r="P1703" s="184">
        <v>7.7948000000000004</v>
      </c>
      <c r="Q1703" s="184">
        <v>8.2688000000000006</v>
      </c>
      <c r="R1703" s="184">
        <v>8.0404999999999998</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44400</v>
      </c>
      <c r="E1706" s="184">
        <v>41.536299999999997</v>
      </c>
      <c r="F1706" s="184">
        <v>5.8886000000000003</v>
      </c>
      <c r="G1706" s="184">
        <v>1.7578</v>
      </c>
      <c r="H1706" s="184">
        <v>4.9885000000000002</v>
      </c>
      <c r="I1706" s="184">
        <v>7.2510000000000003</v>
      </c>
      <c r="J1706" s="184">
        <v>4.2031999999999998</v>
      </c>
      <c r="K1706" s="184">
        <v>5.4230999999999998</v>
      </c>
      <c r="L1706" s="184">
        <v>3.4546999999999999</v>
      </c>
      <c r="M1706" s="184">
        <v>3.4847000000000001</v>
      </c>
      <c r="N1706" s="184">
        <v>4.1910999999999996</v>
      </c>
      <c r="O1706" s="184">
        <v>8.1493000000000002</v>
      </c>
      <c r="P1706" s="184">
        <v>7.3785999999999996</v>
      </c>
      <c r="Q1706" s="184">
        <v>7.6825999999999999</v>
      </c>
      <c r="R1706" s="184">
        <v>7.5350999999999999</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44400</v>
      </c>
      <c r="E1707" s="184">
        <v>44.317100000000003</v>
      </c>
      <c r="F1707" s="184">
        <v>6.7549000000000001</v>
      </c>
      <c r="G1707" s="184">
        <v>2.5811999999999999</v>
      </c>
      <c r="H1707" s="184">
        <v>5.8188000000000004</v>
      </c>
      <c r="I1707" s="184">
        <v>8.0728000000000009</v>
      </c>
      <c r="J1707" s="184">
        <v>5.0309999999999997</v>
      </c>
      <c r="K1707" s="184">
        <v>6.2587999999999999</v>
      </c>
      <c r="L1707" s="184">
        <v>4.2930999999999999</v>
      </c>
      <c r="M1707" s="184">
        <v>4.3243999999999998</v>
      </c>
      <c r="N1707" s="184">
        <v>5.0404999999999998</v>
      </c>
      <c r="O1707" s="184">
        <v>9.0390999999999995</v>
      </c>
      <c r="P1707" s="184">
        <v>8.2757000000000005</v>
      </c>
      <c r="Q1707" s="184">
        <v>8.7295999999999996</v>
      </c>
      <c r="R1707" s="184">
        <v>8.4154</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44400</v>
      </c>
      <c r="E1708" s="184">
        <v>22.0488</v>
      </c>
      <c r="F1708" s="184">
        <v>10.929</v>
      </c>
      <c r="G1708" s="184">
        <v>1.8211999999999999</v>
      </c>
      <c r="H1708" s="184">
        <v>6.8909000000000002</v>
      </c>
      <c r="I1708" s="184">
        <v>9.9704999999999995</v>
      </c>
      <c r="J1708" s="184">
        <v>6.3456000000000001</v>
      </c>
      <c r="K1708" s="184">
        <v>5.2506000000000004</v>
      </c>
      <c r="L1708" s="184">
        <v>4.4013</v>
      </c>
      <c r="M1708" s="184">
        <v>4.1300999999999997</v>
      </c>
      <c r="N1708" s="184">
        <v>4.5194999999999999</v>
      </c>
      <c r="O1708" s="184">
        <v>8.5213999999999999</v>
      </c>
      <c r="P1708" s="184">
        <v>7.8761999999999999</v>
      </c>
      <c r="Q1708" s="184">
        <v>8.4494000000000007</v>
      </c>
      <c r="R1708" s="184">
        <v>7.9993999999999996</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44400</v>
      </c>
      <c r="E1709" s="184">
        <v>21.1919</v>
      </c>
      <c r="F1709" s="184">
        <v>10.509399999999999</v>
      </c>
      <c r="G1709" s="184">
        <v>1.3779999999999999</v>
      </c>
      <c r="H1709" s="184">
        <v>6.4051999999999998</v>
      </c>
      <c r="I1709" s="184">
        <v>9.4951000000000008</v>
      </c>
      <c r="J1709" s="184">
        <v>5.8611000000000004</v>
      </c>
      <c r="K1709" s="184">
        <v>4.7649999999999997</v>
      </c>
      <c r="L1709" s="184">
        <v>3.9035000000000002</v>
      </c>
      <c r="M1709" s="184">
        <v>3.6276000000000002</v>
      </c>
      <c r="N1709" s="184">
        <v>4.0072999999999999</v>
      </c>
      <c r="O1709" s="184">
        <v>7.9885999999999999</v>
      </c>
      <c r="P1709" s="184">
        <v>7.3403999999999998</v>
      </c>
      <c r="Q1709" s="184">
        <v>8.1568000000000005</v>
      </c>
      <c r="R1709" s="184">
        <v>7.4743000000000004</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44400</v>
      </c>
      <c r="E1710" s="184">
        <v>12.1843</v>
      </c>
      <c r="F1710" s="184">
        <v>1.4979</v>
      </c>
      <c r="G1710" s="184">
        <v>-0.49930000000000002</v>
      </c>
      <c r="H1710" s="184">
        <v>6.0839999999999996</v>
      </c>
      <c r="I1710" s="184">
        <v>8.8457000000000008</v>
      </c>
      <c r="J1710" s="184">
        <v>6.3033999999999999</v>
      </c>
      <c r="K1710" s="184">
        <v>5.2831000000000001</v>
      </c>
      <c r="L1710" s="184">
        <v>4.1376999999999997</v>
      </c>
      <c r="M1710" s="184">
        <v>3.8763000000000001</v>
      </c>
      <c r="N1710" s="184">
        <v>4.3041999999999998</v>
      </c>
      <c r="O1710" s="184"/>
      <c r="P1710" s="184"/>
      <c r="Q1710" s="184">
        <v>8.3132000000000001</v>
      </c>
      <c r="R1710" s="184">
        <v>7.3743999999999996</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44400</v>
      </c>
      <c r="E1711" s="184">
        <v>11.871</v>
      </c>
      <c r="F1711" s="184">
        <v>0.3075</v>
      </c>
      <c r="G1711" s="184">
        <v>-1.5371999999999999</v>
      </c>
      <c r="H1711" s="184">
        <v>5.0122</v>
      </c>
      <c r="I1711" s="184">
        <v>7.7758000000000003</v>
      </c>
      <c r="J1711" s="184">
        <v>5.2496</v>
      </c>
      <c r="K1711" s="184">
        <v>4.2167000000000003</v>
      </c>
      <c r="L1711" s="184">
        <v>3.0686</v>
      </c>
      <c r="M1711" s="184">
        <v>2.7987000000000002</v>
      </c>
      <c r="N1711" s="184">
        <v>3.2134999999999998</v>
      </c>
      <c r="O1711" s="184"/>
      <c r="P1711" s="184"/>
      <c r="Q1711" s="184">
        <v>7.1787000000000001</v>
      </c>
      <c r="R1711" s="184">
        <v>6.2502000000000004</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44400</v>
      </c>
      <c r="E1712" s="184">
        <v>10.2616</v>
      </c>
      <c r="F1712" s="184">
        <v>1.4228000000000001</v>
      </c>
      <c r="G1712" s="184">
        <v>-3.0819000000000001</v>
      </c>
      <c r="H1712" s="184">
        <v>6.7160000000000002</v>
      </c>
      <c r="I1712" s="184">
        <v>10.0745</v>
      </c>
      <c r="J1712" s="184">
        <v>5.4546000000000001</v>
      </c>
      <c r="K1712" s="184">
        <v>5.9420000000000002</v>
      </c>
      <c r="L1712" s="184"/>
      <c r="M1712" s="184"/>
      <c r="N1712" s="184"/>
      <c r="O1712" s="184"/>
      <c r="P1712" s="184"/>
      <c r="Q1712" s="184">
        <v>6.3655999999999997</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44400</v>
      </c>
      <c r="E1713" s="184">
        <v>10.2225</v>
      </c>
      <c r="F1713" s="184">
        <v>0.35709999999999997</v>
      </c>
      <c r="G1713" s="184">
        <v>-4.0453000000000001</v>
      </c>
      <c r="H1713" s="184">
        <v>5.7191999999999998</v>
      </c>
      <c r="I1713" s="184">
        <v>9.0854999999999997</v>
      </c>
      <c r="J1713" s="184">
        <v>4.4795999999999996</v>
      </c>
      <c r="K1713" s="184">
        <v>4.9894999999999996</v>
      </c>
      <c r="L1713" s="184"/>
      <c r="M1713" s="184"/>
      <c r="N1713" s="184"/>
      <c r="O1713" s="184"/>
      <c r="P1713" s="184"/>
      <c r="Q1713" s="184">
        <v>5.4142000000000001</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44400</v>
      </c>
      <c r="E1714" s="184">
        <v>12.604699999999999</v>
      </c>
      <c r="F1714" s="184">
        <v>1.4479</v>
      </c>
      <c r="G1714" s="184">
        <v>-3.2810000000000001</v>
      </c>
      <c r="H1714" s="184">
        <v>3.0630000000000002</v>
      </c>
      <c r="I1714" s="184">
        <v>8.2375000000000007</v>
      </c>
      <c r="J1714" s="184">
        <v>5.9848999999999997</v>
      </c>
      <c r="K1714" s="184">
        <v>4.7492000000000001</v>
      </c>
      <c r="L1714" s="184">
        <v>4.1658999999999997</v>
      </c>
      <c r="M1714" s="184">
        <v>3.7221000000000002</v>
      </c>
      <c r="N1714" s="184">
        <v>3.8980000000000001</v>
      </c>
      <c r="O1714" s="184">
        <v>7.5377000000000001</v>
      </c>
      <c r="P1714" s="184"/>
      <c r="Q1714" s="184">
        <v>7.1406999999999998</v>
      </c>
      <c r="R1714" s="184">
        <v>6.76</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44400</v>
      </c>
      <c r="E1715" s="184">
        <v>12.940099999999999</v>
      </c>
      <c r="F1715" s="184">
        <v>2.2566999999999999</v>
      </c>
      <c r="G1715" s="184">
        <v>-2.5381</v>
      </c>
      <c r="H1715" s="184">
        <v>3.8712</v>
      </c>
      <c r="I1715" s="184">
        <v>9.0169999999999995</v>
      </c>
      <c r="J1715" s="184">
        <v>6.798</v>
      </c>
      <c r="K1715" s="184">
        <v>5.5880000000000001</v>
      </c>
      <c r="L1715" s="184">
        <v>5.0201000000000002</v>
      </c>
      <c r="M1715" s="184">
        <v>4.5888999999999998</v>
      </c>
      <c r="N1715" s="184">
        <v>4.7653999999999996</v>
      </c>
      <c r="O1715" s="184">
        <v>8.3844999999999992</v>
      </c>
      <c r="P1715" s="184"/>
      <c r="Q1715" s="184">
        <v>7.9824000000000002</v>
      </c>
      <c r="R1715" s="184">
        <v>7.6285999999999996</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44400</v>
      </c>
      <c r="E1716" s="184">
        <v>41.627699999999997</v>
      </c>
      <c r="F1716" s="184">
        <v>1.0522</v>
      </c>
      <c r="G1716" s="184">
        <v>-0.61370000000000002</v>
      </c>
      <c r="H1716" s="184">
        <v>4.6764000000000001</v>
      </c>
      <c r="I1716" s="184">
        <v>8.9176000000000002</v>
      </c>
      <c r="J1716" s="184">
        <v>5.7704000000000004</v>
      </c>
      <c r="K1716" s="184">
        <v>6.2767999999999997</v>
      </c>
      <c r="L1716" s="184">
        <v>5.6051000000000002</v>
      </c>
      <c r="M1716" s="184">
        <v>5.2225000000000001</v>
      </c>
      <c r="N1716" s="184">
        <v>5.6374000000000004</v>
      </c>
      <c r="O1716" s="184">
        <v>8.1717999999999993</v>
      </c>
      <c r="P1716" s="184">
        <v>7.3475999999999999</v>
      </c>
      <c r="Q1716" s="184">
        <v>7.9656000000000002</v>
      </c>
      <c r="R1716" s="184">
        <v>7.9869000000000003</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44400</v>
      </c>
      <c r="E1717" s="184">
        <v>44.040900000000001</v>
      </c>
      <c r="F1717" s="184">
        <v>1.8233999999999999</v>
      </c>
      <c r="G1717" s="184">
        <v>0.221</v>
      </c>
      <c r="H1717" s="184">
        <v>5.4993999999999996</v>
      </c>
      <c r="I1717" s="184">
        <v>9.7447999999999997</v>
      </c>
      <c r="J1717" s="184">
        <v>6.5938999999999997</v>
      </c>
      <c r="K1717" s="184">
        <v>7.0968999999999998</v>
      </c>
      <c r="L1717" s="184">
        <v>6.4306000000000001</v>
      </c>
      <c r="M1717" s="184">
        <v>6.0754999999999999</v>
      </c>
      <c r="N1717" s="184">
        <v>6.5105000000000004</v>
      </c>
      <c r="O1717" s="184">
        <v>9.0086999999999993</v>
      </c>
      <c r="P1717" s="184">
        <v>8.109</v>
      </c>
      <c r="Q1717" s="184">
        <v>8.7856000000000005</v>
      </c>
      <c r="R1717" s="184">
        <v>8.8658999999999999</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44400</v>
      </c>
      <c r="E1718" s="184">
        <v>35.985399999999998</v>
      </c>
      <c r="F1718" s="184">
        <v>-1.1156999999999999</v>
      </c>
      <c r="G1718" s="184">
        <v>-5.9138999999999999</v>
      </c>
      <c r="H1718" s="184">
        <v>2.1743999999999999</v>
      </c>
      <c r="I1718" s="184">
        <v>4.5941999999999998</v>
      </c>
      <c r="J1718" s="184">
        <v>3.5569999999999999</v>
      </c>
      <c r="K1718" s="184">
        <v>5.5782999999999996</v>
      </c>
      <c r="L1718" s="184">
        <v>3.8319999999999999</v>
      </c>
      <c r="M1718" s="184">
        <v>3.4373999999999998</v>
      </c>
      <c r="N1718" s="184">
        <v>3.9773000000000001</v>
      </c>
      <c r="O1718" s="184">
        <v>3.8809</v>
      </c>
      <c r="P1718" s="184">
        <v>5.0986000000000002</v>
      </c>
      <c r="Q1718" s="184">
        <v>7.1675000000000004</v>
      </c>
      <c r="R1718" s="184">
        <v>8.5229999999999997</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44400</v>
      </c>
      <c r="E1719" s="184">
        <v>38.637700000000002</v>
      </c>
      <c r="F1719" s="184">
        <v>-0.4723</v>
      </c>
      <c r="G1719" s="184">
        <v>-5.1935000000000002</v>
      </c>
      <c r="H1719" s="184">
        <v>2.9165999999999999</v>
      </c>
      <c r="I1719" s="184">
        <v>5.3280000000000003</v>
      </c>
      <c r="J1719" s="184">
        <v>4.2881</v>
      </c>
      <c r="K1719" s="184">
        <v>6.3193999999999999</v>
      </c>
      <c r="L1719" s="184">
        <v>4.5709</v>
      </c>
      <c r="M1719" s="184">
        <v>4.1721000000000004</v>
      </c>
      <c r="N1719" s="184">
        <v>4.7115</v>
      </c>
      <c r="O1719" s="184">
        <v>4.7087000000000003</v>
      </c>
      <c r="P1719" s="184">
        <v>5.9678000000000004</v>
      </c>
      <c r="Q1719" s="184">
        <v>7.6426999999999996</v>
      </c>
      <c r="R1719" s="184">
        <v>9.3213000000000008</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44400</v>
      </c>
      <c r="E1720" s="184">
        <v>34.933</v>
      </c>
      <c r="F1720" s="184">
        <v>5.1204999999999998</v>
      </c>
      <c r="G1720" s="184">
        <v>-1.3232999999999999</v>
      </c>
      <c r="H1720" s="184">
        <v>6.2766999999999999</v>
      </c>
      <c r="I1720" s="184">
        <v>8.4833999999999996</v>
      </c>
      <c r="J1720" s="184">
        <v>5.4329999999999998</v>
      </c>
      <c r="K1720" s="184">
        <v>4.7130000000000001</v>
      </c>
      <c r="L1720" s="184">
        <v>3.4239999999999999</v>
      </c>
      <c r="M1720" s="184">
        <v>3.3593000000000002</v>
      </c>
      <c r="N1720" s="184">
        <v>3.6907999999999999</v>
      </c>
      <c r="O1720" s="184">
        <v>4.2907000000000002</v>
      </c>
      <c r="P1720" s="184">
        <v>5.0750999999999999</v>
      </c>
      <c r="Q1720" s="184">
        <v>7.1021999999999998</v>
      </c>
      <c r="R1720" s="184">
        <v>7.2413999999999996</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44400</v>
      </c>
      <c r="E1721" s="184">
        <v>36.982399999999998</v>
      </c>
      <c r="F1721" s="184">
        <v>5.5278</v>
      </c>
      <c r="G1721" s="184">
        <v>-0.88819999999999999</v>
      </c>
      <c r="H1721" s="184">
        <v>6.6775000000000002</v>
      </c>
      <c r="I1721" s="184">
        <v>8.8846000000000007</v>
      </c>
      <c r="J1721" s="184">
        <v>5.8377999999999997</v>
      </c>
      <c r="K1721" s="184">
        <v>5.1196999999999999</v>
      </c>
      <c r="L1721" s="184">
        <v>3.8304</v>
      </c>
      <c r="M1721" s="184">
        <v>3.7772000000000001</v>
      </c>
      <c r="N1721" s="184">
        <v>4.1167999999999996</v>
      </c>
      <c r="O1721" s="184">
        <v>4.8193999999999999</v>
      </c>
      <c r="P1721" s="184">
        <v>5.7449000000000003</v>
      </c>
      <c r="Q1721" s="184">
        <v>7.3105000000000002</v>
      </c>
      <c r="R1721" s="184">
        <v>7.6848999999999998</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44400</v>
      </c>
      <c r="E1722" s="184">
        <v>26.499700000000001</v>
      </c>
      <c r="F1722" s="184">
        <v>5.9237000000000002</v>
      </c>
      <c r="G1722" s="184">
        <v>3.0769000000000002</v>
      </c>
      <c r="H1722" s="184">
        <v>5.9097</v>
      </c>
      <c r="I1722" s="184">
        <v>8.7659000000000002</v>
      </c>
      <c r="J1722" s="184">
        <v>5.9748999999999999</v>
      </c>
      <c r="K1722" s="184">
        <v>5.3281000000000001</v>
      </c>
      <c r="L1722" s="184">
        <v>3.5867</v>
      </c>
      <c r="M1722" s="184">
        <v>3.875</v>
      </c>
      <c r="N1722" s="184">
        <v>4.4047000000000001</v>
      </c>
      <c r="O1722" s="184">
        <v>8.4872999999999994</v>
      </c>
      <c r="P1722" s="184">
        <v>7.9043999999999999</v>
      </c>
      <c r="Q1722" s="184">
        <v>8.4687999999999999</v>
      </c>
      <c r="R1722" s="184">
        <v>7.9490999999999996</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44400</v>
      </c>
      <c r="E1723" s="184">
        <v>25.435099999999998</v>
      </c>
      <c r="F1723" s="184">
        <v>5.3103999999999996</v>
      </c>
      <c r="G1723" s="184">
        <v>2.5836000000000001</v>
      </c>
      <c r="H1723" s="184">
        <v>5.4177</v>
      </c>
      <c r="I1723" s="184">
        <v>8.2569999999999997</v>
      </c>
      <c r="J1723" s="184">
        <v>5.4728000000000003</v>
      </c>
      <c r="K1723" s="184">
        <v>4.8228</v>
      </c>
      <c r="L1723" s="184">
        <v>3.0781999999999998</v>
      </c>
      <c r="M1723" s="184">
        <v>3.3609</v>
      </c>
      <c r="N1723" s="184">
        <v>3.8837000000000002</v>
      </c>
      <c r="O1723" s="184">
        <v>7.9295999999999998</v>
      </c>
      <c r="P1723" s="184">
        <v>7.3128000000000002</v>
      </c>
      <c r="Q1723" s="184">
        <v>6.8940999999999999</v>
      </c>
      <c r="R1723" s="184">
        <v>7.4103000000000003</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44400</v>
      </c>
      <c r="E1724" s="184">
        <v>32.777299999999997</v>
      </c>
      <c r="F1724" s="184">
        <v>7.0168999999999997</v>
      </c>
      <c r="G1724" s="184">
        <v>0.96519999999999995</v>
      </c>
      <c r="H1724" s="184">
        <v>3.5022000000000002</v>
      </c>
      <c r="I1724" s="184">
        <v>5.6436999999999999</v>
      </c>
      <c r="J1724" s="184">
        <v>4.4295</v>
      </c>
      <c r="K1724" s="184">
        <v>3.6278000000000001</v>
      </c>
      <c r="L1724" s="184">
        <v>3.5246</v>
      </c>
      <c r="M1724" s="184">
        <v>3.2827000000000002</v>
      </c>
      <c r="N1724" s="184">
        <v>3.6724999999999999</v>
      </c>
      <c r="O1724" s="184">
        <v>2.8420000000000001</v>
      </c>
      <c r="P1724" s="184">
        <v>4.1863999999999999</v>
      </c>
      <c r="Q1724" s="184">
        <v>6.4840999999999998</v>
      </c>
      <c r="R1724" s="184">
        <v>4.2724000000000002</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44400</v>
      </c>
      <c r="E1725" s="184">
        <v>35.113900000000001</v>
      </c>
      <c r="F1725" s="184">
        <v>7.6936999999999998</v>
      </c>
      <c r="G1725" s="184">
        <v>1.698</v>
      </c>
      <c r="H1725" s="184">
        <v>4.2355999999999998</v>
      </c>
      <c r="I1725" s="184">
        <v>6.3785999999999996</v>
      </c>
      <c r="J1725" s="184">
        <v>5.1603000000000003</v>
      </c>
      <c r="K1725" s="184">
        <v>4.3635999999999999</v>
      </c>
      <c r="L1725" s="184">
        <v>4.2089999999999996</v>
      </c>
      <c r="M1725" s="184">
        <v>3.9927000000000001</v>
      </c>
      <c r="N1725" s="184">
        <v>4.4019000000000004</v>
      </c>
      <c r="O1725" s="184">
        <v>3.5550000000000002</v>
      </c>
      <c r="P1725" s="184">
        <v>5.048</v>
      </c>
      <c r="Q1725" s="184">
        <v>7.0437000000000003</v>
      </c>
      <c r="R1725" s="184">
        <v>4.9824999999999999</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44400</v>
      </c>
      <c r="E1726" s="184">
        <v>38.504399999999997</v>
      </c>
      <c r="F1726" s="184">
        <v>2.9388999999999998</v>
      </c>
      <c r="G1726" s="184">
        <v>-0.56869999999999998</v>
      </c>
      <c r="H1726" s="184">
        <v>4.5948000000000002</v>
      </c>
      <c r="I1726" s="184">
        <v>8.6412999999999993</v>
      </c>
      <c r="J1726" s="184">
        <v>5.5007000000000001</v>
      </c>
      <c r="K1726" s="184">
        <v>5.0568999999999997</v>
      </c>
      <c r="L1726" s="184">
        <v>3.3085</v>
      </c>
      <c r="M1726" s="184">
        <v>3.1991999999999998</v>
      </c>
      <c r="N1726" s="184">
        <v>3.6025</v>
      </c>
      <c r="O1726" s="184">
        <v>5.6589</v>
      </c>
      <c r="P1726" s="184">
        <v>5.8301999999999996</v>
      </c>
      <c r="Q1726" s="184">
        <v>7.3655999999999997</v>
      </c>
      <c r="R1726" s="184">
        <v>7.1501999999999999</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44400</v>
      </c>
      <c r="E1727" s="184">
        <v>41.214100000000002</v>
      </c>
      <c r="F1727" s="184">
        <v>3.9857</v>
      </c>
      <c r="G1727" s="184">
        <v>0.38379999999999997</v>
      </c>
      <c r="H1727" s="184">
        <v>5.5472999999999999</v>
      </c>
      <c r="I1727" s="184">
        <v>9.5808</v>
      </c>
      <c r="J1727" s="184">
        <v>6.4309000000000003</v>
      </c>
      <c r="K1727" s="184">
        <v>5.9897</v>
      </c>
      <c r="L1727" s="184">
        <v>4.2485999999999997</v>
      </c>
      <c r="M1727" s="184">
        <v>4.1691000000000003</v>
      </c>
      <c r="N1727" s="184">
        <v>4.59</v>
      </c>
      <c r="O1727" s="184">
        <v>6.6287000000000003</v>
      </c>
      <c r="P1727" s="184">
        <v>6.7679999999999998</v>
      </c>
      <c r="Q1727" s="184">
        <v>8.0985999999999994</v>
      </c>
      <c r="R1727" s="184">
        <v>8.1605000000000008</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44400</v>
      </c>
      <c r="E1728" s="184">
        <v>24.848400000000002</v>
      </c>
      <c r="F1728" s="184">
        <v>6.4642999999999997</v>
      </c>
      <c r="G1728" s="184">
        <v>-1.7135</v>
      </c>
      <c r="H1728" s="184">
        <v>5.3354999999999997</v>
      </c>
      <c r="I1728" s="184">
        <v>7.4286000000000003</v>
      </c>
      <c r="J1728" s="184">
        <v>5.7755999999999998</v>
      </c>
      <c r="K1728" s="184">
        <v>6.0644</v>
      </c>
      <c r="L1728" s="184">
        <v>5.0454999999999997</v>
      </c>
      <c r="M1728" s="184">
        <v>4.6721000000000004</v>
      </c>
      <c r="N1728" s="184">
        <v>5.2163000000000004</v>
      </c>
      <c r="O1728" s="184">
        <v>4.1771000000000003</v>
      </c>
      <c r="P1728" s="184">
        <v>5.4372999999999996</v>
      </c>
      <c r="Q1728" s="184">
        <v>7.2587000000000002</v>
      </c>
      <c r="R1728" s="184">
        <v>8.6538000000000004</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44400</v>
      </c>
      <c r="E1729" s="184">
        <v>23.8719</v>
      </c>
      <c r="F1729" s="184">
        <v>5.9641000000000002</v>
      </c>
      <c r="G1729" s="184">
        <v>-2.2930999999999999</v>
      </c>
      <c r="H1729" s="184">
        <v>4.7222999999999997</v>
      </c>
      <c r="I1729" s="184">
        <v>6.8217999999999996</v>
      </c>
      <c r="J1729" s="184">
        <v>5.1642999999999999</v>
      </c>
      <c r="K1729" s="184">
        <v>5.4428000000000001</v>
      </c>
      <c r="L1729" s="184">
        <v>4.4184000000000001</v>
      </c>
      <c r="M1729" s="184">
        <v>4.0709999999999997</v>
      </c>
      <c r="N1729" s="184">
        <v>4.6219000000000001</v>
      </c>
      <c r="O1729" s="184">
        <v>3.6783999999999999</v>
      </c>
      <c r="P1729" s="184">
        <v>4.9329999999999998</v>
      </c>
      <c r="Q1729" s="184">
        <v>6.4817</v>
      </c>
      <c r="R1729" s="184">
        <v>8.1359999999999992</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3.1098518518518521</v>
      </c>
      <c r="G1730" s="186">
        <v>-0.17672777777777779</v>
      </c>
      <c r="H1730" s="186">
        <v>5.2838462962962973</v>
      </c>
      <c r="I1730" s="186">
        <v>8.289164814814816</v>
      </c>
      <c r="J1730" s="186">
        <v>3.532909259259259</v>
      </c>
      <c r="K1730" s="186">
        <v>4.7645500000000007</v>
      </c>
      <c r="L1730" s="186">
        <v>4.2857326923076915</v>
      </c>
      <c r="M1730" s="186">
        <v>4.4056211538461536</v>
      </c>
      <c r="N1730" s="186">
        <v>4.6883403846153859</v>
      </c>
      <c r="O1730" s="186">
        <v>6.4610979999999998</v>
      </c>
      <c r="P1730" s="186">
        <v>6.610199999999999</v>
      </c>
      <c r="Q1730" s="186">
        <v>7.5647444444444396</v>
      </c>
      <c r="R1730" s="186">
        <v>6.773611538461541</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2.6315499999999998</v>
      </c>
      <c r="G1731" s="186">
        <v>-0.24965000000000001</v>
      </c>
      <c r="H1731" s="186">
        <v>5.10785</v>
      </c>
      <c r="I1731" s="186">
        <v>8.25075</v>
      </c>
      <c r="J1731" s="186">
        <v>5.4867500000000007</v>
      </c>
      <c r="K1731" s="186">
        <v>5.1796500000000005</v>
      </c>
      <c r="L1731" s="186">
        <v>4.2365999999999993</v>
      </c>
      <c r="M1731" s="186">
        <v>4.1535500000000001</v>
      </c>
      <c r="N1731" s="186">
        <v>4.6108000000000002</v>
      </c>
      <c r="O1731" s="186">
        <v>7.7615499999999997</v>
      </c>
      <c r="P1731" s="186">
        <v>7.2355</v>
      </c>
      <c r="Q1731" s="186">
        <v>7.6180500000000002</v>
      </c>
      <c r="R1731" s="186">
        <v>7.6043500000000002</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44400</v>
      </c>
      <c r="E1734" s="184">
        <v>52.922600000000003</v>
      </c>
      <c r="F1734" s="184">
        <v>-0.41170000000000001</v>
      </c>
      <c r="G1734" s="184">
        <v>0.98399999999999999</v>
      </c>
      <c r="H1734" s="184">
        <v>-1.0304</v>
      </c>
      <c r="I1734" s="184">
        <v>1.5783</v>
      </c>
      <c r="J1734" s="184">
        <v>8.0593000000000004</v>
      </c>
      <c r="K1734" s="184">
        <v>25.254100000000001</v>
      </c>
      <c r="L1734" s="184">
        <v>40.398699999999998</v>
      </c>
      <c r="M1734" s="184">
        <v>70.668499999999995</v>
      </c>
      <c r="N1734" s="184">
        <v>103.37009999999999</v>
      </c>
      <c r="O1734" s="184">
        <v>12.6234</v>
      </c>
      <c r="P1734" s="184">
        <v>12.8996</v>
      </c>
      <c r="Q1734" s="184">
        <v>12.3964</v>
      </c>
      <c r="R1734" s="184">
        <v>29.718299999999999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44400</v>
      </c>
      <c r="E1735" s="184">
        <v>57.673099999999998</v>
      </c>
      <c r="F1735" s="184">
        <v>-0.40889999999999999</v>
      </c>
      <c r="G1735" s="184">
        <v>0.9929</v>
      </c>
      <c r="H1735" s="184">
        <v>-1.0103</v>
      </c>
      <c r="I1735" s="184">
        <v>1.6184000000000001</v>
      </c>
      <c r="J1735" s="184">
        <v>8.1532</v>
      </c>
      <c r="K1735" s="184">
        <v>25.5854</v>
      </c>
      <c r="L1735" s="184">
        <v>41.078299999999999</v>
      </c>
      <c r="M1735" s="184">
        <v>71.950599999999994</v>
      </c>
      <c r="N1735" s="184">
        <v>105.5488</v>
      </c>
      <c r="O1735" s="184">
        <v>13.910399999999999</v>
      </c>
      <c r="P1735" s="184">
        <v>14.187099999999999</v>
      </c>
      <c r="Q1735" s="184">
        <v>18.722300000000001</v>
      </c>
      <c r="R1735" s="184">
        <v>31.174499999999998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44400</v>
      </c>
      <c r="E1736" s="184">
        <v>60.41</v>
      </c>
      <c r="F1736" s="184">
        <v>-3.3099999999999997E-2</v>
      </c>
      <c r="G1736" s="184">
        <v>0.85140000000000005</v>
      </c>
      <c r="H1736" s="184">
        <v>-6.6199999999999995E-2</v>
      </c>
      <c r="I1736" s="184">
        <v>2.6857000000000002</v>
      </c>
      <c r="J1736" s="184">
        <v>9.3591999999999995</v>
      </c>
      <c r="K1736" s="184">
        <v>24.556699999999999</v>
      </c>
      <c r="L1736" s="184">
        <v>38.937399999999997</v>
      </c>
      <c r="M1736" s="184">
        <v>62.610999999999997</v>
      </c>
      <c r="N1736" s="184">
        <v>90.387600000000006</v>
      </c>
      <c r="O1736" s="184">
        <v>29.1706</v>
      </c>
      <c r="P1736" s="184">
        <v>22.561499999999999</v>
      </c>
      <c r="Q1736" s="184">
        <v>26.496400000000001</v>
      </c>
      <c r="R1736" s="184">
        <v>41.482999999999997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44400</v>
      </c>
      <c r="E1737" s="184">
        <v>54.93</v>
      </c>
      <c r="F1737" s="184">
        <v>-1.8200000000000001E-2</v>
      </c>
      <c r="G1737" s="184">
        <v>0.84450000000000003</v>
      </c>
      <c r="H1737" s="184">
        <v>-9.0899999999999995E-2</v>
      </c>
      <c r="I1737" s="184">
        <v>2.6345000000000001</v>
      </c>
      <c r="J1737" s="184">
        <v>9.2264999999999997</v>
      </c>
      <c r="K1737" s="184">
        <v>24.079499999999999</v>
      </c>
      <c r="L1737" s="184">
        <v>37.8765</v>
      </c>
      <c r="M1737" s="184">
        <v>60.661000000000001</v>
      </c>
      <c r="N1737" s="184">
        <v>87.282600000000002</v>
      </c>
      <c r="O1737" s="184">
        <v>27.331099999999999</v>
      </c>
      <c r="P1737" s="184">
        <v>20.972300000000001</v>
      </c>
      <c r="Q1737" s="184">
        <v>24.934200000000001</v>
      </c>
      <c r="R1737" s="184">
        <v>39.207099999999997</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44400</v>
      </c>
      <c r="E1738" s="184">
        <v>25.13</v>
      </c>
      <c r="F1738" s="184">
        <v>-3.9800000000000002E-2</v>
      </c>
      <c r="G1738" s="184">
        <v>1.0047999999999999</v>
      </c>
      <c r="H1738" s="184">
        <v>-0.31730000000000003</v>
      </c>
      <c r="I1738" s="184">
        <v>3.843</v>
      </c>
      <c r="J1738" s="184">
        <v>9.5944000000000003</v>
      </c>
      <c r="K1738" s="184">
        <v>28.608000000000001</v>
      </c>
      <c r="L1738" s="184">
        <v>47.736600000000003</v>
      </c>
      <c r="M1738" s="184">
        <v>76.350899999999996</v>
      </c>
      <c r="N1738" s="184">
        <v>115.8935</v>
      </c>
      <c r="O1738" s="184"/>
      <c r="P1738" s="184"/>
      <c r="Q1738" s="184">
        <v>42.641300000000001</v>
      </c>
      <c r="R1738" s="184">
        <v>58.582999999999998</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44400</v>
      </c>
      <c r="E1739" s="184">
        <v>23.96</v>
      </c>
      <c r="F1739" s="184">
        <v>-8.3400000000000002E-2</v>
      </c>
      <c r="G1739" s="184">
        <v>0.96919999999999995</v>
      </c>
      <c r="H1739" s="184">
        <v>-0.37419999999999998</v>
      </c>
      <c r="I1739" s="184">
        <v>3.7679</v>
      </c>
      <c r="J1739" s="184">
        <v>9.4564000000000004</v>
      </c>
      <c r="K1739" s="184">
        <v>28.059899999999999</v>
      </c>
      <c r="L1739" s="184">
        <v>46.454799999999999</v>
      </c>
      <c r="M1739" s="184">
        <v>73.875200000000007</v>
      </c>
      <c r="N1739" s="184">
        <v>112.0354</v>
      </c>
      <c r="O1739" s="184"/>
      <c r="P1739" s="184"/>
      <c r="Q1739" s="184">
        <v>40.0441</v>
      </c>
      <c r="R1739" s="184">
        <v>55.7117</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44400</v>
      </c>
      <c r="E1740" s="184">
        <v>21.01</v>
      </c>
      <c r="F1740" s="184">
        <v>0</v>
      </c>
      <c r="G1740" s="184">
        <v>1.1068</v>
      </c>
      <c r="H1740" s="184">
        <v>-0.33210000000000001</v>
      </c>
      <c r="I1740" s="184">
        <v>4.5793999999999997</v>
      </c>
      <c r="J1740" s="184">
        <v>9.3701000000000008</v>
      </c>
      <c r="K1740" s="184">
        <v>30.0124</v>
      </c>
      <c r="L1740" s="184">
        <v>46.615499999999997</v>
      </c>
      <c r="M1740" s="184">
        <v>75.375600000000006</v>
      </c>
      <c r="N1740" s="184">
        <v>109.2629</v>
      </c>
      <c r="O1740" s="184"/>
      <c r="P1740" s="184"/>
      <c r="Q1740" s="184">
        <v>35.637500000000003</v>
      </c>
      <c r="R1740" s="184">
        <v>48.711300000000001</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44400</v>
      </c>
      <c r="E1741" s="184">
        <v>20.13</v>
      </c>
      <c r="F1741" s="184">
        <v>-4.9700000000000001E-2</v>
      </c>
      <c r="G1741" s="184">
        <v>1.0542</v>
      </c>
      <c r="H1741" s="184">
        <v>-0.39579999999999999</v>
      </c>
      <c r="I1741" s="184">
        <v>4.4629000000000003</v>
      </c>
      <c r="J1741" s="184">
        <v>9.2241</v>
      </c>
      <c r="K1741" s="184">
        <v>29.453399999999998</v>
      </c>
      <c r="L1741" s="184">
        <v>45.343000000000004</v>
      </c>
      <c r="M1741" s="184">
        <v>73.086799999999997</v>
      </c>
      <c r="N1741" s="184">
        <v>105.61799999999999</v>
      </c>
      <c r="O1741" s="184"/>
      <c r="P1741" s="184"/>
      <c r="Q1741" s="184">
        <v>33.275500000000001</v>
      </c>
      <c r="R1741" s="184">
        <v>46.106900000000003</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44400</v>
      </c>
      <c r="E1742" s="184">
        <v>106.512</v>
      </c>
      <c r="F1742" s="184">
        <v>-6.3799999999999996E-2</v>
      </c>
      <c r="G1742" s="184">
        <v>1.2116</v>
      </c>
      <c r="H1742" s="184">
        <v>-0.1668</v>
      </c>
      <c r="I1742" s="184">
        <v>3.5706000000000002</v>
      </c>
      <c r="J1742" s="184">
        <v>8.4533000000000005</v>
      </c>
      <c r="K1742" s="184">
        <v>26.2364</v>
      </c>
      <c r="L1742" s="184">
        <v>39.583500000000001</v>
      </c>
      <c r="M1742" s="184">
        <v>65.180999999999997</v>
      </c>
      <c r="N1742" s="184">
        <v>96.658100000000005</v>
      </c>
      <c r="O1742" s="184">
        <v>22.659199999999998</v>
      </c>
      <c r="P1742" s="184">
        <v>16.359400000000001</v>
      </c>
      <c r="Q1742" s="184">
        <v>23.4558</v>
      </c>
      <c r="R1742" s="184">
        <v>41.628100000000003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44400</v>
      </c>
      <c r="E1743" s="184">
        <v>100.42</v>
      </c>
      <c r="F1743" s="184">
        <v>-6.6699999999999995E-2</v>
      </c>
      <c r="G1743" s="184">
        <v>1.2042999999999999</v>
      </c>
      <c r="H1743" s="184">
        <v>-0.18290000000000001</v>
      </c>
      <c r="I1743" s="184">
        <v>3.5364</v>
      </c>
      <c r="J1743" s="184">
        <v>8.3781999999999996</v>
      </c>
      <c r="K1743" s="184">
        <v>25.962700000000002</v>
      </c>
      <c r="L1743" s="184">
        <v>38.966500000000003</v>
      </c>
      <c r="M1743" s="184">
        <v>64.076899999999995</v>
      </c>
      <c r="N1743" s="184">
        <v>94.925899999999999</v>
      </c>
      <c r="O1743" s="184">
        <v>21.635300000000001</v>
      </c>
      <c r="P1743" s="184">
        <v>15.557600000000001</v>
      </c>
      <c r="Q1743" s="184">
        <v>17.7501</v>
      </c>
      <c r="R1743" s="184">
        <v>40.380499999999998</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44400</v>
      </c>
      <c r="E1744" s="184">
        <v>22.847999999999999</v>
      </c>
      <c r="F1744" s="184">
        <v>0.39989999999999998</v>
      </c>
      <c r="G1744" s="184">
        <v>1.4790000000000001</v>
      </c>
      <c r="H1744" s="184">
        <v>0.3866</v>
      </c>
      <c r="I1744" s="184">
        <v>2.8077999999999999</v>
      </c>
      <c r="J1744" s="184">
        <v>7.4038000000000004</v>
      </c>
      <c r="K1744" s="184">
        <v>27.216000000000001</v>
      </c>
      <c r="L1744" s="184">
        <v>44.142299999999999</v>
      </c>
      <c r="M1744" s="184">
        <v>75.659300000000002</v>
      </c>
      <c r="N1744" s="184">
        <v>107.1066</v>
      </c>
      <c r="O1744" s="184"/>
      <c r="P1744" s="184"/>
      <c r="Q1744" s="184">
        <v>39.9651</v>
      </c>
      <c r="R1744" s="184">
        <v>47.863799999999998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44400</v>
      </c>
      <c r="E1745" s="184">
        <v>21.992999999999999</v>
      </c>
      <c r="F1745" s="184">
        <v>0.3926</v>
      </c>
      <c r="G1745" s="184">
        <v>1.4623999999999999</v>
      </c>
      <c r="H1745" s="184">
        <v>0.3513</v>
      </c>
      <c r="I1745" s="184">
        <v>2.7374000000000001</v>
      </c>
      <c r="J1745" s="184">
        <v>7.2515000000000001</v>
      </c>
      <c r="K1745" s="184">
        <v>26.702400000000001</v>
      </c>
      <c r="L1745" s="184">
        <v>42.988100000000003</v>
      </c>
      <c r="M1745" s="184">
        <v>73.596999999999994</v>
      </c>
      <c r="N1745" s="184">
        <v>103.84650000000001</v>
      </c>
      <c r="O1745" s="184"/>
      <c r="P1745" s="184"/>
      <c r="Q1745" s="184">
        <v>37.809699999999999</v>
      </c>
      <c r="R1745" s="184">
        <v>45.562800000000003</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44400</v>
      </c>
      <c r="E1746" s="184">
        <v>82.800399999999996</v>
      </c>
      <c r="F1746" s="184">
        <v>0.15970000000000001</v>
      </c>
      <c r="G1746" s="184">
        <v>1.4066000000000001</v>
      </c>
      <c r="H1746" s="184">
        <v>-0.70789999999999997</v>
      </c>
      <c r="I1746" s="184">
        <v>2.35</v>
      </c>
      <c r="J1746" s="184">
        <v>8.3466000000000005</v>
      </c>
      <c r="K1746" s="184">
        <v>25.592199999999998</v>
      </c>
      <c r="L1746" s="184">
        <v>35.4437</v>
      </c>
      <c r="M1746" s="184">
        <v>71.084800000000001</v>
      </c>
      <c r="N1746" s="184">
        <v>99.687899999999999</v>
      </c>
      <c r="O1746" s="184">
        <v>13.8764</v>
      </c>
      <c r="P1746" s="184">
        <v>12.8232</v>
      </c>
      <c r="Q1746" s="184">
        <v>14.577</v>
      </c>
      <c r="R1746" s="184">
        <v>29.231000000000002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44400</v>
      </c>
      <c r="E1747" s="184">
        <v>90.631399999999999</v>
      </c>
      <c r="F1747" s="184">
        <v>0.16200000000000001</v>
      </c>
      <c r="G1747" s="184">
        <v>1.4137</v>
      </c>
      <c r="H1747" s="184">
        <v>-0.6915</v>
      </c>
      <c r="I1747" s="184">
        <v>2.3835999999999999</v>
      </c>
      <c r="J1747" s="184">
        <v>8.4219000000000008</v>
      </c>
      <c r="K1747" s="184">
        <v>25.855799999999999</v>
      </c>
      <c r="L1747" s="184">
        <v>36.011499999999998</v>
      </c>
      <c r="M1747" s="184">
        <v>72.152799999999999</v>
      </c>
      <c r="N1747" s="184">
        <v>101.3579</v>
      </c>
      <c r="O1747" s="184">
        <v>14.9587</v>
      </c>
      <c r="P1747" s="184">
        <v>14.0365</v>
      </c>
      <c r="Q1747" s="184">
        <v>21.421800000000001</v>
      </c>
      <c r="R1747" s="184">
        <v>30.353200000000001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44400</v>
      </c>
      <c r="E1748" s="184">
        <v>76.64</v>
      </c>
      <c r="F1748" s="184">
        <v>0.33379999999999999</v>
      </c>
      <c r="G1748" s="184">
        <v>2.1023000000000001</v>
      </c>
      <c r="H1748" s="184">
        <v>0.33650000000000002</v>
      </c>
      <c r="I1748" s="184">
        <v>4.4412000000000003</v>
      </c>
      <c r="J1748" s="184">
        <v>9.3638999999999992</v>
      </c>
      <c r="K1748" s="184">
        <v>31.196899999999999</v>
      </c>
      <c r="L1748" s="184">
        <v>47.799599999999998</v>
      </c>
      <c r="M1748" s="184">
        <v>83.007800000000003</v>
      </c>
      <c r="N1748" s="184">
        <v>111.5082</v>
      </c>
      <c r="O1748" s="184">
        <v>19.040800000000001</v>
      </c>
      <c r="P1748" s="184">
        <v>20.6358</v>
      </c>
      <c r="Q1748" s="184">
        <v>20.158000000000001</v>
      </c>
      <c r="R1748" s="184">
        <v>34.122399999999999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44400</v>
      </c>
      <c r="E1749" s="184">
        <v>69.962000000000003</v>
      </c>
      <c r="F1749" s="184">
        <v>0.33129999999999998</v>
      </c>
      <c r="G1749" s="184">
        <v>2.0941000000000001</v>
      </c>
      <c r="H1749" s="184">
        <v>0.31690000000000002</v>
      </c>
      <c r="I1749" s="184">
        <v>4.4005999999999998</v>
      </c>
      <c r="J1749" s="184">
        <v>9.2728999999999999</v>
      </c>
      <c r="K1749" s="184">
        <v>30.872800000000002</v>
      </c>
      <c r="L1749" s="184">
        <v>47.093299999999999</v>
      </c>
      <c r="M1749" s="184">
        <v>81.700599999999994</v>
      </c>
      <c r="N1749" s="184">
        <v>109.47329999999999</v>
      </c>
      <c r="O1749" s="184">
        <v>17.725000000000001</v>
      </c>
      <c r="P1749" s="184">
        <v>19.227399999999999</v>
      </c>
      <c r="Q1749" s="184">
        <v>15.734999999999999</v>
      </c>
      <c r="R1749" s="184">
        <v>32.794199999999996</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44400</v>
      </c>
      <c r="E1750" s="184">
        <v>81.269800000000004</v>
      </c>
      <c r="F1750" s="184">
        <v>0.18790000000000001</v>
      </c>
      <c r="G1750" s="184">
        <v>1.5696000000000001</v>
      </c>
      <c r="H1750" s="184">
        <v>1.4783999999999999</v>
      </c>
      <c r="I1750" s="184">
        <v>3.9596</v>
      </c>
      <c r="J1750" s="184">
        <v>9.0911000000000008</v>
      </c>
      <c r="K1750" s="184">
        <v>28.3459</v>
      </c>
      <c r="L1750" s="184">
        <v>42.143900000000002</v>
      </c>
      <c r="M1750" s="184">
        <v>69.556200000000004</v>
      </c>
      <c r="N1750" s="184">
        <v>97.636200000000002</v>
      </c>
      <c r="O1750" s="184">
        <v>16.2791</v>
      </c>
      <c r="P1750" s="184">
        <v>13.2281</v>
      </c>
      <c r="Q1750" s="184">
        <v>13.816800000000001</v>
      </c>
      <c r="R1750" s="184">
        <v>34.872799999999998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44400</v>
      </c>
      <c r="E1751" s="184">
        <v>87.923299999999998</v>
      </c>
      <c r="F1751" s="184">
        <v>0.19170000000000001</v>
      </c>
      <c r="G1751" s="184">
        <v>1.5814999999999999</v>
      </c>
      <c r="H1751" s="184">
        <v>1.5065999999999999</v>
      </c>
      <c r="I1751" s="184">
        <v>4.0172999999999996</v>
      </c>
      <c r="J1751" s="184">
        <v>9.2192000000000007</v>
      </c>
      <c r="K1751" s="184">
        <v>28.802700000000002</v>
      </c>
      <c r="L1751" s="184">
        <v>43.161000000000001</v>
      </c>
      <c r="M1751" s="184">
        <v>71.373400000000004</v>
      </c>
      <c r="N1751" s="184">
        <v>100.4713</v>
      </c>
      <c r="O1751" s="184">
        <v>17.726299999999998</v>
      </c>
      <c r="P1751" s="184">
        <v>14.408300000000001</v>
      </c>
      <c r="Q1751" s="184">
        <v>18.4131</v>
      </c>
      <c r="R1751" s="184">
        <v>36.787100000000002</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44400</v>
      </c>
      <c r="E1752" s="184">
        <v>47.16</v>
      </c>
      <c r="F1752" s="184">
        <v>-0.33810000000000001</v>
      </c>
      <c r="G1752" s="184">
        <v>0.89859999999999995</v>
      </c>
      <c r="H1752" s="184">
        <v>-1.0490999999999999</v>
      </c>
      <c r="I1752" s="184">
        <v>3.6484000000000001</v>
      </c>
      <c r="J1752" s="184">
        <v>10.1869</v>
      </c>
      <c r="K1752" s="184">
        <v>31.879200000000001</v>
      </c>
      <c r="L1752" s="184">
        <v>44.485300000000002</v>
      </c>
      <c r="M1752" s="184">
        <v>78.568700000000007</v>
      </c>
      <c r="N1752" s="184">
        <v>107.57040000000001</v>
      </c>
      <c r="O1752" s="184">
        <v>24.437799999999999</v>
      </c>
      <c r="P1752" s="184">
        <v>17.5199</v>
      </c>
      <c r="Q1752" s="184">
        <v>11.9198</v>
      </c>
      <c r="R1752" s="184">
        <v>38.312600000000003</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44400</v>
      </c>
      <c r="E1753" s="184">
        <v>50.5</v>
      </c>
      <c r="F1753" s="184">
        <v>-0.33550000000000002</v>
      </c>
      <c r="G1753" s="184">
        <v>0.91930000000000001</v>
      </c>
      <c r="H1753" s="184">
        <v>-1.0192000000000001</v>
      </c>
      <c r="I1753" s="184">
        <v>3.6960999999999999</v>
      </c>
      <c r="J1753" s="184">
        <v>10.3102</v>
      </c>
      <c r="K1753" s="184">
        <v>32.372199999999999</v>
      </c>
      <c r="L1753" s="184">
        <v>45.533099999999997</v>
      </c>
      <c r="M1753" s="184">
        <v>80.486099999999993</v>
      </c>
      <c r="N1753" s="184">
        <v>110.68</v>
      </c>
      <c r="O1753" s="184">
        <v>26.0654</v>
      </c>
      <c r="P1753" s="184">
        <v>18.678599999999999</v>
      </c>
      <c r="Q1753" s="184">
        <v>17.9527</v>
      </c>
      <c r="R1753" s="184">
        <v>40.331299999999999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44400</v>
      </c>
      <c r="E1754" s="184">
        <v>15.08</v>
      </c>
      <c r="F1754" s="184">
        <v>-0.13250000000000001</v>
      </c>
      <c r="G1754" s="184">
        <v>0.73480000000000001</v>
      </c>
      <c r="H1754" s="184">
        <v>-0.52769999999999995</v>
      </c>
      <c r="I1754" s="184">
        <v>1.6173</v>
      </c>
      <c r="J1754" s="184">
        <v>5.8989000000000003</v>
      </c>
      <c r="K1754" s="184">
        <v>19.872800000000002</v>
      </c>
      <c r="L1754" s="184">
        <v>37.215699999999998</v>
      </c>
      <c r="M1754" s="184">
        <v>66.2624</v>
      </c>
      <c r="N1754" s="184">
        <v>87.7958</v>
      </c>
      <c r="O1754" s="184">
        <v>14.8903</v>
      </c>
      <c r="P1754" s="184"/>
      <c r="Q1754" s="184">
        <v>10.5642</v>
      </c>
      <c r="R1754" s="184">
        <v>31.1557</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44400</v>
      </c>
      <c r="E1755" s="184">
        <v>16.18</v>
      </c>
      <c r="F1755" s="184">
        <v>-0.18509999999999999</v>
      </c>
      <c r="G1755" s="184">
        <v>0.6845</v>
      </c>
      <c r="H1755" s="184">
        <v>-0.55320000000000003</v>
      </c>
      <c r="I1755" s="184">
        <v>1.5693999999999999</v>
      </c>
      <c r="J1755" s="184">
        <v>5.9593999999999996</v>
      </c>
      <c r="K1755" s="184">
        <v>20.1188</v>
      </c>
      <c r="L1755" s="184">
        <v>37.819400000000002</v>
      </c>
      <c r="M1755" s="184">
        <v>67.321600000000004</v>
      </c>
      <c r="N1755" s="184">
        <v>89.461399999999998</v>
      </c>
      <c r="O1755" s="184">
        <v>16.4192</v>
      </c>
      <c r="P1755" s="184"/>
      <c r="Q1755" s="184">
        <v>12.4838</v>
      </c>
      <c r="R1755" s="184">
        <v>32.420999999999999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44400</v>
      </c>
      <c r="E1756" s="184">
        <v>22.07</v>
      </c>
      <c r="F1756" s="184">
        <v>-9.0499999999999997E-2</v>
      </c>
      <c r="G1756" s="184">
        <v>1.4713000000000001</v>
      </c>
      <c r="H1756" s="184">
        <v>0.18160000000000001</v>
      </c>
      <c r="I1756" s="184">
        <v>5.2957999999999998</v>
      </c>
      <c r="J1756" s="184">
        <v>9.6373999999999995</v>
      </c>
      <c r="K1756" s="184">
        <v>32.314100000000003</v>
      </c>
      <c r="L1756" s="184">
        <v>41.202800000000003</v>
      </c>
      <c r="M1756" s="184">
        <v>72.691699999999997</v>
      </c>
      <c r="N1756" s="184">
        <v>106.64790000000001</v>
      </c>
      <c r="O1756" s="184"/>
      <c r="P1756" s="184"/>
      <c r="Q1756" s="184">
        <v>75.444500000000005</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44400</v>
      </c>
      <c r="E1757" s="184">
        <v>21.48</v>
      </c>
      <c r="F1757" s="184">
        <v>-9.2999999999999999E-2</v>
      </c>
      <c r="G1757" s="184">
        <v>1.4642999999999999</v>
      </c>
      <c r="H1757" s="184">
        <v>0.1399</v>
      </c>
      <c r="I1757" s="184">
        <v>5.1909999999999998</v>
      </c>
      <c r="J1757" s="184">
        <v>9.4801000000000002</v>
      </c>
      <c r="K1757" s="184">
        <v>31.6983</v>
      </c>
      <c r="L1757" s="184">
        <v>39.843800000000002</v>
      </c>
      <c r="M1757" s="184">
        <v>70.206000000000003</v>
      </c>
      <c r="N1757" s="184">
        <v>102.8329</v>
      </c>
      <c r="O1757" s="184"/>
      <c r="P1757" s="184"/>
      <c r="Q1757" s="184">
        <v>72.100899999999996</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44400</v>
      </c>
      <c r="E1758" s="184">
        <v>20.95</v>
      </c>
      <c r="F1758" s="184">
        <v>-0.28560000000000002</v>
      </c>
      <c r="G1758" s="184">
        <v>1.0612999999999999</v>
      </c>
      <c r="H1758" s="184">
        <v>0.91520000000000001</v>
      </c>
      <c r="I1758" s="184">
        <v>4.5408999999999997</v>
      </c>
      <c r="J1758" s="184">
        <v>11.3177</v>
      </c>
      <c r="K1758" s="184">
        <v>32.678899999999999</v>
      </c>
      <c r="L1758" s="184">
        <v>46.7087</v>
      </c>
      <c r="M1758" s="184">
        <v>80.603399999999993</v>
      </c>
      <c r="N1758" s="184">
        <v>95.794399999999996</v>
      </c>
      <c r="O1758" s="184"/>
      <c r="P1758" s="184"/>
      <c r="Q1758" s="184">
        <v>31.0946</v>
      </c>
      <c r="R1758" s="184">
        <v>45.985999999999997</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44400</v>
      </c>
      <c r="E1759" s="184">
        <v>20.04</v>
      </c>
      <c r="F1759" s="184">
        <v>-0.29849999999999999</v>
      </c>
      <c r="G1759" s="184">
        <v>1.0589999999999999</v>
      </c>
      <c r="H1759" s="184">
        <v>0.90629999999999999</v>
      </c>
      <c r="I1759" s="184">
        <v>4.4837999999999996</v>
      </c>
      <c r="J1759" s="184">
        <v>11.148099999999999</v>
      </c>
      <c r="K1759" s="184">
        <v>32.102800000000002</v>
      </c>
      <c r="L1759" s="184">
        <v>45.533799999999999</v>
      </c>
      <c r="M1759" s="184">
        <v>78.291799999999995</v>
      </c>
      <c r="N1759" s="184">
        <v>92.507199999999997</v>
      </c>
      <c r="O1759" s="184"/>
      <c r="P1759" s="184"/>
      <c r="Q1759" s="184">
        <v>28.980599999999999</v>
      </c>
      <c r="R1759" s="184">
        <v>43.663800000000002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44400</v>
      </c>
      <c r="E1760" s="184">
        <v>16.357600000000001</v>
      </c>
      <c r="F1760" s="184">
        <v>-0.36120000000000002</v>
      </c>
      <c r="G1760" s="184">
        <v>1.2622</v>
      </c>
      <c r="H1760" s="184">
        <v>-0.91290000000000004</v>
      </c>
      <c r="I1760" s="184">
        <v>1.423</v>
      </c>
      <c r="J1760" s="184">
        <v>7.0033000000000003</v>
      </c>
      <c r="K1760" s="184">
        <v>27.290600000000001</v>
      </c>
      <c r="L1760" s="184">
        <v>36.042400000000001</v>
      </c>
      <c r="M1760" s="184">
        <v>67.243700000000004</v>
      </c>
      <c r="N1760" s="184">
        <v>89.194900000000004</v>
      </c>
      <c r="O1760" s="184"/>
      <c r="P1760" s="184"/>
      <c r="Q1760" s="184">
        <v>41.0717</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44400</v>
      </c>
      <c r="E1761" s="184">
        <v>15.848800000000001</v>
      </c>
      <c r="F1761" s="184">
        <v>-0.36780000000000002</v>
      </c>
      <c r="G1761" s="184">
        <v>1.2431000000000001</v>
      </c>
      <c r="H1761" s="184">
        <v>-0.95609999999999995</v>
      </c>
      <c r="I1761" s="184">
        <v>1.335</v>
      </c>
      <c r="J1761" s="184">
        <v>6.8049999999999997</v>
      </c>
      <c r="K1761" s="184">
        <v>26.5777</v>
      </c>
      <c r="L1761" s="184">
        <v>34.552500000000002</v>
      </c>
      <c r="M1761" s="184">
        <v>64.519300000000001</v>
      </c>
      <c r="N1761" s="184">
        <v>85.073899999999995</v>
      </c>
      <c r="O1761" s="184"/>
      <c r="P1761" s="184"/>
      <c r="Q1761" s="184">
        <v>37.988900000000001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44400</v>
      </c>
      <c r="E1762" s="184">
        <v>148.13800000000001</v>
      </c>
      <c r="F1762" s="184">
        <v>0.7399</v>
      </c>
      <c r="G1762" s="184">
        <v>1.7222</v>
      </c>
      <c r="H1762" s="184">
        <v>0.95750000000000002</v>
      </c>
      <c r="I1762" s="184">
        <v>3.0274000000000001</v>
      </c>
      <c r="J1762" s="184">
        <v>7.0918000000000001</v>
      </c>
      <c r="K1762" s="184">
        <v>24.849799999999998</v>
      </c>
      <c r="L1762" s="184">
        <v>44.296799999999998</v>
      </c>
      <c r="M1762" s="184">
        <v>81.931799999999996</v>
      </c>
      <c r="N1762" s="184">
        <v>117.40560000000001</v>
      </c>
      <c r="O1762" s="184">
        <v>26.7622</v>
      </c>
      <c r="P1762" s="184">
        <v>20.088000000000001</v>
      </c>
      <c r="Q1762" s="184">
        <v>17.8416</v>
      </c>
      <c r="R1762" s="184">
        <v>48.582000000000001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44400</v>
      </c>
      <c r="E1763" s="184">
        <v>165.23500000000001</v>
      </c>
      <c r="F1763" s="184">
        <v>0.74380000000000002</v>
      </c>
      <c r="G1763" s="184">
        <v>1.7343999999999999</v>
      </c>
      <c r="H1763" s="184">
        <v>0.98580000000000001</v>
      </c>
      <c r="I1763" s="184">
        <v>3.0857000000000001</v>
      </c>
      <c r="J1763" s="184">
        <v>7.2210000000000001</v>
      </c>
      <c r="K1763" s="184">
        <v>25.3033</v>
      </c>
      <c r="L1763" s="184">
        <v>45.359900000000003</v>
      </c>
      <c r="M1763" s="184">
        <v>83.937799999999996</v>
      </c>
      <c r="N1763" s="184">
        <v>120.6134</v>
      </c>
      <c r="O1763" s="184">
        <v>28.510200000000001</v>
      </c>
      <c r="P1763" s="184">
        <v>21.7912</v>
      </c>
      <c r="Q1763" s="184">
        <v>21.852599999999999</v>
      </c>
      <c r="R1763" s="184">
        <v>50.709800000000001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44400</v>
      </c>
      <c r="E1764" s="184">
        <v>42.088000000000001</v>
      </c>
      <c r="F1764" s="184">
        <v>0.27160000000000001</v>
      </c>
      <c r="G1764" s="184">
        <v>1.3363</v>
      </c>
      <c r="H1764" s="184">
        <v>-0.53879999999999995</v>
      </c>
      <c r="I1764" s="184">
        <v>2.0438999999999998</v>
      </c>
      <c r="J1764" s="184">
        <v>8.3207000000000004</v>
      </c>
      <c r="K1764" s="184">
        <v>27.973700000000001</v>
      </c>
      <c r="L1764" s="184">
        <v>46.668500000000002</v>
      </c>
      <c r="M1764" s="184">
        <v>79.817099999999996</v>
      </c>
      <c r="N1764" s="184">
        <v>109.8524</v>
      </c>
      <c r="O1764" s="184">
        <v>16.884799999999998</v>
      </c>
      <c r="P1764" s="184">
        <v>19.801400000000001</v>
      </c>
      <c r="Q1764" s="184">
        <v>22.083100000000002</v>
      </c>
      <c r="R1764" s="184">
        <v>34.013500000000001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44400</v>
      </c>
      <c r="E1765" s="184">
        <v>39.484999999999999</v>
      </c>
      <c r="F1765" s="184">
        <v>0.2717</v>
      </c>
      <c r="G1765" s="184">
        <v>1.3292999999999999</v>
      </c>
      <c r="H1765" s="184">
        <v>-0.55910000000000004</v>
      </c>
      <c r="I1765" s="184">
        <v>2.0021</v>
      </c>
      <c r="J1765" s="184">
        <v>8.2285000000000004</v>
      </c>
      <c r="K1765" s="184">
        <v>27.6386</v>
      </c>
      <c r="L1765" s="184">
        <v>45.911099999999998</v>
      </c>
      <c r="M1765" s="184">
        <v>78.406800000000004</v>
      </c>
      <c r="N1765" s="184">
        <v>107.6519</v>
      </c>
      <c r="O1765" s="184">
        <v>15.605600000000001</v>
      </c>
      <c r="P1765" s="184">
        <v>18.623100000000001</v>
      </c>
      <c r="Q1765" s="184">
        <v>21.005800000000001</v>
      </c>
      <c r="R1765" s="184">
        <v>32.547800000000002</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44400</v>
      </c>
      <c r="E1766" s="184">
        <v>76.427199999999999</v>
      </c>
      <c r="F1766" s="184">
        <v>0.2225</v>
      </c>
      <c r="G1766" s="184">
        <v>1.5712999999999999</v>
      </c>
      <c r="H1766" s="184">
        <v>9.1800000000000007E-2</v>
      </c>
      <c r="I1766" s="184">
        <v>3.2469000000000001</v>
      </c>
      <c r="J1766" s="184">
        <v>8.4993999999999996</v>
      </c>
      <c r="K1766" s="184">
        <v>27.457100000000001</v>
      </c>
      <c r="L1766" s="184">
        <v>49.562800000000003</v>
      </c>
      <c r="M1766" s="184">
        <v>82.559399999999997</v>
      </c>
      <c r="N1766" s="184">
        <v>110.65179999999999</v>
      </c>
      <c r="O1766" s="184">
        <v>23.880099999999999</v>
      </c>
      <c r="P1766" s="184">
        <v>22.245999999999999</v>
      </c>
      <c r="Q1766" s="184">
        <v>20.6004</v>
      </c>
      <c r="R1766" s="184">
        <v>44.019199999999998</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44400</v>
      </c>
      <c r="E1767" s="184">
        <v>82.826400000000007</v>
      </c>
      <c r="F1767" s="184">
        <v>0.22509999999999999</v>
      </c>
      <c r="G1767" s="184">
        <v>1.5789</v>
      </c>
      <c r="H1767" s="184">
        <v>0.1094</v>
      </c>
      <c r="I1767" s="184">
        <v>3.2810000000000001</v>
      </c>
      <c r="J1767" s="184">
        <v>8.5739999999999998</v>
      </c>
      <c r="K1767" s="184">
        <v>27.728000000000002</v>
      </c>
      <c r="L1767" s="184">
        <v>50.213799999999999</v>
      </c>
      <c r="M1767" s="184">
        <v>83.740600000000001</v>
      </c>
      <c r="N1767" s="184">
        <v>112.46250000000001</v>
      </c>
      <c r="O1767" s="184">
        <v>25.0228</v>
      </c>
      <c r="P1767" s="184">
        <v>23.516500000000001</v>
      </c>
      <c r="Q1767" s="184">
        <v>26.601400000000002</v>
      </c>
      <c r="R1767" s="184">
        <v>45.250599999999999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44400</v>
      </c>
      <c r="E1768" s="184">
        <v>21.63</v>
      </c>
      <c r="F1768" s="184">
        <v>-9.2399999999999996E-2</v>
      </c>
      <c r="G1768" s="184">
        <v>1.1693</v>
      </c>
      <c r="H1768" s="184">
        <v>9.2499999999999999E-2</v>
      </c>
      <c r="I1768" s="184">
        <v>3.7907999999999999</v>
      </c>
      <c r="J1768" s="184">
        <v>8.8027999999999995</v>
      </c>
      <c r="K1768" s="184">
        <v>28.596900000000002</v>
      </c>
      <c r="L1768" s="184">
        <v>43.150199999999998</v>
      </c>
      <c r="M1768" s="184">
        <v>75</v>
      </c>
      <c r="N1768" s="184">
        <v>101.2093</v>
      </c>
      <c r="O1768" s="184"/>
      <c r="P1768" s="184"/>
      <c r="Q1768" s="184">
        <v>42.065399999999997</v>
      </c>
      <c r="R1768" s="184">
        <v>49.016599999999997</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44400</v>
      </c>
      <c r="E1769" s="184">
        <v>20.8</v>
      </c>
      <c r="F1769" s="184">
        <v>-0.14399999999999999</v>
      </c>
      <c r="G1769" s="184">
        <v>1.1673</v>
      </c>
      <c r="H1769" s="184">
        <v>4.8099999999999997E-2</v>
      </c>
      <c r="I1769" s="184">
        <v>3.6888999999999998</v>
      </c>
      <c r="J1769" s="184">
        <v>8.6161999999999992</v>
      </c>
      <c r="K1769" s="184">
        <v>28</v>
      </c>
      <c r="L1769" s="184">
        <v>41.8827</v>
      </c>
      <c r="M1769" s="184">
        <v>72.757499999999993</v>
      </c>
      <c r="N1769" s="184">
        <v>97.718599999999995</v>
      </c>
      <c r="O1769" s="184"/>
      <c r="P1769" s="184"/>
      <c r="Q1769" s="184">
        <v>39.557899999999997</v>
      </c>
      <c r="R1769" s="184">
        <v>46.358899999999998</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44400</v>
      </c>
      <c r="E1770" s="184">
        <v>139.00899452581999</v>
      </c>
      <c r="F1770" s="184">
        <v>-9.8500000000000004E-2</v>
      </c>
      <c r="G1770" s="184">
        <v>1.1480999999999999</v>
      </c>
      <c r="H1770" s="184">
        <v>0.78790000000000004</v>
      </c>
      <c r="I1770" s="184">
        <v>3.2711000000000001</v>
      </c>
      <c r="J1770" s="184">
        <v>9.8032000000000004</v>
      </c>
      <c r="K1770" s="184">
        <v>36.119100000000003</v>
      </c>
      <c r="L1770" s="184">
        <v>69.058899999999994</v>
      </c>
      <c r="M1770" s="184">
        <v>101.38209999999999</v>
      </c>
      <c r="N1770" s="184">
        <v>166.51009999999999</v>
      </c>
      <c r="O1770" s="184">
        <v>34.171700000000001</v>
      </c>
      <c r="P1770" s="184">
        <v>21.585999999999999</v>
      </c>
      <c r="Q1770" s="184">
        <v>11.2042</v>
      </c>
      <c r="R1770" s="184">
        <v>70.155299999999997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44400</v>
      </c>
      <c r="E1771" s="184">
        <v>127.9388</v>
      </c>
      <c r="F1771" s="184">
        <v>-9.4500000000000001E-2</v>
      </c>
      <c r="G1771" s="184">
        <v>1.1626000000000001</v>
      </c>
      <c r="H1771" s="184">
        <v>0.82320000000000004</v>
      </c>
      <c r="I1771" s="184">
        <v>3.3460000000000001</v>
      </c>
      <c r="J1771" s="184">
        <v>9.9918999999999993</v>
      </c>
      <c r="K1771" s="184">
        <v>36.807899999999997</v>
      </c>
      <c r="L1771" s="184">
        <v>70.7941</v>
      </c>
      <c r="M1771" s="184">
        <v>104.1465</v>
      </c>
      <c r="N1771" s="184">
        <v>170.44030000000001</v>
      </c>
      <c r="O1771" s="184">
        <v>35.158999999999999</v>
      </c>
      <c r="P1771" s="184">
        <v>22.195</v>
      </c>
      <c r="Q1771" s="184">
        <v>16.731100000000001</v>
      </c>
      <c r="R1771" s="184">
        <v>71.660799999999995</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44400</v>
      </c>
      <c r="E1772" s="184">
        <v>104.3972</v>
      </c>
      <c r="F1772" s="184">
        <v>0.2344</v>
      </c>
      <c r="G1772" s="184">
        <v>1.0032000000000001</v>
      </c>
      <c r="H1772" s="184">
        <v>-0.56599999999999995</v>
      </c>
      <c r="I1772" s="184">
        <v>1.1930000000000001</v>
      </c>
      <c r="J1772" s="184">
        <v>4.7008000000000001</v>
      </c>
      <c r="K1772" s="184">
        <v>18.748000000000001</v>
      </c>
      <c r="L1772" s="184">
        <v>31.138400000000001</v>
      </c>
      <c r="M1772" s="184">
        <v>62.065399999999997</v>
      </c>
      <c r="N1772" s="184">
        <v>86.456500000000005</v>
      </c>
      <c r="O1772" s="184">
        <v>24.940100000000001</v>
      </c>
      <c r="P1772" s="184">
        <v>23.264900000000001</v>
      </c>
      <c r="Q1772" s="184">
        <v>27.802700000000002</v>
      </c>
      <c r="R1772" s="184">
        <v>40.078600000000002</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44400</v>
      </c>
      <c r="E1773" s="184">
        <v>94.876099999999994</v>
      </c>
      <c r="F1773" s="184">
        <v>0.2311</v>
      </c>
      <c r="G1773" s="184">
        <v>0.99350000000000005</v>
      </c>
      <c r="H1773" s="184">
        <v>-0.58789999999999998</v>
      </c>
      <c r="I1773" s="184">
        <v>1.149</v>
      </c>
      <c r="J1773" s="184">
        <v>4.6052999999999997</v>
      </c>
      <c r="K1773" s="184">
        <v>18.411000000000001</v>
      </c>
      <c r="L1773" s="184">
        <v>30.416799999999999</v>
      </c>
      <c r="M1773" s="184">
        <v>60.766100000000002</v>
      </c>
      <c r="N1773" s="184">
        <v>84.517399999999995</v>
      </c>
      <c r="O1773" s="184">
        <v>23.4772</v>
      </c>
      <c r="P1773" s="184">
        <v>21.864999999999998</v>
      </c>
      <c r="Q1773" s="184">
        <v>20.857900000000001</v>
      </c>
      <c r="R1773" s="184">
        <v>38.462400000000002</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44400</v>
      </c>
      <c r="E1774" s="184">
        <v>134.9836</v>
      </c>
      <c r="F1774" s="184">
        <v>-8.5999999999999993E-2</v>
      </c>
      <c r="G1774" s="184">
        <v>0.61890000000000001</v>
      </c>
      <c r="H1774" s="184">
        <v>-0.99470000000000003</v>
      </c>
      <c r="I1774" s="184">
        <v>2.5676000000000001</v>
      </c>
      <c r="J1774" s="184">
        <v>7.2935999999999996</v>
      </c>
      <c r="K1774" s="184">
        <v>24.906300000000002</v>
      </c>
      <c r="L1774" s="184">
        <v>41.267200000000003</v>
      </c>
      <c r="M1774" s="184">
        <v>68.926500000000004</v>
      </c>
      <c r="N1774" s="184">
        <v>99.587800000000001</v>
      </c>
      <c r="O1774" s="184">
        <v>16.399699999999999</v>
      </c>
      <c r="P1774" s="184">
        <v>12.1233</v>
      </c>
      <c r="Q1774" s="184">
        <v>17.148299999999999</v>
      </c>
      <c r="R1774" s="184">
        <v>34.861600000000003</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44400</v>
      </c>
      <c r="E1775" s="184">
        <v>142.90880000000001</v>
      </c>
      <c r="F1775" s="184">
        <v>-8.3099999999999993E-2</v>
      </c>
      <c r="G1775" s="184">
        <v>0.62749999999999995</v>
      </c>
      <c r="H1775" s="184">
        <v>-0.97519999999999996</v>
      </c>
      <c r="I1775" s="184">
        <v>2.6080999999999999</v>
      </c>
      <c r="J1775" s="184">
        <v>7.3845000000000001</v>
      </c>
      <c r="K1775" s="184">
        <v>25.223500000000001</v>
      </c>
      <c r="L1775" s="184">
        <v>41.981699999999996</v>
      </c>
      <c r="M1775" s="184">
        <v>70.203699999999998</v>
      </c>
      <c r="N1775" s="184">
        <v>101.60769999999999</v>
      </c>
      <c r="O1775" s="184">
        <v>17.494700000000002</v>
      </c>
      <c r="P1775" s="184">
        <v>13.0313</v>
      </c>
      <c r="Q1775" s="184">
        <v>18.053999999999998</v>
      </c>
      <c r="R1775" s="184">
        <v>36.178199999999997</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44400</v>
      </c>
      <c r="E1776" s="184">
        <v>20.980699999999999</v>
      </c>
      <c r="F1776" s="184">
        <v>0.31030000000000002</v>
      </c>
      <c r="G1776" s="184">
        <v>1.288</v>
      </c>
      <c r="H1776" s="184">
        <v>1.0071000000000001</v>
      </c>
      <c r="I1776" s="184">
        <v>3.6837</v>
      </c>
      <c r="J1776" s="184">
        <v>6.8220000000000001</v>
      </c>
      <c r="K1776" s="184">
        <v>32.534199999999998</v>
      </c>
      <c r="L1776" s="184">
        <v>53.004199999999997</v>
      </c>
      <c r="M1776" s="184">
        <v>83.3673</v>
      </c>
      <c r="N1776" s="184">
        <v>103.9615</v>
      </c>
      <c r="O1776" s="184"/>
      <c r="P1776" s="184"/>
      <c r="Q1776" s="184">
        <v>31.635899999999999</v>
      </c>
      <c r="R1776" s="184">
        <v>44.177500000000002</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44400</v>
      </c>
      <c r="E1777" s="184">
        <v>19.9299</v>
      </c>
      <c r="F1777" s="184">
        <v>0.30549999999999999</v>
      </c>
      <c r="G1777" s="184">
        <v>1.2734000000000001</v>
      </c>
      <c r="H1777" s="184">
        <v>0.97170000000000001</v>
      </c>
      <c r="I1777" s="184">
        <v>3.6116000000000001</v>
      </c>
      <c r="J1777" s="184">
        <v>6.6642999999999999</v>
      </c>
      <c r="K1777" s="184">
        <v>31.949400000000001</v>
      </c>
      <c r="L1777" s="184">
        <v>51.659700000000001</v>
      </c>
      <c r="M1777" s="184">
        <v>80.883300000000006</v>
      </c>
      <c r="N1777" s="184">
        <v>100.3811</v>
      </c>
      <c r="O1777" s="184"/>
      <c r="P1777" s="184"/>
      <c r="Q1777" s="184">
        <v>29.150700000000001</v>
      </c>
      <c r="R1777" s="184">
        <v>41.595399999999998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44400</v>
      </c>
      <c r="E1778" s="184">
        <v>28.79</v>
      </c>
      <c r="F1778" s="184">
        <v>0.17399999999999999</v>
      </c>
      <c r="G1778" s="184">
        <v>0.876</v>
      </c>
      <c r="H1778" s="184">
        <v>-0.24260000000000001</v>
      </c>
      <c r="I1778" s="184">
        <v>3.4123999999999999</v>
      </c>
      <c r="J1778" s="184">
        <v>11.158300000000001</v>
      </c>
      <c r="K1778" s="184">
        <v>27.276700000000002</v>
      </c>
      <c r="L1778" s="184">
        <v>44.238500000000002</v>
      </c>
      <c r="M1778" s="184">
        <v>69.652299999999997</v>
      </c>
      <c r="N1778" s="184">
        <v>104.7653</v>
      </c>
      <c r="O1778" s="184">
        <v>24.1676</v>
      </c>
      <c r="P1778" s="184">
        <v>17.107500000000002</v>
      </c>
      <c r="Q1778" s="184">
        <v>16.003299999999999</v>
      </c>
      <c r="R1778" s="184">
        <v>47.997799999999998</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44400</v>
      </c>
      <c r="E1779" s="184">
        <v>27.21</v>
      </c>
      <c r="F1779" s="184">
        <v>0.1472</v>
      </c>
      <c r="G1779" s="184">
        <v>0.85250000000000004</v>
      </c>
      <c r="H1779" s="184">
        <v>-0.25659999999999999</v>
      </c>
      <c r="I1779" s="184">
        <v>3.3815</v>
      </c>
      <c r="J1779" s="184">
        <v>11.061199999999999</v>
      </c>
      <c r="K1779" s="184">
        <v>26.971499999999999</v>
      </c>
      <c r="L1779" s="184">
        <v>43.664200000000001</v>
      </c>
      <c r="M1779" s="184">
        <v>68.691900000000004</v>
      </c>
      <c r="N1779" s="184">
        <v>103.05970000000001</v>
      </c>
      <c r="O1779" s="184">
        <v>23.349299999999999</v>
      </c>
      <c r="P1779" s="184">
        <v>16.206099999999999</v>
      </c>
      <c r="Q1779" s="184">
        <v>15.0878</v>
      </c>
      <c r="R1779" s="184">
        <v>46.875799999999998</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44400</v>
      </c>
      <c r="E1780" s="184">
        <v>13.832100000000001</v>
      </c>
      <c r="F1780" s="184">
        <v>-0.2092</v>
      </c>
      <c r="G1780" s="184">
        <v>0.8075</v>
      </c>
      <c r="H1780" s="184">
        <v>-0.78110000000000002</v>
      </c>
      <c r="I1780" s="184">
        <v>2.0345</v>
      </c>
      <c r="J1780" s="184">
        <v>6.9974999999999996</v>
      </c>
      <c r="K1780" s="184">
        <v>24.491299999999999</v>
      </c>
      <c r="L1780" s="184">
        <v>35.947400000000002</v>
      </c>
      <c r="M1780" s="184"/>
      <c r="N1780" s="184"/>
      <c r="O1780" s="184"/>
      <c r="P1780" s="184"/>
      <c r="Q1780" s="184">
        <v>38.320999999999998</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44400</v>
      </c>
      <c r="E1781" s="184">
        <v>13.6721</v>
      </c>
      <c r="F1781" s="184">
        <v>-0.21460000000000001</v>
      </c>
      <c r="G1781" s="184">
        <v>0.79249999999999998</v>
      </c>
      <c r="H1781" s="184">
        <v>-0.81540000000000001</v>
      </c>
      <c r="I1781" s="184">
        <v>1.9629000000000001</v>
      </c>
      <c r="J1781" s="184">
        <v>6.8357999999999999</v>
      </c>
      <c r="K1781" s="184">
        <v>23.921199999999999</v>
      </c>
      <c r="L1781" s="184">
        <v>34.606299999999997</v>
      </c>
      <c r="M1781" s="184"/>
      <c r="N1781" s="184"/>
      <c r="O1781" s="184"/>
      <c r="P1781" s="184"/>
      <c r="Q1781" s="184">
        <v>36.720999999999997</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2.8137499999999982E-2</v>
      </c>
      <c r="G1782" s="186">
        <v>1.1913333333333329</v>
      </c>
      <c r="H1782" s="186">
        <v>-8.9741666666666622E-2</v>
      </c>
      <c r="I1782" s="186">
        <v>3.0950708333333328</v>
      </c>
      <c r="J1782" s="186">
        <v>8.4180291666666669</v>
      </c>
      <c r="K1782" s="186">
        <v>27.587627083333341</v>
      </c>
      <c r="L1782" s="186">
        <v>43.448643750000002</v>
      </c>
      <c r="M1782" s="186">
        <v>74.486960869565223</v>
      </c>
      <c r="N1782" s="186">
        <v>104.74961956521737</v>
      </c>
      <c r="O1782" s="186">
        <v>21.485800000000001</v>
      </c>
      <c r="P1782" s="186">
        <v>18.090735714285714</v>
      </c>
      <c r="Q1782" s="186">
        <v>26.816206249999997</v>
      </c>
      <c r="R1782" s="186">
        <v>42.350092857142862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-4.4749999999999998E-2</v>
      </c>
      <c r="G1783" s="186">
        <v>1.1649500000000002</v>
      </c>
      <c r="H1783" s="186">
        <v>-0.21274999999999999</v>
      </c>
      <c r="I1783" s="186">
        <v>3.2760500000000001</v>
      </c>
      <c r="J1783" s="186">
        <v>8.4763500000000001</v>
      </c>
      <c r="K1783" s="186">
        <v>27.373850000000001</v>
      </c>
      <c r="L1783" s="186">
        <v>43.1556</v>
      </c>
      <c r="M1783" s="186">
        <v>72.922149999999988</v>
      </c>
      <c r="N1783" s="186">
        <v>103.2149</v>
      </c>
      <c r="O1783" s="186">
        <v>22.14725</v>
      </c>
      <c r="P1783" s="186">
        <v>18.650849999999998</v>
      </c>
      <c r="Q1783" s="186">
        <v>21.967849999999999</v>
      </c>
      <c r="R1783" s="186">
        <v>41.539199999999994</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44400</v>
      </c>
      <c r="E1786" s="184">
        <v>11.8</v>
      </c>
      <c r="F1786" s="184">
        <v>-0.16919999999999999</v>
      </c>
      <c r="G1786" s="184">
        <v>0.68259999999999998</v>
      </c>
      <c r="H1786" s="184">
        <v>-0.75690000000000002</v>
      </c>
      <c r="I1786" s="184">
        <v>1.2007000000000001</v>
      </c>
      <c r="J1786" s="184">
        <v>3.5087999999999999</v>
      </c>
      <c r="K1786" s="184">
        <v>15.234400000000001</v>
      </c>
      <c r="L1786" s="184">
        <v>15.234400000000001</v>
      </c>
      <c r="M1786" s="184"/>
      <c r="N1786" s="184"/>
      <c r="O1786" s="184"/>
      <c r="P1786" s="184"/>
      <c r="Q1786" s="184">
        <v>18</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44400</v>
      </c>
      <c r="E1787" s="184">
        <v>11.67</v>
      </c>
      <c r="F1787" s="184">
        <v>-8.5599999999999996E-2</v>
      </c>
      <c r="G1787" s="184">
        <v>0.69030000000000002</v>
      </c>
      <c r="H1787" s="184">
        <v>-0.76529999999999998</v>
      </c>
      <c r="I1787" s="184">
        <v>1.1265000000000001</v>
      </c>
      <c r="J1787" s="184">
        <v>3.3658000000000001</v>
      </c>
      <c r="K1787" s="184">
        <v>14.6365</v>
      </c>
      <c r="L1787" s="184">
        <v>14.187900000000001</v>
      </c>
      <c r="M1787" s="184"/>
      <c r="N1787" s="184"/>
      <c r="O1787" s="184"/>
      <c r="P1787" s="184"/>
      <c r="Q1787" s="184">
        <v>16.7</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44400</v>
      </c>
      <c r="E1788" s="184">
        <v>15.32</v>
      </c>
      <c r="F1788" s="184">
        <v>0.13070000000000001</v>
      </c>
      <c r="G1788" s="184">
        <v>1.3228</v>
      </c>
      <c r="H1788" s="184">
        <v>0.19620000000000001</v>
      </c>
      <c r="I1788" s="184">
        <v>1.0553999999999999</v>
      </c>
      <c r="J1788" s="184">
        <v>2.4748999999999999</v>
      </c>
      <c r="K1788" s="184">
        <v>9.8208000000000002</v>
      </c>
      <c r="L1788" s="184">
        <v>9.9785000000000004</v>
      </c>
      <c r="M1788" s="184">
        <v>36.541899999999998</v>
      </c>
      <c r="N1788" s="184">
        <v>42.910400000000003</v>
      </c>
      <c r="O1788" s="184"/>
      <c r="P1788" s="184"/>
      <c r="Q1788" s="184">
        <v>34.372399999999999</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44400</v>
      </c>
      <c r="E1789" s="184">
        <v>14.97</v>
      </c>
      <c r="F1789" s="184">
        <v>0.1338</v>
      </c>
      <c r="G1789" s="184">
        <v>1.3541000000000001</v>
      </c>
      <c r="H1789" s="184">
        <v>0.20080000000000001</v>
      </c>
      <c r="I1789" s="184">
        <v>1.0121</v>
      </c>
      <c r="J1789" s="184">
        <v>2.3940000000000001</v>
      </c>
      <c r="K1789" s="184">
        <v>9.4298000000000002</v>
      </c>
      <c r="L1789" s="184">
        <v>9.1107999999999993</v>
      </c>
      <c r="M1789" s="184">
        <v>34.986499999999999</v>
      </c>
      <c r="N1789" s="184">
        <v>40.563400000000001</v>
      </c>
      <c r="O1789" s="184"/>
      <c r="P1789" s="184"/>
      <c r="Q1789" s="184">
        <v>32.238700000000001</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44400</v>
      </c>
      <c r="E1790" s="184">
        <v>13.23</v>
      </c>
      <c r="F1790" s="184">
        <v>0.53190000000000004</v>
      </c>
      <c r="G1790" s="184">
        <v>2.0832999999999999</v>
      </c>
      <c r="H1790" s="184">
        <v>0.76160000000000005</v>
      </c>
      <c r="I1790" s="184">
        <v>1.7692000000000001</v>
      </c>
      <c r="J1790" s="184">
        <v>3.8462000000000001</v>
      </c>
      <c r="K1790" s="184">
        <v>14.1501</v>
      </c>
      <c r="L1790" s="184">
        <v>14.1501</v>
      </c>
      <c r="M1790" s="184">
        <v>31.380299999999998</v>
      </c>
      <c r="N1790" s="184"/>
      <c r="O1790" s="184"/>
      <c r="P1790" s="184"/>
      <c r="Q1790" s="184">
        <v>32.299999999999997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44400</v>
      </c>
      <c r="E1791" s="184">
        <v>13.4</v>
      </c>
      <c r="F1791" s="184">
        <v>0.52510000000000001</v>
      </c>
      <c r="G1791" s="184">
        <v>2.0564</v>
      </c>
      <c r="H1791" s="184">
        <v>0.75190000000000001</v>
      </c>
      <c r="I1791" s="184">
        <v>1.8237000000000001</v>
      </c>
      <c r="J1791" s="184">
        <v>3.9565999999999999</v>
      </c>
      <c r="K1791" s="184">
        <v>14.5299</v>
      </c>
      <c r="L1791" s="184">
        <v>15.0215</v>
      </c>
      <c r="M1791" s="184">
        <v>32.936500000000002</v>
      </c>
      <c r="N1791" s="184"/>
      <c r="O1791" s="184"/>
      <c r="P1791" s="184"/>
      <c r="Q1791" s="184">
        <v>34</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44400</v>
      </c>
      <c r="E1792" s="184">
        <v>11.77</v>
      </c>
      <c r="F1792" s="184">
        <v>-0.1696</v>
      </c>
      <c r="G1792" s="184">
        <v>1.2908999999999999</v>
      </c>
      <c r="H1792" s="184">
        <v>8.5000000000000006E-2</v>
      </c>
      <c r="I1792" s="184">
        <v>2.4369000000000001</v>
      </c>
      <c r="J1792" s="184">
        <v>6.9028</v>
      </c>
      <c r="K1792" s="184">
        <v>19.0091</v>
      </c>
      <c r="L1792" s="184"/>
      <c r="M1792" s="184"/>
      <c r="N1792" s="184"/>
      <c r="O1792" s="184"/>
      <c r="P1792" s="184"/>
      <c r="Q1792" s="184">
        <v>17.7</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44400</v>
      </c>
      <c r="E1793" s="184">
        <v>11.7</v>
      </c>
      <c r="F1793" s="184">
        <v>-0.1706</v>
      </c>
      <c r="G1793" s="184">
        <v>1.2987</v>
      </c>
      <c r="H1793" s="184">
        <v>8.5500000000000007E-2</v>
      </c>
      <c r="I1793" s="184">
        <v>2.3622000000000001</v>
      </c>
      <c r="J1793" s="184">
        <v>6.7518000000000002</v>
      </c>
      <c r="K1793" s="184">
        <v>18.421099999999999</v>
      </c>
      <c r="L1793" s="184"/>
      <c r="M1793" s="184"/>
      <c r="N1793" s="184"/>
      <c r="O1793" s="184"/>
      <c r="P1793" s="184"/>
      <c r="Q1793" s="184">
        <v>17</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44400</v>
      </c>
      <c r="E1794" s="184">
        <v>11.718999999999999</v>
      </c>
      <c r="F1794" s="184">
        <v>0.10249999999999999</v>
      </c>
      <c r="G1794" s="184">
        <v>0.98229999999999995</v>
      </c>
      <c r="H1794" s="184">
        <v>-0.44180000000000003</v>
      </c>
      <c r="I1794" s="184">
        <v>0.86070000000000002</v>
      </c>
      <c r="J1794" s="184">
        <v>2.8073000000000001</v>
      </c>
      <c r="K1794" s="184">
        <v>11.683999999999999</v>
      </c>
      <c r="L1794" s="184">
        <v>14.667299999999999</v>
      </c>
      <c r="M1794" s="184"/>
      <c r="N1794" s="184"/>
      <c r="O1794" s="184"/>
      <c r="P1794" s="184"/>
      <c r="Q1794" s="184">
        <v>17.190000000000001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44400</v>
      </c>
      <c r="E1795" s="184">
        <v>11.590999999999999</v>
      </c>
      <c r="F1795" s="184">
        <v>9.5000000000000001E-2</v>
      </c>
      <c r="G1795" s="184">
        <v>0.96689999999999998</v>
      </c>
      <c r="H1795" s="184">
        <v>-0.4723</v>
      </c>
      <c r="I1795" s="184">
        <v>0.80010000000000003</v>
      </c>
      <c r="J1795" s="184">
        <v>2.6661000000000001</v>
      </c>
      <c r="K1795" s="184">
        <v>11.216699999999999</v>
      </c>
      <c r="L1795" s="184">
        <v>13.6595</v>
      </c>
      <c r="M1795" s="184"/>
      <c r="N1795" s="184"/>
      <c r="O1795" s="184"/>
      <c r="P1795" s="184"/>
      <c r="Q1795" s="184">
        <v>15.91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44400</v>
      </c>
      <c r="E1796" s="184">
        <v>27.015000000000001</v>
      </c>
      <c r="F1796" s="184">
        <v>-0.16259999999999999</v>
      </c>
      <c r="G1796" s="184">
        <v>1.0548999999999999</v>
      </c>
      <c r="H1796" s="184">
        <v>-0.41649999999999998</v>
      </c>
      <c r="I1796" s="184">
        <v>0.87</v>
      </c>
      <c r="J1796" s="184">
        <v>0.7722</v>
      </c>
      <c r="K1796" s="184">
        <v>9.8483000000000001</v>
      </c>
      <c r="L1796" s="184">
        <v>8.7123000000000008</v>
      </c>
      <c r="M1796" s="184"/>
      <c r="N1796" s="184"/>
      <c r="O1796" s="184"/>
      <c r="P1796" s="184"/>
      <c r="Q1796" s="184">
        <v>21.116299999999999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44400</v>
      </c>
      <c r="E1797" s="184">
        <v>16.677499999999998</v>
      </c>
      <c r="F1797" s="184">
        <v>0.65059999999999996</v>
      </c>
      <c r="G1797" s="184">
        <v>2.008</v>
      </c>
      <c r="H1797" s="184">
        <v>0.60260000000000002</v>
      </c>
      <c r="I1797" s="184">
        <v>3.1505999999999998</v>
      </c>
      <c r="J1797" s="184">
        <v>4.9836999999999998</v>
      </c>
      <c r="K1797" s="184">
        <v>19.975100000000001</v>
      </c>
      <c r="L1797" s="184">
        <v>35.867800000000003</v>
      </c>
      <c r="M1797" s="184"/>
      <c r="N1797" s="184"/>
      <c r="O1797" s="184"/>
      <c r="P1797" s="184"/>
      <c r="Q1797" s="184">
        <v>66.775000000000006</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44400</v>
      </c>
      <c r="E1798" s="184">
        <v>16.526800000000001</v>
      </c>
      <c r="F1798" s="184">
        <v>0.64739999999999998</v>
      </c>
      <c r="G1798" s="184">
        <v>1.9978</v>
      </c>
      <c r="H1798" s="184">
        <v>0.57940000000000003</v>
      </c>
      <c r="I1798" s="184">
        <v>3.1023999999999998</v>
      </c>
      <c r="J1798" s="184">
        <v>4.8800999999999997</v>
      </c>
      <c r="K1798" s="184">
        <v>19.6355</v>
      </c>
      <c r="L1798" s="184">
        <v>35.072499999999998</v>
      </c>
      <c r="M1798" s="184"/>
      <c r="N1798" s="184"/>
      <c r="O1798" s="184"/>
      <c r="P1798" s="184"/>
      <c r="Q1798" s="184">
        <v>65.268000000000001</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44400</v>
      </c>
      <c r="E1799" s="184">
        <v>16.2</v>
      </c>
      <c r="F1799" s="184">
        <v>0.37169999999999997</v>
      </c>
      <c r="G1799" s="184">
        <v>0.99750000000000005</v>
      </c>
      <c r="H1799" s="184">
        <v>0.434</v>
      </c>
      <c r="I1799" s="184">
        <v>2.0794000000000001</v>
      </c>
      <c r="J1799" s="184">
        <v>3.1846999999999999</v>
      </c>
      <c r="K1799" s="184">
        <v>12.7349</v>
      </c>
      <c r="L1799" s="184">
        <v>16.129000000000001</v>
      </c>
      <c r="M1799" s="184">
        <v>42.1053</v>
      </c>
      <c r="N1799" s="184">
        <v>57.434399999999997</v>
      </c>
      <c r="O1799" s="184"/>
      <c r="P1799" s="184"/>
      <c r="Q1799" s="184">
        <v>26.7837</v>
      </c>
      <c r="R1799" s="184">
        <v>27.812899999999999</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44400</v>
      </c>
      <c r="E1800" s="184">
        <v>16</v>
      </c>
      <c r="F1800" s="184">
        <v>0.37640000000000001</v>
      </c>
      <c r="G1800" s="184">
        <v>1.0101</v>
      </c>
      <c r="H1800" s="184">
        <v>0.43940000000000001</v>
      </c>
      <c r="I1800" s="184">
        <v>2.1059000000000001</v>
      </c>
      <c r="J1800" s="184">
        <v>3.1593</v>
      </c>
      <c r="K1800" s="184">
        <v>12.5176</v>
      </c>
      <c r="L1800" s="184">
        <v>15.7742</v>
      </c>
      <c r="M1800" s="184">
        <v>41.342799999999997</v>
      </c>
      <c r="N1800" s="184">
        <v>56.402700000000003</v>
      </c>
      <c r="O1800" s="184"/>
      <c r="P1800" s="184"/>
      <c r="Q1800" s="184">
        <v>26.011299999999999</v>
      </c>
      <c r="R1800" s="184">
        <v>27.022600000000001</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44400</v>
      </c>
      <c r="E1801" s="184">
        <v>159.57660000000001</v>
      </c>
      <c r="F1801" s="184">
        <v>0.27089999999999997</v>
      </c>
      <c r="G1801" s="184">
        <v>1.9149</v>
      </c>
      <c r="H1801" s="184">
        <v>1.7600000000000001E-2</v>
      </c>
      <c r="I1801" s="184">
        <v>1.6608000000000001</v>
      </c>
      <c r="J1801" s="184">
        <v>2.6080000000000001</v>
      </c>
      <c r="K1801" s="184">
        <v>12.9475</v>
      </c>
      <c r="L1801" s="184">
        <v>12.3573</v>
      </c>
      <c r="M1801" s="184">
        <v>37.527299999999997</v>
      </c>
      <c r="N1801" s="184">
        <v>45.383699999999997</v>
      </c>
      <c r="O1801" s="184">
        <v>15.289899999999999</v>
      </c>
      <c r="P1801" s="184">
        <v>14.06</v>
      </c>
      <c r="Q1801" s="184">
        <v>14.9993</v>
      </c>
      <c r="R1801" s="184">
        <v>20.942900000000002</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44400</v>
      </c>
      <c r="E1802" s="184">
        <v>659.51873768325697</v>
      </c>
      <c r="F1802" s="184">
        <v>0.26850000000000002</v>
      </c>
      <c r="G1802" s="184">
        <v>1.9077999999999999</v>
      </c>
      <c r="H1802" s="184">
        <v>1.8E-3</v>
      </c>
      <c r="I1802" s="184">
        <v>1.63</v>
      </c>
      <c r="J1802" s="184">
        <v>2.5432000000000001</v>
      </c>
      <c r="K1802" s="184">
        <v>12.7226</v>
      </c>
      <c r="L1802" s="184">
        <v>11.9023</v>
      </c>
      <c r="M1802" s="184">
        <v>36.702100000000002</v>
      </c>
      <c r="N1802" s="184">
        <v>44.253900000000002</v>
      </c>
      <c r="O1802" s="184">
        <v>14.363</v>
      </c>
      <c r="P1802" s="184">
        <v>13.112</v>
      </c>
      <c r="Q1802" s="184">
        <v>14.681800000000001</v>
      </c>
      <c r="R1802" s="184">
        <v>19.983699999999999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0.19687647058823532</v>
      </c>
      <c r="G1803" s="186">
        <v>1.3893705882352942</v>
      </c>
      <c r="H1803" s="186">
        <v>7.6647058823529415E-2</v>
      </c>
      <c r="I1803" s="186">
        <v>1.7086235294117649</v>
      </c>
      <c r="J1803" s="186">
        <v>3.5767941176470579</v>
      </c>
      <c r="K1803" s="186">
        <v>14.030229411764704</v>
      </c>
      <c r="L1803" s="186">
        <v>16.121693333333333</v>
      </c>
      <c r="M1803" s="186">
        <v>36.690337499999998</v>
      </c>
      <c r="N1803" s="186">
        <v>47.824750000000002</v>
      </c>
      <c r="O1803" s="186">
        <v>14.826449999999999</v>
      </c>
      <c r="P1803" s="186">
        <v>13.586</v>
      </c>
      <c r="Q1803" s="186">
        <v>27.70861764705883</v>
      </c>
      <c r="R1803" s="186">
        <v>23.940525000000001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0.1338</v>
      </c>
      <c r="G1804" s="186">
        <v>1.2987</v>
      </c>
      <c r="H1804" s="186">
        <v>8.5500000000000007E-2</v>
      </c>
      <c r="I1804" s="186">
        <v>1.6608000000000001</v>
      </c>
      <c r="J1804" s="186">
        <v>3.1846999999999999</v>
      </c>
      <c r="K1804" s="186">
        <v>12.9475</v>
      </c>
      <c r="L1804" s="186">
        <v>14.187900000000001</v>
      </c>
      <c r="M1804" s="186">
        <v>36.622</v>
      </c>
      <c r="N1804" s="186">
        <v>44.818799999999996</v>
      </c>
      <c r="O1804" s="186">
        <v>14.826449999999999</v>
      </c>
      <c r="P1804" s="186">
        <v>13.586</v>
      </c>
      <c r="Q1804" s="186">
        <v>21.116299999999999</v>
      </c>
      <c r="R1804" s="186">
        <v>23.982750000000003</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44400</v>
      </c>
      <c r="E1807" s="184">
        <v>247.66130000000001</v>
      </c>
      <c r="F1807" s="184">
        <v>7.6653000000000002</v>
      </c>
      <c r="G1807" s="184">
        <v>5.1113</v>
      </c>
      <c r="H1807" s="184">
        <v>4.8258999999999999</v>
      </c>
      <c r="I1807" s="184">
        <v>5.3799000000000001</v>
      </c>
      <c r="J1807" s="184">
        <v>4.7398999999999996</v>
      </c>
      <c r="K1807" s="184">
        <v>4.4143999999999997</v>
      </c>
      <c r="L1807" s="184">
        <v>4.4988000000000001</v>
      </c>
      <c r="M1807" s="184">
        <v>4.2560000000000002</v>
      </c>
      <c r="N1807" s="184">
        <v>4.7489999999999997</v>
      </c>
      <c r="O1807" s="184">
        <v>7.4261999999999997</v>
      </c>
      <c r="P1807" s="184">
        <v>7.4595000000000002</v>
      </c>
      <c r="Q1807" s="184">
        <v>7.7881999999999998</v>
      </c>
      <c r="R1807" s="184">
        <v>6.5976999999999997</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44400</v>
      </c>
      <c r="E1808" s="184">
        <v>433.02870000000001</v>
      </c>
      <c r="F1808" s="184">
        <v>7.4443000000000001</v>
      </c>
      <c r="G1808" s="184">
        <v>5.0876000000000001</v>
      </c>
      <c r="H1808" s="184">
        <v>4.8571999999999997</v>
      </c>
      <c r="I1808" s="184">
        <v>5.4558999999999997</v>
      </c>
      <c r="J1808" s="184">
        <v>5.0198999999999998</v>
      </c>
      <c r="K1808" s="184">
        <v>4.6379000000000001</v>
      </c>
      <c r="L1808" s="184">
        <v>4.5837000000000003</v>
      </c>
      <c r="M1808" s="184">
        <v>4.3582000000000001</v>
      </c>
      <c r="N1808" s="184">
        <v>4.7827000000000002</v>
      </c>
      <c r="O1808" s="184">
        <v>7.2815000000000003</v>
      </c>
      <c r="P1808" s="184">
        <v>7.3977000000000004</v>
      </c>
      <c r="Q1808" s="184">
        <v>8.2795000000000005</v>
      </c>
      <c r="R1808" s="184">
        <v>6.476</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44400</v>
      </c>
      <c r="E1809" s="184">
        <v>428.60989999999998</v>
      </c>
      <c r="F1809" s="184">
        <v>7.2655000000000003</v>
      </c>
      <c r="G1809" s="184">
        <v>4.9157000000000002</v>
      </c>
      <c r="H1809" s="184">
        <v>4.6867000000000001</v>
      </c>
      <c r="I1809" s="184">
        <v>5.2845000000000004</v>
      </c>
      <c r="J1809" s="184">
        <v>4.8489000000000004</v>
      </c>
      <c r="K1809" s="184">
        <v>4.4649000000000001</v>
      </c>
      <c r="L1809" s="184">
        <v>4.4111000000000002</v>
      </c>
      <c r="M1809" s="184">
        <v>4.1927000000000003</v>
      </c>
      <c r="N1809" s="184">
        <v>4.6215000000000002</v>
      </c>
      <c r="O1809" s="184">
        <v>7.1387</v>
      </c>
      <c r="P1809" s="184">
        <v>7.2560000000000002</v>
      </c>
      <c r="Q1809" s="184">
        <v>7.6414999999999997</v>
      </c>
      <c r="R1809" s="184">
        <v>6.3270999999999997</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44400</v>
      </c>
      <c r="E1810" s="184">
        <v>12.128299999999999</v>
      </c>
      <c r="F1810" s="184">
        <v>4.8158000000000003</v>
      </c>
      <c r="G1810" s="184">
        <v>4.2146999999999997</v>
      </c>
      <c r="H1810" s="184">
        <v>4.2598000000000003</v>
      </c>
      <c r="I1810" s="184">
        <v>4.8025000000000002</v>
      </c>
      <c r="J1810" s="184">
        <v>4.5613999999999999</v>
      </c>
      <c r="K1810" s="184">
        <v>4.3628</v>
      </c>
      <c r="L1810" s="184">
        <v>4.4642999999999997</v>
      </c>
      <c r="M1810" s="184">
        <v>4.3398000000000003</v>
      </c>
      <c r="N1810" s="184">
        <v>4.6355000000000004</v>
      </c>
      <c r="O1810" s="184"/>
      <c r="P1810" s="184"/>
      <c r="Q1810" s="184">
        <v>6.9581999999999997</v>
      </c>
      <c r="R1810" s="184">
        <v>6.0536000000000003</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44400</v>
      </c>
      <c r="E1811" s="184">
        <v>11.822800000000001</v>
      </c>
      <c r="F1811" s="184">
        <v>4.0138999999999996</v>
      </c>
      <c r="G1811" s="184">
        <v>3.3969</v>
      </c>
      <c r="H1811" s="184">
        <v>3.3540000000000001</v>
      </c>
      <c r="I1811" s="184">
        <v>3.9089999999999998</v>
      </c>
      <c r="J1811" s="184">
        <v>3.6745999999999999</v>
      </c>
      <c r="K1811" s="184">
        <v>3.4698000000000002</v>
      </c>
      <c r="L1811" s="184">
        <v>3.5615999999999999</v>
      </c>
      <c r="M1811" s="184">
        <v>3.4262000000000001</v>
      </c>
      <c r="N1811" s="184">
        <v>3.7079</v>
      </c>
      <c r="O1811" s="184"/>
      <c r="P1811" s="184"/>
      <c r="Q1811" s="184">
        <v>6.0110999999999999</v>
      </c>
      <c r="R1811" s="184">
        <v>5.1037999999999997</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44400</v>
      </c>
      <c r="E1812" s="184">
        <v>1210.173</v>
      </c>
      <c r="F1812" s="184">
        <v>1.5141</v>
      </c>
      <c r="G1812" s="184">
        <v>2.6859000000000002</v>
      </c>
      <c r="H1812" s="184">
        <v>3.4228999999999998</v>
      </c>
      <c r="I1812" s="184">
        <v>4.2754000000000003</v>
      </c>
      <c r="J1812" s="184">
        <v>4.2599</v>
      </c>
      <c r="K1812" s="184">
        <v>3.8538000000000001</v>
      </c>
      <c r="L1812" s="184">
        <v>3.9763999999999999</v>
      </c>
      <c r="M1812" s="184">
        <v>3.6312000000000002</v>
      </c>
      <c r="N1812" s="184">
        <v>3.7561</v>
      </c>
      <c r="O1812" s="184">
        <v>6.1054000000000004</v>
      </c>
      <c r="P1812" s="184"/>
      <c r="Q1812" s="184">
        <v>6.2529000000000003</v>
      </c>
      <c r="R1812" s="184">
        <v>5.0865</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44400</v>
      </c>
      <c r="E1813" s="184">
        <v>1217.3964000000001</v>
      </c>
      <c r="F1813" s="184">
        <v>1.7509999999999999</v>
      </c>
      <c r="G1813" s="184">
        <v>2.9249000000000001</v>
      </c>
      <c r="H1813" s="184">
        <v>3.6629</v>
      </c>
      <c r="I1813" s="184">
        <v>4.5156000000000001</v>
      </c>
      <c r="J1813" s="184">
        <v>4.5004999999999997</v>
      </c>
      <c r="K1813" s="184">
        <v>4.0724999999999998</v>
      </c>
      <c r="L1813" s="184">
        <v>4.1840000000000002</v>
      </c>
      <c r="M1813" s="184">
        <v>3.8359999999999999</v>
      </c>
      <c r="N1813" s="184">
        <v>3.9579</v>
      </c>
      <c r="O1813" s="184">
        <v>6.3082000000000003</v>
      </c>
      <c r="P1813" s="184"/>
      <c r="Q1813" s="184">
        <v>6.4542000000000002</v>
      </c>
      <c r="R1813" s="184">
        <v>5.2832999999999997</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44400</v>
      </c>
      <c r="E1814" s="184">
        <v>2597.1732999999999</v>
      </c>
      <c r="F1814" s="184">
        <v>3.9369000000000001</v>
      </c>
      <c r="G1814" s="184">
        <v>3.7629000000000001</v>
      </c>
      <c r="H1814" s="184">
        <v>3.5566</v>
      </c>
      <c r="I1814" s="184">
        <v>3.8593999999999999</v>
      </c>
      <c r="J1814" s="184">
        <v>3.7061000000000002</v>
      </c>
      <c r="K1814" s="184">
        <v>3.4137</v>
      </c>
      <c r="L1814" s="184">
        <v>3.5510000000000002</v>
      </c>
      <c r="M1814" s="184">
        <v>3.3633999999999999</v>
      </c>
      <c r="N1814" s="184">
        <v>3.5424000000000002</v>
      </c>
      <c r="O1814" s="184">
        <v>6.1174999999999997</v>
      </c>
      <c r="P1814" s="184">
        <v>6.9349999999999996</v>
      </c>
      <c r="Q1814" s="184">
        <v>7.9519000000000002</v>
      </c>
      <c r="R1814" s="184">
        <v>5.0914000000000001</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44400</v>
      </c>
      <c r="E1815" s="184">
        <v>2546.6747</v>
      </c>
      <c r="F1815" s="184">
        <v>3.7254</v>
      </c>
      <c r="G1815" s="184">
        <v>3.5516999999999999</v>
      </c>
      <c r="H1815" s="184">
        <v>3.3454999999999999</v>
      </c>
      <c r="I1815" s="184">
        <v>3.6482000000000001</v>
      </c>
      <c r="J1815" s="184">
        <v>3.4948999999999999</v>
      </c>
      <c r="K1815" s="184">
        <v>3.1976</v>
      </c>
      <c r="L1815" s="184">
        <v>3.3178000000000001</v>
      </c>
      <c r="M1815" s="184">
        <v>3.1254</v>
      </c>
      <c r="N1815" s="184">
        <v>3.3008999999999999</v>
      </c>
      <c r="O1815" s="184">
        <v>5.8708</v>
      </c>
      <c r="P1815" s="184">
        <v>6.7194000000000003</v>
      </c>
      <c r="Q1815" s="184">
        <v>7.4393000000000002</v>
      </c>
      <c r="R1815" s="184">
        <v>4.8442999999999996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44400</v>
      </c>
      <c r="E1816" s="184">
        <v>3198.2420000000002</v>
      </c>
      <c r="F1816" s="184">
        <v>4.6124000000000001</v>
      </c>
      <c r="G1816" s="184">
        <v>4.0881999999999996</v>
      </c>
      <c r="H1816" s="184">
        <v>3.6356000000000002</v>
      </c>
      <c r="I1816" s="184">
        <v>3.7328000000000001</v>
      </c>
      <c r="J1816" s="184">
        <v>3.6030000000000002</v>
      </c>
      <c r="K1816" s="184">
        <v>3.2766000000000002</v>
      </c>
      <c r="L1816" s="184">
        <v>3.37</v>
      </c>
      <c r="M1816" s="184">
        <v>3.2437999999999998</v>
      </c>
      <c r="N1816" s="184">
        <v>3.3102999999999998</v>
      </c>
      <c r="O1816" s="184">
        <v>5.6942000000000004</v>
      </c>
      <c r="P1816" s="184">
        <v>6.0720999999999998</v>
      </c>
      <c r="Q1816" s="184">
        <v>7.3246000000000002</v>
      </c>
      <c r="R1816" s="184">
        <v>4.9451999999999998</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44400</v>
      </c>
      <c r="E1817" s="184">
        <v>3072.5599000000002</v>
      </c>
      <c r="F1817" s="184">
        <v>4.0762999999999998</v>
      </c>
      <c r="G1817" s="184">
        <v>3.5609000000000002</v>
      </c>
      <c r="H1817" s="184">
        <v>3.1063000000000001</v>
      </c>
      <c r="I1817" s="184">
        <v>3.2040999999999999</v>
      </c>
      <c r="J1817" s="184">
        <v>3.0817999999999999</v>
      </c>
      <c r="K1817" s="184">
        <v>2.7467000000000001</v>
      </c>
      <c r="L1817" s="184">
        <v>2.8254999999999999</v>
      </c>
      <c r="M1817" s="184">
        <v>2.6698</v>
      </c>
      <c r="N1817" s="184">
        <v>2.7277999999999998</v>
      </c>
      <c r="O1817" s="184">
        <v>5.1345999999999998</v>
      </c>
      <c r="P1817" s="184">
        <v>5.4396000000000004</v>
      </c>
      <c r="Q1817" s="184">
        <v>7.2011000000000003</v>
      </c>
      <c r="R1817" s="184">
        <v>4.3453999999999997</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44400</v>
      </c>
      <c r="E1818" s="184">
        <v>2887.6097</v>
      </c>
      <c r="F1818" s="184">
        <v>6.1365999999999996</v>
      </c>
      <c r="G1818" s="184">
        <v>4.5980999999999996</v>
      </c>
      <c r="H1818" s="184">
        <v>4.2300000000000004</v>
      </c>
      <c r="I1818" s="184">
        <v>4.3234000000000004</v>
      </c>
      <c r="J1818" s="184">
        <v>4.2835000000000001</v>
      </c>
      <c r="K1818" s="184">
        <v>3.7202999999999999</v>
      </c>
      <c r="L1818" s="184">
        <v>3.8742999999999999</v>
      </c>
      <c r="M1818" s="184">
        <v>3.6760999999999999</v>
      </c>
      <c r="N1818" s="184">
        <v>3.8231999999999999</v>
      </c>
      <c r="O1818" s="184">
        <v>5.7201000000000004</v>
      </c>
      <c r="P1818" s="184">
        <v>6.3292999999999999</v>
      </c>
      <c r="Q1818" s="184">
        <v>7.4641000000000002</v>
      </c>
      <c r="R1818" s="184">
        <v>5.3727999999999998</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44400</v>
      </c>
      <c r="E1819" s="184">
        <v>2731.8253</v>
      </c>
      <c r="F1819" s="184">
        <v>5.4347000000000003</v>
      </c>
      <c r="G1819" s="184">
        <v>3.8969</v>
      </c>
      <c r="H1819" s="184">
        <v>3.5289000000000001</v>
      </c>
      <c r="I1819" s="184">
        <v>3.6219000000000001</v>
      </c>
      <c r="J1819" s="184">
        <v>3.5809000000000002</v>
      </c>
      <c r="K1819" s="184">
        <v>3.0135999999999998</v>
      </c>
      <c r="L1819" s="184">
        <v>3.1615000000000002</v>
      </c>
      <c r="M1819" s="184">
        <v>2.9504000000000001</v>
      </c>
      <c r="N1819" s="184">
        <v>3.0958999999999999</v>
      </c>
      <c r="O1819" s="184">
        <v>4.9564000000000004</v>
      </c>
      <c r="P1819" s="184">
        <v>5.5505000000000004</v>
      </c>
      <c r="Q1819" s="184">
        <v>6.9345999999999997</v>
      </c>
      <c r="R1819" s="184">
        <v>4.6298000000000004</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44400</v>
      </c>
      <c r="E1822" s="184">
        <v>30.593800000000002</v>
      </c>
      <c r="F1822" s="184">
        <v>10.3825</v>
      </c>
      <c r="G1822" s="184">
        <v>13.058</v>
      </c>
      <c r="H1822" s="184">
        <v>13.413600000000001</v>
      </c>
      <c r="I1822" s="184">
        <v>15.904400000000001</v>
      </c>
      <c r="J1822" s="184">
        <v>10.7521</v>
      </c>
      <c r="K1822" s="184">
        <v>8.5098000000000003</v>
      </c>
      <c r="L1822" s="184">
        <v>8.6172000000000004</v>
      </c>
      <c r="M1822" s="184">
        <v>8.0395000000000003</v>
      </c>
      <c r="N1822" s="184">
        <v>8.2973999999999997</v>
      </c>
      <c r="O1822" s="184">
        <v>7.5006000000000004</v>
      </c>
      <c r="P1822" s="184">
        <v>7.8802000000000003</v>
      </c>
      <c r="Q1822" s="184">
        <v>8.5660000000000007</v>
      </c>
      <c r="R1822" s="184">
        <v>6.4184000000000001</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44400</v>
      </c>
      <c r="E1823" s="184">
        <v>30.7837</v>
      </c>
      <c r="F1823" s="184">
        <v>10.437099999999999</v>
      </c>
      <c r="G1823" s="184">
        <v>13.0566</v>
      </c>
      <c r="H1823" s="184">
        <v>13.415800000000001</v>
      </c>
      <c r="I1823" s="184">
        <v>15.9</v>
      </c>
      <c r="J1823" s="184">
        <v>10.7536</v>
      </c>
      <c r="K1823" s="184">
        <v>8.5091999999999999</v>
      </c>
      <c r="L1823" s="184">
        <v>8.6362000000000005</v>
      </c>
      <c r="M1823" s="184">
        <v>8.0846</v>
      </c>
      <c r="N1823" s="184">
        <v>8.3562999999999992</v>
      </c>
      <c r="O1823" s="184">
        <v>7.5838999999999999</v>
      </c>
      <c r="P1823" s="184">
        <v>7.9612999999999996</v>
      </c>
      <c r="Q1823" s="184">
        <v>8.7962000000000007</v>
      </c>
      <c r="R1823" s="184">
        <v>6.5011000000000001</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44400</v>
      </c>
      <c r="E1824" s="184">
        <v>12.094900000000001</v>
      </c>
      <c r="F1824" s="184">
        <v>3.0181</v>
      </c>
      <c r="G1824" s="184">
        <v>3.8237000000000001</v>
      </c>
      <c r="H1824" s="184">
        <v>3.9693000000000001</v>
      </c>
      <c r="I1824" s="184">
        <v>4.8158000000000003</v>
      </c>
      <c r="J1824" s="184">
        <v>4.5841000000000003</v>
      </c>
      <c r="K1824" s="184">
        <v>4.1345000000000001</v>
      </c>
      <c r="L1824" s="184">
        <v>4.2778</v>
      </c>
      <c r="M1824" s="184">
        <v>4.0956999999999999</v>
      </c>
      <c r="N1824" s="184">
        <v>4.3951000000000002</v>
      </c>
      <c r="O1824" s="184"/>
      <c r="P1824" s="184"/>
      <c r="Q1824" s="184">
        <v>6.9513999999999996</v>
      </c>
      <c r="R1824" s="184">
        <v>6.0747999999999998</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44400</v>
      </c>
      <c r="E1825" s="184">
        <v>11.9879</v>
      </c>
      <c r="F1825" s="184">
        <v>2.7404999999999999</v>
      </c>
      <c r="G1825" s="184">
        <v>3.5531999999999999</v>
      </c>
      <c r="H1825" s="184">
        <v>3.6998000000000002</v>
      </c>
      <c r="I1825" s="184">
        <v>4.5095999999999998</v>
      </c>
      <c r="J1825" s="184">
        <v>4.2877999999999998</v>
      </c>
      <c r="K1825" s="184">
        <v>3.81</v>
      </c>
      <c r="L1825" s="184">
        <v>3.9317000000000002</v>
      </c>
      <c r="M1825" s="184">
        <v>3.7599</v>
      </c>
      <c r="N1825" s="184">
        <v>4.0616000000000003</v>
      </c>
      <c r="O1825" s="184"/>
      <c r="P1825" s="184"/>
      <c r="Q1825" s="184">
        <v>6.6162000000000001</v>
      </c>
      <c r="R1825" s="184">
        <v>5.7428999999999997</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44400</v>
      </c>
      <c r="E1826" s="184">
        <v>1073.7747999999999</v>
      </c>
      <c r="F1826" s="184">
        <v>5.0179</v>
      </c>
      <c r="G1826" s="184">
        <v>4.8231000000000002</v>
      </c>
      <c r="H1826" s="184">
        <v>4.3955000000000002</v>
      </c>
      <c r="I1826" s="184">
        <v>4.6181999999999999</v>
      </c>
      <c r="J1826" s="184">
        <v>4.4664999999999999</v>
      </c>
      <c r="K1826" s="184">
        <v>3.7988</v>
      </c>
      <c r="L1826" s="184">
        <v>3.9571000000000001</v>
      </c>
      <c r="M1826" s="184">
        <v>3.7361</v>
      </c>
      <c r="N1826" s="184">
        <v>3.9089</v>
      </c>
      <c r="O1826" s="184"/>
      <c r="P1826" s="184"/>
      <c r="Q1826" s="184">
        <v>4.9195000000000002</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44400</v>
      </c>
      <c r="E1827" s="184">
        <v>1069.6438000000001</v>
      </c>
      <c r="F1827" s="184">
        <v>4.7609000000000004</v>
      </c>
      <c r="G1827" s="184">
        <v>4.5651999999999999</v>
      </c>
      <c r="H1827" s="184">
        <v>4.1360999999999999</v>
      </c>
      <c r="I1827" s="184">
        <v>4.3587999999999996</v>
      </c>
      <c r="J1827" s="184">
        <v>4.2065999999999999</v>
      </c>
      <c r="K1827" s="184">
        <v>3.5373000000000001</v>
      </c>
      <c r="L1827" s="184">
        <v>3.6888999999999998</v>
      </c>
      <c r="M1827" s="184">
        <v>3.4641000000000002</v>
      </c>
      <c r="N1827" s="184">
        <v>3.6351</v>
      </c>
      <c r="O1827" s="184"/>
      <c r="P1827" s="184"/>
      <c r="Q1827" s="184">
        <v>4.6470000000000002</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44400</v>
      </c>
      <c r="E1828" s="184">
        <v>21.856999999999999</v>
      </c>
      <c r="F1828" s="184">
        <v>3.5072000000000001</v>
      </c>
      <c r="G1828" s="184">
        <v>3.7864</v>
      </c>
      <c r="H1828" s="184">
        <v>4.3693999999999997</v>
      </c>
      <c r="I1828" s="184">
        <v>4.7679999999999998</v>
      </c>
      <c r="J1828" s="184">
        <v>4.2340999999999998</v>
      </c>
      <c r="K1828" s="184">
        <v>4.2412999999999998</v>
      </c>
      <c r="L1828" s="184">
        <v>4.4782000000000002</v>
      </c>
      <c r="M1828" s="184">
        <v>4.2455999999999996</v>
      </c>
      <c r="N1828" s="184">
        <v>4.7809999999999997</v>
      </c>
      <c r="O1828" s="184">
        <v>6.9458000000000002</v>
      </c>
      <c r="P1828" s="184">
        <v>7.2046000000000001</v>
      </c>
      <c r="Q1828" s="184">
        <v>7.9432</v>
      </c>
      <c r="R1828" s="184">
        <v>6.2321999999999997</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44400</v>
      </c>
      <c r="E1829" s="184">
        <v>23.2273</v>
      </c>
      <c r="F1829" s="184">
        <v>3.9289999999999998</v>
      </c>
      <c r="G1829" s="184">
        <v>4.2967000000000004</v>
      </c>
      <c r="H1829" s="184">
        <v>4.8760000000000003</v>
      </c>
      <c r="I1829" s="184">
        <v>5.2975000000000003</v>
      </c>
      <c r="J1829" s="184">
        <v>4.7907000000000002</v>
      </c>
      <c r="K1829" s="184">
        <v>4.8198999999999996</v>
      </c>
      <c r="L1829" s="184">
        <v>5.0679999999999996</v>
      </c>
      <c r="M1829" s="184">
        <v>4.8433000000000002</v>
      </c>
      <c r="N1829" s="184">
        <v>5.3936999999999999</v>
      </c>
      <c r="O1829" s="184">
        <v>7.5617999999999999</v>
      </c>
      <c r="P1829" s="184">
        <v>7.9229000000000003</v>
      </c>
      <c r="Q1829" s="184">
        <v>8.6829000000000001</v>
      </c>
      <c r="R1829" s="184">
        <v>6.8582000000000001</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44400</v>
      </c>
      <c r="E1830" s="184">
        <v>2190.1203999999998</v>
      </c>
      <c r="F1830" s="184">
        <v>3.6318000000000001</v>
      </c>
      <c r="G1830" s="184">
        <v>3.5558000000000001</v>
      </c>
      <c r="H1830" s="184">
        <v>3.6215999999999999</v>
      </c>
      <c r="I1830" s="184">
        <v>3.8898999999999999</v>
      </c>
      <c r="J1830" s="184">
        <v>3.8896000000000002</v>
      </c>
      <c r="K1830" s="184">
        <v>3.4262000000000001</v>
      </c>
      <c r="L1830" s="184">
        <v>3.3018999999999998</v>
      </c>
      <c r="M1830" s="184">
        <v>3.7816999999999998</v>
      </c>
      <c r="N1830" s="184">
        <v>4.0297000000000001</v>
      </c>
      <c r="O1830" s="184">
        <v>5.6848000000000001</v>
      </c>
      <c r="P1830" s="184">
        <v>5.9410999999999996</v>
      </c>
      <c r="Q1830" s="184">
        <v>7.4621000000000004</v>
      </c>
      <c r="R1830" s="184">
        <v>7.2930000000000001</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44400</v>
      </c>
      <c r="E1831" s="184">
        <v>2293.7269999999999</v>
      </c>
      <c r="F1831" s="184">
        <v>3.9531999999999998</v>
      </c>
      <c r="G1831" s="184">
        <v>3.8765999999999998</v>
      </c>
      <c r="H1831" s="184">
        <v>3.9419</v>
      </c>
      <c r="I1831" s="184">
        <v>4.2103999999999999</v>
      </c>
      <c r="J1831" s="184">
        <v>4.2107000000000001</v>
      </c>
      <c r="K1831" s="184">
        <v>3.7490999999999999</v>
      </c>
      <c r="L1831" s="184">
        <v>3.6276000000000002</v>
      </c>
      <c r="M1831" s="184">
        <v>4.1142000000000003</v>
      </c>
      <c r="N1831" s="184">
        <v>4.3864999999999998</v>
      </c>
      <c r="O1831" s="184">
        <v>6.1597999999999997</v>
      </c>
      <c r="P1831" s="184">
        <v>6.5871000000000004</v>
      </c>
      <c r="Q1831" s="184">
        <v>7.5865999999999998</v>
      </c>
      <c r="R1831" s="184">
        <v>7.7077999999999998</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44400</v>
      </c>
      <c r="E1832" s="184">
        <v>12.1061</v>
      </c>
      <c r="F1832" s="184">
        <v>4.2214999999999998</v>
      </c>
      <c r="G1832" s="184">
        <v>3.6191</v>
      </c>
      <c r="H1832" s="184">
        <v>3.6204999999999998</v>
      </c>
      <c r="I1832" s="184">
        <v>3.9685999999999999</v>
      </c>
      <c r="J1832" s="184">
        <v>3.9422999999999999</v>
      </c>
      <c r="K1832" s="184">
        <v>3.57</v>
      </c>
      <c r="L1832" s="184">
        <v>3.6501000000000001</v>
      </c>
      <c r="M1832" s="184">
        <v>3.4601000000000002</v>
      </c>
      <c r="N1832" s="184">
        <v>3.5842999999999998</v>
      </c>
      <c r="O1832" s="184">
        <v>6.5392999999999999</v>
      </c>
      <c r="P1832" s="184"/>
      <c r="Q1832" s="184">
        <v>6.5411000000000001</v>
      </c>
      <c r="R1832" s="184">
        <v>5.4775</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44400</v>
      </c>
      <c r="E1833" s="184">
        <v>12.047499999999999</v>
      </c>
      <c r="F1833" s="184">
        <v>4.242</v>
      </c>
      <c r="G1833" s="184">
        <v>3.5356000000000001</v>
      </c>
      <c r="H1833" s="184">
        <v>3.5081000000000002</v>
      </c>
      <c r="I1833" s="184">
        <v>3.8359999999999999</v>
      </c>
      <c r="J1833" s="184">
        <v>3.7888000000000002</v>
      </c>
      <c r="K1833" s="184">
        <v>3.4146999999999998</v>
      </c>
      <c r="L1833" s="184">
        <v>3.4906000000000001</v>
      </c>
      <c r="M1833" s="184">
        <v>3.2989000000000002</v>
      </c>
      <c r="N1833" s="184">
        <v>3.4218000000000002</v>
      </c>
      <c r="O1833" s="184">
        <v>6.3682999999999996</v>
      </c>
      <c r="P1833" s="184"/>
      <c r="Q1833" s="184">
        <v>6.3699000000000003</v>
      </c>
      <c r="R1833" s="184">
        <v>5.3166000000000002</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44400</v>
      </c>
      <c r="E1836" s="184">
        <v>2151.1921000000002</v>
      </c>
      <c r="F1836" s="184">
        <v>5.2877999999999998</v>
      </c>
      <c r="G1836" s="184">
        <v>3.6677</v>
      </c>
      <c r="H1836" s="184">
        <v>3.4883999999999999</v>
      </c>
      <c r="I1836" s="184">
        <v>3.7562000000000002</v>
      </c>
      <c r="J1836" s="184">
        <v>3.6414</v>
      </c>
      <c r="K1836" s="184">
        <v>3.1133999999999999</v>
      </c>
      <c r="L1836" s="184">
        <v>3.2944</v>
      </c>
      <c r="M1836" s="184">
        <v>3.0897000000000001</v>
      </c>
      <c r="N1836" s="184">
        <v>3.1623000000000001</v>
      </c>
      <c r="O1836" s="184">
        <v>5.9268999999999998</v>
      </c>
      <c r="P1836" s="184">
        <v>6.4932999999999996</v>
      </c>
      <c r="Q1836" s="184">
        <v>7.5163000000000002</v>
      </c>
      <c r="R1836" s="184">
        <v>4.8773999999999997</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44400</v>
      </c>
      <c r="E1837" s="184">
        <v>2249.1210000000001</v>
      </c>
      <c r="F1837" s="184">
        <v>5.9374000000000002</v>
      </c>
      <c r="G1837" s="184">
        <v>4.3638000000000003</v>
      </c>
      <c r="H1837" s="184">
        <v>4.1585000000000001</v>
      </c>
      <c r="I1837" s="184">
        <v>4.4170999999999996</v>
      </c>
      <c r="J1837" s="184">
        <v>4.2980999999999998</v>
      </c>
      <c r="K1837" s="184">
        <v>3.7705000000000002</v>
      </c>
      <c r="L1837" s="184">
        <v>3.9567999999999999</v>
      </c>
      <c r="M1837" s="184">
        <v>3.7566000000000002</v>
      </c>
      <c r="N1837" s="184">
        <v>3.835</v>
      </c>
      <c r="O1837" s="184">
        <v>6.5354999999999999</v>
      </c>
      <c r="P1837" s="184">
        <v>7.0393999999999997</v>
      </c>
      <c r="Q1837" s="184">
        <v>7.835</v>
      </c>
      <c r="R1837" s="184">
        <v>5.5194000000000001</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44400</v>
      </c>
      <c r="E1840" s="184">
        <v>34.092399999999998</v>
      </c>
      <c r="F1840" s="184">
        <v>6.4248000000000003</v>
      </c>
      <c r="G1840" s="184">
        <v>4.4268000000000001</v>
      </c>
      <c r="H1840" s="184">
        <v>3.9184000000000001</v>
      </c>
      <c r="I1840" s="184">
        <v>4.3586</v>
      </c>
      <c r="J1840" s="184">
        <v>4.1322999999999999</v>
      </c>
      <c r="K1840" s="184">
        <v>3.4459</v>
      </c>
      <c r="L1840" s="184">
        <v>3.5312000000000001</v>
      </c>
      <c r="M1840" s="184">
        <v>3.3477999999999999</v>
      </c>
      <c r="N1840" s="184">
        <v>3.5588000000000002</v>
      </c>
      <c r="O1840" s="184">
        <v>6.2999000000000001</v>
      </c>
      <c r="P1840" s="184">
        <v>6.5898000000000003</v>
      </c>
      <c r="Q1840" s="184">
        <v>7.5026000000000002</v>
      </c>
      <c r="R1840" s="184">
        <v>5.3758999999999997</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44400</v>
      </c>
      <c r="E1841" s="184">
        <v>35.103000000000002</v>
      </c>
      <c r="F1841" s="184">
        <v>6.8639999999999999</v>
      </c>
      <c r="G1841" s="184">
        <v>4.8543000000000003</v>
      </c>
      <c r="H1841" s="184">
        <v>4.3559000000000001</v>
      </c>
      <c r="I1841" s="184">
        <v>4.7992999999999997</v>
      </c>
      <c r="J1841" s="184">
        <v>4.5713999999999997</v>
      </c>
      <c r="K1841" s="184">
        <v>3.8902999999999999</v>
      </c>
      <c r="L1841" s="184">
        <v>3.9788999999999999</v>
      </c>
      <c r="M1841" s="184">
        <v>3.7995000000000001</v>
      </c>
      <c r="N1841" s="184">
        <v>4.0156999999999998</v>
      </c>
      <c r="O1841" s="184">
        <v>6.7439</v>
      </c>
      <c r="P1841" s="184">
        <v>7.0058999999999996</v>
      </c>
      <c r="Q1841" s="184">
        <v>7.9161999999999999</v>
      </c>
      <c r="R1841" s="184">
        <v>5.8402000000000003</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44400</v>
      </c>
      <c r="E1842" s="184">
        <v>34.596499999999999</v>
      </c>
      <c r="F1842" s="184">
        <v>5.3814000000000002</v>
      </c>
      <c r="G1842" s="184">
        <v>4.0456000000000003</v>
      </c>
      <c r="H1842" s="184">
        <v>3.3481000000000001</v>
      </c>
      <c r="I1842" s="184">
        <v>3.8490000000000002</v>
      </c>
      <c r="J1842" s="184">
        <v>4.04</v>
      </c>
      <c r="K1842" s="184">
        <v>3.4035000000000002</v>
      </c>
      <c r="L1842" s="184">
        <v>3.5527000000000002</v>
      </c>
      <c r="M1842" s="184">
        <v>3.3557999999999999</v>
      </c>
      <c r="N1842" s="184">
        <v>3.4098999999999999</v>
      </c>
      <c r="O1842" s="184">
        <v>6.1383999999999999</v>
      </c>
      <c r="P1842" s="184">
        <v>6.5037000000000003</v>
      </c>
      <c r="Q1842" s="184">
        <v>3.8397999999999999</v>
      </c>
      <c r="R1842" s="184">
        <v>5.1791999999999998</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44400</v>
      </c>
      <c r="E1843" s="184">
        <v>35.487400000000001</v>
      </c>
      <c r="F1843" s="184">
        <v>5.5548999999999999</v>
      </c>
      <c r="G1843" s="184">
        <v>4.1840999999999999</v>
      </c>
      <c r="H1843" s="184">
        <v>3.4994000000000001</v>
      </c>
      <c r="I1843" s="184">
        <v>4.0101000000000004</v>
      </c>
      <c r="J1843" s="184">
        <v>4.2005999999999997</v>
      </c>
      <c r="K1843" s="184">
        <v>3.5646</v>
      </c>
      <c r="L1843" s="184">
        <v>3.7155</v>
      </c>
      <c r="M1843" s="184">
        <v>3.5194999999999999</v>
      </c>
      <c r="N1843" s="184">
        <v>3.5935000000000001</v>
      </c>
      <c r="O1843" s="184">
        <v>6.4222000000000001</v>
      </c>
      <c r="P1843" s="184">
        <v>6.8243</v>
      </c>
      <c r="Q1843" s="184">
        <v>7.8522999999999996</v>
      </c>
      <c r="R1843" s="184">
        <v>5.4362000000000004</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44400</v>
      </c>
      <c r="E1844" s="184">
        <v>1070.864</v>
      </c>
      <c r="F1844" s="184">
        <v>6.5011000000000001</v>
      </c>
      <c r="G1844" s="184">
        <v>4.3541999999999996</v>
      </c>
      <c r="H1844" s="184">
        <v>3.4281999999999999</v>
      </c>
      <c r="I1844" s="184">
        <v>3.7833000000000001</v>
      </c>
      <c r="J1844" s="184">
        <v>3.7658</v>
      </c>
      <c r="K1844" s="184">
        <v>3.4523999999999999</v>
      </c>
      <c r="L1844" s="184">
        <v>3.4457</v>
      </c>
      <c r="M1844" s="184">
        <v>3.4207000000000001</v>
      </c>
      <c r="N1844" s="184">
        <v>3.5143</v>
      </c>
      <c r="O1844" s="184"/>
      <c r="P1844" s="184"/>
      <c r="Q1844" s="184">
        <v>4.2241999999999997</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44400</v>
      </c>
      <c r="E1845" s="184">
        <v>1066.7392</v>
      </c>
      <c r="F1845" s="184">
        <v>6.3346</v>
      </c>
      <c r="G1845" s="184">
        <v>4.1656000000000004</v>
      </c>
      <c r="H1845" s="184">
        <v>3.2330000000000001</v>
      </c>
      <c r="I1845" s="184">
        <v>3.5853999999999999</v>
      </c>
      <c r="J1845" s="184">
        <v>3.5663</v>
      </c>
      <c r="K1845" s="184">
        <v>3.2490999999999999</v>
      </c>
      <c r="L1845" s="184">
        <v>3.2538999999999998</v>
      </c>
      <c r="M1845" s="184">
        <v>3.2233999999999998</v>
      </c>
      <c r="N1845" s="184">
        <v>3.3129</v>
      </c>
      <c r="O1845" s="184"/>
      <c r="P1845" s="184"/>
      <c r="Q1845" s="184">
        <v>3.9813999999999998</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44400</v>
      </c>
      <c r="E1846" s="184">
        <v>1100.9503</v>
      </c>
      <c r="F1846" s="184">
        <v>5.0167999999999999</v>
      </c>
      <c r="G1846" s="184">
        <v>3.5407000000000002</v>
      </c>
      <c r="H1846" s="184">
        <v>3.8652000000000002</v>
      </c>
      <c r="I1846" s="184">
        <v>4.5856000000000003</v>
      </c>
      <c r="J1846" s="184">
        <v>4.4734999999999996</v>
      </c>
      <c r="K1846" s="184">
        <v>3.9946999999999999</v>
      </c>
      <c r="L1846" s="184">
        <v>3.9872999999999998</v>
      </c>
      <c r="M1846" s="184">
        <v>3.7707999999999999</v>
      </c>
      <c r="N1846" s="184">
        <v>4.0167999999999999</v>
      </c>
      <c r="O1846" s="184"/>
      <c r="P1846" s="184"/>
      <c r="Q1846" s="184">
        <v>5.5932000000000004</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44400</v>
      </c>
      <c r="E1847" s="184">
        <v>1092.7798</v>
      </c>
      <c r="F1847" s="184">
        <v>4.5899000000000001</v>
      </c>
      <c r="G1847" s="184">
        <v>3.1181999999999999</v>
      </c>
      <c r="H1847" s="184">
        <v>3.444</v>
      </c>
      <c r="I1847" s="184">
        <v>4.1641000000000004</v>
      </c>
      <c r="J1847" s="184">
        <v>4.0514999999999999</v>
      </c>
      <c r="K1847" s="184">
        <v>3.5706000000000002</v>
      </c>
      <c r="L1847" s="184">
        <v>3.5592000000000001</v>
      </c>
      <c r="M1847" s="184">
        <v>3.3395999999999999</v>
      </c>
      <c r="N1847" s="184">
        <v>3.5809000000000002</v>
      </c>
      <c r="O1847" s="184"/>
      <c r="P1847" s="184"/>
      <c r="Q1847" s="184">
        <v>5.149</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44400</v>
      </c>
      <c r="E1848" s="184">
        <v>1029.8215</v>
      </c>
      <c r="F1848" s="184">
        <v>6.4943</v>
      </c>
      <c r="G1848" s="184">
        <v>4.7441000000000004</v>
      </c>
      <c r="H1848" s="184">
        <v>4.3620999999999999</v>
      </c>
      <c r="I1848" s="184">
        <v>4.5609000000000002</v>
      </c>
      <c r="J1848" s="184">
        <v>4.3329000000000004</v>
      </c>
      <c r="K1848" s="184">
        <v>3.8561999999999999</v>
      </c>
      <c r="L1848" s="184">
        <v>3.8328000000000002</v>
      </c>
      <c r="M1848" s="184">
        <v>3.6806999999999999</v>
      </c>
      <c r="N1848" s="184"/>
      <c r="O1848" s="184"/>
      <c r="P1848" s="184"/>
      <c r="Q1848" s="184">
        <v>3.7664</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44400</v>
      </c>
      <c r="E1849" s="184">
        <v>1027.7394999999999</v>
      </c>
      <c r="F1849" s="184">
        <v>6.2659000000000002</v>
      </c>
      <c r="G1849" s="184">
        <v>4.5476000000000001</v>
      </c>
      <c r="H1849" s="184">
        <v>4.1478999999999999</v>
      </c>
      <c r="I1849" s="184">
        <v>4.3590999999999998</v>
      </c>
      <c r="J1849" s="184">
        <v>4.1167999999999996</v>
      </c>
      <c r="K1849" s="184">
        <v>3.6265999999999998</v>
      </c>
      <c r="L1849" s="184">
        <v>3.6223999999999998</v>
      </c>
      <c r="M1849" s="184">
        <v>3.4251999999999998</v>
      </c>
      <c r="N1849" s="184"/>
      <c r="O1849" s="184"/>
      <c r="P1849" s="184"/>
      <c r="Q1849" s="184">
        <v>3.5034000000000001</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44400</v>
      </c>
      <c r="E1850" s="184">
        <v>14.089499999999999</v>
      </c>
      <c r="F1850" s="184">
        <v>2.0726</v>
      </c>
      <c r="G1850" s="184">
        <v>3.4550999999999998</v>
      </c>
      <c r="H1850" s="184">
        <v>3.5552000000000001</v>
      </c>
      <c r="I1850" s="184">
        <v>3.8731</v>
      </c>
      <c r="J1850" s="184">
        <v>3.907</v>
      </c>
      <c r="K1850" s="184">
        <v>3.2168000000000001</v>
      </c>
      <c r="L1850" s="184">
        <v>3.2443</v>
      </c>
      <c r="M1850" s="184">
        <v>3.1797</v>
      </c>
      <c r="N1850" s="184">
        <v>3.2591000000000001</v>
      </c>
      <c r="O1850" s="184">
        <v>8.7599999999999997E-2</v>
      </c>
      <c r="P1850" s="184">
        <v>2.5459000000000001</v>
      </c>
      <c r="Q1850" s="184">
        <v>4.4455999999999998</v>
      </c>
      <c r="R1850" s="184">
        <v>4.3045</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44400</v>
      </c>
      <c r="E1851" s="184">
        <v>13.6387</v>
      </c>
      <c r="F1851" s="184">
        <v>1.3382000000000001</v>
      </c>
      <c r="G1851" s="184">
        <v>2.6768000000000001</v>
      </c>
      <c r="H1851" s="184">
        <v>2.7541000000000002</v>
      </c>
      <c r="I1851" s="184">
        <v>3.0813000000000001</v>
      </c>
      <c r="J1851" s="184">
        <v>3.1034000000000002</v>
      </c>
      <c r="K1851" s="184">
        <v>2.4112</v>
      </c>
      <c r="L1851" s="184">
        <v>2.4333</v>
      </c>
      <c r="M1851" s="184">
        <v>2.5586000000000002</v>
      </c>
      <c r="N1851" s="184">
        <v>2.7907999999999999</v>
      </c>
      <c r="O1851" s="184">
        <v>-9.4100000000000003E-2</v>
      </c>
      <c r="P1851" s="184">
        <v>2.2442000000000002</v>
      </c>
      <c r="Q1851" s="184">
        <v>4.0156000000000001</v>
      </c>
      <c r="R1851" s="184">
        <v>4.0679999999999996</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44400</v>
      </c>
      <c r="E1852" s="184">
        <v>2333.2741000000001</v>
      </c>
      <c r="F1852" s="184">
        <v>3.47</v>
      </c>
      <c r="G1852" s="184">
        <v>2.42</v>
      </c>
      <c r="H1852" s="184">
        <v>3.7058</v>
      </c>
      <c r="I1852" s="184">
        <v>3.8601999999999999</v>
      </c>
      <c r="J1852" s="184">
        <v>3.6804000000000001</v>
      </c>
      <c r="K1852" s="184">
        <v>2.9634</v>
      </c>
      <c r="L1852" s="184">
        <v>2.9058000000000002</v>
      </c>
      <c r="M1852" s="184">
        <v>2.8033000000000001</v>
      </c>
      <c r="N1852" s="184">
        <v>2.9291999999999998</v>
      </c>
      <c r="O1852" s="184">
        <v>5.4633000000000003</v>
      </c>
      <c r="P1852" s="184">
        <v>6.1901999999999999</v>
      </c>
      <c r="Q1852" s="184">
        <v>7.3903999999999996</v>
      </c>
      <c r="R1852" s="184">
        <v>4.4329999999999998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44400</v>
      </c>
      <c r="E1853" s="184">
        <v>2207.9765000000002</v>
      </c>
      <c r="F1853" s="184">
        <v>2.5493000000000001</v>
      </c>
      <c r="G1853" s="184">
        <v>1.4984</v>
      </c>
      <c r="H1853" s="184">
        <v>2.7846000000000002</v>
      </c>
      <c r="I1853" s="184">
        <v>2.9382999999999999</v>
      </c>
      <c r="J1853" s="184">
        <v>2.7578999999999998</v>
      </c>
      <c r="K1853" s="184">
        <v>2.0375999999999999</v>
      </c>
      <c r="L1853" s="184">
        <v>1.9752000000000001</v>
      </c>
      <c r="M1853" s="184">
        <v>1.8678999999999999</v>
      </c>
      <c r="N1853" s="184">
        <v>1.9879</v>
      </c>
      <c r="O1853" s="184">
        <v>4.6047000000000002</v>
      </c>
      <c r="P1853" s="184">
        <v>5.3944000000000001</v>
      </c>
      <c r="Q1853" s="184">
        <v>7.1755000000000004</v>
      </c>
      <c r="R1853" s="184">
        <v>3.6032999999999999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44400</v>
      </c>
      <c r="E1854" s="184">
        <v>3194.8946000000001</v>
      </c>
      <c r="F1854" s="184">
        <v>4.8548999999999998</v>
      </c>
      <c r="G1854" s="184">
        <v>3.8264999999999998</v>
      </c>
      <c r="H1854" s="184">
        <v>4.0251999999999999</v>
      </c>
      <c r="I1854" s="184">
        <v>5.4942000000000002</v>
      </c>
      <c r="J1854" s="184">
        <v>33.959099999999999</v>
      </c>
      <c r="K1854" s="184">
        <v>18.460599999999999</v>
      </c>
      <c r="L1854" s="184">
        <v>11.8353</v>
      </c>
      <c r="M1854" s="184">
        <v>9.5282</v>
      </c>
      <c r="N1854" s="184">
        <v>9.4810999999999996</v>
      </c>
      <c r="O1854" s="184">
        <v>5.0727000000000002</v>
      </c>
      <c r="P1854" s="184">
        <v>5.4966999999999997</v>
      </c>
      <c r="Q1854" s="184">
        <v>6.0922999999999998</v>
      </c>
      <c r="R1854" s="184">
        <v>4.7881999999999998</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44400</v>
      </c>
      <c r="E1855" s="184">
        <v>3416.8027999999999</v>
      </c>
      <c r="F1855" s="184">
        <v>5.7267000000000001</v>
      </c>
      <c r="G1855" s="184">
        <v>4.6978</v>
      </c>
      <c r="H1855" s="184">
        <v>4.8963999999999999</v>
      </c>
      <c r="I1855" s="184">
        <v>6.3666999999999998</v>
      </c>
      <c r="J1855" s="184">
        <v>34.854300000000002</v>
      </c>
      <c r="K1855" s="184">
        <v>19.351600000000001</v>
      </c>
      <c r="L1855" s="184">
        <v>12.6944</v>
      </c>
      <c r="M1855" s="184">
        <v>10.383900000000001</v>
      </c>
      <c r="N1855" s="184">
        <v>10.3489</v>
      </c>
      <c r="O1855" s="184">
        <v>5.8985000000000003</v>
      </c>
      <c r="P1855" s="184">
        <v>6.3895</v>
      </c>
      <c r="Q1855" s="184">
        <v>7.3987999999999996</v>
      </c>
      <c r="R1855" s="184">
        <v>5.6115000000000004</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44400</v>
      </c>
      <c r="E1858" s="184">
        <v>27.3507</v>
      </c>
      <c r="F1858" s="184">
        <v>6.4067999999999996</v>
      </c>
      <c r="G1858" s="184">
        <v>4.4055</v>
      </c>
      <c r="H1858" s="184">
        <v>3.8538999999999999</v>
      </c>
      <c r="I1858" s="184">
        <v>4.3348000000000004</v>
      </c>
      <c r="J1858" s="184">
        <v>3.8959000000000001</v>
      </c>
      <c r="K1858" s="184">
        <v>3.4969999999999999</v>
      </c>
      <c r="L1858" s="184">
        <v>3.5468000000000002</v>
      </c>
      <c r="M1858" s="184">
        <v>3.3898000000000001</v>
      </c>
      <c r="N1858" s="184">
        <v>3.5996000000000001</v>
      </c>
      <c r="O1858" s="184">
        <v>8.3033999999999999</v>
      </c>
      <c r="P1858" s="184">
        <v>7.8445999999999998</v>
      </c>
      <c r="Q1858" s="184">
        <v>8.0084999999999997</v>
      </c>
      <c r="R1858" s="184">
        <v>7.0301</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44400</v>
      </c>
      <c r="E1859" s="184">
        <v>27.9161</v>
      </c>
      <c r="F1859" s="184">
        <v>6.8002000000000002</v>
      </c>
      <c r="G1859" s="184">
        <v>4.8395999999999999</v>
      </c>
      <c r="H1859" s="184">
        <v>4.3182999999999998</v>
      </c>
      <c r="I1859" s="184">
        <v>4.7998000000000003</v>
      </c>
      <c r="J1859" s="184">
        <v>4.3651999999999997</v>
      </c>
      <c r="K1859" s="184">
        <v>3.9670999999999998</v>
      </c>
      <c r="L1859" s="184">
        <v>4.0201000000000002</v>
      </c>
      <c r="M1859" s="184">
        <v>3.8649</v>
      </c>
      <c r="N1859" s="184">
        <v>4.0763999999999996</v>
      </c>
      <c r="O1859" s="184">
        <v>8.5937000000000001</v>
      </c>
      <c r="P1859" s="184">
        <v>8.1160999999999994</v>
      </c>
      <c r="Q1859" s="184">
        <v>8.7385999999999999</v>
      </c>
      <c r="R1859" s="184">
        <v>7.2789000000000001</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44400</v>
      </c>
      <c r="E1860" s="184">
        <v>2195.8805000000002</v>
      </c>
      <c r="F1860" s="184">
        <v>5.4678000000000004</v>
      </c>
      <c r="G1860" s="184">
        <v>3.4588999999999999</v>
      </c>
      <c r="H1860" s="184">
        <v>3.0632999999999999</v>
      </c>
      <c r="I1860" s="184">
        <v>3.4110999999999998</v>
      </c>
      <c r="J1860" s="184">
        <v>3.1682000000000001</v>
      </c>
      <c r="K1860" s="184">
        <v>2.8111999999999999</v>
      </c>
      <c r="L1860" s="184">
        <v>2.9279999999999999</v>
      </c>
      <c r="M1860" s="184">
        <v>2.7328000000000001</v>
      </c>
      <c r="N1860" s="184">
        <v>2.7829000000000002</v>
      </c>
      <c r="O1860" s="184">
        <v>3.1057000000000001</v>
      </c>
      <c r="P1860" s="184">
        <v>4.524</v>
      </c>
      <c r="Q1860" s="184">
        <v>5.9641000000000002</v>
      </c>
      <c r="R1860" s="184">
        <v>4.0309999999999997</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44400</v>
      </c>
      <c r="E1861" s="184">
        <v>2286.4281000000001</v>
      </c>
      <c r="F1861" s="184">
        <v>6.27</v>
      </c>
      <c r="G1861" s="184">
        <v>4.2590000000000003</v>
      </c>
      <c r="H1861" s="184">
        <v>3.8637999999999999</v>
      </c>
      <c r="I1861" s="184">
        <v>4.2119</v>
      </c>
      <c r="J1861" s="184">
        <v>3.9704999999999999</v>
      </c>
      <c r="K1861" s="184">
        <v>3.6246</v>
      </c>
      <c r="L1861" s="184">
        <v>3.7547999999999999</v>
      </c>
      <c r="M1861" s="184">
        <v>3.5642999999999998</v>
      </c>
      <c r="N1861" s="184">
        <v>3.621</v>
      </c>
      <c r="O1861" s="184">
        <v>3.9628000000000001</v>
      </c>
      <c r="P1861" s="184">
        <v>5.3066000000000004</v>
      </c>
      <c r="Q1861" s="184">
        <v>6.9523999999999999</v>
      </c>
      <c r="R1861" s="184">
        <v>4.8822999999999999</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44400</v>
      </c>
      <c r="E1862" s="184">
        <v>4772.8915999999999</v>
      </c>
      <c r="F1862" s="184">
        <v>5.4878</v>
      </c>
      <c r="G1862" s="184">
        <v>4.5069999999999997</v>
      </c>
      <c r="H1862" s="184">
        <v>4.0128000000000004</v>
      </c>
      <c r="I1862" s="184">
        <v>4.2962999999999996</v>
      </c>
      <c r="J1862" s="184">
        <v>4.1856999999999998</v>
      </c>
      <c r="K1862" s="184">
        <v>3.6448999999999998</v>
      </c>
      <c r="L1862" s="184">
        <v>3.7980999999999998</v>
      </c>
      <c r="M1862" s="184">
        <v>3.6312000000000002</v>
      </c>
      <c r="N1862" s="184">
        <v>3.8523000000000001</v>
      </c>
      <c r="O1862" s="184">
        <v>6.6269999999999998</v>
      </c>
      <c r="P1862" s="184">
        <v>6.8047000000000004</v>
      </c>
      <c r="Q1862" s="184">
        <v>7.6494</v>
      </c>
      <c r="R1862" s="184">
        <v>5.6688999999999998</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44400</v>
      </c>
      <c r="E1863" s="184">
        <v>4728.5999000000002</v>
      </c>
      <c r="F1863" s="184">
        <v>5.3083</v>
      </c>
      <c r="G1863" s="184">
        <v>4.3177000000000003</v>
      </c>
      <c r="H1863" s="184">
        <v>3.8283</v>
      </c>
      <c r="I1863" s="184">
        <v>4.1138000000000003</v>
      </c>
      <c r="J1863" s="184">
        <v>4.0039999999999996</v>
      </c>
      <c r="K1863" s="184">
        <v>3.4624000000000001</v>
      </c>
      <c r="L1863" s="184">
        <v>3.6143999999999998</v>
      </c>
      <c r="M1863" s="184">
        <v>3.4457</v>
      </c>
      <c r="N1863" s="184">
        <v>3.6678999999999999</v>
      </c>
      <c r="O1863" s="184">
        <v>6.4584999999999999</v>
      </c>
      <c r="P1863" s="184">
        <v>6.6573000000000002</v>
      </c>
      <c r="Q1863" s="184">
        <v>7.2508999999999997</v>
      </c>
      <c r="R1863" s="184">
        <v>5.4892000000000003</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44400</v>
      </c>
      <c r="E1864" s="184">
        <v>11.2042</v>
      </c>
      <c r="F1864" s="184">
        <v>4.5613999999999999</v>
      </c>
      <c r="G1864" s="184">
        <v>4.0191999999999997</v>
      </c>
      <c r="H1864" s="184">
        <v>3.8656000000000001</v>
      </c>
      <c r="I1864" s="184">
        <v>4.2186000000000003</v>
      </c>
      <c r="J1864" s="184">
        <v>4.0529999999999999</v>
      </c>
      <c r="K1864" s="184">
        <v>3.9258000000000002</v>
      </c>
      <c r="L1864" s="184">
        <v>3.9068999999999998</v>
      </c>
      <c r="M1864" s="184">
        <v>3.7629000000000001</v>
      </c>
      <c r="N1864" s="184">
        <v>3.9167000000000001</v>
      </c>
      <c r="O1864" s="184"/>
      <c r="P1864" s="184"/>
      <c r="Q1864" s="184">
        <v>5.6125999999999996</v>
      </c>
      <c r="R1864" s="184">
        <v>5.4364999999999997</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44400</v>
      </c>
      <c r="E1865" s="184">
        <v>10.9321</v>
      </c>
      <c r="F1865" s="184">
        <v>3.3391000000000002</v>
      </c>
      <c r="G1865" s="184">
        <v>2.6716000000000002</v>
      </c>
      <c r="H1865" s="184">
        <v>2.5769000000000002</v>
      </c>
      <c r="I1865" s="184">
        <v>2.9127999999999998</v>
      </c>
      <c r="J1865" s="184">
        <v>2.7328000000000001</v>
      </c>
      <c r="K1865" s="184">
        <v>2.57</v>
      </c>
      <c r="L1865" s="184">
        <v>2.5245000000000002</v>
      </c>
      <c r="M1865" s="184">
        <v>2.4066000000000001</v>
      </c>
      <c r="N1865" s="184">
        <v>2.5813999999999999</v>
      </c>
      <c r="O1865" s="184"/>
      <c r="P1865" s="184"/>
      <c r="Q1865" s="184">
        <v>4.3728999999999996</v>
      </c>
      <c r="R1865" s="184">
        <v>4.1913999999999998</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44400</v>
      </c>
      <c r="E1866" s="184">
        <v>11.5814</v>
      </c>
      <c r="F1866" s="184">
        <v>7.2500999999999998</v>
      </c>
      <c r="G1866" s="184">
        <v>4.9394999999999998</v>
      </c>
      <c r="H1866" s="184">
        <v>4.4160000000000004</v>
      </c>
      <c r="I1866" s="184">
        <v>4.6456</v>
      </c>
      <c r="J1866" s="184">
        <v>4.4177</v>
      </c>
      <c r="K1866" s="184">
        <v>3.9449999999999998</v>
      </c>
      <c r="L1866" s="184">
        <v>4.0995999999999997</v>
      </c>
      <c r="M1866" s="184">
        <v>3.9506999999999999</v>
      </c>
      <c r="N1866" s="184">
        <v>4.0342000000000002</v>
      </c>
      <c r="O1866" s="184"/>
      <c r="P1866" s="184"/>
      <c r="Q1866" s="184">
        <v>6.0450999999999997</v>
      </c>
      <c r="R1866" s="184">
        <v>5.5061</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44400</v>
      </c>
      <c r="E1867" s="184">
        <v>11.3818</v>
      </c>
      <c r="F1867" s="184">
        <v>6.4149000000000003</v>
      </c>
      <c r="G1867" s="184">
        <v>4.1703999999999999</v>
      </c>
      <c r="H1867" s="184">
        <v>3.6676000000000002</v>
      </c>
      <c r="I1867" s="184">
        <v>3.9228999999999998</v>
      </c>
      <c r="J1867" s="184">
        <v>3.6991000000000001</v>
      </c>
      <c r="K1867" s="184">
        <v>3.2183999999999999</v>
      </c>
      <c r="L1867" s="184">
        <v>3.3209</v>
      </c>
      <c r="M1867" s="184">
        <v>3.1082999999999998</v>
      </c>
      <c r="N1867" s="184">
        <v>3.2568999999999999</v>
      </c>
      <c r="O1867" s="184"/>
      <c r="P1867" s="184"/>
      <c r="Q1867" s="184">
        <v>5.3106</v>
      </c>
      <c r="R1867" s="184">
        <v>4.7279999999999998</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44400</v>
      </c>
      <c r="E1868" s="184">
        <v>3456.3858</v>
      </c>
      <c r="F1868" s="184">
        <v>2.58</v>
      </c>
      <c r="G1868" s="184">
        <v>3.4133</v>
      </c>
      <c r="H1868" s="184">
        <v>3.8233000000000001</v>
      </c>
      <c r="I1868" s="184">
        <v>4.5994000000000002</v>
      </c>
      <c r="J1868" s="184">
        <v>4.0956000000000001</v>
      </c>
      <c r="K1868" s="184">
        <v>3.8651</v>
      </c>
      <c r="L1868" s="184">
        <v>4.0288000000000004</v>
      </c>
      <c r="M1868" s="184">
        <v>4.1372</v>
      </c>
      <c r="N1868" s="184">
        <v>4.3611000000000004</v>
      </c>
      <c r="O1868" s="184">
        <v>5.1166</v>
      </c>
      <c r="P1868" s="184">
        <v>6.1437999999999997</v>
      </c>
      <c r="Q1868" s="184">
        <v>7.5898000000000003</v>
      </c>
      <c r="R1868" s="184">
        <v>5.6845999999999997</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44400</v>
      </c>
      <c r="E1869" s="184">
        <v>3293.5585999999998</v>
      </c>
      <c r="F1869" s="184">
        <v>2.0204</v>
      </c>
      <c r="G1869" s="184">
        <v>2.8932000000000002</v>
      </c>
      <c r="H1869" s="184">
        <v>3.3144</v>
      </c>
      <c r="I1869" s="184">
        <v>4.0942999999999996</v>
      </c>
      <c r="J1869" s="184">
        <v>3.5920999999999998</v>
      </c>
      <c r="K1869" s="184">
        <v>3.3599000000000001</v>
      </c>
      <c r="L1869" s="184">
        <v>3.4807000000000001</v>
      </c>
      <c r="M1869" s="184">
        <v>3.6029</v>
      </c>
      <c r="N1869" s="184">
        <v>3.8205</v>
      </c>
      <c r="O1869" s="184">
        <v>4.5467000000000004</v>
      </c>
      <c r="P1869" s="184">
        <v>5.5387000000000004</v>
      </c>
      <c r="Q1869" s="184">
        <v>6.8808999999999996</v>
      </c>
      <c r="R1869" s="184">
        <v>5.1083999999999996</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44400</v>
      </c>
      <c r="E1870" s="184">
        <v>1106.088</v>
      </c>
      <c r="F1870" s="184">
        <v>2.8382000000000001</v>
      </c>
      <c r="G1870" s="184">
        <v>2.8144</v>
      </c>
      <c r="H1870" s="184">
        <v>3.0023</v>
      </c>
      <c r="I1870" s="184">
        <v>3.0623999999999998</v>
      </c>
      <c r="J1870" s="184">
        <v>3.0552999999999999</v>
      </c>
      <c r="K1870" s="184">
        <v>2.9984000000000002</v>
      </c>
      <c r="L1870" s="184">
        <v>4.492</v>
      </c>
      <c r="M1870" s="184">
        <v>3.9653</v>
      </c>
      <c r="N1870" s="184">
        <v>4.3860000000000001</v>
      </c>
      <c r="O1870" s="184"/>
      <c r="P1870" s="184"/>
      <c r="Q1870" s="184">
        <v>4.8441000000000001</v>
      </c>
      <c r="R1870" s="184">
        <v>4.6460999999999997</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44400</v>
      </c>
      <c r="E1871" s="184">
        <v>1093.7782</v>
      </c>
      <c r="F1871" s="184">
        <v>2.3361000000000001</v>
      </c>
      <c r="G1871" s="184">
        <v>2.3151999999999999</v>
      </c>
      <c r="H1871" s="184">
        <v>2.5021</v>
      </c>
      <c r="I1871" s="184">
        <v>2.5617999999999999</v>
      </c>
      <c r="J1871" s="184">
        <v>2.5529999999999999</v>
      </c>
      <c r="K1871" s="184">
        <v>2.4941</v>
      </c>
      <c r="L1871" s="184">
        <v>3.9813999999999998</v>
      </c>
      <c r="M1871" s="184">
        <v>3.4514</v>
      </c>
      <c r="N1871" s="184">
        <v>3.8656999999999999</v>
      </c>
      <c r="O1871" s="184"/>
      <c r="P1871" s="184"/>
      <c r="Q1871" s="184">
        <v>4.2950999999999997</v>
      </c>
      <c r="R1871" s="184">
        <v>4.1039000000000003</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4.9119228070175422</v>
      </c>
      <c r="G1872" s="186">
        <v>4.1922368421052632</v>
      </c>
      <c r="H1872" s="186">
        <v>4.1143666666666663</v>
      </c>
      <c r="I1872" s="186">
        <v>4.6161017543859657</v>
      </c>
      <c r="J1872" s="186">
        <v>5.2719824561403525</v>
      </c>
      <c r="K1872" s="186">
        <v>4.2619000000000007</v>
      </c>
      <c r="L1872" s="186">
        <v>4.154761403508771</v>
      </c>
      <c r="M1872" s="186">
        <v>3.9132912280701762</v>
      </c>
      <c r="N1872" s="186">
        <v>4.1251309090909096</v>
      </c>
      <c r="O1872" s="186">
        <v>5.8438923076923102</v>
      </c>
      <c r="P1872" s="186">
        <v>6.3516971428571436</v>
      </c>
      <c r="Q1872" s="186">
        <v>6.5525666666666691</v>
      </c>
      <c r="R1872" s="186">
        <v>5.4408489795918369</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4.8548999999999998</v>
      </c>
      <c r="G1873" s="186">
        <v>4.0191999999999997</v>
      </c>
      <c r="H1873" s="186">
        <v>3.8233000000000001</v>
      </c>
      <c r="I1873" s="186">
        <v>4.2186000000000003</v>
      </c>
      <c r="J1873" s="186">
        <v>4.0956000000000001</v>
      </c>
      <c r="K1873" s="186">
        <v>3.5706000000000002</v>
      </c>
      <c r="L1873" s="186">
        <v>3.7155</v>
      </c>
      <c r="M1873" s="186">
        <v>3.6029</v>
      </c>
      <c r="N1873" s="186">
        <v>3.8205</v>
      </c>
      <c r="O1873" s="186">
        <v>6.1383999999999999</v>
      </c>
      <c r="P1873" s="186">
        <v>6.5871000000000004</v>
      </c>
      <c r="Q1873" s="186">
        <v>6.9523999999999999</v>
      </c>
      <c r="R1873" s="186">
        <v>5.3758999999999997</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44400</v>
      </c>
      <c r="E1876" s="184">
        <v>69.205100000000002</v>
      </c>
      <c r="F1876" s="184">
        <v>0.34699999999999998</v>
      </c>
      <c r="G1876" s="184">
        <v>1.7290000000000001</v>
      </c>
      <c r="H1876" s="184">
        <v>-0.4763</v>
      </c>
      <c r="I1876" s="184">
        <v>2.395</v>
      </c>
      <c r="J1876" s="184">
        <v>4.9484000000000004</v>
      </c>
      <c r="K1876" s="184">
        <v>16.421600000000002</v>
      </c>
      <c r="L1876" s="184">
        <v>25.010300000000001</v>
      </c>
      <c r="M1876" s="184">
        <v>52.736600000000003</v>
      </c>
      <c r="N1876" s="184">
        <v>70.573099999999997</v>
      </c>
      <c r="O1876" s="184">
        <v>8.1178000000000008</v>
      </c>
      <c r="P1876" s="184">
        <v>9.8755000000000006</v>
      </c>
      <c r="Q1876" s="184">
        <v>15.616300000000001</v>
      </c>
      <c r="R1876" s="184">
        <v>20.968499999999999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44400</v>
      </c>
      <c r="E1877" s="184">
        <v>75.225999999999999</v>
      </c>
      <c r="F1877" s="184">
        <v>0.34949999999999998</v>
      </c>
      <c r="G1877" s="184">
        <v>1.7367999999999999</v>
      </c>
      <c r="H1877" s="184">
        <v>-0.4582</v>
      </c>
      <c r="I1877" s="184">
        <v>2.4312</v>
      </c>
      <c r="J1877" s="184">
        <v>5.0301999999999998</v>
      </c>
      <c r="K1877" s="184">
        <v>16.6997</v>
      </c>
      <c r="L1877" s="184">
        <v>25.576499999999999</v>
      </c>
      <c r="M1877" s="184">
        <v>53.815300000000001</v>
      </c>
      <c r="N1877" s="184">
        <v>72.268000000000001</v>
      </c>
      <c r="O1877" s="184">
        <v>9.2978000000000005</v>
      </c>
      <c r="P1877" s="184">
        <v>11.105700000000001</v>
      </c>
      <c r="Q1877" s="184">
        <v>17.848700000000001</v>
      </c>
      <c r="R1877" s="184">
        <v>22.235600000000002</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44400</v>
      </c>
      <c r="E1878" s="184">
        <v>12.944000000000001</v>
      </c>
      <c r="F1878" s="184">
        <v>0.66100000000000003</v>
      </c>
      <c r="G1878" s="184">
        <v>1.5136000000000001</v>
      </c>
      <c r="H1878" s="184">
        <v>0.56720000000000004</v>
      </c>
      <c r="I1878" s="184">
        <v>2.5674000000000001</v>
      </c>
      <c r="J1878" s="184">
        <v>4.5641999999999996</v>
      </c>
      <c r="K1878" s="184">
        <v>14.0541</v>
      </c>
      <c r="L1878" s="184">
        <v>20.825199999999999</v>
      </c>
      <c r="M1878" s="184"/>
      <c r="N1878" s="184"/>
      <c r="O1878" s="184"/>
      <c r="P1878" s="184"/>
      <c r="Q1878" s="184">
        <v>29.44</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44400</v>
      </c>
      <c r="E1879" s="184">
        <v>12.882999999999999</v>
      </c>
      <c r="F1879" s="184">
        <v>0.65629999999999999</v>
      </c>
      <c r="G1879" s="184">
        <v>1.5048999999999999</v>
      </c>
      <c r="H1879" s="184">
        <v>0.54630000000000001</v>
      </c>
      <c r="I1879" s="184">
        <v>2.5390000000000001</v>
      </c>
      <c r="J1879" s="184">
        <v>4.4935</v>
      </c>
      <c r="K1879" s="184">
        <v>13.8376</v>
      </c>
      <c r="L1879" s="184">
        <v>20.368099999999998</v>
      </c>
      <c r="M1879" s="184"/>
      <c r="N1879" s="184"/>
      <c r="O1879" s="184"/>
      <c r="P1879" s="184"/>
      <c r="Q1879" s="184">
        <v>28.83</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44400</v>
      </c>
      <c r="E1880" s="184">
        <v>395.64699999999999</v>
      </c>
      <c r="F1880" s="184">
        <v>0.49759999999999999</v>
      </c>
      <c r="G1880" s="184">
        <v>2.0787</v>
      </c>
      <c r="H1880" s="184">
        <v>0.1991</v>
      </c>
      <c r="I1880" s="184">
        <v>2.2936000000000001</v>
      </c>
      <c r="J1880" s="184">
        <v>4.2864000000000004</v>
      </c>
      <c r="K1880" s="184">
        <v>16.529900000000001</v>
      </c>
      <c r="L1880" s="184">
        <v>18.568300000000001</v>
      </c>
      <c r="M1880" s="184">
        <v>41.954999999999998</v>
      </c>
      <c r="N1880" s="184">
        <v>53.114199999999997</v>
      </c>
      <c r="O1880" s="184">
        <v>10.597099999999999</v>
      </c>
      <c r="P1880" s="184">
        <v>12.897399999999999</v>
      </c>
      <c r="Q1880" s="184">
        <v>14.315300000000001</v>
      </c>
      <c r="R1880" s="184">
        <v>19.408899999999999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44400</v>
      </c>
      <c r="E1881" s="184">
        <v>426.649</v>
      </c>
      <c r="F1881" s="184">
        <v>0.50029999999999997</v>
      </c>
      <c r="G1881" s="184">
        <v>2.0865</v>
      </c>
      <c r="H1881" s="184">
        <v>0.217</v>
      </c>
      <c r="I1881" s="184">
        <v>2.3290999999999999</v>
      </c>
      <c r="J1881" s="184">
        <v>4.3663999999999996</v>
      </c>
      <c r="K1881" s="184">
        <v>16.805299999999999</v>
      </c>
      <c r="L1881" s="184">
        <v>19.1311</v>
      </c>
      <c r="M1881" s="184">
        <v>42.932400000000001</v>
      </c>
      <c r="N1881" s="184">
        <v>54.536499999999997</v>
      </c>
      <c r="O1881" s="184">
        <v>11.7281</v>
      </c>
      <c r="P1881" s="184">
        <v>14.107699999999999</v>
      </c>
      <c r="Q1881" s="184">
        <v>16.332899999999999</v>
      </c>
      <c r="R1881" s="184">
        <v>20.4953</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44400</v>
      </c>
      <c r="E1882" s="184">
        <v>217.95</v>
      </c>
      <c r="F1882" s="184">
        <v>0.4748</v>
      </c>
      <c r="G1882" s="184">
        <v>1.784</v>
      </c>
      <c r="H1882" s="184">
        <v>-0.3019</v>
      </c>
      <c r="I1882" s="184">
        <v>1.3815</v>
      </c>
      <c r="J1882" s="184">
        <v>2.2231999999999998</v>
      </c>
      <c r="K1882" s="184">
        <v>13.4152</v>
      </c>
      <c r="L1882" s="184">
        <v>19.5688</v>
      </c>
      <c r="M1882" s="184">
        <v>44.826900000000002</v>
      </c>
      <c r="N1882" s="184">
        <v>52.786499999999997</v>
      </c>
      <c r="O1882" s="184">
        <v>14.7182</v>
      </c>
      <c r="P1882" s="184">
        <v>12.1717</v>
      </c>
      <c r="Q1882" s="184">
        <v>19.944800000000001</v>
      </c>
      <c r="R1882" s="184">
        <v>23.679300000000001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44400</v>
      </c>
      <c r="E1883" s="184">
        <v>234.37</v>
      </c>
      <c r="F1883" s="184">
        <v>0.47589999999999999</v>
      </c>
      <c r="G1883" s="184">
        <v>1.7894000000000001</v>
      </c>
      <c r="H1883" s="184">
        <v>-0.29349999999999998</v>
      </c>
      <c r="I1883" s="184">
        <v>1.4017999999999999</v>
      </c>
      <c r="J1883" s="184">
        <v>2.2646000000000002</v>
      </c>
      <c r="K1883" s="184">
        <v>13.5679</v>
      </c>
      <c r="L1883" s="184">
        <v>19.870100000000001</v>
      </c>
      <c r="M1883" s="184">
        <v>45.372799999999998</v>
      </c>
      <c r="N1883" s="184">
        <v>53.584499999999998</v>
      </c>
      <c r="O1883" s="184">
        <v>15.414</v>
      </c>
      <c r="P1883" s="184">
        <v>13.074999999999999</v>
      </c>
      <c r="Q1883" s="184">
        <v>17.706700000000001</v>
      </c>
      <c r="R1883" s="184">
        <v>24.345300000000002</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44400</v>
      </c>
      <c r="E1884" s="184">
        <v>15.15</v>
      </c>
      <c r="F1884" s="184">
        <v>0.19839999999999999</v>
      </c>
      <c r="G1884" s="184">
        <v>1.4056</v>
      </c>
      <c r="H1884" s="184">
        <v>-6.6000000000000003E-2</v>
      </c>
      <c r="I1884" s="184">
        <v>1.4735</v>
      </c>
      <c r="J1884" s="184">
        <v>2.9211999999999998</v>
      </c>
      <c r="K1884" s="184">
        <v>15.209099999999999</v>
      </c>
      <c r="L1884" s="184">
        <v>21.589099999999998</v>
      </c>
      <c r="M1884" s="184">
        <v>41.721200000000003</v>
      </c>
      <c r="N1884" s="184">
        <v>53.807099999999998</v>
      </c>
      <c r="O1884" s="184"/>
      <c r="P1884" s="184"/>
      <c r="Q1884" s="184">
        <v>15.2545</v>
      </c>
      <c r="R1884" s="184">
        <v>21.247599999999998</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44400</v>
      </c>
      <c r="E1885" s="184">
        <v>14.62</v>
      </c>
      <c r="F1885" s="184">
        <v>0.2056</v>
      </c>
      <c r="G1885" s="184">
        <v>1.3167</v>
      </c>
      <c r="H1885" s="184">
        <v>-0.1366</v>
      </c>
      <c r="I1885" s="184">
        <v>1.387</v>
      </c>
      <c r="J1885" s="184">
        <v>2.8853</v>
      </c>
      <c r="K1885" s="184">
        <v>14.937099999999999</v>
      </c>
      <c r="L1885" s="184">
        <v>21.126799999999999</v>
      </c>
      <c r="M1885" s="184">
        <v>40.847799999999999</v>
      </c>
      <c r="N1885" s="184">
        <v>52.450499999999998</v>
      </c>
      <c r="O1885" s="184"/>
      <c r="P1885" s="184"/>
      <c r="Q1885" s="184">
        <v>13.860300000000001</v>
      </c>
      <c r="R1885" s="184">
        <v>20.282699999999998</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44400</v>
      </c>
      <c r="E1886" s="184">
        <v>86.13</v>
      </c>
      <c r="F1886" s="184">
        <v>0.29110000000000003</v>
      </c>
      <c r="G1886" s="184">
        <v>1.7002999999999999</v>
      </c>
      <c r="H1886" s="184">
        <v>-9.2799999999999994E-2</v>
      </c>
      <c r="I1886" s="184">
        <v>2.6212</v>
      </c>
      <c r="J1886" s="184">
        <v>6.0323000000000002</v>
      </c>
      <c r="K1886" s="184">
        <v>21.4467</v>
      </c>
      <c r="L1886" s="184">
        <v>40.208399999999997</v>
      </c>
      <c r="M1886" s="184">
        <v>74.281700000000001</v>
      </c>
      <c r="N1886" s="184">
        <v>100.95659999999999</v>
      </c>
      <c r="O1886" s="184">
        <v>15.9422</v>
      </c>
      <c r="P1886" s="184">
        <v>17.561</v>
      </c>
      <c r="Q1886" s="184">
        <v>17.349900000000002</v>
      </c>
      <c r="R1886" s="184">
        <v>31.5014</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44400</v>
      </c>
      <c r="E1887" s="184">
        <v>79.3</v>
      </c>
      <c r="F1887" s="184">
        <v>0.2782</v>
      </c>
      <c r="G1887" s="184">
        <v>1.6927000000000001</v>
      </c>
      <c r="H1887" s="184">
        <v>-0.12590000000000001</v>
      </c>
      <c r="I1887" s="184">
        <v>2.5741000000000001</v>
      </c>
      <c r="J1887" s="184">
        <v>5.9310999999999998</v>
      </c>
      <c r="K1887" s="184">
        <v>21.105699999999999</v>
      </c>
      <c r="L1887" s="184">
        <v>39.440800000000003</v>
      </c>
      <c r="M1887" s="184">
        <v>72.842200000000005</v>
      </c>
      <c r="N1887" s="184">
        <v>98.796700000000001</v>
      </c>
      <c r="O1887" s="184">
        <v>14.6793</v>
      </c>
      <c r="P1887" s="184">
        <v>16.293299999999999</v>
      </c>
      <c r="Q1887" s="184">
        <v>16.728999999999999</v>
      </c>
      <c r="R1887" s="184">
        <v>30.0961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44400</v>
      </c>
      <c r="E1888" s="184">
        <v>17.7836</v>
      </c>
      <c r="F1888" s="184">
        <v>0.48249999999999998</v>
      </c>
      <c r="G1888" s="184">
        <v>1.627</v>
      </c>
      <c r="H1888" s="184">
        <v>0.34989999999999999</v>
      </c>
      <c r="I1888" s="184">
        <v>2.0550000000000002</v>
      </c>
      <c r="J1888" s="184">
        <v>3.7507000000000001</v>
      </c>
      <c r="K1888" s="184">
        <v>13.8748</v>
      </c>
      <c r="L1888" s="184">
        <v>18.822700000000001</v>
      </c>
      <c r="M1888" s="184">
        <v>40.771000000000001</v>
      </c>
      <c r="N1888" s="184">
        <v>51.169699999999999</v>
      </c>
      <c r="O1888" s="184">
        <v>10.8177</v>
      </c>
      <c r="P1888" s="184">
        <v>10.353300000000001</v>
      </c>
      <c r="Q1888" s="184">
        <v>10.287000000000001</v>
      </c>
      <c r="R1888" s="184">
        <v>22.065999999999999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44400</v>
      </c>
      <c r="E1889" s="184">
        <v>15.8591</v>
      </c>
      <c r="F1889" s="184">
        <v>0.4783</v>
      </c>
      <c r="G1889" s="184">
        <v>1.6127</v>
      </c>
      <c r="H1889" s="184">
        <v>0.31690000000000002</v>
      </c>
      <c r="I1889" s="184">
        <v>1.9864999999999999</v>
      </c>
      <c r="J1889" s="184">
        <v>3.5987</v>
      </c>
      <c r="K1889" s="184">
        <v>13.3659</v>
      </c>
      <c r="L1889" s="184">
        <v>17.096599999999999</v>
      </c>
      <c r="M1889" s="184">
        <v>38.0974</v>
      </c>
      <c r="N1889" s="184">
        <v>47.622599999999998</v>
      </c>
      <c r="O1889" s="184">
        <v>8.8643999999999998</v>
      </c>
      <c r="P1889" s="184">
        <v>8.2859999999999996</v>
      </c>
      <c r="Q1889" s="184">
        <v>8.1593999999999998</v>
      </c>
      <c r="R1889" s="184">
        <v>19.656700000000001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44400</v>
      </c>
      <c r="E1890" s="184">
        <v>379.65180756530702</v>
      </c>
      <c r="F1890" s="184">
        <v>0.1012</v>
      </c>
      <c r="G1890" s="184">
        <v>1.4863</v>
      </c>
      <c r="H1890" s="184">
        <v>-0.59989999999999999</v>
      </c>
      <c r="I1890" s="184">
        <v>2.5110999999999999</v>
      </c>
      <c r="J1890" s="184">
        <v>3.9110999999999998</v>
      </c>
      <c r="K1890" s="184">
        <v>15.935600000000001</v>
      </c>
      <c r="L1890" s="184">
        <v>19.591999999999999</v>
      </c>
      <c r="M1890" s="184">
        <v>48.087600000000002</v>
      </c>
      <c r="N1890" s="184">
        <v>54.796700000000001</v>
      </c>
      <c r="O1890" s="184">
        <v>13.645099999999999</v>
      </c>
      <c r="P1890" s="184">
        <v>14.725300000000001</v>
      </c>
      <c r="Q1890" s="184">
        <v>16.2471</v>
      </c>
      <c r="R1890" s="184">
        <v>24.796199999999999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44400</v>
      </c>
      <c r="E1891" s="184">
        <v>50.954999999999998</v>
      </c>
      <c r="F1891" s="184">
        <v>0.1031</v>
      </c>
      <c r="G1891" s="184">
        <v>1.4919</v>
      </c>
      <c r="H1891" s="184">
        <v>-0.58740000000000003</v>
      </c>
      <c r="I1891" s="184">
        <v>2.5369000000000002</v>
      </c>
      <c r="J1891" s="184">
        <v>3.9666999999999999</v>
      </c>
      <c r="K1891" s="184">
        <v>16.123799999999999</v>
      </c>
      <c r="L1891" s="184">
        <v>19.980499999999999</v>
      </c>
      <c r="M1891" s="184">
        <v>48.8093</v>
      </c>
      <c r="N1891" s="184">
        <v>55.806199999999997</v>
      </c>
      <c r="O1891" s="184">
        <v>14.3857</v>
      </c>
      <c r="P1891" s="184">
        <v>15.675800000000001</v>
      </c>
      <c r="Q1891" s="184">
        <v>15.8253</v>
      </c>
      <c r="R1891" s="184">
        <v>25.609300000000001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44400</v>
      </c>
      <c r="E1892" s="184">
        <v>56.722999999999999</v>
      </c>
      <c r="F1892" s="184">
        <v>0.6744</v>
      </c>
      <c r="G1892" s="184">
        <v>2.141</v>
      </c>
      <c r="H1892" s="184">
        <v>0.4214</v>
      </c>
      <c r="I1892" s="184">
        <v>2.7218</v>
      </c>
      <c r="J1892" s="184">
        <v>5.7455999999999996</v>
      </c>
      <c r="K1892" s="184">
        <v>17.7852</v>
      </c>
      <c r="L1892" s="184">
        <v>23.860199999999999</v>
      </c>
      <c r="M1892" s="184">
        <v>48.202399999999997</v>
      </c>
      <c r="N1892" s="184">
        <v>61.659300000000002</v>
      </c>
      <c r="O1892" s="184">
        <v>15.3078</v>
      </c>
      <c r="P1892" s="184">
        <v>15.057</v>
      </c>
      <c r="Q1892" s="184">
        <v>19.570699999999999</v>
      </c>
      <c r="R1892" s="184">
        <v>24.5611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44400</v>
      </c>
      <c r="E1893" s="184">
        <v>52.798999999999999</v>
      </c>
      <c r="F1893" s="184">
        <v>0.66920000000000002</v>
      </c>
      <c r="G1893" s="184">
        <v>2.1316999999999999</v>
      </c>
      <c r="H1893" s="184">
        <v>0.4012</v>
      </c>
      <c r="I1893" s="184">
        <v>2.6818</v>
      </c>
      <c r="J1893" s="184">
        <v>5.6593</v>
      </c>
      <c r="K1893" s="184">
        <v>17.4956</v>
      </c>
      <c r="L1893" s="184">
        <v>23.2729</v>
      </c>
      <c r="M1893" s="184">
        <v>47.150300000000001</v>
      </c>
      <c r="N1893" s="184">
        <v>60.123100000000001</v>
      </c>
      <c r="O1893" s="184">
        <v>14.2</v>
      </c>
      <c r="P1893" s="184">
        <v>14.010400000000001</v>
      </c>
      <c r="Q1893" s="184">
        <v>15.5024</v>
      </c>
      <c r="R1893" s="184">
        <v>23.358000000000001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44400</v>
      </c>
      <c r="E1894" s="184">
        <v>113.2325</v>
      </c>
      <c r="F1894" s="184">
        <v>0.152</v>
      </c>
      <c r="G1894" s="184">
        <v>1.6923999999999999</v>
      </c>
      <c r="H1894" s="184">
        <v>-0.18609999999999999</v>
      </c>
      <c r="I1894" s="184">
        <v>2.8711000000000002</v>
      </c>
      <c r="J1894" s="184">
        <v>5.6853999999999996</v>
      </c>
      <c r="K1894" s="184">
        <v>19.657800000000002</v>
      </c>
      <c r="L1894" s="184">
        <v>25.5061</v>
      </c>
      <c r="M1894" s="184">
        <v>52.405000000000001</v>
      </c>
      <c r="N1894" s="184">
        <v>63.962499999999999</v>
      </c>
      <c r="O1894" s="184">
        <v>16.702400000000001</v>
      </c>
      <c r="P1894" s="184">
        <v>15.3035</v>
      </c>
      <c r="Q1894" s="184">
        <v>16.2318</v>
      </c>
      <c r="R1894" s="184">
        <v>25.6904</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44400</v>
      </c>
      <c r="E1895" s="184">
        <v>120.5167</v>
      </c>
      <c r="F1895" s="184">
        <v>0.1537</v>
      </c>
      <c r="G1895" s="184">
        <v>1.6977</v>
      </c>
      <c r="H1895" s="184">
        <v>-0.1739</v>
      </c>
      <c r="I1895" s="184">
        <v>2.8946999999999998</v>
      </c>
      <c r="J1895" s="184">
        <v>5.7370000000000001</v>
      </c>
      <c r="K1895" s="184">
        <v>19.841999999999999</v>
      </c>
      <c r="L1895" s="184">
        <v>25.901</v>
      </c>
      <c r="M1895" s="184">
        <v>53.13</v>
      </c>
      <c r="N1895" s="184">
        <v>64.989400000000003</v>
      </c>
      <c r="O1895" s="184">
        <v>17.4512</v>
      </c>
      <c r="P1895" s="184">
        <v>16.121500000000001</v>
      </c>
      <c r="Q1895" s="184">
        <v>15.7986</v>
      </c>
      <c r="R1895" s="184">
        <v>26.500499999999999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44400</v>
      </c>
      <c r="E1896" s="184">
        <v>74.03</v>
      </c>
      <c r="F1896" s="184">
        <v>0.31169999999999998</v>
      </c>
      <c r="G1896" s="184">
        <v>1.2861</v>
      </c>
      <c r="H1896" s="184">
        <v>-0.3231</v>
      </c>
      <c r="I1896" s="184">
        <v>1.3414999999999999</v>
      </c>
      <c r="J1896" s="184">
        <v>2.3220000000000001</v>
      </c>
      <c r="K1896" s="184">
        <v>12.4392</v>
      </c>
      <c r="L1896" s="184">
        <v>15.979900000000001</v>
      </c>
      <c r="M1896" s="184">
        <v>40.341200000000001</v>
      </c>
      <c r="N1896" s="184">
        <v>55.885399999999997</v>
      </c>
      <c r="O1896" s="184">
        <v>12.1112</v>
      </c>
      <c r="P1896" s="184">
        <v>11.085100000000001</v>
      </c>
      <c r="Q1896" s="184">
        <v>13.9084</v>
      </c>
      <c r="R1896" s="184">
        <v>17.518599999999999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44400</v>
      </c>
      <c r="E1897" s="184">
        <v>72.91</v>
      </c>
      <c r="F1897" s="184">
        <v>0.3165</v>
      </c>
      <c r="G1897" s="184">
        <v>1.278</v>
      </c>
      <c r="H1897" s="184">
        <v>-0.3281</v>
      </c>
      <c r="I1897" s="184">
        <v>1.3202</v>
      </c>
      <c r="J1897" s="184">
        <v>2.2867999999999999</v>
      </c>
      <c r="K1897" s="184">
        <v>12.2902</v>
      </c>
      <c r="L1897" s="184">
        <v>15.6934</v>
      </c>
      <c r="M1897" s="184">
        <v>39.808199999999999</v>
      </c>
      <c r="N1897" s="184">
        <v>55.094700000000003</v>
      </c>
      <c r="O1897" s="184">
        <v>11.628500000000001</v>
      </c>
      <c r="P1897" s="184">
        <v>10.712999999999999</v>
      </c>
      <c r="Q1897" s="184">
        <v>13.591200000000001</v>
      </c>
      <c r="R1897" s="184">
        <v>16.9329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44400</v>
      </c>
      <c r="E1898" s="184">
        <v>179.22749999999999</v>
      </c>
      <c r="F1898" s="184">
        <v>0.54890000000000005</v>
      </c>
      <c r="G1898" s="184">
        <v>1.6046</v>
      </c>
      <c r="H1898" s="184">
        <v>9.5600000000000004E-2</v>
      </c>
      <c r="I1898" s="184">
        <v>2.2624</v>
      </c>
      <c r="J1898" s="184">
        <v>2.1301000000000001</v>
      </c>
      <c r="K1898" s="184">
        <v>11.692</v>
      </c>
      <c r="L1898" s="184">
        <v>11.938800000000001</v>
      </c>
      <c r="M1898" s="184">
        <v>29.097899999999999</v>
      </c>
      <c r="N1898" s="184">
        <v>37.4146</v>
      </c>
      <c r="O1898" s="184">
        <v>9.0139999999999993</v>
      </c>
      <c r="P1898" s="184">
        <v>13.295</v>
      </c>
      <c r="Q1898" s="184">
        <v>18.412800000000001</v>
      </c>
      <c r="R1898" s="184">
        <v>17.945699999999999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44400</v>
      </c>
      <c r="E1899" s="184">
        <v>193.92609999999999</v>
      </c>
      <c r="F1899" s="184">
        <v>0.55189999999999995</v>
      </c>
      <c r="G1899" s="184">
        <v>1.6135999999999999</v>
      </c>
      <c r="H1899" s="184">
        <v>0.1169</v>
      </c>
      <c r="I1899" s="184">
        <v>2.3047</v>
      </c>
      <c r="J1899" s="184">
        <v>2.2198000000000002</v>
      </c>
      <c r="K1899" s="184">
        <v>11.9826</v>
      </c>
      <c r="L1899" s="184">
        <v>12.548400000000001</v>
      </c>
      <c r="M1899" s="184">
        <v>30.190200000000001</v>
      </c>
      <c r="N1899" s="184">
        <v>38.991999999999997</v>
      </c>
      <c r="O1899" s="184">
        <v>10.4857</v>
      </c>
      <c r="P1899" s="184">
        <v>14.6197</v>
      </c>
      <c r="Q1899" s="184">
        <v>16.955400000000001</v>
      </c>
      <c r="R1899" s="184">
        <v>19.492699999999999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44396</v>
      </c>
      <c r="E1900" s="184">
        <v>14.140499999999999</v>
      </c>
      <c r="F1900" s="184">
        <v>2.5499999999999998E-2</v>
      </c>
      <c r="G1900" s="184">
        <v>2.5499999999999998E-2</v>
      </c>
      <c r="H1900" s="184">
        <v>-4.3799999999999999E-2</v>
      </c>
      <c r="I1900" s="184">
        <v>-0.29970000000000002</v>
      </c>
      <c r="J1900" s="184">
        <v>1.0894999999999999</v>
      </c>
      <c r="K1900" s="184">
        <v>12.2636</v>
      </c>
      <c r="L1900" s="184">
        <v>15.590199999999999</v>
      </c>
      <c r="M1900" s="184">
        <v>35.984699999999997</v>
      </c>
      <c r="N1900" s="184">
        <v>46.3093</v>
      </c>
      <c r="O1900" s="184">
        <v>12.176299999999999</v>
      </c>
      <c r="P1900" s="184"/>
      <c r="Q1900" s="184">
        <v>12.159599999999999</v>
      </c>
      <c r="R1900" s="184">
        <v>20.9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44396</v>
      </c>
      <c r="E1901" s="184">
        <v>13.5486</v>
      </c>
      <c r="F1901" s="184">
        <v>1.6199999999999999E-2</v>
      </c>
      <c r="G1901" s="184">
        <v>1.6199999999999999E-2</v>
      </c>
      <c r="H1901" s="184">
        <v>-6.4899999999999999E-2</v>
      </c>
      <c r="I1901" s="184">
        <v>-0.34200000000000003</v>
      </c>
      <c r="J1901" s="184">
        <v>0.99439999999999995</v>
      </c>
      <c r="K1901" s="184">
        <v>11.9543</v>
      </c>
      <c r="L1901" s="184">
        <v>14.957000000000001</v>
      </c>
      <c r="M1901" s="184">
        <v>34.861600000000003</v>
      </c>
      <c r="N1901" s="184">
        <v>44.685099999999998</v>
      </c>
      <c r="O1901" s="184">
        <v>10.6038</v>
      </c>
      <c r="P1901" s="184"/>
      <c r="Q1901" s="184">
        <v>10.5823</v>
      </c>
      <c r="R1901" s="184">
        <v>19.5322</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44400</v>
      </c>
      <c r="E1902" s="184">
        <v>13.5366</v>
      </c>
      <c r="F1902" s="184">
        <v>-7.1599999999999997E-2</v>
      </c>
      <c r="G1902" s="184">
        <v>5.5399999999999998E-2</v>
      </c>
      <c r="H1902" s="184">
        <v>-0.40910000000000002</v>
      </c>
      <c r="I1902" s="184">
        <v>0.54290000000000005</v>
      </c>
      <c r="J1902" s="184">
        <v>1.1801999999999999</v>
      </c>
      <c r="K1902" s="184">
        <v>11.341799999999999</v>
      </c>
      <c r="L1902" s="184">
        <v>14.004899999999999</v>
      </c>
      <c r="M1902" s="184">
        <v>33.204099999999997</v>
      </c>
      <c r="N1902" s="184">
        <v>40.095599999999997</v>
      </c>
      <c r="O1902" s="184"/>
      <c r="P1902" s="184"/>
      <c r="Q1902" s="184">
        <v>10.723699999999999</v>
      </c>
      <c r="R1902" s="184">
        <v>19.73</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44400</v>
      </c>
      <c r="E1903" s="184">
        <v>12.953200000000001</v>
      </c>
      <c r="F1903" s="184">
        <v>-7.4800000000000005E-2</v>
      </c>
      <c r="G1903" s="184">
        <v>4.6300000000000001E-2</v>
      </c>
      <c r="H1903" s="184">
        <v>-0.42970000000000003</v>
      </c>
      <c r="I1903" s="184">
        <v>0.50039999999999996</v>
      </c>
      <c r="J1903" s="184">
        <v>1.0887</v>
      </c>
      <c r="K1903" s="184">
        <v>11.0366</v>
      </c>
      <c r="L1903" s="184">
        <v>13.3849</v>
      </c>
      <c r="M1903" s="184">
        <v>32.116199999999999</v>
      </c>
      <c r="N1903" s="184">
        <v>38.565100000000001</v>
      </c>
      <c r="O1903" s="184"/>
      <c r="P1903" s="184"/>
      <c r="Q1903" s="184">
        <v>9.0949000000000009</v>
      </c>
      <c r="R1903" s="184">
        <v>18.3658</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44400</v>
      </c>
      <c r="E1904" s="184">
        <v>360.4117</v>
      </c>
      <c r="F1904" s="184">
        <v>0.45329999999999998</v>
      </c>
      <c r="G1904" s="184">
        <v>1.2506999999999999</v>
      </c>
      <c r="H1904" s="184">
        <v>-0.4073</v>
      </c>
      <c r="I1904" s="184">
        <v>1.8381000000000001</v>
      </c>
      <c r="J1904" s="184">
        <v>2.1877</v>
      </c>
      <c r="K1904" s="184">
        <v>19.014800000000001</v>
      </c>
      <c r="L1904" s="184">
        <v>24.799499999999998</v>
      </c>
      <c r="M1904" s="184">
        <v>60.545200000000001</v>
      </c>
      <c r="N1904" s="184">
        <v>72.083799999999997</v>
      </c>
      <c r="O1904" s="184">
        <v>11.8735</v>
      </c>
      <c r="P1904" s="184">
        <v>12.653600000000001</v>
      </c>
      <c r="Q1904" s="184">
        <v>17.348099999999999</v>
      </c>
      <c r="R1904" s="184">
        <v>22.99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44400</v>
      </c>
      <c r="E1905" s="184">
        <v>384.43049999999999</v>
      </c>
      <c r="F1905" s="184">
        <v>0.45569999999999999</v>
      </c>
      <c r="G1905" s="184">
        <v>1.258</v>
      </c>
      <c r="H1905" s="184">
        <v>-0.3901</v>
      </c>
      <c r="I1905" s="184">
        <v>1.873</v>
      </c>
      <c r="J1905" s="184">
        <v>2.2616000000000001</v>
      </c>
      <c r="K1905" s="184">
        <v>19.273399999999999</v>
      </c>
      <c r="L1905" s="184">
        <v>25.342400000000001</v>
      </c>
      <c r="M1905" s="184">
        <v>61.626199999999997</v>
      </c>
      <c r="N1905" s="184">
        <v>73.655699999999996</v>
      </c>
      <c r="O1905" s="184">
        <v>12.863899999999999</v>
      </c>
      <c r="P1905" s="184">
        <v>13.597099999999999</v>
      </c>
      <c r="Q1905" s="184">
        <v>13.923400000000001</v>
      </c>
      <c r="R1905" s="184">
        <v>24.145199999999999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44400</v>
      </c>
      <c r="E1906" s="184">
        <v>15.6</v>
      </c>
      <c r="F1906" s="184">
        <v>0.45069999999999999</v>
      </c>
      <c r="G1906" s="184">
        <v>1.8942000000000001</v>
      </c>
      <c r="H1906" s="184">
        <v>0</v>
      </c>
      <c r="I1906" s="184">
        <v>2.2951000000000001</v>
      </c>
      <c r="J1906" s="184">
        <v>3.6545000000000001</v>
      </c>
      <c r="K1906" s="184">
        <v>15.384600000000001</v>
      </c>
      <c r="L1906" s="184">
        <v>17.735800000000001</v>
      </c>
      <c r="M1906" s="184">
        <v>40.540500000000002</v>
      </c>
      <c r="N1906" s="184">
        <v>47.7273</v>
      </c>
      <c r="O1906" s="184"/>
      <c r="P1906" s="184"/>
      <c r="Q1906" s="184">
        <v>18.399899999999999</v>
      </c>
      <c r="R1906" s="184">
        <v>23.573</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44400</v>
      </c>
      <c r="E1907" s="184">
        <v>15.29</v>
      </c>
      <c r="F1907" s="184">
        <v>0.52600000000000002</v>
      </c>
      <c r="G1907" s="184">
        <v>1.9333</v>
      </c>
      <c r="H1907" s="184">
        <v>0</v>
      </c>
      <c r="I1907" s="184">
        <v>2.2742</v>
      </c>
      <c r="J1907" s="184">
        <v>3.661</v>
      </c>
      <c r="K1907" s="184">
        <v>15.222300000000001</v>
      </c>
      <c r="L1907" s="184">
        <v>17.3446</v>
      </c>
      <c r="M1907" s="184">
        <v>39.8902</v>
      </c>
      <c r="N1907" s="184">
        <v>46.878</v>
      </c>
      <c r="O1907" s="184"/>
      <c r="P1907" s="184"/>
      <c r="Q1907" s="184">
        <v>17.500699999999998</v>
      </c>
      <c r="R1907" s="184">
        <v>22.761700000000001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44400</v>
      </c>
      <c r="E1908" s="184">
        <v>99.634100000000004</v>
      </c>
      <c r="F1908" s="184">
        <v>0.76449999999999996</v>
      </c>
      <c r="G1908" s="184">
        <v>2.2349000000000001</v>
      </c>
      <c r="H1908" s="184">
        <v>0.37940000000000002</v>
      </c>
      <c r="I1908" s="184">
        <v>1.9531000000000001</v>
      </c>
      <c r="J1908" s="184">
        <v>4.2708000000000004</v>
      </c>
      <c r="K1908" s="184">
        <v>15.718</v>
      </c>
      <c r="L1908" s="184">
        <v>18.1936</v>
      </c>
      <c r="M1908" s="184">
        <v>43.432499999999997</v>
      </c>
      <c r="N1908" s="184">
        <v>54.691899999999997</v>
      </c>
      <c r="O1908" s="184">
        <v>16.396100000000001</v>
      </c>
      <c r="P1908" s="184">
        <v>14.873900000000001</v>
      </c>
      <c r="Q1908" s="184">
        <v>14.040900000000001</v>
      </c>
      <c r="R1908" s="184">
        <v>26.724799999999998</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44400</v>
      </c>
      <c r="E1909" s="184">
        <v>93.6614</v>
      </c>
      <c r="F1909" s="184">
        <v>0.76249999999999996</v>
      </c>
      <c r="G1909" s="184">
        <v>2.2290999999999999</v>
      </c>
      <c r="H1909" s="184">
        <v>0.36620000000000003</v>
      </c>
      <c r="I1909" s="184">
        <v>1.9265000000000001</v>
      </c>
      <c r="J1909" s="184">
        <v>4.2122999999999999</v>
      </c>
      <c r="K1909" s="184">
        <v>15.5214</v>
      </c>
      <c r="L1909" s="184">
        <v>17.784300000000002</v>
      </c>
      <c r="M1909" s="184">
        <v>42.702599999999997</v>
      </c>
      <c r="N1909" s="184">
        <v>53.645499999999998</v>
      </c>
      <c r="O1909" s="184">
        <v>15.617599999999999</v>
      </c>
      <c r="P1909" s="184">
        <v>14.067600000000001</v>
      </c>
      <c r="Q1909" s="184">
        <v>14.987299999999999</v>
      </c>
      <c r="R1909" s="184">
        <v>25.901800000000001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0.37609117647058821</v>
      </c>
      <c r="G1910" s="186">
        <v>1.4983764705882354</v>
      </c>
      <c r="H1910" s="186">
        <v>-5.6397058823529411E-2</v>
      </c>
      <c r="I1910" s="186">
        <v>1.924814705882353</v>
      </c>
      <c r="J1910" s="186">
        <v>3.5753147058823527</v>
      </c>
      <c r="K1910" s="186">
        <v>15.389570588235294</v>
      </c>
      <c r="L1910" s="186">
        <v>20.606270588235297</v>
      </c>
      <c r="M1910" s="186">
        <v>45.385193749999992</v>
      </c>
      <c r="N1910" s="186">
        <v>57.147725000000001</v>
      </c>
      <c r="O1910" s="186">
        <v>12.870746153846152</v>
      </c>
      <c r="P1910" s="186">
        <v>13.396879166666666</v>
      </c>
      <c r="Q1910" s="186">
        <v>15.955273529411768</v>
      </c>
      <c r="R1910" s="186">
        <v>22.594165625000002</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0.45199999999999996</v>
      </c>
      <c r="G1911" s="186">
        <v>1.6202999999999999</v>
      </c>
      <c r="H1911" s="186">
        <v>-7.9399999999999998E-2</v>
      </c>
      <c r="I1911" s="186">
        <v>2.2683</v>
      </c>
      <c r="J1911" s="186">
        <v>3.7058499999999999</v>
      </c>
      <c r="K1911" s="186">
        <v>15.303450000000002</v>
      </c>
      <c r="L1911" s="186">
        <v>19.580399999999997</v>
      </c>
      <c r="M1911" s="186">
        <v>42.817499999999995</v>
      </c>
      <c r="N1911" s="186">
        <v>54.171799999999998</v>
      </c>
      <c r="O1911" s="186">
        <v>12.520099999999999</v>
      </c>
      <c r="P1911" s="186">
        <v>13.803750000000001</v>
      </c>
      <c r="Q1911" s="186">
        <v>15.81195</v>
      </c>
      <c r="R1911" s="186">
        <v>22.498650000000001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44400</v>
      </c>
      <c r="C8" s="65">
        <f>VLOOKUP($A8,'Return Data'!$B$7:$R$2843,4,0)</f>
        <v>28.425599999999999</v>
      </c>
      <c r="D8" s="65">
        <f>VLOOKUP($A8,'Return Data'!$B$7:$R$2843,10,0)</f>
        <v>11.1408</v>
      </c>
      <c r="E8" s="66">
        <f t="shared" ref="E8:E16" si="0">RANK(D8,D$8:D$16,0)</f>
        <v>4</v>
      </c>
      <c r="F8" s="65">
        <f>VLOOKUP($A8,'Return Data'!$B$7:$R$2843,11,0)</f>
        <v>11.709899999999999</v>
      </c>
      <c r="G8" s="66">
        <f t="shared" ref="G8:G16" si="1">RANK(F8,F$8:F$16,0)</f>
        <v>4</v>
      </c>
      <c r="H8" s="65">
        <f>VLOOKUP($A8,'Return Data'!$B$7:$R$2843,12,0)</f>
        <v>27.943000000000001</v>
      </c>
      <c r="I8" s="66">
        <f t="shared" ref="I8:I16" si="2">RANK(H8,H$8:H$16,0)</f>
        <v>4</v>
      </c>
      <c r="J8" s="65">
        <f>VLOOKUP($A8,'Return Data'!$B$7:$R$2843,13,0)</f>
        <v>35.155999999999999</v>
      </c>
      <c r="K8" s="66">
        <f t="shared" ref="K8:K16" si="3">RANK(J8,J$8:J$16,0)</f>
        <v>4</v>
      </c>
      <c r="L8" s="65">
        <f>VLOOKUP($A8,'Return Data'!$B$7:$R$2843,17,0)</f>
        <v>20.913599999999999</v>
      </c>
      <c r="M8" s="66">
        <f t="shared" ref="M8:M14" si="4">RANK(L8,L$8:L$16,0)</f>
        <v>2</v>
      </c>
      <c r="N8" s="65">
        <f>VLOOKUP($A8,'Return Data'!$B$7:$R$2843,14,0)</f>
        <v>14.012</v>
      </c>
      <c r="O8" s="66">
        <f t="shared" ref="O8:O14" si="5">RANK(N8,N$8:N$16,0)</f>
        <v>2</v>
      </c>
      <c r="P8" s="65">
        <f>VLOOKUP($A8,'Return Data'!$B$7:$R$2843,15,0)</f>
        <v>11.506500000000001</v>
      </c>
      <c r="Q8" s="66">
        <f t="shared" ref="Q8:Q14" si="6">RANK(P8,P$8:P$16,0)</f>
        <v>3</v>
      </c>
      <c r="R8" s="65">
        <f>VLOOKUP($A8,'Return Data'!$B$7:$R$2843,16,0)</f>
        <v>10.036300000000001</v>
      </c>
      <c r="S8" s="67">
        <f t="shared" ref="S8:S16" si="7">RANK(R8,R$8:R$16,0)</f>
        <v>5</v>
      </c>
    </row>
    <row r="9" spans="1:20" x14ac:dyDescent="0.3">
      <c r="A9" s="63" t="s">
        <v>1244</v>
      </c>
      <c r="B9" s="64">
        <f>VLOOKUP($A9,'Return Data'!$B$7:$R$2843,3,0)</f>
        <v>44400</v>
      </c>
      <c r="C9" s="65">
        <f>VLOOKUP($A9,'Return Data'!$B$7:$R$2843,4,0)</f>
        <v>44.906999999999996</v>
      </c>
      <c r="D9" s="65">
        <f>VLOOKUP($A9,'Return Data'!$B$7:$R$2843,10,0)</f>
        <v>8.8021999999999991</v>
      </c>
      <c r="E9" s="66">
        <f t="shared" si="0"/>
        <v>7</v>
      </c>
      <c r="F9" s="65">
        <f>VLOOKUP($A9,'Return Data'!$B$7:$R$2843,11,0)</f>
        <v>10.239100000000001</v>
      </c>
      <c r="G9" s="66">
        <f t="shared" si="1"/>
        <v>5</v>
      </c>
      <c r="H9" s="65">
        <f>VLOOKUP($A9,'Return Data'!$B$7:$R$2843,12,0)</f>
        <v>23.238800000000001</v>
      </c>
      <c r="I9" s="66">
        <f t="shared" si="2"/>
        <v>5</v>
      </c>
      <c r="J9" s="65">
        <f>VLOOKUP($A9,'Return Data'!$B$7:$R$2843,13,0)</f>
        <v>28.961600000000001</v>
      </c>
      <c r="K9" s="66">
        <f t="shared" si="3"/>
        <v>5</v>
      </c>
      <c r="L9" s="65">
        <f>VLOOKUP($A9,'Return Data'!$B$7:$R$2843,17,0)</f>
        <v>19.0031</v>
      </c>
      <c r="M9" s="66">
        <f t="shared" si="4"/>
        <v>3</v>
      </c>
      <c r="N9" s="65">
        <f>VLOOKUP($A9,'Return Data'!$B$7:$R$2843,14,0)</f>
        <v>12.8292</v>
      </c>
      <c r="O9" s="66">
        <f t="shared" si="5"/>
        <v>4</v>
      </c>
      <c r="P9" s="65">
        <f>VLOOKUP($A9,'Return Data'!$B$7:$R$2843,15,0)</f>
        <v>10.6896</v>
      </c>
      <c r="Q9" s="66">
        <f t="shared" si="6"/>
        <v>4</v>
      </c>
      <c r="R9" s="65">
        <f>VLOOKUP($A9,'Return Data'!$B$7:$R$2843,16,0)</f>
        <v>9.8795000000000002</v>
      </c>
      <c r="S9" s="67">
        <f t="shared" si="7"/>
        <v>6</v>
      </c>
    </row>
    <row r="10" spans="1:20" x14ac:dyDescent="0.3">
      <c r="A10" s="63" t="s">
        <v>1246</v>
      </c>
      <c r="B10" s="64">
        <f>VLOOKUP($A10,'Return Data'!$B$7:$R$2843,3,0)</f>
        <v>44400</v>
      </c>
      <c r="C10" s="65">
        <f>VLOOKUP($A10,'Return Data'!$B$7:$R$2843,4,0)</f>
        <v>367.33629999999999</v>
      </c>
      <c r="D10" s="65">
        <f>VLOOKUP($A10,'Return Data'!$B$7:$R$2843,10,0)</f>
        <v>11.2216</v>
      </c>
      <c r="E10" s="66">
        <f t="shared" si="0"/>
        <v>3</v>
      </c>
      <c r="F10" s="65">
        <f>VLOOKUP($A10,'Return Data'!$B$7:$R$2843,11,0)</f>
        <v>18.475999999999999</v>
      </c>
      <c r="G10" s="66">
        <f t="shared" si="1"/>
        <v>2</v>
      </c>
      <c r="H10" s="65">
        <f>VLOOKUP($A10,'Return Data'!$B$7:$R$2843,12,0)</f>
        <v>40.915300000000002</v>
      </c>
      <c r="I10" s="66">
        <f t="shared" si="2"/>
        <v>2</v>
      </c>
      <c r="J10" s="65">
        <f>VLOOKUP($A10,'Return Data'!$B$7:$R$2843,13,0)</f>
        <v>39.647599999999997</v>
      </c>
      <c r="K10" s="66">
        <f t="shared" si="3"/>
        <v>2</v>
      </c>
      <c r="L10" s="65">
        <f>VLOOKUP($A10,'Return Data'!$B$7:$R$2843,17,0)</f>
        <v>17.075900000000001</v>
      </c>
      <c r="M10" s="66">
        <f t="shared" si="4"/>
        <v>4</v>
      </c>
      <c r="N10" s="65">
        <f>VLOOKUP($A10,'Return Data'!$B$7:$R$2843,14,0)</f>
        <v>13.932399999999999</v>
      </c>
      <c r="O10" s="66">
        <f t="shared" si="5"/>
        <v>3</v>
      </c>
      <c r="P10" s="65">
        <f>VLOOKUP($A10,'Return Data'!$B$7:$R$2843,15,0)</f>
        <v>13.117599999999999</v>
      </c>
      <c r="Q10" s="66">
        <f t="shared" si="6"/>
        <v>2</v>
      </c>
      <c r="R10" s="65">
        <f>VLOOKUP($A10,'Return Data'!$B$7:$R$2843,16,0)</f>
        <v>21.203700000000001</v>
      </c>
      <c r="S10" s="67">
        <f t="shared" si="7"/>
        <v>2</v>
      </c>
    </row>
    <row r="11" spans="1:20" x14ac:dyDescent="0.3">
      <c r="A11" s="63" t="s">
        <v>2023</v>
      </c>
      <c r="B11" s="64">
        <f>VLOOKUP($A11,'Return Data'!$B$7:$R$2843,3,0)</f>
        <v>44400</v>
      </c>
      <c r="C11" s="65">
        <f>VLOOKUP($A11,'Return Data'!$B$7:$R$2843,4,0)</f>
        <v>23.4864</v>
      </c>
      <c r="D11" s="65">
        <f>VLOOKUP($A11,'Return Data'!$B$7:$R$2843,10,0)</f>
        <v>9.7371999999999996</v>
      </c>
      <c r="E11" s="66">
        <f t="shared" si="0"/>
        <v>6</v>
      </c>
      <c r="F11" s="65">
        <f>VLOOKUP($A11,'Return Data'!$B$7:$R$2843,11,0)</f>
        <v>8.7609999999999992</v>
      </c>
      <c r="G11" s="66">
        <f t="shared" si="1"/>
        <v>6</v>
      </c>
      <c r="H11" s="65">
        <f>VLOOKUP($A11,'Return Data'!$B$7:$R$2843,12,0)</f>
        <v>22.384899999999998</v>
      </c>
      <c r="I11" s="66">
        <f t="shared" si="2"/>
        <v>6</v>
      </c>
      <c r="J11" s="65">
        <f>VLOOKUP($A11,'Return Data'!$B$7:$R$2843,13,0)</f>
        <v>27.126000000000001</v>
      </c>
      <c r="K11" s="66">
        <f t="shared" si="3"/>
        <v>6</v>
      </c>
      <c r="L11" s="65">
        <f>VLOOKUP($A11,'Return Data'!$B$7:$R$2843,17,0)</f>
        <v>15.009399999999999</v>
      </c>
      <c r="M11" s="66">
        <f t="shared" si="4"/>
        <v>5</v>
      </c>
      <c r="N11" s="65">
        <f>VLOOKUP($A11,'Return Data'!$B$7:$R$2843,14,0)</f>
        <v>10.9369</v>
      </c>
      <c r="O11" s="66">
        <f t="shared" si="5"/>
        <v>6</v>
      </c>
      <c r="P11" s="65">
        <f>VLOOKUP($A11,'Return Data'!$B$7:$R$2843,15,0)</f>
        <v>8.4495000000000005</v>
      </c>
      <c r="Q11" s="66">
        <f t="shared" si="6"/>
        <v>7</v>
      </c>
      <c r="R11" s="65">
        <f>VLOOKUP($A11,'Return Data'!$B$7:$R$2843,16,0)</f>
        <v>8.6370000000000005</v>
      </c>
      <c r="S11" s="67">
        <f t="shared" si="7"/>
        <v>8</v>
      </c>
    </row>
    <row r="12" spans="1:20" x14ac:dyDescent="0.3">
      <c r="A12" s="63" t="s">
        <v>1248</v>
      </c>
      <c r="B12" s="64">
        <f>VLOOKUP($A12,'Return Data'!$B$7:$R$2843,3,0)</f>
        <v>44400</v>
      </c>
      <c r="C12" s="65">
        <f>VLOOKUP($A12,'Return Data'!$B$7:$R$2843,4,0)</f>
        <v>71.928299999999993</v>
      </c>
      <c r="D12" s="65">
        <f>VLOOKUP($A12,'Return Data'!$B$7:$R$2843,10,0)</f>
        <v>18.6814</v>
      </c>
      <c r="E12" s="66">
        <f t="shared" si="0"/>
        <v>1</v>
      </c>
      <c r="F12" s="65">
        <f>VLOOKUP($A12,'Return Data'!$B$7:$R$2843,11,0)</f>
        <v>42.829099999999997</v>
      </c>
      <c r="G12" s="66">
        <f t="shared" si="1"/>
        <v>1</v>
      </c>
      <c r="H12" s="65">
        <f>VLOOKUP($A12,'Return Data'!$B$7:$R$2843,12,0)</f>
        <v>51.942700000000002</v>
      </c>
      <c r="I12" s="66">
        <f t="shared" si="2"/>
        <v>1</v>
      </c>
      <c r="J12" s="65">
        <f>VLOOKUP($A12,'Return Data'!$B$7:$R$2843,13,0)</f>
        <v>79.647800000000004</v>
      </c>
      <c r="K12" s="66">
        <f t="shared" si="3"/>
        <v>1</v>
      </c>
      <c r="L12" s="65">
        <f>VLOOKUP($A12,'Return Data'!$B$7:$R$2843,17,0)</f>
        <v>38.205399999999997</v>
      </c>
      <c r="M12" s="66">
        <f t="shared" si="4"/>
        <v>1</v>
      </c>
      <c r="N12" s="65">
        <f>VLOOKUP($A12,'Return Data'!$B$7:$R$2843,14,0)</f>
        <v>27.597999999999999</v>
      </c>
      <c r="O12" s="66">
        <f t="shared" si="5"/>
        <v>1</v>
      </c>
      <c r="P12" s="65">
        <f>VLOOKUP($A12,'Return Data'!$B$7:$R$2843,15,0)</f>
        <v>17.493099999999998</v>
      </c>
      <c r="Q12" s="66">
        <f t="shared" si="6"/>
        <v>1</v>
      </c>
      <c r="R12" s="65">
        <f>VLOOKUP($A12,'Return Data'!$B$7:$R$2843,16,0)</f>
        <v>10.178100000000001</v>
      </c>
      <c r="S12" s="67">
        <f t="shared" si="7"/>
        <v>4</v>
      </c>
    </row>
    <row r="13" spans="1:20" x14ac:dyDescent="0.3">
      <c r="A13" s="63" t="s">
        <v>1604</v>
      </c>
      <c r="B13" s="64">
        <f>VLOOKUP($A13,'Return Data'!$B$7:$R$2843,3,0)</f>
        <v>44400</v>
      </c>
      <c r="C13" s="65">
        <f>VLOOKUP($A13,'Return Data'!$B$7:$R$2843,4,0)</f>
        <v>22.756</v>
      </c>
      <c r="D13" s="65">
        <f>VLOOKUP($A13,'Return Data'!$B$7:$R$2843,10,0)</f>
        <v>13.365</v>
      </c>
      <c r="E13" s="66">
        <f t="shared" si="0"/>
        <v>2</v>
      </c>
      <c r="F13" s="65">
        <f>VLOOKUP($A13,'Return Data'!$B$7:$R$2843,11,0)</f>
        <v>7.3158000000000003</v>
      </c>
      <c r="G13" s="66">
        <f t="shared" si="1"/>
        <v>8</v>
      </c>
      <c r="H13" s="65">
        <f>VLOOKUP($A13,'Return Data'!$B$7:$R$2843,12,0)</f>
        <v>12.521599999999999</v>
      </c>
      <c r="I13" s="66">
        <f t="shared" si="2"/>
        <v>9</v>
      </c>
      <c r="J13" s="65">
        <f>VLOOKUP($A13,'Return Data'!$B$7:$R$2843,13,0)</f>
        <v>13.1503</v>
      </c>
      <c r="K13" s="66">
        <f t="shared" si="3"/>
        <v>9</v>
      </c>
      <c r="L13" s="65">
        <f>VLOOKUP($A13,'Return Data'!$B$7:$R$2843,17,0)</f>
        <v>10.695399999999999</v>
      </c>
      <c r="M13" s="66">
        <f t="shared" si="4"/>
        <v>8</v>
      </c>
      <c r="N13" s="65">
        <f>VLOOKUP($A13,'Return Data'!$B$7:$R$2843,14,0)</f>
        <v>9.4762000000000004</v>
      </c>
      <c r="O13" s="66">
        <f t="shared" si="5"/>
        <v>7</v>
      </c>
      <c r="P13" s="65">
        <f>VLOOKUP($A13,'Return Data'!$B$7:$R$2843,15,0)</f>
        <v>8.5294000000000008</v>
      </c>
      <c r="Q13" s="66">
        <f t="shared" si="6"/>
        <v>6</v>
      </c>
      <c r="R13" s="65">
        <f>VLOOKUP($A13,'Return Data'!$B$7:$R$2843,16,0)</f>
        <v>9.4666999999999994</v>
      </c>
      <c r="S13" s="67">
        <f t="shared" si="7"/>
        <v>7</v>
      </c>
    </row>
    <row r="14" spans="1:20" x14ac:dyDescent="0.3">
      <c r="A14" s="63" t="s">
        <v>1251</v>
      </c>
      <c r="B14" s="64">
        <f>VLOOKUP($A14,'Return Data'!$B$7:$R$2843,3,0)</f>
        <v>44400</v>
      </c>
      <c r="C14" s="65">
        <f>VLOOKUP($A14,'Return Data'!$B$7:$R$2843,4,0)</f>
        <v>35.901899999999998</v>
      </c>
      <c r="D14" s="65">
        <f>VLOOKUP($A14,'Return Data'!$B$7:$R$2843,10,0)</f>
        <v>8.0350999999999999</v>
      </c>
      <c r="E14" s="66">
        <f t="shared" si="0"/>
        <v>8</v>
      </c>
      <c r="F14" s="65">
        <f>VLOOKUP($A14,'Return Data'!$B$7:$R$2843,11,0)</f>
        <v>8.3870000000000005</v>
      </c>
      <c r="G14" s="66">
        <f t="shared" si="1"/>
        <v>7</v>
      </c>
      <c r="H14" s="65">
        <f>VLOOKUP($A14,'Return Data'!$B$7:$R$2843,12,0)</f>
        <v>17.125900000000001</v>
      </c>
      <c r="I14" s="66">
        <f t="shared" si="2"/>
        <v>7</v>
      </c>
      <c r="J14" s="65">
        <f>VLOOKUP($A14,'Return Data'!$B$7:$R$2843,13,0)</f>
        <v>18.537800000000001</v>
      </c>
      <c r="K14" s="66">
        <f t="shared" si="3"/>
        <v>8</v>
      </c>
      <c r="L14" s="65">
        <f>VLOOKUP($A14,'Return Data'!$B$7:$R$2843,17,0)</f>
        <v>14.693099999999999</v>
      </c>
      <c r="M14" s="66">
        <f t="shared" si="4"/>
        <v>6</v>
      </c>
      <c r="N14" s="65">
        <f>VLOOKUP($A14,'Return Data'!$B$7:$R$2843,14,0)</f>
        <v>11.691599999999999</v>
      </c>
      <c r="O14" s="66">
        <f t="shared" si="5"/>
        <v>5</v>
      </c>
      <c r="P14" s="65">
        <f>VLOOKUP($A14,'Return Data'!$B$7:$R$2843,15,0)</f>
        <v>9.4910999999999994</v>
      </c>
      <c r="Q14" s="66">
        <f t="shared" si="6"/>
        <v>5</v>
      </c>
      <c r="R14" s="65">
        <f>VLOOKUP($A14,'Return Data'!$B$7:$R$2843,16,0)</f>
        <v>8.5075000000000003</v>
      </c>
      <c r="S14" s="67">
        <f t="shared" si="7"/>
        <v>9</v>
      </c>
    </row>
    <row r="15" spans="1:20" x14ac:dyDescent="0.3">
      <c r="A15" s="63" t="s">
        <v>1253</v>
      </c>
      <c r="B15" s="64">
        <f>VLOOKUP($A15,'Return Data'!$B$7:$R$2843,3,0)</f>
        <v>44400</v>
      </c>
      <c r="C15" s="65">
        <f>VLOOKUP($A15,'Return Data'!$B$7:$R$2843,4,0)</f>
        <v>14.476000000000001</v>
      </c>
      <c r="D15" s="65">
        <f>VLOOKUP($A15,'Return Data'!$B$7:$R$2843,10,0)</f>
        <v>9.7997999999999994</v>
      </c>
      <c r="E15" s="66">
        <f t="shared" si="0"/>
        <v>5</v>
      </c>
      <c r="F15" s="65">
        <f>VLOOKUP($A15,'Return Data'!$B$7:$R$2843,11,0)</f>
        <v>13.238799999999999</v>
      </c>
      <c r="G15" s="66">
        <f t="shared" si="1"/>
        <v>3</v>
      </c>
      <c r="H15" s="65">
        <f>VLOOKUP($A15,'Return Data'!$B$7:$R$2843,12,0)</f>
        <v>28.6252</v>
      </c>
      <c r="I15" s="66">
        <f t="shared" si="2"/>
        <v>3</v>
      </c>
      <c r="J15" s="65">
        <f>VLOOKUP($A15,'Return Data'!$B$7:$R$2843,13,0)</f>
        <v>35.374499999999998</v>
      </c>
      <c r="K15" s="66">
        <f t="shared" si="3"/>
        <v>3</v>
      </c>
      <c r="L15" s="65"/>
      <c r="M15" s="66"/>
      <c r="N15" s="65"/>
      <c r="O15" s="66"/>
      <c r="P15" s="65"/>
      <c r="Q15" s="66"/>
      <c r="R15" s="65">
        <f>VLOOKUP($A15,'Return Data'!$B$7:$R$2843,16,0)</f>
        <v>30.581900000000001</v>
      </c>
      <c r="S15" s="67">
        <f t="shared" si="7"/>
        <v>1</v>
      </c>
    </row>
    <row r="16" spans="1:20" x14ac:dyDescent="0.3">
      <c r="A16" s="63" t="s">
        <v>1255</v>
      </c>
      <c r="B16" s="64">
        <f>VLOOKUP($A16,'Return Data'!$B$7:$R$2843,3,0)</f>
        <v>44400</v>
      </c>
      <c r="C16" s="65">
        <f>VLOOKUP($A16,'Return Data'!$B$7:$R$2843,4,0)</f>
        <v>42.203299999999999</v>
      </c>
      <c r="D16" s="65">
        <f>VLOOKUP($A16,'Return Data'!$B$7:$R$2843,10,0)</f>
        <v>5.9920999999999998</v>
      </c>
      <c r="E16" s="66">
        <f t="shared" si="0"/>
        <v>9</v>
      </c>
      <c r="F16" s="65">
        <f>VLOOKUP($A16,'Return Data'!$B$7:$R$2843,11,0)</f>
        <v>6.2317</v>
      </c>
      <c r="G16" s="66">
        <f t="shared" si="1"/>
        <v>9</v>
      </c>
      <c r="H16" s="65">
        <f>VLOOKUP($A16,'Return Data'!$B$7:$R$2843,12,0)</f>
        <v>14.558</v>
      </c>
      <c r="I16" s="66">
        <f t="shared" si="2"/>
        <v>8</v>
      </c>
      <c r="J16" s="65">
        <f>VLOOKUP($A16,'Return Data'!$B$7:$R$2843,13,0)</f>
        <v>18.950900000000001</v>
      </c>
      <c r="K16" s="66">
        <f t="shared" si="3"/>
        <v>7</v>
      </c>
      <c r="L16" s="65">
        <f>VLOOKUP($A16,'Return Data'!$B$7:$R$2843,17,0)</f>
        <v>12.505000000000001</v>
      </c>
      <c r="M16" s="66">
        <f>RANK(L16,L$8:L$16,0)</f>
        <v>7</v>
      </c>
      <c r="N16" s="65">
        <f>VLOOKUP($A16,'Return Data'!$B$7:$R$2843,14,0)</f>
        <v>8.3648000000000007</v>
      </c>
      <c r="O16" s="66">
        <f>RANK(N16,N$8:N$16,0)</f>
        <v>8</v>
      </c>
      <c r="P16" s="65">
        <f>VLOOKUP($A16,'Return Data'!$B$7:$R$2843,15,0)</f>
        <v>7.4896000000000003</v>
      </c>
      <c r="Q16" s="66">
        <f>RANK(P16,P$8:P$16,0)</f>
        <v>8</v>
      </c>
      <c r="R16" s="65">
        <f>VLOOKUP($A16,'Return Data'!$B$7:$R$2843,16,0)</f>
        <v>12.100899999999999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10.752800000000001</v>
      </c>
      <c r="E18" s="74"/>
      <c r="F18" s="75">
        <f>AVERAGE(F8:F16)</f>
        <v>14.132044444444443</v>
      </c>
      <c r="G18" s="74"/>
      <c r="H18" s="75">
        <f>AVERAGE(H8:H16)</f>
        <v>26.583933333333338</v>
      </c>
      <c r="I18" s="74"/>
      <c r="J18" s="75">
        <f>AVERAGE(J8:J16)</f>
        <v>32.950277777777771</v>
      </c>
      <c r="K18" s="74"/>
      <c r="L18" s="75">
        <f>AVERAGE(L8:L16)</f>
        <v>18.512612499999996</v>
      </c>
      <c r="M18" s="74"/>
      <c r="N18" s="75">
        <f>AVERAGE(N8:N16)</f>
        <v>13.605137500000001</v>
      </c>
      <c r="O18" s="74"/>
      <c r="P18" s="75">
        <f>AVERAGE(P8:P16)</f>
        <v>10.845799999999999</v>
      </c>
      <c r="Q18" s="74"/>
      <c r="R18" s="75">
        <f>AVERAGE(R8:R16)</f>
        <v>13.399066666666668</v>
      </c>
      <c r="S18" s="76"/>
    </row>
    <row r="19" spans="1:19" x14ac:dyDescent="0.3">
      <c r="A19" s="73" t="s">
        <v>28</v>
      </c>
      <c r="B19" s="74"/>
      <c r="C19" s="74"/>
      <c r="D19" s="75">
        <f>MIN(D8:D16)</f>
        <v>5.9920999999999998</v>
      </c>
      <c r="E19" s="74"/>
      <c r="F19" s="75">
        <f>MIN(F8:F16)</f>
        <v>6.2317</v>
      </c>
      <c r="G19" s="74"/>
      <c r="H19" s="75">
        <f>MIN(H8:H16)</f>
        <v>12.521599999999999</v>
      </c>
      <c r="I19" s="74"/>
      <c r="J19" s="75">
        <f>MIN(J8:J16)</f>
        <v>13.1503</v>
      </c>
      <c r="K19" s="74"/>
      <c r="L19" s="75">
        <f>MIN(L8:L16)</f>
        <v>10.695399999999999</v>
      </c>
      <c r="M19" s="74"/>
      <c r="N19" s="75">
        <f>MIN(N8:N16)</f>
        <v>8.3648000000000007</v>
      </c>
      <c r="O19" s="74"/>
      <c r="P19" s="75">
        <f>MIN(P8:P16)</f>
        <v>7.4896000000000003</v>
      </c>
      <c r="Q19" s="74"/>
      <c r="R19" s="75">
        <f>MIN(R8:R16)</f>
        <v>8.5075000000000003</v>
      </c>
      <c r="S19" s="76"/>
    </row>
    <row r="20" spans="1:19" ht="15" thickBot="1" x14ac:dyDescent="0.35">
      <c r="A20" s="77" t="s">
        <v>29</v>
      </c>
      <c r="B20" s="78"/>
      <c r="C20" s="78"/>
      <c r="D20" s="79">
        <f>MAX(D8:D16)</f>
        <v>18.6814</v>
      </c>
      <c r="E20" s="78"/>
      <c r="F20" s="79">
        <f>MAX(F8:F16)</f>
        <v>42.829099999999997</v>
      </c>
      <c r="G20" s="78"/>
      <c r="H20" s="79">
        <f>MAX(H8:H16)</f>
        <v>51.942700000000002</v>
      </c>
      <c r="I20" s="78"/>
      <c r="J20" s="79">
        <f>MAX(J8:J16)</f>
        <v>79.647800000000004</v>
      </c>
      <c r="K20" s="78"/>
      <c r="L20" s="79">
        <f>MAX(L8:L16)</f>
        <v>38.205399999999997</v>
      </c>
      <c r="M20" s="78"/>
      <c r="N20" s="79">
        <f>MAX(N8:N16)</f>
        <v>27.597999999999999</v>
      </c>
      <c r="O20" s="78"/>
      <c r="P20" s="79">
        <f>MAX(P8:P16)</f>
        <v>17.493099999999998</v>
      </c>
      <c r="Q20" s="78"/>
      <c r="R20" s="79">
        <f>MAX(R8:R16)</f>
        <v>30.581900000000001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44400</v>
      </c>
      <c r="C8" s="65">
        <f>VLOOKUP($A8,'Return Data'!$B$7:$R$2843,4,0)</f>
        <v>76.569999999999993</v>
      </c>
      <c r="D8" s="65">
        <f>VLOOKUP($A8,'Return Data'!$B$7:$R$2843,10,0)</f>
        <v>8.5791000000000004</v>
      </c>
      <c r="E8" s="66">
        <f t="shared" ref="E8:E17" si="0">RANK(D8,D$8:D$17,0)</f>
        <v>4</v>
      </c>
      <c r="F8" s="65">
        <f>VLOOKUP($A8,'Return Data'!$B$7:$R$2843,11,0)</f>
        <v>10.045999999999999</v>
      </c>
      <c r="G8" s="66">
        <f t="shared" ref="G8:G14" si="1">RANK(F8,F$8:F$17,0)</f>
        <v>5</v>
      </c>
      <c r="H8" s="65">
        <f>VLOOKUP($A8,'Return Data'!$B$7:$R$2843,12,0)</f>
        <v>24.7881</v>
      </c>
      <c r="I8" s="66">
        <f t="shared" ref="I8:I14" si="2">RANK(H8,H$8:H$17,0)</f>
        <v>3</v>
      </c>
      <c r="J8" s="65">
        <f>VLOOKUP($A8,'Return Data'!$B$7:$R$2843,13,0)</f>
        <v>29.867699999999999</v>
      </c>
      <c r="K8" s="66">
        <f t="shared" ref="K8" si="3">RANK(J8,J$8:J$17,0)</f>
        <v>3</v>
      </c>
      <c r="L8" s="65">
        <f>VLOOKUP($A8,'Return Data'!$B$7:$R$2843,17,0)</f>
        <v>17.1585</v>
      </c>
      <c r="M8" s="66">
        <f t="shared" ref="M8" si="4">RANK(L8,L$8:L$17,0)</f>
        <v>3</v>
      </c>
      <c r="N8" s="65">
        <f>VLOOKUP($A8,'Return Data'!$B$7:$R$2843,14,0)</f>
        <v>13.2273</v>
      </c>
      <c r="O8" s="66">
        <f t="shared" ref="O8" si="5">RANK(N8,N$8:N$17,0)</f>
        <v>2</v>
      </c>
      <c r="P8" s="65">
        <f>VLOOKUP($A8,'Return Data'!$B$7:$R$2843,15,0)</f>
        <v>11.9079</v>
      </c>
      <c r="Q8" s="66">
        <f t="shared" ref="Q8" si="6">RANK(P8,P$8:P$17,0)</f>
        <v>3</v>
      </c>
      <c r="R8" s="65">
        <f>VLOOKUP($A8,'Return Data'!$B$7:$R$2843,16,0)</f>
        <v>12.7676</v>
      </c>
      <c r="S8" s="67">
        <f t="shared" ref="S8:S17" si="7">RANK(R8,R$8:R$17,0)</f>
        <v>7</v>
      </c>
    </row>
    <row r="9" spans="1:20" x14ac:dyDescent="0.3">
      <c r="A9" s="63" t="s">
        <v>546</v>
      </c>
      <c r="B9" s="64">
        <f>VLOOKUP($A9,'Return Data'!$B$7:$R$2843,3,0)</f>
        <v>44400</v>
      </c>
      <c r="C9" s="65">
        <f>VLOOKUP($A9,'Return Data'!$B$7:$R$2843,4,0)</f>
        <v>276.73700000000002</v>
      </c>
      <c r="D9" s="65">
        <f>VLOOKUP($A9,'Return Data'!$B$7:$R$2843,10,0)</f>
        <v>14.1805</v>
      </c>
      <c r="E9" s="66">
        <f t="shared" si="0"/>
        <v>1</v>
      </c>
      <c r="F9" s="65">
        <f>VLOOKUP($A9,'Return Data'!$B$7:$R$2843,11,0)</f>
        <v>18.6221</v>
      </c>
      <c r="G9" s="66">
        <f t="shared" si="1"/>
        <v>1</v>
      </c>
      <c r="H9" s="65">
        <f>VLOOKUP($A9,'Return Data'!$B$7:$R$2843,12,0)</f>
        <v>45.052500000000002</v>
      </c>
      <c r="I9" s="66">
        <f t="shared" si="2"/>
        <v>1</v>
      </c>
      <c r="J9" s="65">
        <f>VLOOKUP($A9,'Return Data'!$B$7:$R$2843,13,0)</f>
        <v>46.633499999999998</v>
      </c>
      <c r="K9" s="66">
        <f t="shared" ref="K9:K17" si="8">RANK(J9,J$8:J$17,0)</f>
        <v>1</v>
      </c>
      <c r="L9" s="65">
        <f>VLOOKUP($A9,'Return Data'!$B$7:$R$2843,17,0)</f>
        <v>15.74</v>
      </c>
      <c r="M9" s="66">
        <f t="shared" ref="M9:M17" si="9">RANK(L9,L$8:L$17,0)</f>
        <v>5</v>
      </c>
      <c r="N9" s="65">
        <f>VLOOKUP($A9,'Return Data'!$B$7:$R$2843,14,0)</f>
        <v>14.158300000000001</v>
      </c>
      <c r="O9" s="66">
        <f t="shared" ref="O9:O17" si="10">RANK(N9,N$8:N$17,0)</f>
        <v>1</v>
      </c>
      <c r="P9" s="65">
        <f>VLOOKUP($A9,'Return Data'!$B$7:$R$2843,15,0)</f>
        <v>13.1584</v>
      </c>
      <c r="Q9" s="66">
        <f t="shared" ref="Q9:Q14" si="11">RANK(P9,P$8:P$17,0)</f>
        <v>1</v>
      </c>
      <c r="R9" s="65">
        <f>VLOOKUP($A9,'Return Data'!$B$7:$R$2843,16,0)</f>
        <v>14.1554</v>
      </c>
      <c r="S9" s="67">
        <f t="shared" si="7"/>
        <v>3</v>
      </c>
    </row>
    <row r="10" spans="1:20" x14ac:dyDescent="0.3">
      <c r="A10" s="63" t="s">
        <v>548</v>
      </c>
      <c r="B10" s="64">
        <f>VLOOKUP($A10,'Return Data'!$B$7:$R$2843,3,0)</f>
        <v>44400</v>
      </c>
      <c r="C10" s="65">
        <f>VLOOKUP($A10,'Return Data'!$B$7:$R$2843,4,0)</f>
        <v>50.65</v>
      </c>
      <c r="D10" s="65">
        <f>VLOOKUP($A10,'Return Data'!$B$7:$R$2843,10,0)</f>
        <v>6.1177000000000001</v>
      </c>
      <c r="E10" s="66">
        <f t="shared" si="0"/>
        <v>8</v>
      </c>
      <c r="F10" s="65">
        <f>VLOOKUP($A10,'Return Data'!$B$7:$R$2843,11,0)</f>
        <v>8.5046999999999997</v>
      </c>
      <c r="G10" s="66">
        <f t="shared" si="1"/>
        <v>7</v>
      </c>
      <c r="H10" s="65">
        <f>VLOOKUP($A10,'Return Data'!$B$7:$R$2843,12,0)</f>
        <v>20.337399999999999</v>
      </c>
      <c r="I10" s="66">
        <f t="shared" si="2"/>
        <v>6</v>
      </c>
      <c r="J10" s="65">
        <f>VLOOKUP($A10,'Return Data'!$B$7:$R$2843,13,0)</f>
        <v>25.5578</v>
      </c>
      <c r="K10" s="66">
        <f t="shared" si="8"/>
        <v>6</v>
      </c>
      <c r="L10" s="65">
        <f>VLOOKUP($A10,'Return Data'!$B$7:$R$2843,17,0)</f>
        <v>15.0961</v>
      </c>
      <c r="M10" s="66">
        <f t="shared" si="9"/>
        <v>7</v>
      </c>
      <c r="N10" s="65">
        <f>VLOOKUP($A10,'Return Data'!$B$7:$R$2843,14,0)</f>
        <v>12.197800000000001</v>
      </c>
      <c r="O10" s="66">
        <f t="shared" si="10"/>
        <v>5</v>
      </c>
      <c r="P10" s="65">
        <f>VLOOKUP($A10,'Return Data'!$B$7:$R$2843,15,0)</f>
        <v>11.616300000000001</v>
      </c>
      <c r="Q10" s="66">
        <f t="shared" si="11"/>
        <v>4</v>
      </c>
      <c r="R10" s="65">
        <f>VLOOKUP($A10,'Return Data'!$B$7:$R$2843,16,0)</f>
        <v>13.3758</v>
      </c>
      <c r="S10" s="67">
        <f t="shared" si="7"/>
        <v>4</v>
      </c>
    </row>
    <row r="11" spans="1:20" x14ac:dyDescent="0.3">
      <c r="A11" s="63" t="s">
        <v>549</v>
      </c>
      <c r="B11" s="64">
        <f>VLOOKUP($A11,'Return Data'!$B$7:$R$2843,3,0)</f>
        <v>44400</v>
      </c>
      <c r="C11" s="65">
        <f>VLOOKUP($A11,'Return Data'!$B$7:$R$2843,4,0)</f>
        <v>10.5402</v>
      </c>
      <c r="D11" s="65">
        <f>VLOOKUP($A11,'Return Data'!$B$7:$R$2843,10,0)</f>
        <v>9.4903999999999993</v>
      </c>
      <c r="E11" s="66">
        <f t="shared" si="0"/>
        <v>2</v>
      </c>
      <c r="F11" s="65">
        <f>VLOOKUP($A11,'Return Data'!$B$7:$R$2843,11,0)</f>
        <v>12.6607</v>
      </c>
      <c r="G11" s="66">
        <f t="shared" si="1"/>
        <v>2</v>
      </c>
      <c r="H11" s="65">
        <f>VLOOKUP($A11,'Return Data'!$B$7:$R$2843,12,0)</f>
        <v>19.330200000000001</v>
      </c>
      <c r="I11" s="66">
        <f t="shared" si="2"/>
        <v>7</v>
      </c>
      <c r="J11" s="65">
        <f>VLOOKUP($A11,'Return Data'!$B$7:$R$2843,13,0)</f>
        <v>20.168299999999999</v>
      </c>
      <c r="K11" s="66">
        <f t="shared" si="8"/>
        <v>9</v>
      </c>
      <c r="L11" s="65"/>
      <c r="M11" s="66"/>
      <c r="N11" s="65"/>
      <c r="O11" s="66"/>
      <c r="P11" s="65"/>
      <c r="Q11" s="66"/>
      <c r="R11" s="65">
        <f>VLOOKUP($A11,'Return Data'!$B$7:$R$2843,16,0)</f>
        <v>3.4264000000000001</v>
      </c>
      <c r="S11" s="67">
        <f t="shared" si="7"/>
        <v>10</v>
      </c>
    </row>
    <row r="12" spans="1:20" x14ac:dyDescent="0.3">
      <c r="A12" s="63" t="s">
        <v>551</v>
      </c>
      <c r="B12" s="64">
        <f>VLOOKUP($A12,'Return Data'!$B$7:$R$2843,3,0)</f>
        <v>44400</v>
      </c>
      <c r="C12" s="65">
        <f>VLOOKUP($A12,'Return Data'!$B$7:$R$2843,4,0)</f>
        <v>14.348000000000001</v>
      </c>
      <c r="D12" s="65">
        <f>VLOOKUP($A12,'Return Data'!$B$7:$R$2843,10,0)</f>
        <v>6.2420999999999998</v>
      </c>
      <c r="E12" s="66">
        <f t="shared" si="0"/>
        <v>7</v>
      </c>
      <c r="F12" s="65">
        <f>VLOOKUP($A12,'Return Data'!$B$7:$R$2843,11,0)</f>
        <v>7.7986000000000004</v>
      </c>
      <c r="G12" s="66">
        <f t="shared" si="1"/>
        <v>8</v>
      </c>
      <c r="H12" s="65">
        <f>VLOOKUP($A12,'Return Data'!$B$7:$R$2843,12,0)</f>
        <v>17.5199</v>
      </c>
      <c r="I12" s="66">
        <f t="shared" si="2"/>
        <v>8</v>
      </c>
      <c r="J12" s="65">
        <f>VLOOKUP($A12,'Return Data'!$B$7:$R$2843,13,0)</f>
        <v>23.137699999999999</v>
      </c>
      <c r="K12" s="66">
        <f t="shared" si="8"/>
        <v>7</v>
      </c>
      <c r="L12" s="65">
        <f>VLOOKUP($A12,'Return Data'!$B$7:$R$2843,17,0)</f>
        <v>16.100999999999999</v>
      </c>
      <c r="M12" s="66">
        <f t="shared" si="9"/>
        <v>4</v>
      </c>
      <c r="N12" s="65"/>
      <c r="O12" s="66"/>
      <c r="P12" s="65"/>
      <c r="Q12" s="66"/>
      <c r="R12" s="65">
        <f>VLOOKUP($A12,'Return Data'!$B$7:$R$2843,16,0)</f>
        <v>12.913399999999999</v>
      </c>
      <c r="S12" s="67">
        <f t="shared" si="7"/>
        <v>5</v>
      </c>
    </row>
    <row r="13" spans="1:20" x14ac:dyDescent="0.3">
      <c r="A13" s="63" t="s">
        <v>553</v>
      </c>
      <c r="B13" s="64">
        <f>VLOOKUP($A13,'Return Data'!$B$7:$R$2843,3,0)</f>
        <v>44400</v>
      </c>
      <c r="C13" s="65">
        <f>VLOOKUP($A13,'Return Data'!$B$7:$R$2843,4,0)</f>
        <v>33.036999999999999</v>
      </c>
      <c r="D13" s="65">
        <f>VLOOKUP($A13,'Return Data'!$B$7:$R$2843,10,0)</f>
        <v>4.7331000000000003</v>
      </c>
      <c r="E13" s="66">
        <f t="shared" si="0"/>
        <v>9</v>
      </c>
      <c r="F13" s="65">
        <f>VLOOKUP($A13,'Return Data'!$B$7:$R$2843,11,0)</f>
        <v>5.5495000000000001</v>
      </c>
      <c r="G13" s="66">
        <f t="shared" si="1"/>
        <v>9</v>
      </c>
      <c r="H13" s="65">
        <f>VLOOKUP($A13,'Return Data'!$B$7:$R$2843,12,0)</f>
        <v>11.6568</v>
      </c>
      <c r="I13" s="66">
        <f t="shared" si="2"/>
        <v>10</v>
      </c>
      <c r="J13" s="65">
        <f>VLOOKUP($A13,'Return Data'!$B$7:$R$2843,13,0)</f>
        <v>16.372499999999999</v>
      </c>
      <c r="K13" s="66">
        <f t="shared" si="8"/>
        <v>10</v>
      </c>
      <c r="L13" s="65">
        <f>VLOOKUP($A13,'Return Data'!$B$7:$R$2843,17,0)</f>
        <v>12.9458</v>
      </c>
      <c r="M13" s="66">
        <f t="shared" si="9"/>
        <v>8</v>
      </c>
      <c r="N13" s="65">
        <f>VLOOKUP($A13,'Return Data'!$B$7:$R$2843,14,0)</f>
        <v>9.7906999999999993</v>
      </c>
      <c r="O13" s="66">
        <f t="shared" si="10"/>
        <v>6</v>
      </c>
      <c r="P13" s="65">
        <f>VLOOKUP($A13,'Return Data'!$B$7:$R$2843,15,0)</f>
        <v>9.7135999999999996</v>
      </c>
      <c r="Q13" s="66">
        <f t="shared" si="11"/>
        <v>5</v>
      </c>
      <c r="R13" s="65">
        <f>VLOOKUP($A13,'Return Data'!$B$7:$R$2843,16,0)</f>
        <v>12.5259</v>
      </c>
      <c r="S13" s="67">
        <f t="shared" si="7"/>
        <v>8</v>
      </c>
    </row>
    <row r="14" spans="1:20" x14ac:dyDescent="0.3">
      <c r="A14" s="63" t="s">
        <v>556</v>
      </c>
      <c r="B14" s="64">
        <f>VLOOKUP($A14,'Return Data'!$B$7:$R$2843,3,0)</f>
        <v>44400</v>
      </c>
      <c r="C14" s="65">
        <f>VLOOKUP($A14,'Return Data'!$B$7:$R$2843,4,0)</f>
        <v>126.85129999999999</v>
      </c>
      <c r="D14" s="65">
        <f>VLOOKUP($A14,'Return Data'!$B$7:$R$2843,10,0)</f>
        <v>9.3760999999999992</v>
      </c>
      <c r="E14" s="66">
        <f t="shared" si="0"/>
        <v>3</v>
      </c>
      <c r="F14" s="65">
        <f>VLOOKUP($A14,'Return Data'!$B$7:$R$2843,11,0)</f>
        <v>11.672499999999999</v>
      </c>
      <c r="G14" s="66">
        <f t="shared" si="1"/>
        <v>3</v>
      </c>
      <c r="H14" s="65">
        <f>VLOOKUP($A14,'Return Data'!$B$7:$R$2843,12,0)</f>
        <v>25.03</v>
      </c>
      <c r="I14" s="66">
        <f t="shared" si="2"/>
        <v>2</v>
      </c>
      <c r="J14" s="65">
        <f>VLOOKUP($A14,'Return Data'!$B$7:$R$2843,13,0)</f>
        <v>30.153700000000001</v>
      </c>
      <c r="K14" s="66">
        <f t="shared" si="8"/>
        <v>2</v>
      </c>
      <c r="L14" s="65">
        <f>VLOOKUP($A14,'Return Data'!$B$7:$R$2843,17,0)</f>
        <v>15.5764</v>
      </c>
      <c r="M14" s="66">
        <f t="shared" si="9"/>
        <v>6</v>
      </c>
      <c r="N14" s="65">
        <f>VLOOKUP($A14,'Return Data'!$B$7:$R$2843,14,0)</f>
        <v>12.680300000000001</v>
      </c>
      <c r="O14" s="66">
        <f t="shared" si="10"/>
        <v>4</v>
      </c>
      <c r="P14" s="65">
        <f>VLOOKUP($A14,'Return Data'!$B$7:$R$2843,15,0)</f>
        <v>12.398199999999999</v>
      </c>
      <c r="Q14" s="66">
        <f t="shared" si="11"/>
        <v>2</v>
      </c>
      <c r="R14" s="65">
        <f>VLOOKUP($A14,'Return Data'!$B$7:$R$2843,16,0)</f>
        <v>12.8665</v>
      </c>
      <c r="S14" s="67">
        <f t="shared" si="7"/>
        <v>6</v>
      </c>
    </row>
    <row r="15" spans="1:20" x14ac:dyDescent="0.3">
      <c r="A15" s="63" t="s">
        <v>557</v>
      </c>
      <c r="B15" s="64">
        <f>VLOOKUP($A15,'Return Data'!$B$7:$R$2843,3,0)</f>
        <v>44400</v>
      </c>
      <c r="C15" s="65">
        <f>VLOOKUP($A15,'Return Data'!$B$7:$R$2843,4,0)</f>
        <v>14.350099999999999</v>
      </c>
      <c r="D15" s="65">
        <f>VLOOKUP($A15,'Return Data'!$B$7:$R$2843,10,0)</f>
        <v>8.2478999999999996</v>
      </c>
      <c r="E15" s="66">
        <f t="shared" si="0"/>
        <v>5</v>
      </c>
      <c r="F15" s="65">
        <f>VLOOKUP($A15,'Return Data'!$B$7:$R$2843,11,0)</f>
        <v>9.3707999999999991</v>
      </c>
      <c r="G15" s="66">
        <f t="shared" ref="G15" si="12">RANK(F15,F$8:F$17,0)</f>
        <v>6</v>
      </c>
      <c r="H15" s="65">
        <f>VLOOKUP($A15,'Return Data'!$B$7:$R$2843,12,0)</f>
        <v>21.183800000000002</v>
      </c>
      <c r="I15" s="66">
        <f>RANK(H15,H$8:H$17,0)</f>
        <v>5</v>
      </c>
      <c r="J15" s="65">
        <f>VLOOKUP($A15,'Return Data'!$B$7:$R$2843,13,0)</f>
        <v>26.280200000000001</v>
      </c>
      <c r="K15" s="66">
        <f t="shared" si="8"/>
        <v>5</v>
      </c>
      <c r="L15" s="65"/>
      <c r="M15" s="66"/>
      <c r="N15" s="65"/>
      <c r="O15" s="66"/>
      <c r="P15" s="65"/>
      <c r="Q15" s="66"/>
      <c r="R15" s="65">
        <f>VLOOKUP($A15,'Return Data'!$B$7:$R$2843,16,0)</f>
        <v>29.895900000000001</v>
      </c>
      <c r="S15" s="67">
        <f t="shared" si="7"/>
        <v>1</v>
      </c>
    </row>
    <row r="16" spans="1:20" x14ac:dyDescent="0.3">
      <c r="A16" s="63" t="s">
        <v>559</v>
      </c>
      <c r="B16" s="64">
        <f>VLOOKUP($A16,'Return Data'!$B$7:$R$2843,3,0)</f>
        <v>44400</v>
      </c>
      <c r="C16" s="65">
        <f>VLOOKUP($A16,'Return Data'!$B$7:$R$2843,4,0)</f>
        <v>14.4757</v>
      </c>
      <c r="D16" s="65">
        <f>VLOOKUP($A16,'Return Data'!$B$7:$R$2843,10,0)</f>
        <v>7.0918000000000001</v>
      </c>
      <c r="E16" s="66">
        <f t="shared" si="0"/>
        <v>6</v>
      </c>
      <c r="F16" s="65">
        <f>VLOOKUP($A16,'Return Data'!$B$7:$R$2843,11,0)</f>
        <v>10.0839</v>
      </c>
      <c r="G16" s="66">
        <f>RANK(F16,F$8:F$17,0)</f>
        <v>4</v>
      </c>
      <c r="H16" s="65">
        <f>VLOOKUP($A16,'Return Data'!$B$7:$R$2843,12,0)</f>
        <v>21.503599999999999</v>
      </c>
      <c r="I16" s="66">
        <f>RANK(H16,H$8:H$17,0)</f>
        <v>4</v>
      </c>
      <c r="J16" s="65">
        <f>VLOOKUP($A16,'Return Data'!$B$7:$R$2843,13,0)</f>
        <v>26.8096</v>
      </c>
      <c r="K16" s="66">
        <f t="shared" si="8"/>
        <v>4</v>
      </c>
      <c r="L16" s="65">
        <f>VLOOKUP($A16,'Return Data'!$B$7:$R$2843,17,0)</f>
        <v>17.682099999999998</v>
      </c>
      <c r="M16" s="66">
        <f t="shared" si="9"/>
        <v>1</v>
      </c>
      <c r="N16" s="65"/>
      <c r="O16" s="66"/>
      <c r="P16" s="65"/>
      <c r="Q16" s="66"/>
      <c r="R16" s="65">
        <f>VLOOKUP($A16,'Return Data'!$B$7:$R$2843,16,0)</f>
        <v>16.0501</v>
      </c>
      <c r="S16" s="67">
        <f t="shared" si="7"/>
        <v>2</v>
      </c>
    </row>
    <row r="17" spans="1:19" x14ac:dyDescent="0.3">
      <c r="A17" s="63" t="s">
        <v>561</v>
      </c>
      <c r="B17" s="64">
        <f>VLOOKUP($A17,'Return Data'!$B$7:$R$2843,3,0)</f>
        <v>44400</v>
      </c>
      <c r="C17" s="65">
        <f>VLOOKUP($A17,'Return Data'!$B$7:$R$2843,4,0)</f>
        <v>14.81</v>
      </c>
      <c r="D17" s="65">
        <f>VLOOKUP($A17,'Return Data'!$B$7:$R$2843,10,0)</f>
        <v>4.4428999999999998</v>
      </c>
      <c r="E17" s="66">
        <f t="shared" si="0"/>
        <v>10</v>
      </c>
      <c r="F17" s="65">
        <f>VLOOKUP($A17,'Return Data'!$B$7:$R$2843,11,0)</f>
        <v>4.5903999999999998</v>
      </c>
      <c r="G17" s="66">
        <f>RANK(F17,F$8:F$17,0)</f>
        <v>10</v>
      </c>
      <c r="H17" s="65">
        <f>VLOOKUP($A17,'Return Data'!$B$7:$R$2843,12,0)</f>
        <v>15.703099999999999</v>
      </c>
      <c r="I17" s="66">
        <f>RANK(H17,H$8:H$17,0)</f>
        <v>9</v>
      </c>
      <c r="J17" s="65">
        <f>VLOOKUP($A17,'Return Data'!$B$7:$R$2843,13,0)</f>
        <v>21.5928</v>
      </c>
      <c r="K17" s="66">
        <f t="shared" si="8"/>
        <v>8</v>
      </c>
      <c r="L17" s="65">
        <f>VLOOKUP($A17,'Return Data'!$B$7:$R$2843,17,0)</f>
        <v>17.185500000000001</v>
      </c>
      <c r="M17" s="66">
        <f t="shared" si="9"/>
        <v>2</v>
      </c>
      <c r="N17" s="65">
        <f>VLOOKUP($A17,'Return Data'!$B$7:$R$2843,14,0)</f>
        <v>13.2233</v>
      </c>
      <c r="O17" s="66">
        <f t="shared" si="10"/>
        <v>3</v>
      </c>
      <c r="P17" s="65"/>
      <c r="Q17" s="66"/>
      <c r="R17" s="65">
        <f>VLOOKUP($A17,'Return Data'!$B$7:$R$2843,16,0)</f>
        <v>11.638299999999999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7.8501599999999998</v>
      </c>
      <c r="E19" s="74"/>
      <c r="F19" s="75">
        <f>AVERAGE(F8:F17)</f>
        <v>9.88992</v>
      </c>
      <c r="G19" s="74"/>
      <c r="H19" s="75">
        <f>AVERAGE(H8:H17)</f>
        <v>22.210540000000002</v>
      </c>
      <c r="I19" s="74"/>
      <c r="J19" s="75">
        <f>AVERAGE(J8:J17)</f>
        <v>26.65738</v>
      </c>
      <c r="K19" s="74"/>
      <c r="L19" s="75">
        <f>AVERAGE(L8:L17)</f>
        <v>15.935674999999998</v>
      </c>
      <c r="M19" s="74"/>
      <c r="N19" s="75">
        <f>AVERAGE(N8:N17)</f>
        <v>12.546283333333333</v>
      </c>
      <c r="O19" s="74"/>
      <c r="P19" s="75">
        <f>AVERAGE(P8:P17)</f>
        <v>11.75888</v>
      </c>
      <c r="Q19" s="74"/>
      <c r="R19" s="75">
        <f>AVERAGE(R8:R17)</f>
        <v>13.96153</v>
      </c>
      <c r="S19" s="76"/>
    </row>
    <row r="20" spans="1:19" x14ac:dyDescent="0.3">
      <c r="A20" s="73" t="s">
        <v>28</v>
      </c>
      <c r="B20" s="74"/>
      <c r="C20" s="74"/>
      <c r="D20" s="75">
        <f>MIN(D8:D17)</f>
        <v>4.4428999999999998</v>
      </c>
      <c r="E20" s="74"/>
      <c r="F20" s="75">
        <f>MIN(F8:F17)</f>
        <v>4.5903999999999998</v>
      </c>
      <c r="G20" s="74"/>
      <c r="H20" s="75">
        <f>MIN(H8:H17)</f>
        <v>11.6568</v>
      </c>
      <c r="I20" s="74"/>
      <c r="J20" s="75">
        <f>MIN(J8:J17)</f>
        <v>16.372499999999999</v>
      </c>
      <c r="K20" s="74"/>
      <c r="L20" s="75">
        <f>MIN(L8:L17)</f>
        <v>12.9458</v>
      </c>
      <c r="M20" s="74"/>
      <c r="N20" s="75">
        <f>MIN(N8:N17)</f>
        <v>9.7906999999999993</v>
      </c>
      <c r="O20" s="74"/>
      <c r="P20" s="75">
        <f>MIN(P8:P17)</f>
        <v>9.7135999999999996</v>
      </c>
      <c r="Q20" s="74"/>
      <c r="R20" s="75">
        <f>MIN(R8:R17)</f>
        <v>3.4264000000000001</v>
      </c>
      <c r="S20" s="76"/>
    </row>
    <row r="21" spans="1:19" ht="15" thickBot="1" x14ac:dyDescent="0.35">
      <c r="A21" s="77" t="s">
        <v>29</v>
      </c>
      <c r="B21" s="78"/>
      <c r="C21" s="78"/>
      <c r="D21" s="79">
        <f>MAX(D8:D17)</f>
        <v>14.1805</v>
      </c>
      <c r="E21" s="78"/>
      <c r="F21" s="79">
        <f>MAX(F8:F17)</f>
        <v>18.6221</v>
      </c>
      <c r="G21" s="78"/>
      <c r="H21" s="79">
        <f>MAX(H8:H17)</f>
        <v>45.052500000000002</v>
      </c>
      <c r="I21" s="78"/>
      <c r="J21" s="79">
        <f>MAX(J8:J17)</f>
        <v>46.633499999999998</v>
      </c>
      <c r="K21" s="78"/>
      <c r="L21" s="79">
        <f>MAX(L8:L17)</f>
        <v>17.682099999999998</v>
      </c>
      <c r="M21" s="78"/>
      <c r="N21" s="79">
        <f>MAX(N8:N17)</f>
        <v>14.158300000000001</v>
      </c>
      <c r="O21" s="78"/>
      <c r="P21" s="79">
        <f>MAX(P8:P17)</f>
        <v>13.1584</v>
      </c>
      <c r="Q21" s="78"/>
      <c r="R21" s="79">
        <f>MAX(R8:R17)</f>
        <v>29.895900000000001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44400</v>
      </c>
      <c r="C8" s="65">
        <f>VLOOKUP($A8,'Return Data'!$B$7:$R$2843,4,0)</f>
        <v>70.72</v>
      </c>
      <c r="D8" s="65">
        <f>VLOOKUP($A8,'Return Data'!$B$7:$R$2843,10,0)</f>
        <v>8.2504000000000008</v>
      </c>
      <c r="E8" s="66">
        <f t="shared" ref="E8:E17" si="0">RANK(D8,D$8:D$17,0)</f>
        <v>4</v>
      </c>
      <c r="F8" s="65">
        <f>VLOOKUP($A8,'Return Data'!$B$7:$R$2843,11,0)</f>
        <v>9.3720999999999997</v>
      </c>
      <c r="G8" s="66">
        <f t="shared" ref="G8:G14" si="1">RANK(F8,F$8:F$17,0)</f>
        <v>4</v>
      </c>
      <c r="H8" s="65">
        <f>VLOOKUP($A8,'Return Data'!$B$7:$R$2843,12,0)</f>
        <v>23.679600000000001</v>
      </c>
      <c r="I8" s="66">
        <f t="shared" ref="I8" si="2">RANK(H8,H$8:H$17,0)</f>
        <v>3</v>
      </c>
      <c r="J8" s="65">
        <f>VLOOKUP($A8,'Return Data'!$B$7:$R$2843,13,0)</f>
        <v>28.3718</v>
      </c>
      <c r="K8" s="66">
        <f>RANK(J8,J$8:J$17,0)</f>
        <v>2</v>
      </c>
      <c r="L8" s="65">
        <f>VLOOKUP($A8,'Return Data'!$B$7:$R$2843,17,0)</f>
        <v>15.8626</v>
      </c>
      <c r="M8" s="66">
        <f>RANK(L8,L$8:L$17,0)</f>
        <v>2</v>
      </c>
      <c r="N8" s="65">
        <f>VLOOKUP($A8,'Return Data'!$B$7:$R$2843,14,0)</f>
        <v>12.001099999999999</v>
      </c>
      <c r="O8" s="66">
        <f>RANK(N8,N$8:N$17,0)</f>
        <v>3</v>
      </c>
      <c r="P8" s="65">
        <f>VLOOKUP($A8,'Return Data'!$B$7:$R$2843,15,0)</f>
        <v>10.688000000000001</v>
      </c>
      <c r="Q8" s="66">
        <f>RANK(P8,P$8:P$17,0)</f>
        <v>3</v>
      </c>
      <c r="R8" s="65">
        <f>VLOOKUP($A8,'Return Data'!$B$7:$R$2843,16,0)</f>
        <v>9.6387999999999998</v>
      </c>
      <c r="S8" s="67">
        <f t="shared" ref="S8:S17" si="3">RANK(R8,R$8:R$17,0)</f>
        <v>9</v>
      </c>
    </row>
    <row r="9" spans="1:20" x14ac:dyDescent="0.3">
      <c r="A9" s="63" t="s">
        <v>545</v>
      </c>
      <c r="B9" s="64">
        <f>VLOOKUP($A9,'Return Data'!$B$7:$R$2843,3,0)</f>
        <v>44400</v>
      </c>
      <c r="C9" s="65">
        <f>VLOOKUP($A9,'Return Data'!$B$7:$R$2843,4,0)</f>
        <v>262.53300000000002</v>
      </c>
      <c r="D9" s="65">
        <f>VLOOKUP($A9,'Return Data'!$B$7:$R$2843,10,0)</f>
        <v>14.0129</v>
      </c>
      <c r="E9" s="66">
        <f t="shared" si="0"/>
        <v>1</v>
      </c>
      <c r="F9" s="65">
        <f>VLOOKUP($A9,'Return Data'!$B$7:$R$2843,11,0)</f>
        <v>18.273599999999998</v>
      </c>
      <c r="G9" s="66">
        <f t="shared" si="1"/>
        <v>1</v>
      </c>
      <c r="H9" s="65">
        <f>VLOOKUP($A9,'Return Data'!$B$7:$R$2843,12,0)</f>
        <v>44.429000000000002</v>
      </c>
      <c r="I9" s="66">
        <f t="shared" ref="I9:I17" si="4">RANK(H9,H$8:H$17,0)</f>
        <v>1</v>
      </c>
      <c r="J9" s="65">
        <f>VLOOKUP($A9,'Return Data'!$B$7:$R$2843,13,0)</f>
        <v>45.788499999999999</v>
      </c>
      <c r="K9" s="66">
        <f t="shared" ref="K9:K17" si="5">RANK(J9,J$8:J$17,0)</f>
        <v>1</v>
      </c>
      <c r="L9" s="65">
        <f>VLOOKUP($A9,'Return Data'!$B$7:$R$2843,17,0)</f>
        <v>15.0526</v>
      </c>
      <c r="M9" s="66">
        <f t="shared" ref="M9:M17" si="6">RANK(L9,L$8:L$17,0)</f>
        <v>4</v>
      </c>
      <c r="N9" s="65">
        <f>VLOOKUP($A9,'Return Data'!$B$7:$R$2843,14,0)</f>
        <v>13.374599999999999</v>
      </c>
      <c r="O9" s="66">
        <f t="shared" ref="O9:O17" si="7">RANK(N9,N$8:N$17,0)</f>
        <v>1</v>
      </c>
      <c r="P9" s="65">
        <f>VLOOKUP($A9,'Return Data'!$B$7:$R$2843,15,0)</f>
        <v>12.9815</v>
      </c>
      <c r="Q9" s="66">
        <f t="shared" ref="Q9:Q14" si="8">RANK(P9,P$8:P$17,0)</f>
        <v>1</v>
      </c>
      <c r="R9" s="65">
        <f>VLOOKUP($A9,'Return Data'!$B$7:$R$2843,16,0)</f>
        <v>16.944400000000002</v>
      </c>
      <c r="S9" s="67">
        <f t="shared" si="3"/>
        <v>2</v>
      </c>
    </row>
    <row r="10" spans="1:20" x14ac:dyDescent="0.3">
      <c r="A10" s="63" t="s">
        <v>547</v>
      </c>
      <c r="B10" s="64">
        <f>VLOOKUP($A10,'Return Data'!$B$7:$R$2843,3,0)</f>
        <v>44400</v>
      </c>
      <c r="C10" s="65">
        <f>VLOOKUP($A10,'Return Data'!$B$7:$R$2843,4,0)</f>
        <v>46.55</v>
      </c>
      <c r="D10" s="65">
        <f>VLOOKUP($A10,'Return Data'!$B$7:$R$2843,10,0)</f>
        <v>5.9398999999999997</v>
      </c>
      <c r="E10" s="66">
        <f t="shared" si="0"/>
        <v>7</v>
      </c>
      <c r="F10" s="65">
        <f>VLOOKUP($A10,'Return Data'!$B$7:$R$2843,11,0)</f>
        <v>8.1552000000000007</v>
      </c>
      <c r="G10" s="66">
        <f t="shared" si="1"/>
        <v>7</v>
      </c>
      <c r="H10" s="65">
        <f>VLOOKUP($A10,'Return Data'!$B$7:$R$2843,12,0)</f>
        <v>19.789000000000001</v>
      </c>
      <c r="I10" s="66">
        <f t="shared" si="4"/>
        <v>5</v>
      </c>
      <c r="J10" s="65">
        <f>VLOOKUP($A10,'Return Data'!$B$7:$R$2843,13,0)</f>
        <v>24.8324</v>
      </c>
      <c r="K10" s="66">
        <f t="shared" si="5"/>
        <v>4</v>
      </c>
      <c r="L10" s="65">
        <f>VLOOKUP($A10,'Return Data'!$B$7:$R$2843,17,0)</f>
        <v>14.4411</v>
      </c>
      <c r="M10" s="66">
        <f t="shared" si="6"/>
        <v>6</v>
      </c>
      <c r="N10" s="65">
        <f>VLOOKUP($A10,'Return Data'!$B$7:$R$2843,14,0)</f>
        <v>11.4681</v>
      </c>
      <c r="O10" s="66">
        <f t="shared" si="7"/>
        <v>4</v>
      </c>
      <c r="P10" s="65">
        <f>VLOOKUP($A10,'Return Data'!$B$7:$R$2843,15,0)</f>
        <v>10.5944</v>
      </c>
      <c r="Q10" s="66">
        <f t="shared" si="8"/>
        <v>4</v>
      </c>
      <c r="R10" s="65">
        <f>VLOOKUP($A10,'Return Data'!$B$7:$R$2843,16,0)</f>
        <v>11.130699999999999</v>
      </c>
      <c r="S10" s="67">
        <f t="shared" si="3"/>
        <v>6</v>
      </c>
    </row>
    <row r="11" spans="1:20" x14ac:dyDescent="0.3">
      <c r="A11" s="63" t="s">
        <v>550</v>
      </c>
      <c r="B11" s="64">
        <f>VLOOKUP($A11,'Return Data'!$B$7:$R$2843,3,0)</f>
        <v>44400</v>
      </c>
      <c r="C11" s="65">
        <f>VLOOKUP($A11,'Return Data'!$B$7:$R$2843,4,0)</f>
        <v>10.189500000000001</v>
      </c>
      <c r="D11" s="65">
        <f>VLOOKUP($A11,'Return Data'!$B$7:$R$2843,10,0)</f>
        <v>8.7761999999999993</v>
      </c>
      <c r="E11" s="66">
        <f t="shared" si="0"/>
        <v>3</v>
      </c>
      <c r="F11" s="65">
        <f>VLOOKUP($A11,'Return Data'!$B$7:$R$2843,11,0)</f>
        <v>11.371600000000001</v>
      </c>
      <c r="G11" s="66">
        <f t="shared" si="1"/>
        <v>2</v>
      </c>
      <c r="H11" s="65">
        <f>VLOOKUP($A11,'Return Data'!$B$7:$R$2843,12,0)</f>
        <v>17.3581</v>
      </c>
      <c r="I11" s="66">
        <f t="shared" si="4"/>
        <v>7</v>
      </c>
      <c r="J11" s="65">
        <f>VLOOKUP($A11,'Return Data'!$B$7:$R$2843,13,0)</f>
        <v>17.559899999999999</v>
      </c>
      <c r="K11" s="66">
        <f t="shared" si="5"/>
        <v>9</v>
      </c>
      <c r="L11" s="65"/>
      <c r="M11" s="66"/>
      <c r="N11" s="65"/>
      <c r="O11" s="66"/>
      <c r="P11" s="65"/>
      <c r="Q11" s="66"/>
      <c r="R11" s="65">
        <f>VLOOKUP($A11,'Return Data'!$B$7:$R$2843,16,0)</f>
        <v>1.2094</v>
      </c>
      <c r="S11" s="67">
        <f t="shared" si="3"/>
        <v>10</v>
      </c>
    </row>
    <row r="12" spans="1:20" x14ac:dyDescent="0.3">
      <c r="A12" s="63" t="s">
        <v>552</v>
      </c>
      <c r="B12" s="64">
        <f>VLOOKUP($A12,'Return Data'!$B$7:$R$2843,3,0)</f>
        <v>44400</v>
      </c>
      <c r="C12" s="65">
        <f>VLOOKUP($A12,'Return Data'!$B$7:$R$2843,4,0)</f>
        <v>13.869</v>
      </c>
      <c r="D12" s="65">
        <f>VLOOKUP($A12,'Return Data'!$B$7:$R$2843,10,0)</f>
        <v>5.9025999999999996</v>
      </c>
      <c r="E12" s="66">
        <f t="shared" si="0"/>
        <v>8</v>
      </c>
      <c r="F12" s="65">
        <f>VLOOKUP($A12,'Return Data'!$B$7:$R$2843,11,0)</f>
        <v>7.1212999999999997</v>
      </c>
      <c r="G12" s="66">
        <f t="shared" si="1"/>
        <v>8</v>
      </c>
      <c r="H12" s="65">
        <f>VLOOKUP($A12,'Return Data'!$B$7:$R$2843,12,0)</f>
        <v>16.409300000000002</v>
      </c>
      <c r="I12" s="66">
        <f t="shared" si="4"/>
        <v>8</v>
      </c>
      <c r="J12" s="65">
        <f>VLOOKUP($A12,'Return Data'!$B$7:$R$2843,13,0)</f>
        <v>21.583200000000001</v>
      </c>
      <c r="K12" s="66">
        <f t="shared" si="5"/>
        <v>7</v>
      </c>
      <c r="L12" s="65">
        <f>VLOOKUP($A12,'Return Data'!$B$7:$R$2843,17,0)</f>
        <v>14.764900000000001</v>
      </c>
      <c r="M12" s="66">
        <f t="shared" si="6"/>
        <v>5</v>
      </c>
      <c r="N12" s="65"/>
      <c r="O12" s="66"/>
      <c r="P12" s="65"/>
      <c r="Q12" s="66"/>
      <c r="R12" s="65">
        <f>VLOOKUP($A12,'Return Data'!$B$7:$R$2843,16,0)</f>
        <v>11.631</v>
      </c>
      <c r="S12" s="67">
        <f t="shared" si="3"/>
        <v>5</v>
      </c>
    </row>
    <row r="13" spans="1:20" x14ac:dyDescent="0.3">
      <c r="A13" s="63" t="s">
        <v>554</v>
      </c>
      <c r="B13" s="64">
        <f>VLOOKUP($A13,'Return Data'!$B$7:$R$2843,3,0)</f>
        <v>44400</v>
      </c>
      <c r="C13" s="65">
        <f>VLOOKUP($A13,'Return Data'!$B$7:$R$2843,4,0)</f>
        <v>30.088999999999999</v>
      </c>
      <c r="D13" s="65">
        <f>VLOOKUP($A13,'Return Data'!$B$7:$R$2843,10,0)</f>
        <v>4.3742000000000001</v>
      </c>
      <c r="E13" s="66">
        <f t="shared" si="0"/>
        <v>9</v>
      </c>
      <c r="F13" s="65">
        <f>VLOOKUP($A13,'Return Data'!$B$7:$R$2843,11,0)</f>
        <v>4.8506999999999998</v>
      </c>
      <c r="G13" s="66">
        <f t="shared" si="1"/>
        <v>9</v>
      </c>
      <c r="H13" s="65">
        <f>VLOOKUP($A13,'Return Data'!$B$7:$R$2843,12,0)</f>
        <v>10.5482</v>
      </c>
      <c r="I13" s="66">
        <f t="shared" si="4"/>
        <v>10</v>
      </c>
      <c r="J13" s="65">
        <f>VLOOKUP($A13,'Return Data'!$B$7:$R$2843,13,0)</f>
        <v>14.843500000000001</v>
      </c>
      <c r="K13" s="66">
        <f t="shared" si="5"/>
        <v>10</v>
      </c>
      <c r="L13" s="65">
        <f>VLOOKUP($A13,'Return Data'!$B$7:$R$2843,17,0)</f>
        <v>11.505000000000001</v>
      </c>
      <c r="M13" s="66">
        <f t="shared" si="6"/>
        <v>8</v>
      </c>
      <c r="N13" s="65">
        <f>VLOOKUP($A13,'Return Data'!$B$7:$R$2843,14,0)</f>
        <v>8.4397000000000002</v>
      </c>
      <c r="O13" s="66">
        <f t="shared" si="7"/>
        <v>6</v>
      </c>
      <c r="P13" s="65">
        <f>VLOOKUP($A13,'Return Data'!$B$7:$R$2843,15,0)</f>
        <v>8.4108999999999998</v>
      </c>
      <c r="Q13" s="66">
        <f t="shared" si="8"/>
        <v>5</v>
      </c>
      <c r="R13" s="65">
        <f>VLOOKUP($A13,'Return Data'!$B$7:$R$2843,16,0)</f>
        <v>11.102499999999999</v>
      </c>
      <c r="S13" s="67">
        <f t="shared" si="3"/>
        <v>7</v>
      </c>
    </row>
    <row r="14" spans="1:20" x14ac:dyDescent="0.3">
      <c r="A14" s="63" t="s">
        <v>555</v>
      </c>
      <c r="B14" s="64">
        <f>VLOOKUP($A14,'Return Data'!$B$7:$R$2843,3,0)</f>
        <v>44400</v>
      </c>
      <c r="C14" s="65">
        <f>VLOOKUP($A14,'Return Data'!$B$7:$R$2843,4,0)</f>
        <v>117.80500000000001</v>
      </c>
      <c r="D14" s="65">
        <f>VLOOKUP($A14,'Return Data'!$B$7:$R$2843,10,0)</f>
        <v>8.9773999999999994</v>
      </c>
      <c r="E14" s="66">
        <f t="shared" si="0"/>
        <v>2</v>
      </c>
      <c r="F14" s="65">
        <f>VLOOKUP($A14,'Return Data'!$B$7:$R$2843,11,0)</f>
        <v>10.851100000000001</v>
      </c>
      <c r="G14" s="66">
        <f t="shared" si="1"/>
        <v>3</v>
      </c>
      <c r="H14" s="65">
        <f>VLOOKUP($A14,'Return Data'!$B$7:$R$2843,12,0)</f>
        <v>23.7197</v>
      </c>
      <c r="I14" s="66">
        <f t="shared" si="4"/>
        <v>2</v>
      </c>
      <c r="J14" s="65">
        <f>VLOOKUP($A14,'Return Data'!$B$7:$R$2843,13,0)</f>
        <v>28.3447</v>
      </c>
      <c r="K14" s="66">
        <f t="shared" si="5"/>
        <v>3</v>
      </c>
      <c r="L14" s="65">
        <f>VLOOKUP($A14,'Return Data'!$B$7:$R$2843,17,0)</f>
        <v>14.009</v>
      </c>
      <c r="M14" s="66">
        <f t="shared" si="6"/>
        <v>7</v>
      </c>
      <c r="N14" s="65">
        <f>VLOOKUP($A14,'Return Data'!$B$7:$R$2843,14,0)</f>
        <v>11.1911</v>
      </c>
      <c r="O14" s="66">
        <f t="shared" si="7"/>
        <v>5</v>
      </c>
      <c r="P14" s="65">
        <f>VLOOKUP($A14,'Return Data'!$B$7:$R$2843,15,0)</f>
        <v>11.187099999999999</v>
      </c>
      <c r="Q14" s="66">
        <f t="shared" si="8"/>
        <v>2</v>
      </c>
      <c r="R14" s="65">
        <f>VLOOKUP($A14,'Return Data'!$B$7:$R$2843,16,0)</f>
        <v>15.919700000000001</v>
      </c>
      <c r="S14" s="67">
        <f t="shared" si="3"/>
        <v>3</v>
      </c>
    </row>
    <row r="15" spans="1:20" x14ac:dyDescent="0.3">
      <c r="A15" s="63" t="s">
        <v>558</v>
      </c>
      <c r="B15" s="64">
        <f>VLOOKUP($A15,'Return Data'!$B$7:$R$2843,3,0)</f>
        <v>44400</v>
      </c>
      <c r="C15" s="65">
        <f>VLOOKUP($A15,'Return Data'!$B$7:$R$2843,4,0)</f>
        <v>13.9771</v>
      </c>
      <c r="D15" s="65">
        <f>VLOOKUP($A15,'Return Data'!$B$7:$R$2843,10,0)</f>
        <v>7.7423999999999999</v>
      </c>
      <c r="E15" s="66">
        <f t="shared" si="0"/>
        <v>5</v>
      </c>
      <c r="F15" s="65">
        <f>VLOOKUP($A15,'Return Data'!$B$7:$R$2843,11,0)</f>
        <v>8.3681000000000001</v>
      </c>
      <c r="G15" s="66">
        <f t="shared" ref="G15" si="9">RANK(F15,F$8:F$17,0)</f>
        <v>6</v>
      </c>
      <c r="H15" s="65">
        <f>VLOOKUP($A15,'Return Data'!$B$7:$R$2843,12,0)</f>
        <v>19.4879</v>
      </c>
      <c r="I15" s="66">
        <f t="shared" si="4"/>
        <v>6</v>
      </c>
      <c r="J15" s="65">
        <f>VLOOKUP($A15,'Return Data'!$B$7:$R$2843,13,0)</f>
        <v>23.912700000000001</v>
      </c>
      <c r="K15" s="66">
        <f t="shared" si="5"/>
        <v>6</v>
      </c>
      <c r="L15" s="65"/>
      <c r="M15" s="66"/>
      <c r="N15" s="65"/>
      <c r="O15" s="66"/>
      <c r="P15" s="65"/>
      <c r="Q15" s="66"/>
      <c r="R15" s="65">
        <f>VLOOKUP($A15,'Return Data'!$B$7:$R$2843,16,0)</f>
        <v>27.441800000000001</v>
      </c>
      <c r="S15" s="67">
        <f t="shared" si="3"/>
        <v>1</v>
      </c>
    </row>
    <row r="16" spans="1:20" x14ac:dyDescent="0.3">
      <c r="A16" s="63" t="s">
        <v>560</v>
      </c>
      <c r="B16" s="64">
        <f>VLOOKUP($A16,'Return Data'!$B$7:$R$2843,3,0)</f>
        <v>44400</v>
      </c>
      <c r="C16" s="65">
        <f>VLOOKUP($A16,'Return Data'!$B$7:$R$2843,4,0)</f>
        <v>13.851599999999999</v>
      </c>
      <c r="D16" s="65">
        <f>VLOOKUP($A16,'Return Data'!$B$7:$R$2843,10,0)</f>
        <v>6.6540999999999997</v>
      </c>
      <c r="E16" s="66">
        <f t="shared" si="0"/>
        <v>6</v>
      </c>
      <c r="F16" s="65">
        <f>VLOOKUP($A16,'Return Data'!$B$7:$R$2843,11,0)</f>
        <v>9.1812000000000005</v>
      </c>
      <c r="G16" s="66">
        <f>RANK(F16,F$8:F$17,0)</f>
        <v>5</v>
      </c>
      <c r="H16" s="65">
        <f>VLOOKUP($A16,'Return Data'!$B$7:$R$2843,12,0)</f>
        <v>19.966699999999999</v>
      </c>
      <c r="I16" s="66">
        <f t="shared" si="4"/>
        <v>4</v>
      </c>
      <c r="J16" s="65">
        <f>VLOOKUP($A16,'Return Data'!$B$7:$R$2843,13,0)</f>
        <v>24.713899999999999</v>
      </c>
      <c r="K16" s="66">
        <f t="shared" si="5"/>
        <v>5</v>
      </c>
      <c r="L16" s="65">
        <f>VLOOKUP($A16,'Return Data'!$B$7:$R$2843,17,0)</f>
        <v>15.660399999999999</v>
      </c>
      <c r="M16" s="66">
        <f t="shared" si="6"/>
        <v>3</v>
      </c>
      <c r="N16" s="65"/>
      <c r="O16" s="66"/>
      <c r="P16" s="65"/>
      <c r="Q16" s="66"/>
      <c r="R16" s="65">
        <f>VLOOKUP($A16,'Return Data'!$B$7:$R$2843,16,0)</f>
        <v>14.0101</v>
      </c>
      <c r="S16" s="67">
        <f t="shared" si="3"/>
        <v>4</v>
      </c>
    </row>
    <row r="17" spans="1:19" x14ac:dyDescent="0.3">
      <c r="A17" s="63" t="s">
        <v>562</v>
      </c>
      <c r="B17" s="64">
        <f>VLOOKUP($A17,'Return Data'!$B$7:$R$2843,3,0)</f>
        <v>44400</v>
      </c>
      <c r="C17" s="65">
        <f>VLOOKUP($A17,'Return Data'!$B$7:$R$2843,4,0)</f>
        <v>14.43</v>
      </c>
      <c r="D17" s="65">
        <f>VLOOKUP($A17,'Return Data'!$B$7:$R$2843,10,0)</f>
        <v>4.1125999999999996</v>
      </c>
      <c r="E17" s="66">
        <f t="shared" si="0"/>
        <v>10</v>
      </c>
      <c r="F17" s="65">
        <f>VLOOKUP($A17,'Return Data'!$B$7:$R$2843,11,0)</f>
        <v>3.9624999999999999</v>
      </c>
      <c r="G17" s="66">
        <f>RANK(F17,F$8:F$17,0)</f>
        <v>10</v>
      </c>
      <c r="H17" s="65">
        <f>VLOOKUP($A17,'Return Data'!$B$7:$R$2843,12,0)</f>
        <v>14.888500000000001</v>
      </c>
      <c r="I17" s="66">
        <f t="shared" si="4"/>
        <v>9</v>
      </c>
      <c r="J17" s="65">
        <f>VLOOKUP($A17,'Return Data'!$B$7:$R$2843,13,0)</f>
        <v>20.551400000000001</v>
      </c>
      <c r="K17" s="66">
        <f t="shared" si="5"/>
        <v>8</v>
      </c>
      <c r="L17" s="65">
        <f>VLOOKUP($A17,'Return Data'!$B$7:$R$2843,17,0)</f>
        <v>16.2683</v>
      </c>
      <c r="M17" s="66">
        <f t="shared" si="6"/>
        <v>1</v>
      </c>
      <c r="N17" s="65">
        <f>VLOOKUP($A17,'Return Data'!$B$7:$R$2843,14,0)</f>
        <v>12.4312</v>
      </c>
      <c r="O17" s="66">
        <f t="shared" si="7"/>
        <v>2</v>
      </c>
      <c r="P17" s="65"/>
      <c r="Q17" s="66"/>
      <c r="R17" s="65">
        <f>VLOOKUP($A17,'Return Data'!$B$7:$R$2843,16,0)</f>
        <v>10.8277</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7.4742699999999997</v>
      </c>
      <c r="E19" s="74"/>
      <c r="F19" s="75">
        <f>AVERAGE(F8:F17)</f>
        <v>9.1507400000000008</v>
      </c>
      <c r="G19" s="74"/>
      <c r="H19" s="75">
        <f>AVERAGE(H8:H17)</f>
        <v>21.0276</v>
      </c>
      <c r="I19" s="74"/>
      <c r="J19" s="75">
        <f>AVERAGE(J8:J17)</f>
        <v>25.0502</v>
      </c>
      <c r="K19" s="74"/>
      <c r="L19" s="75">
        <f>AVERAGE(L8:L17)</f>
        <v>14.695487499999999</v>
      </c>
      <c r="M19" s="74"/>
      <c r="N19" s="75">
        <f>AVERAGE(N8:N17)</f>
        <v>11.484299999999999</v>
      </c>
      <c r="O19" s="74"/>
      <c r="P19" s="75">
        <f>AVERAGE(P8:P17)</f>
        <v>10.77238</v>
      </c>
      <c r="Q19" s="74"/>
      <c r="R19" s="75">
        <f>AVERAGE(R8:R17)</f>
        <v>12.985609999999999</v>
      </c>
      <c r="S19" s="76"/>
    </row>
    <row r="20" spans="1:19" x14ac:dyDescent="0.3">
      <c r="A20" s="73" t="s">
        <v>28</v>
      </c>
      <c r="B20" s="74"/>
      <c r="C20" s="74"/>
      <c r="D20" s="75">
        <f>MIN(D8:D17)</f>
        <v>4.1125999999999996</v>
      </c>
      <c r="E20" s="74"/>
      <c r="F20" s="75">
        <f>MIN(F8:F17)</f>
        <v>3.9624999999999999</v>
      </c>
      <c r="G20" s="74"/>
      <c r="H20" s="75">
        <f>MIN(H8:H17)</f>
        <v>10.5482</v>
      </c>
      <c r="I20" s="74"/>
      <c r="J20" s="75">
        <f>MIN(J8:J17)</f>
        <v>14.843500000000001</v>
      </c>
      <c r="K20" s="74"/>
      <c r="L20" s="75">
        <f>MIN(L8:L17)</f>
        <v>11.505000000000001</v>
      </c>
      <c r="M20" s="74"/>
      <c r="N20" s="75">
        <f>MIN(N8:N17)</f>
        <v>8.4397000000000002</v>
      </c>
      <c r="O20" s="74"/>
      <c r="P20" s="75">
        <f>MIN(P8:P17)</f>
        <v>8.4108999999999998</v>
      </c>
      <c r="Q20" s="74"/>
      <c r="R20" s="75">
        <f>MIN(R8:R17)</f>
        <v>1.2094</v>
      </c>
      <c r="S20" s="76"/>
    </row>
    <row r="21" spans="1:19" ht="15" thickBot="1" x14ac:dyDescent="0.35">
      <c r="A21" s="77" t="s">
        <v>29</v>
      </c>
      <c r="B21" s="78"/>
      <c r="C21" s="78"/>
      <c r="D21" s="79">
        <f>MAX(D8:D17)</f>
        <v>14.0129</v>
      </c>
      <c r="E21" s="78"/>
      <c r="F21" s="79">
        <f>MAX(F8:F17)</f>
        <v>18.273599999999998</v>
      </c>
      <c r="G21" s="78"/>
      <c r="H21" s="79">
        <f>MAX(H8:H17)</f>
        <v>44.429000000000002</v>
      </c>
      <c r="I21" s="78"/>
      <c r="J21" s="79">
        <f>MAX(J8:J17)</f>
        <v>45.788499999999999</v>
      </c>
      <c r="K21" s="78"/>
      <c r="L21" s="79">
        <f>MAX(L8:L17)</f>
        <v>16.2683</v>
      </c>
      <c r="M21" s="78"/>
      <c r="N21" s="79">
        <f>MAX(N8:N17)</f>
        <v>13.374599999999999</v>
      </c>
      <c r="O21" s="78"/>
      <c r="P21" s="79">
        <f>MAX(P8:P17)</f>
        <v>12.9815</v>
      </c>
      <c r="Q21" s="78"/>
      <c r="R21" s="79">
        <f>MAX(R8:R17)</f>
        <v>27.441800000000001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2021-07-26T06:24:47Z</dcterms:modified>
</cp:coreProperties>
</file>