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DE1276FB-AD30-41D4-95D5-3A403986FFC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<sst xmlns="http://schemas.openxmlformats.org/spreadsheetml/2006/main" count="10826" uniqueCount="2062">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</sst>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1503</v>
      </c>
      <c r="D23" s="128"/>
      <c r="E23" s="129"/>
      <c r="G23" s="127" t="s">
        <v>1504</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1456</v>
      </c>
      <c r="D27" s="110"/>
      <c r="E27" s="111"/>
      <c r="G27" s="109" t="s">
        <v>1457</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1495</v>
      </c>
      <c r="D39" s="110"/>
      <c r="E39" s="111"/>
      <c r="G39" s="109" t="s">
        <v>1496</v>
      </c>
      <c r="H39" s="110"/>
      <c r="I39" s="111"/>
      <c r="K39" s="109" t="s">
        <v>1454</v>
      </c>
      <c r="L39" s="110"/>
      <c r="M39" s="111"/>
      <c r="O39" s="109" t="s">
        <v>1455</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44767</v>
      </c>
      <c r="C8" s="60">
        <f>VLOOKUP($A8,'Return Data'!$B$7:$R$2292,4,0)</f>
        <v>1112.1600000000001</v>
      </c>
      <c r="D8" s="60">
        <f>VLOOKUP($A8,'Return Data'!$B$7:$R$2292,10,0)</f>
        <v>-4.4511000000000003</v>
      </c>
      <c r="E8" s="61">
        <f t="shared" ref="E8:E39" si="0">RANK(D8,D$8:D$39,0)</f>
        <v>31</v>
      </c>
      <c r="F8" s="60">
        <f>VLOOKUP($A8,'Return Data'!$B$7:$R$2292,11,0)</f>
        <v>-1.7318</v>
      </c>
      <c r="G8" s="61">
        <f t="shared" ref="G8:G39" si="1">RANK(F8,F$8:F$39,0)</f>
        <v>14</v>
      </c>
      <c r="H8" s="60">
        <f>VLOOKUP($A8,'Return Data'!$B$7:$R$2292,12,0)</f>
        <v>-6.3380999999999998</v>
      </c>
      <c r="I8" s="61">
        <f t="shared" ref="I8:I39" si="2">RANK(H8,H$8:H$39,0)</f>
        <v>27</v>
      </c>
      <c r="J8" s="60">
        <f>VLOOKUP($A8,'Return Data'!$B$7:$R$2292,13,0)</f>
        <v>1.6414</v>
      </c>
      <c r="K8" s="61">
        <f t="shared" ref="K8:K39" si="3">RANK(J8,J$8:J$39,0)</f>
        <v>24</v>
      </c>
      <c r="L8" s="60">
        <f>VLOOKUP($A8,'Return Data'!$B$7:$R$2292,17,0)</f>
        <v>21.772400000000001</v>
      </c>
      <c r="M8" s="61">
        <f t="shared" ref="M8:M39" si="4">RANK(L8,L$8:L$39,0)</f>
        <v>13</v>
      </c>
      <c r="N8" s="60">
        <f>VLOOKUP($A8,'Return Data'!$B$7:$R$2292,14,0)</f>
        <v>12.5602</v>
      </c>
      <c r="O8" s="61">
        <f t="shared" ref="O8:O26" si="5">RANK(N8,N$8:N$39,0)</f>
        <v>23</v>
      </c>
      <c r="P8" s="60">
        <f>VLOOKUP($A8,'Return Data'!$B$7:$R$2292,15,0)</f>
        <v>7.9272999999999998</v>
      </c>
      <c r="Q8" s="61">
        <f>RANK(P8,P$8:P$39,0)</f>
        <v>21</v>
      </c>
      <c r="R8" s="60">
        <f>VLOOKUP($A8,'Return Data'!$B$7:$R$2292,16,0)</f>
        <v>12.8813</v>
      </c>
      <c r="S8" s="62">
        <f t="shared" ref="S8:S39" si="6">RANK(R8,R$8:R$39,0)</f>
        <v>16</v>
      </c>
    </row>
    <row r="9" spans="1:20" x14ac:dyDescent="0.3">
      <c r="A9" s="58" t="s">
        <v>477</v>
      </c>
      <c r="B9" s="59">
        <f>VLOOKUP($A9,'Return Data'!$B$7:$R$2292,3,0)</f>
        <v>44767</v>
      </c>
      <c r="C9" s="60">
        <f>VLOOKUP($A9,'Return Data'!$B$7:$R$2292,4,0)</f>
        <v>15.44</v>
      </c>
      <c r="D9" s="60">
        <f>VLOOKUP($A9,'Return Data'!$B$7:$R$2292,10,0)</f>
        <v>-2.0926</v>
      </c>
      <c r="E9" s="61">
        <f t="shared" si="0"/>
        <v>27</v>
      </c>
      <c r="F9" s="60">
        <f>VLOOKUP($A9,'Return Data'!$B$7:$R$2292,11,0)</f>
        <v>-4.9846000000000004</v>
      </c>
      <c r="G9" s="61">
        <f t="shared" si="1"/>
        <v>30</v>
      </c>
      <c r="H9" s="60">
        <f>VLOOKUP($A9,'Return Data'!$B$7:$R$2292,12,0)</f>
        <v>-7.6555</v>
      </c>
      <c r="I9" s="61">
        <f t="shared" si="2"/>
        <v>31</v>
      </c>
      <c r="J9" s="60">
        <f>VLOOKUP($A9,'Return Data'!$B$7:$R$2292,13,0)</f>
        <v>2.2517</v>
      </c>
      <c r="K9" s="61">
        <f t="shared" si="3"/>
        <v>21</v>
      </c>
      <c r="L9" s="60">
        <f>VLOOKUP($A9,'Return Data'!$B$7:$R$2292,17,0)</f>
        <v>18.771599999999999</v>
      </c>
      <c r="M9" s="61">
        <f t="shared" si="4"/>
        <v>22</v>
      </c>
      <c r="N9" s="60">
        <f>VLOOKUP($A9,'Return Data'!$B$7:$R$2292,14,0)</f>
        <v>14.7302</v>
      </c>
      <c r="O9" s="61">
        <f t="shared" si="5"/>
        <v>13</v>
      </c>
      <c r="P9" s="60"/>
      <c r="Q9" s="61"/>
      <c r="R9" s="60">
        <f>VLOOKUP($A9,'Return Data'!$B$7:$R$2292,16,0)</f>
        <v>11.588200000000001</v>
      </c>
      <c r="S9" s="62">
        <f t="shared" si="6"/>
        <v>23</v>
      </c>
    </row>
    <row r="10" spans="1:20" x14ac:dyDescent="0.3">
      <c r="A10" s="58" t="s">
        <v>1957</v>
      </c>
      <c r="B10" s="59">
        <f>VLOOKUP($A10,'Return Data'!$B$7:$R$2292,3,0)</f>
        <v>44767</v>
      </c>
      <c r="C10" s="60">
        <f>VLOOKUP($A10,'Return Data'!$B$7:$R$2292,4,0)</f>
        <v>19.361999999999998</v>
      </c>
      <c r="D10" s="60">
        <f>VLOOKUP($A10,'Return Data'!$B$7:$R$2292,10,0)</f>
        <v>-0.77490000000000003</v>
      </c>
      <c r="E10" s="61">
        <f t="shared" si="0"/>
        <v>16</v>
      </c>
      <c r="F10" s="60">
        <f>VLOOKUP($A10,'Return Data'!$B$7:$R$2292,11,0)</f>
        <v>-2.2431999999999999</v>
      </c>
      <c r="G10" s="61">
        <f t="shared" si="1"/>
        <v>18</v>
      </c>
      <c r="H10" s="60">
        <f>VLOOKUP($A10,'Return Data'!$B$7:$R$2292,12,0)</f>
        <v>-4.5483000000000002</v>
      </c>
      <c r="I10" s="61">
        <f t="shared" si="2"/>
        <v>18</v>
      </c>
      <c r="J10" s="60">
        <f>VLOOKUP($A10,'Return Data'!$B$7:$R$2292,13,0)</f>
        <v>2.1413000000000002</v>
      </c>
      <c r="K10" s="61">
        <f t="shared" si="3"/>
        <v>23</v>
      </c>
      <c r="L10" s="60">
        <f>VLOOKUP($A10,'Return Data'!$B$7:$R$2292,17,0)</f>
        <v>19.590699999999998</v>
      </c>
      <c r="M10" s="61">
        <f t="shared" si="4"/>
        <v>18</v>
      </c>
      <c r="N10" s="60">
        <f>VLOOKUP($A10,'Return Data'!$B$7:$R$2292,14,0)</f>
        <v>16.505600000000001</v>
      </c>
      <c r="O10" s="61">
        <f t="shared" si="5"/>
        <v>7</v>
      </c>
      <c r="P10" s="60">
        <f>VLOOKUP($A10,'Return Data'!$B$7:$R$2292,15,0)</f>
        <v>12.941599999999999</v>
      </c>
      <c r="Q10" s="61">
        <f t="shared" ref="Q10" si="7">RANK(P10,P$8:P$39,0)</f>
        <v>3</v>
      </c>
      <c r="R10" s="60">
        <f>VLOOKUP($A10,'Return Data'!$B$7:$R$2292,16,0)</f>
        <v>13.273300000000001</v>
      </c>
      <c r="S10" s="62">
        <f t="shared" si="6"/>
        <v>12</v>
      </c>
    </row>
    <row r="11" spans="1:20" x14ac:dyDescent="0.3">
      <c r="A11" s="58" t="s">
        <v>2015</v>
      </c>
      <c r="B11" s="59">
        <f>VLOOKUP($A11,'Return Data'!$B$7:$R$2292,3,0)</f>
        <v>44767</v>
      </c>
      <c r="C11" s="60">
        <f>VLOOKUP($A11,'Return Data'!$B$7:$R$2292,4,0)</f>
        <v>22.59</v>
      </c>
      <c r="D11" s="60">
        <f>VLOOKUP($A11,'Return Data'!$B$7:$R$2292,10,0)</f>
        <v>-6.9988000000000001</v>
      </c>
      <c r="E11" s="61">
        <f t="shared" si="0"/>
        <v>32</v>
      </c>
      <c r="F11" s="60">
        <f>VLOOKUP($A11,'Return Data'!$B$7:$R$2292,11,0)</f>
        <v>-7.266</v>
      </c>
      <c r="G11" s="61">
        <f t="shared" si="1"/>
        <v>32</v>
      </c>
      <c r="H11" s="60">
        <f>VLOOKUP($A11,'Return Data'!$B$7:$R$2292,12,0)</f>
        <v>-3.6674000000000002</v>
      </c>
      <c r="I11" s="61">
        <f t="shared" si="2"/>
        <v>12</v>
      </c>
      <c r="J11" s="60">
        <f>VLOOKUP($A11,'Return Data'!$B$7:$R$2292,13,0)</f>
        <v>-1.0079</v>
      </c>
      <c r="K11" s="61">
        <f t="shared" si="3"/>
        <v>30</v>
      </c>
      <c r="L11" s="60">
        <f>VLOOKUP($A11,'Return Data'!$B$7:$R$2292,17,0)</f>
        <v>34.163499999999999</v>
      </c>
      <c r="M11" s="61">
        <f t="shared" si="4"/>
        <v>2</v>
      </c>
      <c r="N11" s="60">
        <f>VLOOKUP($A11,'Return Data'!$B$7:$R$2292,14,0)</f>
        <v>25.688199999999998</v>
      </c>
      <c r="O11" s="61">
        <f t="shared" si="5"/>
        <v>2</v>
      </c>
      <c r="P11" s="60">
        <f>VLOOKUP($A11,'Return Data'!$B$7:$R$2292,15,0)</f>
        <v>12.485300000000001</v>
      </c>
      <c r="Q11" s="61">
        <f t="shared" ref="Q11:Q16" si="8">RANK(P11,P$8:P$39,0)</f>
        <v>4</v>
      </c>
      <c r="R11" s="60">
        <f>VLOOKUP($A11,'Return Data'!$B$7:$R$2292,16,0)</f>
        <v>14.505100000000001</v>
      </c>
      <c r="S11" s="62">
        <f t="shared" si="6"/>
        <v>6</v>
      </c>
    </row>
    <row r="12" spans="1:20" x14ac:dyDescent="0.3">
      <c r="A12" s="58" t="s">
        <v>481</v>
      </c>
      <c r="B12" s="59">
        <f>VLOOKUP($A12,'Return Data'!$B$7:$R$2292,3,0)</f>
        <v>44767</v>
      </c>
      <c r="C12" s="60">
        <f>VLOOKUP($A12,'Return Data'!$B$7:$R$2292,4,0)</f>
        <v>258.22000000000003</v>
      </c>
      <c r="D12" s="60">
        <f>VLOOKUP($A12,'Return Data'!$B$7:$R$2292,10,0)</f>
        <v>-0.56220000000000003</v>
      </c>
      <c r="E12" s="61">
        <f t="shared" si="0"/>
        <v>14</v>
      </c>
      <c r="F12" s="60">
        <f>VLOOKUP($A12,'Return Data'!$B$7:$R$2292,11,0)</f>
        <v>-3.056</v>
      </c>
      <c r="G12" s="61">
        <f t="shared" si="1"/>
        <v>22</v>
      </c>
      <c r="H12" s="60">
        <f>VLOOKUP($A12,'Return Data'!$B$7:$R$2292,12,0)</f>
        <v>-4.1285999999999996</v>
      </c>
      <c r="I12" s="61">
        <f t="shared" si="2"/>
        <v>14</v>
      </c>
      <c r="J12" s="60">
        <f>VLOOKUP($A12,'Return Data'!$B$7:$R$2292,13,0)</f>
        <v>3.5156999999999998</v>
      </c>
      <c r="K12" s="61">
        <f t="shared" si="3"/>
        <v>17</v>
      </c>
      <c r="L12" s="60">
        <f>VLOOKUP($A12,'Return Data'!$B$7:$R$2292,17,0)</f>
        <v>19.5611</v>
      </c>
      <c r="M12" s="61">
        <f t="shared" si="4"/>
        <v>19</v>
      </c>
      <c r="N12" s="60">
        <f>VLOOKUP($A12,'Return Data'!$B$7:$R$2292,14,0)</f>
        <v>16.301400000000001</v>
      </c>
      <c r="O12" s="61">
        <f t="shared" si="5"/>
        <v>8</v>
      </c>
      <c r="P12" s="60">
        <f>VLOOKUP($A12,'Return Data'!$B$7:$R$2292,15,0)</f>
        <v>12.319900000000001</v>
      </c>
      <c r="Q12" s="61">
        <f t="shared" si="8"/>
        <v>5</v>
      </c>
      <c r="R12" s="60">
        <f>VLOOKUP($A12,'Return Data'!$B$7:$R$2292,16,0)</f>
        <v>14.3362</v>
      </c>
      <c r="S12" s="62">
        <f t="shared" si="6"/>
        <v>7</v>
      </c>
    </row>
    <row r="13" spans="1:20" x14ac:dyDescent="0.3">
      <c r="A13" s="58" t="s">
        <v>483</v>
      </c>
      <c r="B13" s="59">
        <f>VLOOKUP($A13,'Return Data'!$B$7:$R$2292,3,0)</f>
        <v>44767</v>
      </c>
      <c r="C13" s="60">
        <f>VLOOKUP($A13,'Return Data'!$B$7:$R$2292,4,0)</f>
        <v>240.55699999999999</v>
      </c>
      <c r="D13" s="60">
        <f>VLOOKUP($A13,'Return Data'!$B$7:$R$2292,10,0)</f>
        <v>-1.2183999999999999</v>
      </c>
      <c r="E13" s="61">
        <f t="shared" si="0"/>
        <v>22</v>
      </c>
      <c r="F13" s="60">
        <f>VLOOKUP($A13,'Return Data'!$B$7:$R$2292,11,0)</f>
        <v>-4.7929000000000004</v>
      </c>
      <c r="G13" s="61">
        <f t="shared" si="1"/>
        <v>27</v>
      </c>
      <c r="H13" s="60">
        <f>VLOOKUP($A13,'Return Data'!$B$7:$R$2292,12,0)</f>
        <v>-7.4353999999999996</v>
      </c>
      <c r="I13" s="61">
        <f t="shared" si="2"/>
        <v>30</v>
      </c>
      <c r="J13" s="60">
        <f>VLOOKUP($A13,'Return Data'!$B$7:$R$2292,13,0)</f>
        <v>-1.1546000000000001</v>
      </c>
      <c r="K13" s="61">
        <f t="shared" si="3"/>
        <v>31</v>
      </c>
      <c r="L13" s="60">
        <f>VLOOKUP($A13,'Return Data'!$B$7:$R$2292,17,0)</f>
        <v>19.421500000000002</v>
      </c>
      <c r="M13" s="61">
        <f t="shared" si="4"/>
        <v>21</v>
      </c>
      <c r="N13" s="60">
        <f>VLOOKUP($A13,'Return Data'!$B$7:$R$2292,14,0)</f>
        <v>15.336600000000001</v>
      </c>
      <c r="O13" s="61">
        <f t="shared" si="5"/>
        <v>11</v>
      </c>
      <c r="P13" s="60">
        <f>VLOOKUP($A13,'Return Data'!$B$7:$R$2292,15,0)</f>
        <v>10.7201</v>
      </c>
      <c r="Q13" s="61">
        <f t="shared" si="8"/>
        <v>10</v>
      </c>
      <c r="R13" s="60">
        <f>VLOOKUP($A13,'Return Data'!$B$7:$R$2292,16,0)</f>
        <v>13.3908</v>
      </c>
      <c r="S13" s="62">
        <f t="shared" si="6"/>
        <v>11</v>
      </c>
    </row>
    <row r="14" spans="1:20" x14ac:dyDescent="0.3">
      <c r="A14" s="58" t="s">
        <v>485</v>
      </c>
      <c r="B14" s="59">
        <f>VLOOKUP($A14,'Return Data'!$B$7:$R$2292,3,0)</f>
        <v>44767</v>
      </c>
      <c r="C14" s="60">
        <f>VLOOKUP($A14,'Return Data'!$B$7:$R$2292,4,0)</f>
        <v>41.11</v>
      </c>
      <c r="D14" s="60">
        <f>VLOOKUP($A14,'Return Data'!$B$7:$R$2292,10,0)</f>
        <v>-0.82030000000000003</v>
      </c>
      <c r="E14" s="61">
        <f t="shared" si="0"/>
        <v>18</v>
      </c>
      <c r="F14" s="60">
        <f>VLOOKUP($A14,'Return Data'!$B$7:$R$2292,11,0)</f>
        <v>-1.1066</v>
      </c>
      <c r="G14" s="61">
        <f t="shared" si="1"/>
        <v>9</v>
      </c>
      <c r="H14" s="60">
        <f>VLOOKUP($A14,'Return Data'!$B$7:$R$2292,12,0)</f>
        <v>0.26829999999999998</v>
      </c>
      <c r="I14" s="61">
        <f t="shared" si="2"/>
        <v>2</v>
      </c>
      <c r="J14" s="60">
        <f>VLOOKUP($A14,'Return Data'!$B$7:$R$2292,13,0)</f>
        <v>8.0419999999999998</v>
      </c>
      <c r="K14" s="61">
        <f t="shared" si="3"/>
        <v>3</v>
      </c>
      <c r="L14" s="60">
        <f>VLOOKUP($A14,'Return Data'!$B$7:$R$2292,17,0)</f>
        <v>24.234000000000002</v>
      </c>
      <c r="M14" s="61">
        <f t="shared" si="4"/>
        <v>8</v>
      </c>
      <c r="N14" s="60">
        <f>VLOOKUP($A14,'Return Data'!$B$7:$R$2292,14,0)</f>
        <v>16.738199999999999</v>
      </c>
      <c r="O14" s="61">
        <f t="shared" si="5"/>
        <v>6</v>
      </c>
      <c r="P14" s="60">
        <f>VLOOKUP($A14,'Return Data'!$B$7:$R$2292,15,0)</f>
        <v>11.8277</v>
      </c>
      <c r="Q14" s="61">
        <f t="shared" si="8"/>
        <v>8</v>
      </c>
      <c r="R14" s="60">
        <f>VLOOKUP($A14,'Return Data'!$B$7:$R$2292,16,0)</f>
        <v>12.930099999999999</v>
      </c>
      <c r="S14" s="62">
        <f t="shared" si="6"/>
        <v>15</v>
      </c>
    </row>
    <row r="15" spans="1:20" x14ac:dyDescent="0.3">
      <c r="A15" s="58" t="s">
        <v>488</v>
      </c>
      <c r="B15" s="59">
        <f>VLOOKUP($A15,'Return Data'!$B$7:$R$2292,3,0)</f>
        <v>44767</v>
      </c>
      <c r="C15" s="60">
        <f>VLOOKUP($A15,'Return Data'!$B$7:$R$2292,4,0)</f>
        <v>188.17740000000001</v>
      </c>
      <c r="D15" s="60">
        <f>VLOOKUP($A15,'Return Data'!$B$7:$R$2292,10,0)</f>
        <v>-0.48370000000000002</v>
      </c>
      <c r="E15" s="61">
        <f t="shared" si="0"/>
        <v>13</v>
      </c>
      <c r="F15" s="60">
        <f>VLOOKUP($A15,'Return Data'!$B$7:$R$2292,11,0)</f>
        <v>-2.6501999999999999</v>
      </c>
      <c r="G15" s="61">
        <f t="shared" si="1"/>
        <v>21</v>
      </c>
      <c r="H15" s="60">
        <f>VLOOKUP($A15,'Return Data'!$B$7:$R$2292,12,0)</f>
        <v>-5.7697000000000003</v>
      </c>
      <c r="I15" s="61">
        <f t="shared" si="2"/>
        <v>24</v>
      </c>
      <c r="J15" s="60">
        <f>VLOOKUP($A15,'Return Data'!$B$7:$R$2292,13,0)</f>
        <v>2.6432000000000002</v>
      </c>
      <c r="K15" s="61">
        <f t="shared" si="3"/>
        <v>20</v>
      </c>
      <c r="L15" s="60">
        <f>VLOOKUP($A15,'Return Data'!$B$7:$R$2292,17,0)</f>
        <v>22.2608</v>
      </c>
      <c r="M15" s="61">
        <f t="shared" si="4"/>
        <v>11</v>
      </c>
      <c r="N15" s="60">
        <f>VLOOKUP($A15,'Return Data'!$B$7:$R$2292,14,0)</f>
        <v>14.058299999999999</v>
      </c>
      <c r="O15" s="61">
        <f t="shared" si="5"/>
        <v>18</v>
      </c>
      <c r="P15" s="60">
        <f>VLOOKUP($A15,'Return Data'!$B$7:$R$2292,15,0)</f>
        <v>10.0526</v>
      </c>
      <c r="Q15" s="61">
        <f t="shared" si="8"/>
        <v>13</v>
      </c>
      <c r="R15" s="60">
        <f>VLOOKUP($A15,'Return Data'!$B$7:$R$2292,16,0)</f>
        <v>13.687099999999999</v>
      </c>
      <c r="S15" s="62">
        <f t="shared" si="6"/>
        <v>9</v>
      </c>
    </row>
    <row r="16" spans="1:20" x14ac:dyDescent="0.3">
      <c r="A16" s="58" t="s">
        <v>490</v>
      </c>
      <c r="B16" s="59">
        <f>VLOOKUP($A16,'Return Data'!$B$7:$R$2292,3,0)</f>
        <v>44767</v>
      </c>
      <c r="C16" s="60">
        <f>VLOOKUP($A16,'Return Data'!$B$7:$R$2292,4,0)</f>
        <v>83.539000000000001</v>
      </c>
      <c r="D16" s="60">
        <f>VLOOKUP($A16,'Return Data'!$B$7:$R$2292,10,0)</f>
        <v>-8.6099999999999996E-2</v>
      </c>
      <c r="E16" s="61">
        <f t="shared" si="0"/>
        <v>9</v>
      </c>
      <c r="F16" s="60">
        <f>VLOOKUP($A16,'Return Data'!$B$7:$R$2292,11,0)</f>
        <v>-0.87919999999999998</v>
      </c>
      <c r="G16" s="61">
        <f t="shared" si="1"/>
        <v>6</v>
      </c>
      <c r="H16" s="60">
        <f>VLOOKUP($A16,'Return Data'!$B$7:$R$2292,12,0)</f>
        <v>-2.5796000000000001</v>
      </c>
      <c r="I16" s="61">
        <f t="shared" si="2"/>
        <v>7</v>
      </c>
      <c r="J16" s="60">
        <f>VLOOKUP($A16,'Return Data'!$B$7:$R$2292,13,0)</f>
        <v>5.6345999999999998</v>
      </c>
      <c r="K16" s="61">
        <f t="shared" si="3"/>
        <v>9</v>
      </c>
      <c r="L16" s="60">
        <f>VLOOKUP($A16,'Return Data'!$B$7:$R$2292,17,0)</f>
        <v>23.869900000000001</v>
      </c>
      <c r="M16" s="61">
        <f t="shared" si="4"/>
        <v>9</v>
      </c>
      <c r="N16" s="60">
        <f>VLOOKUP($A16,'Return Data'!$B$7:$R$2292,14,0)</f>
        <v>14.7052</v>
      </c>
      <c r="O16" s="61">
        <f t="shared" si="5"/>
        <v>14</v>
      </c>
      <c r="P16" s="60">
        <f>VLOOKUP($A16,'Return Data'!$B$7:$R$2292,15,0)</f>
        <v>10.4071</v>
      </c>
      <c r="Q16" s="61">
        <f t="shared" si="8"/>
        <v>12</v>
      </c>
      <c r="R16" s="60">
        <f>VLOOKUP($A16,'Return Data'!$B$7:$R$2292,16,0)</f>
        <v>14.9359</v>
      </c>
      <c r="S16" s="62">
        <f t="shared" si="6"/>
        <v>4</v>
      </c>
    </row>
    <row r="17" spans="1:19" x14ac:dyDescent="0.3">
      <c r="A17" s="58" t="s">
        <v>491</v>
      </c>
      <c r="B17" s="59">
        <f>VLOOKUP($A17,'Return Data'!$B$7:$R$2292,3,0)</f>
        <v>44767</v>
      </c>
      <c r="C17" s="60">
        <f>VLOOKUP($A17,'Return Data'!$B$7:$R$2292,4,0)</f>
        <v>15.7498</v>
      </c>
      <c r="D17" s="60">
        <f>VLOOKUP($A17,'Return Data'!$B$7:$R$2292,10,0)</f>
        <v>-2.2225000000000001</v>
      </c>
      <c r="E17" s="61">
        <f t="shared" si="0"/>
        <v>29</v>
      </c>
      <c r="F17" s="60">
        <f>VLOOKUP($A17,'Return Data'!$B$7:$R$2292,11,0)</f>
        <v>-4.8746999999999998</v>
      </c>
      <c r="G17" s="61">
        <f t="shared" si="1"/>
        <v>29</v>
      </c>
      <c r="H17" s="60">
        <f>VLOOKUP($A17,'Return Data'!$B$7:$R$2292,12,0)</f>
        <v>-6.8021000000000003</v>
      </c>
      <c r="I17" s="61">
        <f t="shared" si="2"/>
        <v>28</v>
      </c>
      <c r="J17" s="60">
        <f>VLOOKUP($A17,'Return Data'!$B$7:$R$2292,13,0)</f>
        <v>1.5238</v>
      </c>
      <c r="K17" s="61">
        <f t="shared" si="3"/>
        <v>25</v>
      </c>
      <c r="L17" s="60">
        <f>VLOOKUP($A17,'Return Data'!$B$7:$R$2292,17,0)</f>
        <v>17.4892</v>
      </c>
      <c r="M17" s="61">
        <f t="shared" si="4"/>
        <v>25</v>
      </c>
      <c r="N17" s="60">
        <f>VLOOKUP($A17,'Return Data'!$B$7:$R$2292,14,0)</f>
        <v>13.694599999999999</v>
      </c>
      <c r="O17" s="61">
        <f t="shared" si="5"/>
        <v>19</v>
      </c>
      <c r="P17" s="60"/>
      <c r="Q17" s="61"/>
      <c r="R17" s="60">
        <f>VLOOKUP($A17,'Return Data'!$B$7:$R$2292,16,0)</f>
        <v>12.844900000000001</v>
      </c>
      <c r="S17" s="62">
        <f t="shared" si="6"/>
        <v>17</v>
      </c>
    </row>
    <row r="18" spans="1:19" x14ac:dyDescent="0.3">
      <c r="A18" s="58" t="s">
        <v>494</v>
      </c>
      <c r="B18" s="59">
        <f>VLOOKUP($A18,'Return Data'!$B$7:$R$2292,3,0)</f>
        <v>44767</v>
      </c>
      <c r="C18" s="60">
        <f>VLOOKUP($A18,'Return Data'!$B$7:$R$2292,4,0)</f>
        <v>241.59</v>
      </c>
      <c r="D18" s="60">
        <f>VLOOKUP($A18,'Return Data'!$B$7:$R$2292,10,0)</f>
        <v>-1.8804000000000001</v>
      </c>
      <c r="E18" s="61">
        <f t="shared" si="0"/>
        <v>25</v>
      </c>
      <c r="F18" s="60">
        <f>VLOOKUP($A18,'Return Data'!$B$7:$R$2292,11,0)</f>
        <v>0.1077</v>
      </c>
      <c r="G18" s="61">
        <f t="shared" si="1"/>
        <v>2</v>
      </c>
      <c r="H18" s="60">
        <f>VLOOKUP($A18,'Return Data'!$B$7:$R$2292,12,0)</f>
        <v>0.1575</v>
      </c>
      <c r="I18" s="61">
        <f t="shared" si="2"/>
        <v>3</v>
      </c>
      <c r="J18" s="60">
        <f>VLOOKUP($A18,'Return Data'!$B$7:$R$2292,13,0)</f>
        <v>17.049399999999999</v>
      </c>
      <c r="K18" s="61">
        <f t="shared" si="3"/>
        <v>1</v>
      </c>
      <c r="L18" s="60">
        <f>VLOOKUP($A18,'Return Data'!$B$7:$R$2292,17,0)</f>
        <v>32.544800000000002</v>
      </c>
      <c r="M18" s="61">
        <f t="shared" si="4"/>
        <v>3</v>
      </c>
      <c r="N18" s="60">
        <f>VLOOKUP($A18,'Return Data'!$B$7:$R$2292,14,0)</f>
        <v>19.109400000000001</v>
      </c>
      <c r="O18" s="61">
        <f t="shared" si="5"/>
        <v>4</v>
      </c>
      <c r="P18" s="60">
        <f>VLOOKUP($A18,'Return Data'!$B$7:$R$2292,15,0)</f>
        <v>13.538600000000001</v>
      </c>
      <c r="Q18" s="61">
        <f t="shared" ref="Q18:Q31" si="9">RANK(P18,P$8:P$39,0)</f>
        <v>2</v>
      </c>
      <c r="R18" s="60">
        <f>VLOOKUP($A18,'Return Data'!$B$7:$R$2292,16,0)</f>
        <v>16.4727</v>
      </c>
      <c r="S18" s="62">
        <f t="shared" si="6"/>
        <v>3</v>
      </c>
    </row>
    <row r="19" spans="1:19" x14ac:dyDescent="0.3">
      <c r="A19" s="58" t="s">
        <v>496</v>
      </c>
      <c r="B19" s="59">
        <f>VLOOKUP($A19,'Return Data'!$B$7:$R$2292,3,0)</f>
        <v>44767</v>
      </c>
      <c r="C19" s="60">
        <f>VLOOKUP($A19,'Return Data'!$B$7:$R$2292,4,0)</f>
        <v>16.3293</v>
      </c>
      <c r="D19" s="60">
        <f>VLOOKUP($A19,'Return Data'!$B$7:$R$2292,10,0)</f>
        <v>-2.1400999999999999</v>
      </c>
      <c r="E19" s="61">
        <f t="shared" si="0"/>
        <v>28</v>
      </c>
      <c r="F19" s="60">
        <f>VLOOKUP($A19,'Return Data'!$B$7:$R$2292,11,0)</f>
        <v>-4.8570000000000002</v>
      </c>
      <c r="G19" s="61">
        <f t="shared" si="1"/>
        <v>28</v>
      </c>
      <c r="H19" s="60">
        <f>VLOOKUP($A19,'Return Data'!$B$7:$R$2292,12,0)</f>
        <v>-7.1802999999999999</v>
      </c>
      <c r="I19" s="61">
        <f t="shared" si="2"/>
        <v>29</v>
      </c>
      <c r="J19" s="60">
        <f>VLOOKUP($A19,'Return Data'!$B$7:$R$2292,13,0)</f>
        <v>3.1078999999999999</v>
      </c>
      <c r="K19" s="61">
        <f t="shared" si="3"/>
        <v>18</v>
      </c>
      <c r="L19" s="60">
        <f>VLOOKUP($A19,'Return Data'!$B$7:$R$2292,17,0)</f>
        <v>16.2423</v>
      </c>
      <c r="M19" s="61">
        <f t="shared" si="4"/>
        <v>28</v>
      </c>
      <c r="N19" s="60">
        <f>VLOOKUP($A19,'Return Data'!$B$7:$R$2292,14,0)</f>
        <v>12.7346</v>
      </c>
      <c r="O19" s="61">
        <f t="shared" si="5"/>
        <v>22</v>
      </c>
      <c r="P19" s="60">
        <f>VLOOKUP($A19,'Return Data'!$B$7:$R$2292,15,0)</f>
        <v>7.0636999999999999</v>
      </c>
      <c r="Q19" s="61">
        <f t="shared" si="9"/>
        <v>23</v>
      </c>
      <c r="R19" s="60">
        <f>VLOOKUP($A19,'Return Data'!$B$7:$R$2292,16,0)</f>
        <v>8.8970000000000002</v>
      </c>
      <c r="S19" s="62">
        <f t="shared" si="6"/>
        <v>31</v>
      </c>
    </row>
    <row r="20" spans="1:19" x14ac:dyDescent="0.3">
      <c r="A20" s="58" t="s">
        <v>497</v>
      </c>
      <c r="B20" s="59">
        <f>VLOOKUP($A20,'Return Data'!$B$7:$R$2292,3,0)</f>
        <v>44767</v>
      </c>
      <c r="C20" s="60">
        <f>VLOOKUP($A20,'Return Data'!$B$7:$R$2292,4,0)</f>
        <v>17.78</v>
      </c>
      <c r="D20" s="60">
        <f>VLOOKUP($A20,'Return Data'!$B$7:$R$2292,10,0)</f>
        <v>-0.83660000000000001</v>
      </c>
      <c r="E20" s="61">
        <f t="shared" si="0"/>
        <v>19</v>
      </c>
      <c r="F20" s="60">
        <f>VLOOKUP($A20,'Return Data'!$B$7:$R$2292,11,0)</f>
        <v>-3.2118000000000002</v>
      </c>
      <c r="G20" s="61">
        <f t="shared" si="1"/>
        <v>23</v>
      </c>
      <c r="H20" s="60">
        <f>VLOOKUP($A20,'Return Data'!$B$7:$R$2292,12,0)</f>
        <v>-5.0720999999999998</v>
      </c>
      <c r="I20" s="61">
        <f t="shared" si="2"/>
        <v>21</v>
      </c>
      <c r="J20" s="60">
        <f>VLOOKUP($A20,'Return Data'!$B$7:$R$2292,13,0)</f>
        <v>3.0127000000000002</v>
      </c>
      <c r="K20" s="61">
        <f t="shared" si="3"/>
        <v>19</v>
      </c>
      <c r="L20" s="60">
        <f>VLOOKUP($A20,'Return Data'!$B$7:$R$2292,17,0)</f>
        <v>24.902699999999999</v>
      </c>
      <c r="M20" s="61">
        <f t="shared" si="4"/>
        <v>7</v>
      </c>
      <c r="N20" s="60">
        <f>VLOOKUP($A20,'Return Data'!$B$7:$R$2292,14,0)</f>
        <v>15.35</v>
      </c>
      <c r="O20" s="61">
        <f t="shared" si="5"/>
        <v>10</v>
      </c>
      <c r="P20" s="60">
        <f>VLOOKUP($A20,'Return Data'!$B$7:$R$2292,15,0)</f>
        <v>9.3343000000000007</v>
      </c>
      <c r="Q20" s="61">
        <f t="shared" si="9"/>
        <v>16</v>
      </c>
      <c r="R20" s="60">
        <f>VLOOKUP($A20,'Return Data'!$B$7:$R$2292,16,0)</f>
        <v>10.8848</v>
      </c>
      <c r="S20" s="62">
        <f t="shared" si="6"/>
        <v>26</v>
      </c>
    </row>
    <row r="21" spans="1:19" x14ac:dyDescent="0.3">
      <c r="A21" s="58" t="s">
        <v>499</v>
      </c>
      <c r="B21" s="59">
        <f>VLOOKUP($A21,'Return Data'!$B$7:$R$2292,3,0)</f>
        <v>44767</v>
      </c>
      <c r="C21" s="60">
        <f>VLOOKUP($A21,'Return Data'!$B$7:$R$2292,4,0)</f>
        <v>15.1638</v>
      </c>
      <c r="D21" s="60">
        <f>VLOOKUP($A21,'Return Data'!$B$7:$R$2292,10,0)</f>
        <v>-0.64019999999999999</v>
      </c>
      <c r="E21" s="61">
        <f t="shared" si="0"/>
        <v>15</v>
      </c>
      <c r="F21" s="60">
        <f>VLOOKUP($A21,'Return Data'!$B$7:$R$2292,11,0)</f>
        <v>-2.1999</v>
      </c>
      <c r="G21" s="61">
        <f t="shared" si="1"/>
        <v>17</v>
      </c>
      <c r="H21" s="60">
        <f>VLOOKUP($A21,'Return Data'!$B$7:$R$2292,12,0)</f>
        <v>-5.8734000000000002</v>
      </c>
      <c r="I21" s="61">
        <f t="shared" si="2"/>
        <v>25</v>
      </c>
      <c r="J21" s="60">
        <f>VLOOKUP($A21,'Return Data'!$B$7:$R$2292,13,0)</f>
        <v>5.6342999999999996</v>
      </c>
      <c r="K21" s="61">
        <f t="shared" si="3"/>
        <v>10</v>
      </c>
      <c r="L21" s="60">
        <f>VLOOKUP($A21,'Return Data'!$B$7:$R$2292,17,0)</f>
        <v>19.4907</v>
      </c>
      <c r="M21" s="61">
        <f t="shared" si="4"/>
        <v>20</v>
      </c>
      <c r="N21" s="60">
        <f>VLOOKUP($A21,'Return Data'!$B$7:$R$2292,14,0)</f>
        <v>12.9726</v>
      </c>
      <c r="O21" s="61">
        <f t="shared" si="5"/>
        <v>21</v>
      </c>
      <c r="P21" s="60"/>
      <c r="Q21" s="61"/>
      <c r="R21" s="60">
        <f>VLOOKUP($A21,'Return Data'!$B$7:$R$2292,16,0)</f>
        <v>12.200900000000001</v>
      </c>
      <c r="S21" s="62">
        <f t="shared" si="6"/>
        <v>19</v>
      </c>
    </row>
    <row r="22" spans="1:19" x14ac:dyDescent="0.3">
      <c r="A22" s="58" t="s">
        <v>501</v>
      </c>
      <c r="B22" s="59">
        <f>VLOOKUP($A22,'Return Data'!$B$7:$R$2292,3,0)</f>
        <v>44767</v>
      </c>
      <c r="C22" s="60">
        <f>VLOOKUP($A22,'Return Data'!$B$7:$R$2292,4,0)</f>
        <v>14.6844</v>
      </c>
      <c r="D22" s="60">
        <f>VLOOKUP($A22,'Return Data'!$B$7:$R$2292,10,0)</f>
        <v>-0.87949999999999995</v>
      </c>
      <c r="E22" s="61">
        <f t="shared" si="0"/>
        <v>20</v>
      </c>
      <c r="F22" s="60">
        <f>VLOOKUP($A22,'Return Data'!$B$7:$R$2292,11,0)</f>
        <v>-3.4676999999999998</v>
      </c>
      <c r="G22" s="61">
        <f t="shared" si="1"/>
        <v>24</v>
      </c>
      <c r="H22" s="60">
        <f>VLOOKUP($A22,'Return Data'!$B$7:$R$2292,12,0)</f>
        <v>-4.8117999999999999</v>
      </c>
      <c r="I22" s="61">
        <f t="shared" si="2"/>
        <v>19</v>
      </c>
      <c r="J22" s="60">
        <f>VLOOKUP($A22,'Return Data'!$B$7:$R$2292,13,0)</f>
        <v>1.1148</v>
      </c>
      <c r="K22" s="61">
        <f t="shared" si="3"/>
        <v>27</v>
      </c>
      <c r="L22" s="60">
        <f>VLOOKUP($A22,'Return Data'!$B$7:$R$2292,17,0)</f>
        <v>16.794799999999999</v>
      </c>
      <c r="M22" s="61">
        <f t="shared" si="4"/>
        <v>27</v>
      </c>
      <c r="N22" s="60">
        <f>VLOOKUP($A22,'Return Data'!$B$7:$R$2292,14,0)</f>
        <v>12.5578</v>
      </c>
      <c r="O22" s="61">
        <f t="shared" si="5"/>
        <v>24</v>
      </c>
      <c r="P22" s="60"/>
      <c r="Q22" s="61"/>
      <c r="R22" s="60">
        <f>VLOOKUP($A22,'Return Data'!$B$7:$R$2292,16,0)</f>
        <v>9.8965999999999994</v>
      </c>
      <c r="S22" s="62">
        <f t="shared" si="6"/>
        <v>28</v>
      </c>
    </row>
    <row r="23" spans="1:19" x14ac:dyDescent="0.3">
      <c r="A23" s="58" t="s">
        <v>504</v>
      </c>
      <c r="B23" s="59">
        <f>VLOOKUP($A23,'Return Data'!$B$7:$R$2292,3,0)</f>
        <v>44767</v>
      </c>
      <c r="C23" s="60">
        <f>VLOOKUP($A23,'Return Data'!$B$7:$R$2292,4,0)</f>
        <v>72.186300000000003</v>
      </c>
      <c r="D23" s="60">
        <f>VLOOKUP($A23,'Return Data'!$B$7:$R$2292,10,0)</f>
        <v>0.5333</v>
      </c>
      <c r="E23" s="61">
        <f t="shared" si="0"/>
        <v>4</v>
      </c>
      <c r="F23" s="60">
        <f>VLOOKUP($A23,'Return Data'!$B$7:$R$2292,11,0)</f>
        <v>-1.8278000000000001</v>
      </c>
      <c r="G23" s="61">
        <f t="shared" si="1"/>
        <v>15</v>
      </c>
      <c r="H23" s="60">
        <f>VLOOKUP($A23,'Return Data'!$B$7:$R$2292,12,0)</f>
        <v>-4.5397999999999996</v>
      </c>
      <c r="I23" s="61">
        <f t="shared" si="2"/>
        <v>17</v>
      </c>
      <c r="J23" s="60">
        <f>VLOOKUP($A23,'Return Data'!$B$7:$R$2292,13,0)</f>
        <v>3.8692000000000002</v>
      </c>
      <c r="K23" s="61">
        <f t="shared" si="3"/>
        <v>16</v>
      </c>
      <c r="L23" s="60">
        <f>VLOOKUP($A23,'Return Data'!$B$7:$R$2292,17,0)</f>
        <v>22.150300000000001</v>
      </c>
      <c r="M23" s="61">
        <f t="shared" si="4"/>
        <v>12</v>
      </c>
      <c r="N23" s="60">
        <f>VLOOKUP($A23,'Return Data'!$B$7:$R$2292,14,0)</f>
        <v>19.6982</v>
      </c>
      <c r="O23" s="61">
        <f t="shared" si="5"/>
        <v>3</v>
      </c>
      <c r="P23" s="60">
        <f>VLOOKUP($A23,'Return Data'!$B$7:$R$2292,15,0)</f>
        <v>9.4032999999999998</v>
      </c>
      <c r="Q23" s="61">
        <f t="shared" si="9"/>
        <v>15</v>
      </c>
      <c r="R23" s="60">
        <f>VLOOKUP($A23,'Return Data'!$B$7:$R$2292,16,0)</f>
        <v>11.719900000000001</v>
      </c>
      <c r="S23" s="62">
        <f t="shared" si="6"/>
        <v>22</v>
      </c>
    </row>
    <row r="24" spans="1:19" x14ac:dyDescent="0.3">
      <c r="A24" s="58" t="s">
        <v>1708</v>
      </c>
      <c r="B24" s="59">
        <f>VLOOKUP($A24,'Return Data'!$B$7:$R$2292,3,0)</f>
        <v>44767</v>
      </c>
      <c r="C24" s="60">
        <f>VLOOKUP($A24,'Return Data'!$B$7:$R$2292,4,0)</f>
        <v>44.341999999999999</v>
      </c>
      <c r="D24" s="60">
        <f>VLOOKUP($A24,'Return Data'!$B$7:$R$2292,10,0)</f>
        <v>0.38940000000000002</v>
      </c>
      <c r="E24" s="61">
        <f t="shared" si="0"/>
        <v>5</v>
      </c>
      <c r="F24" s="60">
        <f>VLOOKUP($A24,'Return Data'!$B$7:$R$2292,11,0)</f>
        <v>-0.44450000000000001</v>
      </c>
      <c r="G24" s="61">
        <f t="shared" si="1"/>
        <v>4</v>
      </c>
      <c r="H24" s="60">
        <f>VLOOKUP($A24,'Return Data'!$B$7:$R$2292,12,0)</f>
        <v>-0.15759999999999999</v>
      </c>
      <c r="I24" s="61">
        <f t="shared" si="2"/>
        <v>5</v>
      </c>
      <c r="J24" s="60">
        <f>VLOOKUP($A24,'Return Data'!$B$7:$R$2292,13,0)</f>
        <v>7.702</v>
      </c>
      <c r="K24" s="61">
        <f t="shared" si="3"/>
        <v>5</v>
      </c>
      <c r="L24" s="60">
        <f>VLOOKUP($A24,'Return Data'!$B$7:$R$2292,17,0)</f>
        <v>27.201499999999999</v>
      </c>
      <c r="M24" s="61">
        <f t="shared" si="4"/>
        <v>4</v>
      </c>
      <c r="N24" s="60">
        <f>VLOOKUP($A24,'Return Data'!$B$7:$R$2292,14,0)</f>
        <v>18.616299999999999</v>
      </c>
      <c r="O24" s="61">
        <f t="shared" si="5"/>
        <v>5</v>
      </c>
      <c r="P24" s="60">
        <f>VLOOKUP($A24,'Return Data'!$B$7:$R$2292,15,0)</f>
        <v>12.2311</v>
      </c>
      <c r="Q24" s="61">
        <f t="shared" si="9"/>
        <v>6</v>
      </c>
      <c r="R24" s="60">
        <f>VLOOKUP($A24,'Return Data'!$B$7:$R$2292,16,0)</f>
        <v>12.426</v>
      </c>
      <c r="S24" s="62">
        <f t="shared" si="6"/>
        <v>18</v>
      </c>
    </row>
    <row r="25" spans="1:19" x14ac:dyDescent="0.3">
      <c r="A25" s="58" t="s">
        <v>505</v>
      </c>
      <c r="B25" s="59">
        <f>VLOOKUP($A25,'Return Data'!$B$7:$R$2292,3,0)</f>
        <v>44767</v>
      </c>
      <c r="C25" s="60">
        <f>VLOOKUP($A25,'Return Data'!$B$7:$R$2292,4,0)</f>
        <v>38.558999999999997</v>
      </c>
      <c r="D25" s="60">
        <f>VLOOKUP($A25,'Return Data'!$B$7:$R$2292,10,0)</f>
        <v>-2.7050000000000001</v>
      </c>
      <c r="E25" s="61">
        <f t="shared" si="0"/>
        <v>30</v>
      </c>
      <c r="F25" s="60">
        <f>VLOOKUP($A25,'Return Data'!$B$7:$R$2292,11,0)</f>
        <v>-4.0796999999999999</v>
      </c>
      <c r="G25" s="61">
        <f t="shared" si="1"/>
        <v>25</v>
      </c>
      <c r="H25" s="60">
        <f>VLOOKUP($A25,'Return Data'!$B$7:$R$2292,12,0)</f>
        <v>-6.0385</v>
      </c>
      <c r="I25" s="61">
        <f t="shared" si="2"/>
        <v>26</v>
      </c>
      <c r="J25" s="60">
        <f>VLOOKUP($A25,'Return Data'!$B$7:$R$2292,13,0)</f>
        <v>0.45590000000000003</v>
      </c>
      <c r="K25" s="61">
        <f t="shared" si="3"/>
        <v>28</v>
      </c>
      <c r="L25" s="60">
        <f>VLOOKUP($A25,'Return Data'!$B$7:$R$2292,17,0)</f>
        <v>17.662800000000001</v>
      </c>
      <c r="M25" s="61">
        <f t="shared" si="4"/>
        <v>24</v>
      </c>
      <c r="N25" s="60">
        <f>VLOOKUP($A25,'Return Data'!$B$7:$R$2292,14,0)</f>
        <v>12.2006</v>
      </c>
      <c r="O25" s="61">
        <f t="shared" si="5"/>
        <v>27</v>
      </c>
      <c r="P25" s="60">
        <f>VLOOKUP($A25,'Return Data'!$B$7:$R$2292,15,0)</f>
        <v>7.9352</v>
      </c>
      <c r="Q25" s="61">
        <f t="shared" si="9"/>
        <v>20</v>
      </c>
      <c r="R25" s="60">
        <f>VLOOKUP($A25,'Return Data'!$B$7:$R$2292,16,0)</f>
        <v>13.4421</v>
      </c>
      <c r="S25" s="62">
        <f t="shared" si="6"/>
        <v>10</v>
      </c>
    </row>
    <row r="26" spans="1:19" x14ac:dyDescent="0.3">
      <c r="A26" s="58" t="s">
        <v>508</v>
      </c>
      <c r="B26" s="59">
        <f>VLOOKUP($A26,'Return Data'!$B$7:$R$2292,3,0)</f>
        <v>44767</v>
      </c>
      <c r="C26" s="60">
        <f>VLOOKUP($A26,'Return Data'!$B$7:$R$2292,4,0)</f>
        <v>144.43289999999999</v>
      </c>
      <c r="D26" s="60">
        <f>VLOOKUP($A26,'Return Data'!$B$7:$R$2292,10,0)</f>
        <v>-0.24229999999999999</v>
      </c>
      <c r="E26" s="61">
        <f t="shared" si="0"/>
        <v>10</v>
      </c>
      <c r="F26" s="60">
        <f>VLOOKUP($A26,'Return Data'!$B$7:$R$2292,11,0)</f>
        <v>-4.4036</v>
      </c>
      <c r="G26" s="61">
        <f t="shared" si="1"/>
        <v>26</v>
      </c>
      <c r="H26" s="60">
        <f>VLOOKUP($A26,'Return Data'!$B$7:$R$2292,12,0)</f>
        <v>-5.4151999999999996</v>
      </c>
      <c r="I26" s="61">
        <f t="shared" si="2"/>
        <v>23</v>
      </c>
      <c r="J26" s="60">
        <f>VLOOKUP($A26,'Return Data'!$B$7:$R$2292,13,0)</f>
        <v>1.5216000000000001</v>
      </c>
      <c r="K26" s="61">
        <f t="shared" si="3"/>
        <v>26</v>
      </c>
      <c r="L26" s="60">
        <f>VLOOKUP($A26,'Return Data'!$B$7:$R$2292,17,0)</f>
        <v>14.596399999999999</v>
      </c>
      <c r="M26" s="61">
        <f t="shared" si="4"/>
        <v>31</v>
      </c>
      <c r="N26" s="60">
        <f>VLOOKUP($A26,'Return Data'!$B$7:$R$2292,14,0)</f>
        <v>10.2394</v>
      </c>
      <c r="O26" s="61">
        <f t="shared" si="5"/>
        <v>29</v>
      </c>
      <c r="P26" s="60">
        <f>VLOOKUP($A26,'Return Data'!$B$7:$R$2292,15,0)</f>
        <v>8.2408000000000001</v>
      </c>
      <c r="Q26" s="61">
        <f t="shared" si="9"/>
        <v>19</v>
      </c>
      <c r="R26" s="60">
        <f>VLOOKUP($A26,'Return Data'!$B$7:$R$2292,16,0)</f>
        <v>9.6393000000000004</v>
      </c>
      <c r="S26" s="62">
        <f t="shared" si="6"/>
        <v>30</v>
      </c>
    </row>
    <row r="27" spans="1:19" x14ac:dyDescent="0.3">
      <c r="A27" s="58" t="s">
        <v>509</v>
      </c>
      <c r="B27" s="59">
        <f>VLOOKUP($A27,'Return Data'!$B$7:$R$2292,3,0)</f>
        <v>44767</v>
      </c>
      <c r="C27" s="60">
        <f>VLOOKUP($A27,'Return Data'!$B$7:$R$2292,4,0)</f>
        <v>17.466000000000001</v>
      </c>
      <c r="D27" s="60">
        <f>VLOOKUP($A27,'Return Data'!$B$7:$R$2292,10,0)</f>
        <v>0.1525</v>
      </c>
      <c r="E27" s="61">
        <f t="shared" si="0"/>
        <v>6</v>
      </c>
      <c r="F27" s="60">
        <f>VLOOKUP($A27,'Return Data'!$B$7:$R$2292,11,0)</f>
        <v>-1.3972</v>
      </c>
      <c r="G27" s="61">
        <f t="shared" si="1"/>
        <v>11</v>
      </c>
      <c r="H27" s="60">
        <f>VLOOKUP($A27,'Return Data'!$B$7:$R$2292,12,0)</f>
        <v>-1.6432</v>
      </c>
      <c r="I27" s="61">
        <f t="shared" si="2"/>
        <v>6</v>
      </c>
      <c r="J27" s="60">
        <f>VLOOKUP($A27,'Return Data'!$B$7:$R$2292,13,0)</f>
        <v>7.8734000000000002</v>
      </c>
      <c r="K27" s="61">
        <f t="shared" si="3"/>
        <v>4</v>
      </c>
      <c r="L27" s="60">
        <f>VLOOKUP($A27,'Return Data'!$B$7:$R$2292,17,0)</f>
        <v>26.3797</v>
      </c>
      <c r="M27" s="61">
        <f t="shared" si="4"/>
        <v>5</v>
      </c>
      <c r="N27" s="60"/>
      <c r="O27" s="61"/>
      <c r="P27" s="60"/>
      <c r="Q27" s="61"/>
      <c r="R27" s="60">
        <f>VLOOKUP($A27,'Return Data'!$B$7:$R$2292,16,0)</f>
        <v>20.286899999999999</v>
      </c>
      <c r="S27" s="62">
        <f t="shared" si="6"/>
        <v>1</v>
      </c>
    </row>
    <row r="28" spans="1:19" x14ac:dyDescent="0.3">
      <c r="A28" s="58" t="s">
        <v>512</v>
      </c>
      <c r="B28" s="59">
        <f>VLOOKUP($A28,'Return Data'!$B$7:$R$2292,3,0)</f>
        <v>44767</v>
      </c>
      <c r="C28" s="60">
        <f>VLOOKUP($A28,'Return Data'!$B$7:$R$2292,4,0)</f>
        <v>23.823</v>
      </c>
      <c r="D28" s="60">
        <f>VLOOKUP($A28,'Return Data'!$B$7:$R$2292,10,0)</f>
        <v>-0.81599999999999995</v>
      </c>
      <c r="E28" s="61">
        <f t="shared" si="0"/>
        <v>17</v>
      </c>
      <c r="F28" s="60">
        <f>VLOOKUP($A28,'Return Data'!$B$7:$R$2292,11,0)</f>
        <v>-2.5325000000000002</v>
      </c>
      <c r="G28" s="61">
        <f t="shared" si="1"/>
        <v>19</v>
      </c>
      <c r="H28" s="60">
        <f>VLOOKUP($A28,'Return Data'!$B$7:$R$2292,12,0)</f>
        <v>-4.2675999999999998</v>
      </c>
      <c r="I28" s="61">
        <f t="shared" si="2"/>
        <v>16</v>
      </c>
      <c r="J28" s="60">
        <f>VLOOKUP($A28,'Return Data'!$B$7:$R$2292,13,0)</f>
        <v>4.1760999999999999</v>
      </c>
      <c r="K28" s="61">
        <f t="shared" si="3"/>
        <v>15</v>
      </c>
      <c r="L28" s="60">
        <f>VLOOKUP($A28,'Return Data'!$B$7:$R$2292,17,0)</f>
        <v>20.234400000000001</v>
      </c>
      <c r="M28" s="61">
        <f t="shared" si="4"/>
        <v>16</v>
      </c>
      <c r="N28" s="60">
        <f>VLOOKUP($A28,'Return Data'!$B$7:$R$2292,14,0)</f>
        <v>14.809900000000001</v>
      </c>
      <c r="O28" s="61">
        <f t="shared" ref="O28:O39" si="10">RANK(N28,N$8:N$39,0)</f>
        <v>12</v>
      </c>
      <c r="P28" s="60">
        <f>VLOOKUP($A28,'Return Data'!$B$7:$R$2292,15,0)</f>
        <v>12.114000000000001</v>
      </c>
      <c r="Q28" s="61">
        <f t="shared" si="9"/>
        <v>7</v>
      </c>
      <c r="R28" s="60">
        <f>VLOOKUP($A28,'Return Data'!$B$7:$R$2292,16,0)</f>
        <v>13.213699999999999</v>
      </c>
      <c r="S28" s="62">
        <f t="shared" si="6"/>
        <v>13</v>
      </c>
    </row>
    <row r="29" spans="1:19" x14ac:dyDescent="0.3">
      <c r="A29" s="58" t="s">
        <v>514</v>
      </c>
      <c r="B29" s="59">
        <f>VLOOKUP($A29,'Return Data'!$B$7:$R$2292,3,0)</f>
        <v>44767</v>
      </c>
      <c r="C29" s="60">
        <f>VLOOKUP($A29,'Return Data'!$B$7:$R$2292,4,0)</f>
        <v>15.538</v>
      </c>
      <c r="D29" s="60">
        <f>VLOOKUP($A29,'Return Data'!$B$7:$R$2292,10,0)</f>
        <v>1.0865</v>
      </c>
      <c r="E29" s="61">
        <f t="shared" si="0"/>
        <v>3</v>
      </c>
      <c r="F29" s="60">
        <f>VLOOKUP($A29,'Return Data'!$B$7:$R$2292,11,0)</f>
        <v>-1.0349999999999999</v>
      </c>
      <c r="G29" s="61">
        <f t="shared" si="1"/>
        <v>8</v>
      </c>
      <c r="H29" s="60">
        <f>VLOOKUP($A29,'Return Data'!$B$7:$R$2292,12,0)</f>
        <v>-5.2191000000000001</v>
      </c>
      <c r="I29" s="61">
        <f t="shared" si="2"/>
        <v>22</v>
      </c>
      <c r="J29" s="60">
        <f>VLOOKUP($A29,'Return Data'!$B$7:$R$2292,13,0)</f>
        <v>2.1497999999999999</v>
      </c>
      <c r="K29" s="61">
        <f t="shared" si="3"/>
        <v>22</v>
      </c>
      <c r="L29" s="60">
        <f>VLOOKUP($A29,'Return Data'!$B$7:$R$2292,17,0)</f>
        <v>15.3826</v>
      </c>
      <c r="M29" s="61">
        <f t="shared" si="4"/>
        <v>30</v>
      </c>
      <c r="N29" s="60">
        <f>VLOOKUP($A29,'Return Data'!$B$7:$R$2292,14,0)</f>
        <v>14.0959</v>
      </c>
      <c r="O29" s="61">
        <f t="shared" si="10"/>
        <v>17</v>
      </c>
      <c r="P29" s="60"/>
      <c r="Q29" s="61"/>
      <c r="R29" s="60">
        <f>VLOOKUP($A29,'Return Data'!$B$7:$R$2292,16,0)</f>
        <v>12.0845</v>
      </c>
      <c r="S29" s="62">
        <f t="shared" si="6"/>
        <v>20</v>
      </c>
    </row>
    <row r="30" spans="1:19" x14ac:dyDescent="0.3">
      <c r="A30" s="58" t="s">
        <v>1865</v>
      </c>
      <c r="B30" s="59">
        <f>VLOOKUP($A30,'Return Data'!$B$7:$R$2292,3,0)</f>
        <v>44767</v>
      </c>
      <c r="C30" s="60">
        <f>VLOOKUP($A30,'Return Data'!$B$7:$R$2292,4,0)</f>
        <v>14.7722</v>
      </c>
      <c r="D30" s="60">
        <f>VLOOKUP($A30,'Return Data'!$B$7:$R$2292,10,0)</f>
        <v>-1.3147</v>
      </c>
      <c r="E30" s="61">
        <f t="shared" si="0"/>
        <v>23</v>
      </c>
      <c r="F30" s="60">
        <f>VLOOKUP($A30,'Return Data'!$B$7:$R$2292,11,0)</f>
        <v>-2.5844</v>
      </c>
      <c r="G30" s="61">
        <f t="shared" si="1"/>
        <v>20</v>
      </c>
      <c r="H30" s="60">
        <f>VLOOKUP($A30,'Return Data'!$B$7:$R$2292,12,0)</f>
        <v>-3.5945999999999998</v>
      </c>
      <c r="I30" s="61">
        <f t="shared" si="2"/>
        <v>11</v>
      </c>
      <c r="J30" s="60">
        <f>VLOOKUP($A30,'Return Data'!$B$7:$R$2292,13,0)</f>
        <v>5.6138000000000003</v>
      </c>
      <c r="K30" s="61">
        <f t="shared" si="3"/>
        <v>11</v>
      </c>
      <c r="L30" s="60">
        <f>VLOOKUP($A30,'Return Data'!$B$7:$R$2292,17,0)</f>
        <v>18.1646</v>
      </c>
      <c r="M30" s="61">
        <f t="shared" si="4"/>
        <v>23</v>
      </c>
      <c r="N30" s="60">
        <f>VLOOKUP($A30,'Return Data'!$B$7:$R$2292,14,0)</f>
        <v>12.3043</v>
      </c>
      <c r="O30" s="61">
        <f t="shared" si="10"/>
        <v>26</v>
      </c>
      <c r="P30" s="60"/>
      <c r="Q30" s="61"/>
      <c r="R30" s="60">
        <f>VLOOKUP($A30,'Return Data'!$B$7:$R$2292,16,0)</f>
        <v>9.6425000000000001</v>
      </c>
      <c r="S30" s="62">
        <f t="shared" si="6"/>
        <v>29</v>
      </c>
    </row>
    <row r="31" spans="1:19" x14ac:dyDescent="0.3">
      <c r="A31" s="58" t="s">
        <v>517</v>
      </c>
      <c r="B31" s="59">
        <f>VLOOKUP($A31,'Return Data'!$B$7:$R$2292,3,0)</f>
        <v>44767</v>
      </c>
      <c r="C31" s="60">
        <f>VLOOKUP($A31,'Return Data'!$B$7:$R$2292,4,0)</f>
        <v>71.2166</v>
      </c>
      <c r="D31" s="60">
        <f>VLOOKUP($A31,'Return Data'!$B$7:$R$2292,10,0)</f>
        <v>-0.9254</v>
      </c>
      <c r="E31" s="61">
        <f t="shared" si="0"/>
        <v>21</v>
      </c>
      <c r="F31" s="60">
        <f>VLOOKUP($A31,'Return Data'!$B$7:$R$2292,11,0)</f>
        <v>-1.6169</v>
      </c>
      <c r="G31" s="61">
        <f t="shared" si="1"/>
        <v>13</v>
      </c>
      <c r="H31" s="60">
        <f>VLOOKUP($A31,'Return Data'!$B$7:$R$2292,12,0)</f>
        <v>-3.3647999999999998</v>
      </c>
      <c r="I31" s="61">
        <f t="shared" si="2"/>
        <v>10</v>
      </c>
      <c r="J31" s="60">
        <f>VLOOKUP($A31,'Return Data'!$B$7:$R$2292,13,0)</f>
        <v>5.1018999999999997</v>
      </c>
      <c r="K31" s="61">
        <f t="shared" si="3"/>
        <v>13</v>
      </c>
      <c r="L31" s="60">
        <f>VLOOKUP($A31,'Return Data'!$B$7:$R$2292,17,0)</f>
        <v>23.4116</v>
      </c>
      <c r="M31" s="61">
        <f t="shared" si="4"/>
        <v>10</v>
      </c>
      <c r="N31" s="60">
        <f>VLOOKUP($A31,'Return Data'!$B$7:$R$2292,14,0)</f>
        <v>8.1735000000000007</v>
      </c>
      <c r="O31" s="61">
        <f t="shared" si="10"/>
        <v>30</v>
      </c>
      <c r="P31" s="60">
        <f>VLOOKUP($A31,'Return Data'!$B$7:$R$2292,15,0)</f>
        <v>5.3491</v>
      </c>
      <c r="Q31" s="61">
        <f t="shared" si="9"/>
        <v>24</v>
      </c>
      <c r="R31" s="60">
        <f>VLOOKUP($A31,'Return Data'!$B$7:$R$2292,16,0)</f>
        <v>11.2026</v>
      </c>
      <c r="S31" s="62">
        <f t="shared" si="6"/>
        <v>24</v>
      </c>
    </row>
    <row r="32" spans="1:19" x14ac:dyDescent="0.3">
      <c r="A32" s="58" t="s">
        <v>523</v>
      </c>
      <c r="B32" s="59">
        <f>VLOOKUP($A32,'Return Data'!$B$7:$R$2292,3,0)</f>
        <v>44767</v>
      </c>
      <c r="C32" s="60">
        <f>VLOOKUP($A32,'Return Data'!$B$7:$R$2292,4,0)</f>
        <v>99.68</v>
      </c>
      <c r="D32" s="60">
        <f>VLOOKUP($A32,'Return Data'!$B$7:$R$2292,10,0)</f>
        <v>-1.9573</v>
      </c>
      <c r="E32" s="61">
        <f t="shared" si="0"/>
        <v>26</v>
      </c>
      <c r="F32" s="60">
        <f>VLOOKUP($A32,'Return Data'!$B$7:$R$2292,11,0)</f>
        <v>-6.0686</v>
      </c>
      <c r="G32" s="61">
        <f t="shared" si="1"/>
        <v>31</v>
      </c>
      <c r="H32" s="60">
        <f>VLOOKUP($A32,'Return Data'!$B$7:$R$2292,12,0)</f>
        <v>-10.351699999999999</v>
      </c>
      <c r="I32" s="61">
        <f t="shared" si="2"/>
        <v>32</v>
      </c>
      <c r="J32" s="60">
        <f>VLOOKUP($A32,'Return Data'!$B$7:$R$2292,13,0)</f>
        <v>-4.4203999999999999</v>
      </c>
      <c r="K32" s="61">
        <f t="shared" si="3"/>
        <v>32</v>
      </c>
      <c r="L32" s="60">
        <f>VLOOKUP($A32,'Return Data'!$B$7:$R$2292,17,0)</f>
        <v>16.908799999999999</v>
      </c>
      <c r="M32" s="61">
        <f t="shared" si="4"/>
        <v>26</v>
      </c>
      <c r="N32" s="60">
        <f>VLOOKUP($A32,'Return Data'!$B$7:$R$2292,14,0)</f>
        <v>11.4678</v>
      </c>
      <c r="O32" s="61">
        <f t="shared" si="10"/>
        <v>28</v>
      </c>
      <c r="P32" s="60">
        <f>VLOOKUP($A32,'Return Data'!$B$7:$R$2292,15,0)</f>
        <v>7.7178000000000004</v>
      </c>
      <c r="Q32" s="61">
        <f t="shared" ref="Q32:Q39" si="11">RANK(P32,P$8:P$39,0)</f>
        <v>22</v>
      </c>
      <c r="R32" s="60">
        <f>VLOOKUP($A32,'Return Data'!$B$7:$R$2292,16,0)</f>
        <v>10.9552</v>
      </c>
      <c r="S32" s="62">
        <f t="shared" si="6"/>
        <v>25</v>
      </c>
    </row>
    <row r="33" spans="1:19" x14ac:dyDescent="0.3">
      <c r="A33" s="58" t="s">
        <v>525</v>
      </c>
      <c r="B33" s="59">
        <f>VLOOKUP($A33,'Return Data'!$B$7:$R$2292,3,0)</f>
        <v>44767</v>
      </c>
      <c r="C33" s="60">
        <f>VLOOKUP($A33,'Return Data'!$B$7:$R$2292,4,0)</f>
        <v>292.91750000000002</v>
      </c>
      <c r="D33" s="60">
        <f>VLOOKUP($A33,'Return Data'!$B$7:$R$2292,10,0)</f>
        <v>-0.45129999999999998</v>
      </c>
      <c r="E33" s="61">
        <f t="shared" si="0"/>
        <v>12</v>
      </c>
      <c r="F33" s="60">
        <f>VLOOKUP($A33,'Return Data'!$B$7:$R$2292,11,0)</f>
        <v>3.5036</v>
      </c>
      <c r="G33" s="61">
        <f t="shared" si="1"/>
        <v>1</v>
      </c>
      <c r="H33" s="60">
        <f>VLOOKUP($A33,'Return Data'!$B$7:$R$2292,12,0)</f>
        <v>4.1543000000000001</v>
      </c>
      <c r="I33" s="61">
        <f t="shared" si="2"/>
        <v>1</v>
      </c>
      <c r="J33" s="60">
        <f>VLOOKUP($A33,'Return Data'!$B$7:$R$2292,13,0)</f>
        <v>9.1470000000000002</v>
      </c>
      <c r="K33" s="61">
        <f t="shared" si="3"/>
        <v>2</v>
      </c>
      <c r="L33" s="60">
        <f>VLOOKUP($A33,'Return Data'!$B$7:$R$2292,17,0)</f>
        <v>40.552799999999998</v>
      </c>
      <c r="M33" s="61">
        <f t="shared" si="4"/>
        <v>1</v>
      </c>
      <c r="N33" s="60">
        <f>VLOOKUP($A33,'Return Data'!$B$7:$R$2292,14,0)</f>
        <v>28.2624</v>
      </c>
      <c r="O33" s="61">
        <f t="shared" si="10"/>
        <v>1</v>
      </c>
      <c r="P33" s="60">
        <f>VLOOKUP($A33,'Return Data'!$B$7:$R$2292,15,0)</f>
        <v>18.482500000000002</v>
      </c>
      <c r="Q33" s="61">
        <f t="shared" si="11"/>
        <v>1</v>
      </c>
      <c r="R33" s="60">
        <f>VLOOKUP($A33,'Return Data'!$B$7:$R$2292,16,0)</f>
        <v>17.360099999999999</v>
      </c>
      <c r="S33" s="62">
        <f t="shared" si="6"/>
        <v>2</v>
      </c>
    </row>
    <row r="34" spans="1:19" x14ac:dyDescent="0.3">
      <c r="A34" s="58" t="s">
        <v>1712</v>
      </c>
      <c r="B34" s="59">
        <f>VLOOKUP($A34,'Return Data'!$B$7:$R$2292,3,0)</f>
        <v>44767</v>
      </c>
      <c r="C34" s="60">
        <f>VLOOKUP($A34,'Return Data'!$B$7:$R$2292,4,0)</f>
        <v>213.38890000000001</v>
      </c>
      <c r="D34" s="60">
        <f>VLOOKUP($A34,'Return Data'!$B$7:$R$2292,10,0)</f>
        <v>-1.7833000000000001</v>
      </c>
      <c r="E34" s="61">
        <f t="shared" si="0"/>
        <v>24</v>
      </c>
      <c r="F34" s="60">
        <f>VLOOKUP($A34,'Return Data'!$B$7:$R$2292,11,0)</f>
        <v>-1.4819</v>
      </c>
      <c r="G34" s="61">
        <f t="shared" si="1"/>
        <v>12</v>
      </c>
      <c r="H34" s="60">
        <f>VLOOKUP($A34,'Return Data'!$B$7:$R$2292,12,0)</f>
        <v>-3.7343999999999999</v>
      </c>
      <c r="I34" s="61">
        <f t="shared" si="2"/>
        <v>13</v>
      </c>
      <c r="J34" s="60">
        <f>VLOOKUP($A34,'Return Data'!$B$7:$R$2292,13,0)</f>
        <v>5.3487</v>
      </c>
      <c r="K34" s="61">
        <f t="shared" si="3"/>
        <v>12</v>
      </c>
      <c r="L34" s="60">
        <f>VLOOKUP($A34,'Return Data'!$B$7:$R$2292,17,0)</f>
        <v>19.875599999999999</v>
      </c>
      <c r="M34" s="61">
        <f t="shared" si="4"/>
        <v>17</v>
      </c>
      <c r="N34" s="60">
        <f>VLOOKUP($A34,'Return Data'!$B$7:$R$2292,14,0)</f>
        <v>14.2829</v>
      </c>
      <c r="O34" s="61">
        <f t="shared" si="10"/>
        <v>16</v>
      </c>
      <c r="P34" s="60">
        <f>VLOOKUP($A34,'Return Data'!$B$7:$R$2292,15,0)</f>
        <v>11.678900000000001</v>
      </c>
      <c r="Q34" s="61">
        <f t="shared" si="11"/>
        <v>9</v>
      </c>
      <c r="R34" s="60">
        <f>VLOOKUP($A34,'Return Data'!$B$7:$R$2292,16,0)</f>
        <v>14.8543</v>
      </c>
      <c r="S34" s="62">
        <f t="shared" si="6"/>
        <v>5</v>
      </c>
    </row>
    <row r="35" spans="1:19" x14ac:dyDescent="0.3">
      <c r="A35" s="58" t="s">
        <v>526</v>
      </c>
      <c r="B35" s="59">
        <f>VLOOKUP($A35,'Return Data'!$B$7:$R$2292,3,0)</f>
        <v>44767</v>
      </c>
      <c r="C35" s="60">
        <f>VLOOKUP($A35,'Return Data'!$B$7:$R$2292,4,0)</f>
        <v>24.257999999999999</v>
      </c>
      <c r="D35" s="60">
        <f>VLOOKUP($A35,'Return Data'!$B$7:$R$2292,10,0)</f>
        <v>5.8599999999999999E-2</v>
      </c>
      <c r="E35" s="61">
        <f t="shared" si="0"/>
        <v>7</v>
      </c>
      <c r="F35" s="60">
        <f>VLOOKUP($A35,'Return Data'!$B$7:$R$2292,11,0)</f>
        <v>-0.99099999999999999</v>
      </c>
      <c r="G35" s="61">
        <f t="shared" si="1"/>
        <v>7</v>
      </c>
      <c r="H35" s="60">
        <f>VLOOKUP($A35,'Return Data'!$B$7:$R$2292,12,0)</f>
        <v>-4.1345000000000001</v>
      </c>
      <c r="I35" s="61">
        <f t="shared" si="2"/>
        <v>15</v>
      </c>
      <c r="J35" s="60">
        <f>VLOOKUP($A35,'Return Data'!$B$7:$R$2292,13,0)</f>
        <v>4.4842000000000004</v>
      </c>
      <c r="K35" s="61">
        <f t="shared" si="3"/>
        <v>14</v>
      </c>
      <c r="L35" s="60">
        <f>VLOOKUP($A35,'Return Data'!$B$7:$R$2292,17,0)</f>
        <v>15.969900000000001</v>
      </c>
      <c r="M35" s="61">
        <f t="shared" si="4"/>
        <v>29</v>
      </c>
      <c r="N35" s="60">
        <f>VLOOKUP($A35,'Return Data'!$B$7:$R$2292,14,0)</f>
        <v>12.383800000000001</v>
      </c>
      <c r="O35" s="61">
        <f t="shared" si="10"/>
        <v>25</v>
      </c>
      <c r="P35" s="60">
        <f>VLOOKUP($A35,'Return Data'!$B$7:$R$2292,15,0)</f>
        <v>9.0115999999999996</v>
      </c>
      <c r="Q35" s="61">
        <f t="shared" si="11"/>
        <v>18</v>
      </c>
      <c r="R35" s="60">
        <f>VLOOKUP($A35,'Return Data'!$B$7:$R$2292,16,0)</f>
        <v>10.8104</v>
      </c>
      <c r="S35" s="62">
        <f t="shared" si="6"/>
        <v>27</v>
      </c>
    </row>
    <row r="36" spans="1:19" x14ac:dyDescent="0.3">
      <c r="A36" s="58" t="s">
        <v>1900</v>
      </c>
      <c r="B36" s="59">
        <f>VLOOKUP($A36,'Return Data'!$B$7:$R$2292,3,0)</f>
        <v>44767</v>
      </c>
      <c r="C36" s="60">
        <f>VLOOKUP($A36,'Return Data'!$B$7:$R$2292,4,0)</f>
        <v>119.0051</v>
      </c>
      <c r="D36" s="60">
        <f>VLOOKUP($A36,'Return Data'!$B$7:$R$2292,10,0)</f>
        <v>-0.373</v>
      </c>
      <c r="E36" s="61">
        <f t="shared" si="0"/>
        <v>11</v>
      </c>
      <c r="F36" s="60">
        <f>VLOOKUP($A36,'Return Data'!$B$7:$R$2292,11,0)</f>
        <v>-1.9371</v>
      </c>
      <c r="G36" s="61">
        <f t="shared" si="1"/>
        <v>16</v>
      </c>
      <c r="H36" s="60">
        <f>VLOOKUP($A36,'Return Data'!$B$7:$R$2292,12,0)</f>
        <v>-4.9783999999999997</v>
      </c>
      <c r="I36" s="61">
        <f t="shared" si="2"/>
        <v>20</v>
      </c>
      <c r="J36" s="60">
        <f>VLOOKUP($A36,'Return Data'!$B$7:$R$2292,13,0)</f>
        <v>5.9234999999999998</v>
      </c>
      <c r="K36" s="61">
        <f t="shared" si="3"/>
        <v>8</v>
      </c>
      <c r="L36" s="60">
        <f>VLOOKUP($A36,'Return Data'!$B$7:$R$2292,17,0)</f>
        <v>21.298300000000001</v>
      </c>
      <c r="M36" s="61">
        <f t="shared" si="4"/>
        <v>14</v>
      </c>
      <c r="N36" s="60">
        <f>VLOOKUP($A36,'Return Data'!$B$7:$R$2292,14,0)</f>
        <v>14.643700000000001</v>
      </c>
      <c r="O36" s="61">
        <f t="shared" si="10"/>
        <v>15</v>
      </c>
      <c r="P36" s="60">
        <f>VLOOKUP($A36,'Return Data'!$B$7:$R$2292,15,0)</f>
        <v>10.535600000000001</v>
      </c>
      <c r="Q36" s="61">
        <f t="shared" si="11"/>
        <v>11</v>
      </c>
      <c r="R36" s="60">
        <f>VLOOKUP($A36,'Return Data'!$B$7:$R$2292,16,0)</f>
        <v>13.8413</v>
      </c>
      <c r="S36" s="62">
        <f t="shared" si="6"/>
        <v>8</v>
      </c>
    </row>
    <row r="37" spans="1:19" x14ac:dyDescent="0.3">
      <c r="A37" s="58" t="s">
        <v>529</v>
      </c>
      <c r="B37" s="59">
        <f>VLOOKUP($A37,'Return Data'!$B$7:$R$2292,3,0)</f>
        <v>0</v>
      </c>
      <c r="C37" s="60">
        <f>VLOOKUP($A37,'Return Data'!$B$7:$R$2292,4,0)</f>
        <v>0</v>
      </c>
      <c r="D37" s="60">
        <f>VLOOKUP($A37,'Return Data'!$B$7:$R$2292,10,0)</f>
        <v>0</v>
      </c>
      <c r="E37" s="61">
        <f t="shared" si="0"/>
        <v>8</v>
      </c>
      <c r="F37" s="60">
        <f>VLOOKUP($A37,'Return Data'!$B$7:$R$2292,11,0)</f>
        <v>0</v>
      </c>
      <c r="G37" s="61">
        <f t="shared" si="1"/>
        <v>3</v>
      </c>
      <c r="H37" s="60">
        <f>VLOOKUP($A37,'Return Data'!$B$7:$R$2292,12,0)</f>
        <v>0</v>
      </c>
      <c r="I37" s="61">
        <f t="shared" si="2"/>
        <v>4</v>
      </c>
      <c r="J37" s="60">
        <f>VLOOKUP($A37,'Return Data'!$B$7:$R$2292,13,0)</f>
        <v>0</v>
      </c>
      <c r="K37" s="61">
        <f t="shared" si="3"/>
        <v>29</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44767</v>
      </c>
      <c r="C38" s="60">
        <f>VLOOKUP($A38,'Return Data'!$B$7:$R$2292,4,0)</f>
        <v>325.22149999999999</v>
      </c>
      <c r="D38" s="60">
        <f>VLOOKUP($A38,'Return Data'!$B$7:$R$2292,10,0)</f>
        <v>1.2702</v>
      </c>
      <c r="E38" s="61">
        <f t="shared" si="0"/>
        <v>2</v>
      </c>
      <c r="F38" s="60">
        <f>VLOOKUP($A38,'Return Data'!$B$7:$R$2292,11,0)</f>
        <v>-1.1192</v>
      </c>
      <c r="G38" s="61">
        <f t="shared" si="1"/>
        <v>10</v>
      </c>
      <c r="H38" s="60">
        <f>VLOOKUP($A38,'Return Data'!$B$7:$R$2292,12,0)</f>
        <v>-3.2113999999999998</v>
      </c>
      <c r="I38" s="61">
        <f t="shared" si="2"/>
        <v>9</v>
      </c>
      <c r="J38" s="60">
        <f>VLOOKUP($A38,'Return Data'!$B$7:$R$2292,13,0)</f>
        <v>6.7470999999999997</v>
      </c>
      <c r="K38" s="61">
        <f t="shared" si="3"/>
        <v>7</v>
      </c>
      <c r="L38" s="60">
        <f>VLOOKUP($A38,'Return Data'!$B$7:$R$2292,17,0)</f>
        <v>21.231300000000001</v>
      </c>
      <c r="M38" s="61">
        <f t="shared" si="4"/>
        <v>15</v>
      </c>
      <c r="N38" s="60">
        <f>VLOOKUP($A38,'Return Data'!$B$7:$R$2292,14,0)</f>
        <v>13.5312</v>
      </c>
      <c r="O38" s="61">
        <f t="shared" si="10"/>
        <v>20</v>
      </c>
      <c r="P38" s="60">
        <f>VLOOKUP($A38,'Return Data'!$B$7:$R$2292,15,0)</f>
        <v>9.2594999999999992</v>
      </c>
      <c r="Q38" s="61">
        <f t="shared" si="11"/>
        <v>17</v>
      </c>
      <c r="R38" s="60">
        <f>VLOOKUP($A38,'Return Data'!$B$7:$R$2292,16,0)</f>
        <v>13.2134</v>
      </c>
      <c r="S38" s="62">
        <f t="shared" si="6"/>
        <v>14</v>
      </c>
    </row>
    <row r="39" spans="1:19" x14ac:dyDescent="0.3">
      <c r="A39" s="58" t="s">
        <v>532</v>
      </c>
      <c r="B39" s="59">
        <f>VLOOKUP($A39,'Return Data'!$B$7:$R$2292,3,0)</f>
        <v>44767</v>
      </c>
      <c r="C39" s="60">
        <f>VLOOKUP($A39,'Return Data'!$B$7:$R$2292,4,0)</f>
        <v>260.67079999999999</v>
      </c>
      <c r="D39" s="60">
        <f>VLOOKUP($A39,'Return Data'!$B$7:$R$2292,10,0)</f>
        <v>1.7039</v>
      </c>
      <c r="E39" s="61">
        <f t="shared" si="0"/>
        <v>1</v>
      </c>
      <c r="F39" s="60">
        <f>VLOOKUP($A39,'Return Data'!$B$7:$R$2292,11,0)</f>
        <v>-0.45490000000000003</v>
      </c>
      <c r="G39" s="61">
        <f t="shared" si="1"/>
        <v>5</v>
      </c>
      <c r="H39" s="60">
        <f>VLOOKUP($A39,'Return Data'!$B$7:$R$2292,12,0)</f>
        <v>-3.0598999999999998</v>
      </c>
      <c r="I39" s="61">
        <f t="shared" si="2"/>
        <v>8</v>
      </c>
      <c r="J39" s="60">
        <f>VLOOKUP($A39,'Return Data'!$B$7:$R$2292,13,0)</f>
        <v>6.7659000000000002</v>
      </c>
      <c r="K39" s="61">
        <f t="shared" si="3"/>
        <v>6</v>
      </c>
      <c r="L39" s="60">
        <f>VLOOKUP($A39,'Return Data'!$B$7:$R$2292,17,0)</f>
        <v>25.180700000000002</v>
      </c>
      <c r="M39" s="61">
        <f t="shared" si="4"/>
        <v>6</v>
      </c>
      <c r="N39" s="60">
        <f>VLOOKUP($A39,'Return Data'!$B$7:$R$2292,14,0)</f>
        <v>15.4808</v>
      </c>
      <c r="O39" s="61">
        <f t="shared" si="10"/>
        <v>9</v>
      </c>
      <c r="P39" s="60">
        <f>VLOOKUP($A39,'Return Data'!$B$7:$R$2292,15,0)</f>
        <v>9.4987999999999992</v>
      </c>
      <c r="Q39" s="61">
        <f t="shared" si="11"/>
        <v>14</v>
      </c>
      <c r="R39" s="60">
        <f>VLOOKUP($A39,'Return Data'!$B$7:$R$2292,16,0)</f>
        <v>11.9985</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-0.98316562499999971</v>
      </c>
      <c r="E41" s="69"/>
      <c r="F41" s="70">
        <f>AVERAGE(F8:F39)</f>
        <v>-2.3651437499999997</v>
      </c>
      <c r="G41" s="69"/>
      <c r="H41" s="70">
        <f>AVERAGE(H8:H39)</f>
        <v>-4.0935281249999997</v>
      </c>
      <c r="I41" s="69"/>
      <c r="J41" s="70">
        <f>AVERAGE(J8:J39)</f>
        <v>3.9878125000000009</v>
      </c>
      <c r="K41" s="69"/>
      <c r="L41" s="70">
        <f>AVERAGE(L8:L39)</f>
        <v>21.165978125000009</v>
      </c>
      <c r="M41" s="69"/>
      <c r="N41" s="70">
        <f>AVERAGE(N8:N39)</f>
        <v>14.620438709677423</v>
      </c>
      <c r="O41" s="69"/>
      <c r="P41" s="70">
        <f>AVERAGE(P8:P39)</f>
        <v>10.003056000000001</v>
      </c>
      <c r="Q41" s="69"/>
      <c r="R41" s="70">
        <f>AVERAGE(R8:R39)</f>
        <v>12.481737499999999</v>
      </c>
      <c r="S41" s="71"/>
    </row>
    <row r="42" spans="1:19" x14ac:dyDescent="0.3">
      <c r="A42" s="68" t="s">
        <v>28</v>
      </c>
      <c r="B42" s="69"/>
      <c r="C42" s="69"/>
      <c r="D42" s="70">
        <f>MIN(D8:D39)</f>
        <v>-6.9988000000000001</v>
      </c>
      <c r="E42" s="69"/>
      <c r="F42" s="70">
        <f>MIN(F8:F39)</f>
        <v>-7.266</v>
      </c>
      <c r="G42" s="69"/>
      <c r="H42" s="70">
        <f>MIN(H8:H39)</f>
        <v>-10.351699999999999</v>
      </c>
      <c r="I42" s="69"/>
      <c r="J42" s="70">
        <f>MIN(J8:J39)</f>
        <v>-4.4203999999999999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1.7039</v>
      </c>
      <c r="E43" s="73"/>
      <c r="F43" s="74">
        <f>MAX(F8:F39)</f>
        <v>3.5036</v>
      </c>
      <c r="G43" s="73"/>
      <c r="H43" s="74">
        <f>MAX(H8:H39)</f>
        <v>4.1543000000000001</v>
      </c>
      <c r="I43" s="73"/>
      <c r="J43" s="74">
        <f>MAX(J8:J39)</f>
        <v>17.049399999999999</v>
      </c>
      <c r="K43" s="73"/>
      <c r="L43" s="74">
        <f>MAX(L8:L39)</f>
        <v>40.552799999999998</v>
      </c>
      <c r="M43" s="73"/>
      <c r="N43" s="74">
        <f>MAX(N8:N39)</f>
        <v>28.2624</v>
      </c>
      <c r="O43" s="73"/>
      <c r="P43" s="74">
        <f>MAX(P8:P39)</f>
        <v>18.482500000000002</v>
      </c>
      <c r="Q43" s="73"/>
      <c r="R43" s="74">
        <f>MAX(R8:R39)</f>
        <v>20.286899999999999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44767</v>
      </c>
      <c r="C8" s="60">
        <f>VLOOKUP($A8,'Return Data'!$B$7:$R$2292,4,0)</f>
        <v>1016.21</v>
      </c>
      <c r="D8" s="60">
        <f>VLOOKUP($A8,'Return Data'!$B$7:$R$2292,10,0)</f>
        <v>-4.6429999999999998</v>
      </c>
      <c r="E8" s="61">
        <f t="shared" ref="E8:E39" si="0">RANK(D8,D$8:D$39,0)</f>
        <v>31</v>
      </c>
      <c r="F8" s="60">
        <f>VLOOKUP($A8,'Return Data'!$B$7:$R$2292,11,0)</f>
        <v>-2.1313</v>
      </c>
      <c r="G8" s="61">
        <f t="shared" ref="G8:G39" si="1">RANK(F8,F$8:F$39,0)</f>
        <v>13</v>
      </c>
      <c r="H8" s="60">
        <f>VLOOKUP($A8,'Return Data'!$B$7:$R$2292,12,0)</f>
        <v>-6.9029999999999996</v>
      </c>
      <c r="I8" s="61">
        <f t="shared" ref="I8:I39" si="2">RANK(H8,H$8:H$39,0)</f>
        <v>26</v>
      </c>
      <c r="J8" s="60">
        <f>VLOOKUP($A8,'Return Data'!$B$7:$R$2292,13,0)</f>
        <v>0.8165</v>
      </c>
      <c r="K8" s="61">
        <f t="shared" ref="K8:K39" si="3">RANK(J8,J$8:J$39,0)</f>
        <v>22</v>
      </c>
      <c r="L8" s="60">
        <f>VLOOKUP($A8,'Return Data'!$B$7:$R$2292,17,0)</f>
        <v>20.8126</v>
      </c>
      <c r="M8" s="61">
        <f t="shared" ref="M8:M39" si="4">RANK(L8,L$8:L$39,0)</f>
        <v>13</v>
      </c>
      <c r="N8" s="60">
        <f>VLOOKUP($A8,'Return Data'!$B$7:$R$2292,14,0)</f>
        <v>11.689299999999999</v>
      </c>
      <c r="O8" s="61">
        <f t="shared" ref="O8:O26" si="5">RANK(N8,N$8:N$39,0)</f>
        <v>22</v>
      </c>
      <c r="P8" s="60">
        <f>VLOOKUP($A8,'Return Data'!$B$7:$R$2292,15,0)</f>
        <v>6.9637000000000002</v>
      </c>
      <c r="Q8" s="61">
        <f>RANK(P8,P$8:P$39,0)</f>
        <v>19</v>
      </c>
      <c r="R8" s="60">
        <f>VLOOKUP($A8,'Return Data'!$B$7:$R$2292,16,0)</f>
        <v>18.319900000000001</v>
      </c>
      <c r="S8" s="62">
        <f t="shared" ref="S8:S39" si="6">RANK(R8,R$8:R$39,0)</f>
        <v>1</v>
      </c>
    </row>
    <row r="9" spans="1:20" x14ac:dyDescent="0.3">
      <c r="A9" s="58" t="s">
        <v>478</v>
      </c>
      <c r="B9" s="59">
        <f>VLOOKUP($A9,'Return Data'!$B$7:$R$2292,3,0)</f>
        <v>44767</v>
      </c>
      <c r="C9" s="60">
        <f>VLOOKUP($A9,'Return Data'!$B$7:$R$2292,4,0)</f>
        <v>14.57</v>
      </c>
      <c r="D9" s="60">
        <f>VLOOKUP($A9,'Return Data'!$B$7:$R$2292,10,0)</f>
        <v>-2.4113000000000002</v>
      </c>
      <c r="E9" s="61">
        <f t="shared" si="0"/>
        <v>28</v>
      </c>
      <c r="F9" s="60">
        <f>VLOOKUP($A9,'Return Data'!$B$7:$R$2292,11,0)</f>
        <v>-5.6346999999999996</v>
      </c>
      <c r="G9" s="61">
        <f t="shared" si="1"/>
        <v>30</v>
      </c>
      <c r="H9" s="60">
        <f>VLOOKUP($A9,'Return Data'!$B$7:$R$2292,12,0)</f>
        <v>-8.5946999999999996</v>
      </c>
      <c r="I9" s="61">
        <f t="shared" si="2"/>
        <v>31</v>
      </c>
      <c r="J9" s="60">
        <f>VLOOKUP($A9,'Return Data'!$B$7:$R$2292,13,0)</f>
        <v>0.83040000000000003</v>
      </c>
      <c r="K9" s="61">
        <f t="shared" si="3"/>
        <v>21</v>
      </c>
      <c r="L9" s="60">
        <f>VLOOKUP($A9,'Return Data'!$B$7:$R$2292,17,0)</f>
        <v>17.104500000000002</v>
      </c>
      <c r="M9" s="61">
        <f t="shared" si="4"/>
        <v>22</v>
      </c>
      <c r="N9" s="60">
        <f>VLOOKUP($A9,'Return Data'!$B$7:$R$2292,14,0)</f>
        <v>13.165900000000001</v>
      </c>
      <c r="O9" s="61">
        <f t="shared" si="5"/>
        <v>15</v>
      </c>
      <c r="P9" s="60"/>
      <c r="Q9" s="61"/>
      <c r="R9" s="60">
        <f>VLOOKUP($A9,'Return Data'!$B$7:$R$2292,16,0)</f>
        <v>9.9664999999999999</v>
      </c>
      <c r="S9" s="62">
        <f t="shared" si="6"/>
        <v>25</v>
      </c>
    </row>
    <row r="10" spans="1:20" x14ac:dyDescent="0.3">
      <c r="A10" s="58" t="s">
        <v>1958</v>
      </c>
      <c r="B10" s="59">
        <f>VLOOKUP($A10,'Return Data'!$B$7:$R$2292,3,0)</f>
        <v>44767</v>
      </c>
      <c r="C10" s="60">
        <f>VLOOKUP($A10,'Return Data'!$B$7:$R$2292,4,0)</f>
        <v>17.7818</v>
      </c>
      <c r="D10" s="60">
        <f>VLOOKUP($A10,'Return Data'!$B$7:$R$2292,10,0)</f>
        <v>-1.2007000000000001</v>
      </c>
      <c r="E10" s="61">
        <f t="shared" si="0"/>
        <v>19</v>
      </c>
      <c r="F10" s="60">
        <f>VLOOKUP($A10,'Return Data'!$B$7:$R$2292,11,0)</f>
        <v>-3.0594999999999999</v>
      </c>
      <c r="G10" s="61">
        <f t="shared" si="1"/>
        <v>17</v>
      </c>
      <c r="H10" s="60">
        <f>VLOOKUP($A10,'Return Data'!$B$7:$R$2292,12,0)</f>
        <v>-5.7477999999999998</v>
      </c>
      <c r="I10" s="61">
        <f t="shared" si="2"/>
        <v>18</v>
      </c>
      <c r="J10" s="60">
        <f>VLOOKUP($A10,'Return Data'!$B$7:$R$2292,13,0)</f>
        <v>0.41110000000000002</v>
      </c>
      <c r="K10" s="61">
        <f t="shared" si="3"/>
        <v>24</v>
      </c>
      <c r="L10" s="60">
        <f>VLOOKUP($A10,'Return Data'!$B$7:$R$2292,17,0)</f>
        <v>17.586400000000001</v>
      </c>
      <c r="M10" s="61">
        <f t="shared" si="4"/>
        <v>20</v>
      </c>
      <c r="N10" s="60">
        <f>VLOOKUP($A10,'Return Data'!$B$7:$R$2292,14,0)</f>
        <v>14.5847</v>
      </c>
      <c r="O10" s="61">
        <f t="shared" si="5"/>
        <v>9</v>
      </c>
      <c r="P10" s="60">
        <f>VLOOKUP($A10,'Return Data'!$B$7:$R$2292,15,0)</f>
        <v>11.1394</v>
      </c>
      <c r="Q10" s="61">
        <f t="shared" ref="Q10:Q16" si="7">RANK(P10,P$8:P$39,0)</f>
        <v>4</v>
      </c>
      <c r="R10" s="60">
        <f>VLOOKUP($A10,'Return Data'!$B$7:$R$2292,16,0)</f>
        <v>11.4687</v>
      </c>
      <c r="S10" s="62">
        <f t="shared" si="6"/>
        <v>16</v>
      </c>
    </row>
    <row r="11" spans="1:20" x14ac:dyDescent="0.3">
      <c r="A11" s="58" t="s">
        <v>2016</v>
      </c>
      <c r="B11" s="59">
        <f>VLOOKUP($A11,'Return Data'!$B$7:$R$2292,3,0)</f>
        <v>44767</v>
      </c>
      <c r="C11" s="60">
        <f>VLOOKUP($A11,'Return Data'!$B$7:$R$2292,4,0)</f>
        <v>21.44</v>
      </c>
      <c r="D11" s="60">
        <f>VLOOKUP($A11,'Return Data'!$B$7:$R$2292,10,0)</f>
        <v>-7.1860999999999997</v>
      </c>
      <c r="E11" s="61">
        <f t="shared" si="0"/>
        <v>32</v>
      </c>
      <c r="F11" s="60">
        <f>VLOOKUP($A11,'Return Data'!$B$7:$R$2292,11,0)</f>
        <v>-7.6657999999999999</v>
      </c>
      <c r="G11" s="61">
        <f t="shared" si="1"/>
        <v>32</v>
      </c>
      <c r="H11" s="60">
        <f>VLOOKUP($A11,'Return Data'!$B$7:$R$2292,12,0)</f>
        <v>-4.3284000000000002</v>
      </c>
      <c r="I11" s="61">
        <f t="shared" si="2"/>
        <v>12</v>
      </c>
      <c r="J11" s="60">
        <f>VLOOKUP($A11,'Return Data'!$B$7:$R$2292,13,0)</f>
        <v>-1.8764000000000001</v>
      </c>
      <c r="K11" s="61">
        <f t="shared" si="3"/>
        <v>30</v>
      </c>
      <c r="L11" s="60">
        <f>VLOOKUP($A11,'Return Data'!$B$7:$R$2292,17,0)</f>
        <v>33.005800000000001</v>
      </c>
      <c r="M11" s="61">
        <f t="shared" si="4"/>
        <v>2</v>
      </c>
      <c r="N11" s="60">
        <f>VLOOKUP($A11,'Return Data'!$B$7:$R$2292,14,0)</f>
        <v>24.625</v>
      </c>
      <c r="O11" s="61">
        <f t="shared" si="5"/>
        <v>2</v>
      </c>
      <c r="P11" s="60">
        <f>VLOOKUP($A11,'Return Data'!$B$7:$R$2292,15,0)</f>
        <v>11.530799999999999</v>
      </c>
      <c r="Q11" s="61">
        <f t="shared" si="7"/>
        <v>3</v>
      </c>
      <c r="R11" s="60">
        <f>VLOOKUP($A11,'Return Data'!$B$7:$R$2292,16,0)</f>
        <v>13.515000000000001</v>
      </c>
      <c r="S11" s="62">
        <f t="shared" si="6"/>
        <v>8</v>
      </c>
    </row>
    <row r="12" spans="1:20" x14ac:dyDescent="0.3">
      <c r="A12" s="58" t="s">
        <v>482</v>
      </c>
      <c r="B12" s="59">
        <f>VLOOKUP($A12,'Return Data'!$B$7:$R$2292,3,0)</f>
        <v>44767</v>
      </c>
      <c r="C12" s="60">
        <f>VLOOKUP($A12,'Return Data'!$B$7:$R$2292,4,0)</f>
        <v>236.18</v>
      </c>
      <c r="D12" s="60">
        <f>VLOOKUP($A12,'Return Data'!$B$7:$R$2292,10,0)</f>
        <v>-0.86880000000000002</v>
      </c>
      <c r="E12" s="61">
        <f t="shared" si="0"/>
        <v>13</v>
      </c>
      <c r="F12" s="60">
        <f>VLOOKUP($A12,'Return Data'!$B$7:$R$2292,11,0)</f>
        <v>-3.6551</v>
      </c>
      <c r="G12" s="61">
        <f t="shared" si="1"/>
        <v>22</v>
      </c>
      <c r="H12" s="60">
        <f>VLOOKUP($A12,'Return Data'!$B$7:$R$2292,12,0)</f>
        <v>-5.0227000000000004</v>
      </c>
      <c r="I12" s="61">
        <f t="shared" si="2"/>
        <v>14</v>
      </c>
      <c r="J12" s="60">
        <f>VLOOKUP($A12,'Return Data'!$B$7:$R$2292,13,0)</f>
        <v>2.2246999999999999</v>
      </c>
      <c r="K12" s="61">
        <f t="shared" si="3"/>
        <v>17</v>
      </c>
      <c r="L12" s="60">
        <f>VLOOKUP($A12,'Return Data'!$B$7:$R$2292,17,0)</f>
        <v>18.130199999999999</v>
      </c>
      <c r="M12" s="61">
        <f t="shared" si="4"/>
        <v>19</v>
      </c>
      <c r="N12" s="60">
        <f>VLOOKUP($A12,'Return Data'!$B$7:$R$2292,14,0)</f>
        <v>14.9194</v>
      </c>
      <c r="O12" s="61">
        <f t="shared" si="5"/>
        <v>6</v>
      </c>
      <c r="P12" s="60">
        <f>VLOOKUP($A12,'Return Data'!$B$7:$R$2292,15,0)</f>
        <v>10.9543</v>
      </c>
      <c r="Q12" s="61">
        <f t="shared" si="7"/>
        <v>5</v>
      </c>
      <c r="R12" s="60">
        <f>VLOOKUP($A12,'Return Data'!$B$7:$R$2292,16,0)</f>
        <v>11.315899999999999</v>
      </c>
      <c r="S12" s="62">
        <f t="shared" si="6"/>
        <v>18</v>
      </c>
    </row>
    <row r="13" spans="1:20" x14ac:dyDescent="0.3">
      <c r="A13" s="58" t="s">
        <v>484</v>
      </c>
      <c r="B13" s="59">
        <f>VLOOKUP($A13,'Return Data'!$B$7:$R$2292,3,0)</f>
        <v>44767</v>
      </c>
      <c r="C13" s="60">
        <f>VLOOKUP($A13,'Return Data'!$B$7:$R$2292,4,0)</f>
        <v>220.691</v>
      </c>
      <c r="D13" s="60">
        <f>VLOOKUP($A13,'Return Data'!$B$7:$R$2292,10,0)</f>
        <v>-1.4777</v>
      </c>
      <c r="E13" s="61">
        <f t="shared" si="0"/>
        <v>22</v>
      </c>
      <c r="F13" s="60">
        <f>VLOOKUP($A13,'Return Data'!$B$7:$R$2292,11,0)</f>
        <v>-5.2845000000000004</v>
      </c>
      <c r="G13" s="61">
        <f t="shared" si="1"/>
        <v>28</v>
      </c>
      <c r="H13" s="60">
        <f>VLOOKUP($A13,'Return Data'!$B$7:$R$2292,12,0)</f>
        <v>-8.1476000000000006</v>
      </c>
      <c r="I13" s="61">
        <f t="shared" si="2"/>
        <v>30</v>
      </c>
      <c r="J13" s="60">
        <f>VLOOKUP($A13,'Return Data'!$B$7:$R$2292,13,0)</f>
        <v>-2.1682000000000001</v>
      </c>
      <c r="K13" s="61">
        <f t="shared" si="3"/>
        <v>31</v>
      </c>
      <c r="L13" s="60">
        <f>VLOOKUP($A13,'Return Data'!$B$7:$R$2292,17,0)</f>
        <v>18.209199999999999</v>
      </c>
      <c r="M13" s="61">
        <f t="shared" si="4"/>
        <v>18</v>
      </c>
      <c r="N13" s="60">
        <f>VLOOKUP($A13,'Return Data'!$B$7:$R$2292,14,0)</f>
        <v>14.1869</v>
      </c>
      <c r="O13" s="61">
        <f t="shared" si="5"/>
        <v>10</v>
      </c>
      <c r="P13" s="60">
        <f>VLOOKUP($A13,'Return Data'!$B$7:$R$2292,15,0)</f>
        <v>9.5831</v>
      </c>
      <c r="Q13" s="61">
        <f t="shared" si="7"/>
        <v>10</v>
      </c>
      <c r="R13" s="60">
        <f>VLOOKUP($A13,'Return Data'!$B$7:$R$2292,16,0)</f>
        <v>14.281700000000001</v>
      </c>
      <c r="S13" s="62">
        <f t="shared" si="6"/>
        <v>7</v>
      </c>
    </row>
    <row r="14" spans="1:20" x14ac:dyDescent="0.3">
      <c r="A14" s="58" t="s">
        <v>486</v>
      </c>
      <c r="B14" s="59">
        <f>VLOOKUP($A14,'Return Data'!$B$7:$R$2292,3,0)</f>
        <v>44767</v>
      </c>
      <c r="C14" s="60">
        <f>VLOOKUP($A14,'Return Data'!$B$7:$R$2292,4,0)</f>
        <v>37.590000000000003</v>
      </c>
      <c r="D14" s="60">
        <f>VLOOKUP($A14,'Return Data'!$B$7:$R$2292,10,0)</f>
        <v>-1.3127</v>
      </c>
      <c r="E14" s="61">
        <f t="shared" si="0"/>
        <v>21</v>
      </c>
      <c r="F14" s="60">
        <f>VLOOKUP($A14,'Return Data'!$B$7:$R$2292,11,0)</f>
        <v>-2.1093999999999999</v>
      </c>
      <c r="G14" s="61">
        <f t="shared" si="1"/>
        <v>12</v>
      </c>
      <c r="H14" s="60">
        <f>VLOOKUP($A14,'Return Data'!$B$7:$R$2292,12,0)</f>
        <v>-1.2089000000000001</v>
      </c>
      <c r="I14" s="61">
        <f t="shared" si="2"/>
        <v>5</v>
      </c>
      <c r="J14" s="60">
        <f>VLOOKUP($A14,'Return Data'!$B$7:$R$2292,13,0)</f>
        <v>5.9470000000000001</v>
      </c>
      <c r="K14" s="61">
        <f t="shared" si="3"/>
        <v>5</v>
      </c>
      <c r="L14" s="60">
        <f>VLOOKUP($A14,'Return Data'!$B$7:$R$2292,17,0)</f>
        <v>21.907299999999999</v>
      </c>
      <c r="M14" s="61">
        <f t="shared" si="4"/>
        <v>10</v>
      </c>
      <c r="N14" s="60">
        <f>VLOOKUP($A14,'Return Data'!$B$7:$R$2292,14,0)</f>
        <v>14.7171</v>
      </c>
      <c r="O14" s="61">
        <f t="shared" si="5"/>
        <v>7</v>
      </c>
      <c r="P14" s="60">
        <f>VLOOKUP($A14,'Return Data'!$B$7:$R$2292,15,0)</f>
        <v>10.2126</v>
      </c>
      <c r="Q14" s="61">
        <f t="shared" si="7"/>
        <v>9</v>
      </c>
      <c r="R14" s="60">
        <f>VLOOKUP($A14,'Return Data'!$B$7:$R$2292,16,0)</f>
        <v>10.756</v>
      </c>
      <c r="S14" s="62">
        <f t="shared" si="6"/>
        <v>22</v>
      </c>
    </row>
    <row r="15" spans="1:20" x14ac:dyDescent="0.3">
      <c r="A15" s="58" t="s">
        <v>487</v>
      </c>
      <c r="B15" s="59">
        <f>VLOOKUP($A15,'Return Data'!$B$7:$R$2292,3,0)</f>
        <v>44767</v>
      </c>
      <c r="C15" s="60">
        <f>VLOOKUP($A15,'Return Data'!$B$7:$R$2292,4,0)</f>
        <v>169.95160000000001</v>
      </c>
      <c r="D15" s="60">
        <f>VLOOKUP($A15,'Return Data'!$B$7:$R$2292,10,0)</f>
        <v>-0.73029999999999995</v>
      </c>
      <c r="E15" s="61">
        <f t="shared" si="0"/>
        <v>12</v>
      </c>
      <c r="F15" s="60">
        <f>VLOOKUP($A15,'Return Data'!$B$7:$R$2292,11,0)</f>
        <v>-3.1255000000000002</v>
      </c>
      <c r="G15" s="61">
        <f t="shared" si="1"/>
        <v>19</v>
      </c>
      <c r="H15" s="60">
        <f>VLOOKUP($A15,'Return Data'!$B$7:$R$2292,12,0)</f>
        <v>-6.4642999999999997</v>
      </c>
      <c r="I15" s="61">
        <f t="shared" si="2"/>
        <v>24</v>
      </c>
      <c r="J15" s="60">
        <f>VLOOKUP($A15,'Return Data'!$B$7:$R$2292,13,0)</f>
        <v>1.6182000000000001</v>
      </c>
      <c r="K15" s="61">
        <f t="shared" si="3"/>
        <v>20</v>
      </c>
      <c r="L15" s="60">
        <f>VLOOKUP($A15,'Return Data'!$B$7:$R$2292,17,0)</f>
        <v>21.0459</v>
      </c>
      <c r="M15" s="61">
        <f t="shared" si="4"/>
        <v>12</v>
      </c>
      <c r="N15" s="60">
        <f>VLOOKUP($A15,'Return Data'!$B$7:$R$2292,14,0)</f>
        <v>12.916</v>
      </c>
      <c r="O15" s="61">
        <f t="shared" si="5"/>
        <v>17</v>
      </c>
      <c r="P15" s="60">
        <f>VLOOKUP($A15,'Return Data'!$B$7:$R$2292,15,0)</f>
        <v>8.8569999999999993</v>
      </c>
      <c r="Q15" s="61">
        <f t="shared" si="7"/>
        <v>12</v>
      </c>
      <c r="R15" s="60">
        <f>VLOOKUP($A15,'Return Data'!$B$7:$R$2292,16,0)</f>
        <v>13.330500000000001</v>
      </c>
      <c r="S15" s="62">
        <f t="shared" si="6"/>
        <v>9</v>
      </c>
    </row>
    <row r="16" spans="1:20" x14ac:dyDescent="0.3">
      <c r="A16" s="58" t="s">
        <v>489</v>
      </c>
      <c r="B16" s="59">
        <f>VLOOKUP($A16,'Return Data'!$B$7:$R$2292,3,0)</f>
        <v>44767</v>
      </c>
      <c r="C16" s="60">
        <f>VLOOKUP($A16,'Return Data'!$B$7:$R$2292,4,0)</f>
        <v>78.558000000000007</v>
      </c>
      <c r="D16" s="60">
        <f>VLOOKUP($A16,'Return Data'!$B$7:$R$2292,10,0)</f>
        <v>-0.25009999999999999</v>
      </c>
      <c r="E16" s="61">
        <f t="shared" si="0"/>
        <v>7</v>
      </c>
      <c r="F16" s="60">
        <f>VLOOKUP($A16,'Return Data'!$B$7:$R$2292,11,0)</f>
        <v>-1.1936</v>
      </c>
      <c r="G16" s="61">
        <f t="shared" si="1"/>
        <v>6</v>
      </c>
      <c r="H16" s="60">
        <f>VLOOKUP($A16,'Return Data'!$B$7:$R$2292,12,0)</f>
        <v>-3.0470999999999999</v>
      </c>
      <c r="I16" s="61">
        <f t="shared" si="2"/>
        <v>6</v>
      </c>
      <c r="J16" s="60">
        <f>VLOOKUP($A16,'Return Data'!$B$7:$R$2292,13,0)</f>
        <v>4.9553000000000003</v>
      </c>
      <c r="K16" s="61">
        <f t="shared" si="3"/>
        <v>8</v>
      </c>
      <c r="L16" s="60">
        <f>VLOOKUP($A16,'Return Data'!$B$7:$R$2292,17,0)</f>
        <v>23.091200000000001</v>
      </c>
      <c r="M16" s="61">
        <f t="shared" si="4"/>
        <v>8</v>
      </c>
      <c r="N16" s="60">
        <f>VLOOKUP($A16,'Return Data'!$B$7:$R$2292,14,0)</f>
        <v>13.985200000000001</v>
      </c>
      <c r="O16" s="61">
        <f t="shared" si="5"/>
        <v>11</v>
      </c>
      <c r="P16" s="60">
        <f>VLOOKUP($A16,'Return Data'!$B$7:$R$2292,15,0)</f>
        <v>8.0902999999999992</v>
      </c>
      <c r="Q16" s="61">
        <f t="shared" si="7"/>
        <v>15</v>
      </c>
      <c r="R16" s="60">
        <f>VLOOKUP($A16,'Return Data'!$B$7:$R$2292,16,0)</f>
        <v>12.6441</v>
      </c>
      <c r="S16" s="62">
        <f t="shared" si="6"/>
        <v>10</v>
      </c>
    </row>
    <row r="17" spans="1:19" x14ac:dyDescent="0.3">
      <c r="A17" s="58" t="s">
        <v>492</v>
      </c>
      <c r="B17" s="59">
        <f>VLOOKUP($A17,'Return Data'!$B$7:$R$2292,3,0)</f>
        <v>44767</v>
      </c>
      <c r="C17" s="60">
        <f>VLOOKUP($A17,'Return Data'!$B$7:$R$2292,4,0)</f>
        <v>14.9217</v>
      </c>
      <c r="D17" s="60">
        <f>VLOOKUP($A17,'Return Data'!$B$7:$R$2292,10,0)</f>
        <v>-2.5808</v>
      </c>
      <c r="E17" s="61">
        <f t="shared" si="0"/>
        <v>29</v>
      </c>
      <c r="F17" s="60">
        <f>VLOOKUP($A17,'Return Data'!$B$7:$R$2292,11,0)</f>
        <v>-5.5713999999999997</v>
      </c>
      <c r="G17" s="61">
        <f t="shared" si="1"/>
        <v>29</v>
      </c>
      <c r="H17" s="60">
        <f>VLOOKUP($A17,'Return Data'!$B$7:$R$2292,12,0)</f>
        <v>-7.8320999999999996</v>
      </c>
      <c r="I17" s="61">
        <f t="shared" si="2"/>
        <v>29</v>
      </c>
      <c r="J17" s="60">
        <f>VLOOKUP($A17,'Return Data'!$B$7:$R$2292,13,0)</f>
        <v>2.2800000000000001E-2</v>
      </c>
      <c r="K17" s="61">
        <f t="shared" si="3"/>
        <v>26</v>
      </c>
      <c r="L17" s="60">
        <f>VLOOKUP($A17,'Return Data'!$B$7:$R$2292,17,0)</f>
        <v>15.762700000000001</v>
      </c>
      <c r="M17" s="61">
        <f t="shared" si="4"/>
        <v>25</v>
      </c>
      <c r="N17" s="60">
        <f>VLOOKUP($A17,'Return Data'!$B$7:$R$2292,14,0)</f>
        <v>12.034700000000001</v>
      </c>
      <c r="O17" s="61">
        <f t="shared" si="5"/>
        <v>20</v>
      </c>
      <c r="P17" s="60"/>
      <c r="Q17" s="61"/>
      <c r="R17" s="60">
        <f>VLOOKUP($A17,'Return Data'!$B$7:$R$2292,16,0)</f>
        <v>11.235099999999999</v>
      </c>
      <c r="S17" s="62">
        <f t="shared" si="6"/>
        <v>19</v>
      </c>
    </row>
    <row r="18" spans="1:19" x14ac:dyDescent="0.3">
      <c r="A18" s="58" t="s">
        <v>493</v>
      </c>
      <c r="B18" s="59">
        <f>VLOOKUP($A18,'Return Data'!$B$7:$R$2292,3,0)</f>
        <v>44767</v>
      </c>
      <c r="C18" s="60">
        <f>VLOOKUP($A18,'Return Data'!$B$7:$R$2292,4,0)</f>
        <v>221.57</v>
      </c>
      <c r="D18" s="60">
        <f>VLOOKUP($A18,'Return Data'!$B$7:$R$2292,10,0)</f>
        <v>-2.0122</v>
      </c>
      <c r="E18" s="61">
        <f t="shared" si="0"/>
        <v>25</v>
      </c>
      <c r="F18" s="60">
        <f>VLOOKUP($A18,'Return Data'!$B$7:$R$2292,11,0)</f>
        <v>-0.16669999999999999</v>
      </c>
      <c r="G18" s="61">
        <f t="shared" si="1"/>
        <v>3</v>
      </c>
      <c r="H18" s="60">
        <f>VLOOKUP($A18,'Return Data'!$B$7:$R$2292,12,0)</f>
        <v>-0.25209999999999999</v>
      </c>
      <c r="I18" s="61">
        <f t="shared" si="2"/>
        <v>3</v>
      </c>
      <c r="J18" s="60">
        <f>VLOOKUP($A18,'Return Data'!$B$7:$R$2292,13,0)</f>
        <v>16.425799999999999</v>
      </c>
      <c r="K18" s="61">
        <f t="shared" si="3"/>
        <v>1</v>
      </c>
      <c r="L18" s="60">
        <f>VLOOKUP($A18,'Return Data'!$B$7:$R$2292,17,0)</f>
        <v>31.869</v>
      </c>
      <c r="M18" s="61">
        <f t="shared" si="4"/>
        <v>3</v>
      </c>
      <c r="N18" s="60">
        <f>VLOOKUP($A18,'Return Data'!$B$7:$R$2292,14,0)</f>
        <v>18.500800000000002</v>
      </c>
      <c r="O18" s="61">
        <f t="shared" si="5"/>
        <v>4</v>
      </c>
      <c r="P18" s="60">
        <f>VLOOKUP($A18,'Return Data'!$B$7:$R$2292,15,0)</f>
        <v>12.6813</v>
      </c>
      <c r="Q18" s="61">
        <f>RANK(P18,P$8:P$39,0)</f>
        <v>2</v>
      </c>
      <c r="R18" s="60">
        <f>VLOOKUP($A18,'Return Data'!$B$7:$R$2292,16,0)</f>
        <v>14.5962</v>
      </c>
      <c r="S18" s="62">
        <f t="shared" si="6"/>
        <v>6</v>
      </c>
    </row>
    <row r="19" spans="1:19" x14ac:dyDescent="0.3">
      <c r="A19" s="58" t="s">
        <v>495</v>
      </c>
      <c r="B19" s="59">
        <f>VLOOKUP($A19,'Return Data'!$B$7:$R$2292,3,0)</f>
        <v>44767</v>
      </c>
      <c r="C19" s="60">
        <f>VLOOKUP($A19,'Return Data'!$B$7:$R$2292,4,0)</f>
        <v>15.116899999999999</v>
      </c>
      <c r="D19" s="60">
        <f>VLOOKUP($A19,'Return Data'!$B$7:$R$2292,10,0)</f>
        <v>-2.3626</v>
      </c>
      <c r="E19" s="61">
        <f t="shared" si="0"/>
        <v>27</v>
      </c>
      <c r="F19" s="60">
        <f>VLOOKUP($A19,'Return Data'!$B$7:$R$2292,11,0)</f>
        <v>-5.2416</v>
      </c>
      <c r="G19" s="61">
        <f t="shared" si="1"/>
        <v>27</v>
      </c>
      <c r="H19" s="60">
        <f>VLOOKUP($A19,'Return Data'!$B$7:$R$2292,12,0)</f>
        <v>-7.7636000000000003</v>
      </c>
      <c r="I19" s="61">
        <f t="shared" si="2"/>
        <v>28</v>
      </c>
      <c r="J19" s="60">
        <f>VLOOKUP($A19,'Return Data'!$B$7:$R$2292,13,0)</f>
        <v>2.2206000000000001</v>
      </c>
      <c r="K19" s="61">
        <f t="shared" si="3"/>
        <v>18</v>
      </c>
      <c r="L19" s="60">
        <f>VLOOKUP($A19,'Return Data'!$B$7:$R$2292,17,0)</f>
        <v>15.2676</v>
      </c>
      <c r="M19" s="61">
        <f t="shared" si="4"/>
        <v>26</v>
      </c>
      <c r="N19" s="60">
        <f>VLOOKUP($A19,'Return Data'!$B$7:$R$2292,14,0)</f>
        <v>11.7675</v>
      </c>
      <c r="O19" s="61">
        <f t="shared" si="5"/>
        <v>21</v>
      </c>
      <c r="P19" s="60">
        <f>VLOOKUP($A19,'Return Data'!$B$7:$R$2292,15,0)</f>
        <v>5.7019000000000002</v>
      </c>
      <c r="Q19" s="61">
        <f>RANK(P19,P$8:P$39,0)</f>
        <v>23</v>
      </c>
      <c r="R19" s="60">
        <f>VLOOKUP($A19,'Return Data'!$B$7:$R$2292,16,0)</f>
        <v>7.4465000000000003</v>
      </c>
      <c r="S19" s="62">
        <f t="shared" si="6"/>
        <v>31</v>
      </c>
    </row>
    <row r="20" spans="1:19" x14ac:dyDescent="0.3">
      <c r="A20" s="58" t="s">
        <v>498</v>
      </c>
      <c r="B20" s="59">
        <f>VLOOKUP($A20,'Return Data'!$B$7:$R$2292,3,0)</f>
        <v>44767</v>
      </c>
      <c r="C20" s="60">
        <f>VLOOKUP($A20,'Return Data'!$B$7:$R$2292,4,0)</f>
        <v>16.36</v>
      </c>
      <c r="D20" s="60">
        <f>VLOOKUP($A20,'Return Data'!$B$7:$R$2292,10,0)</f>
        <v>-1.1479999999999999</v>
      </c>
      <c r="E20" s="61">
        <f t="shared" si="0"/>
        <v>17</v>
      </c>
      <c r="F20" s="60">
        <f>VLOOKUP($A20,'Return Data'!$B$7:$R$2292,11,0)</f>
        <v>-3.8212999999999999</v>
      </c>
      <c r="G20" s="61">
        <f t="shared" si="1"/>
        <v>23</v>
      </c>
      <c r="H20" s="60">
        <f>VLOOKUP($A20,'Return Data'!$B$7:$R$2292,12,0)</f>
        <v>-5.9770000000000003</v>
      </c>
      <c r="I20" s="61">
        <f t="shared" si="2"/>
        <v>21</v>
      </c>
      <c r="J20" s="60">
        <f>VLOOKUP($A20,'Return Data'!$B$7:$R$2292,13,0)</f>
        <v>1.6780999999999999</v>
      </c>
      <c r="K20" s="61">
        <f t="shared" si="3"/>
        <v>19</v>
      </c>
      <c r="L20" s="60">
        <f>VLOOKUP($A20,'Return Data'!$B$7:$R$2292,17,0)</f>
        <v>23.328299999999999</v>
      </c>
      <c r="M20" s="61">
        <f t="shared" si="4"/>
        <v>7</v>
      </c>
      <c r="N20" s="60">
        <f>VLOOKUP($A20,'Return Data'!$B$7:$R$2292,14,0)</f>
        <v>13.857900000000001</v>
      </c>
      <c r="O20" s="61">
        <f t="shared" si="5"/>
        <v>12</v>
      </c>
      <c r="P20" s="60">
        <f>VLOOKUP($A20,'Return Data'!$B$7:$R$2292,15,0)</f>
        <v>7.7548000000000004</v>
      </c>
      <c r="Q20" s="61">
        <f>RANK(P20,P$8:P$39,0)</f>
        <v>17</v>
      </c>
      <c r="R20" s="60">
        <f>VLOOKUP($A20,'Return Data'!$B$7:$R$2292,16,0)</f>
        <v>9.2401</v>
      </c>
      <c r="S20" s="62">
        <f t="shared" si="6"/>
        <v>27</v>
      </c>
    </row>
    <row r="21" spans="1:19" x14ac:dyDescent="0.3">
      <c r="A21" s="58" t="s">
        <v>500</v>
      </c>
      <c r="B21" s="59">
        <f>VLOOKUP($A21,'Return Data'!$B$7:$R$2292,3,0)</f>
        <v>44767</v>
      </c>
      <c r="C21" s="60">
        <f>VLOOKUP($A21,'Return Data'!$B$7:$R$2292,4,0)</f>
        <v>14.104799999999999</v>
      </c>
      <c r="D21" s="60">
        <f>VLOOKUP($A21,'Return Data'!$B$7:$R$2292,10,0)</f>
        <v>-1.0876999999999999</v>
      </c>
      <c r="E21" s="61">
        <f t="shared" si="0"/>
        <v>15</v>
      </c>
      <c r="F21" s="60">
        <f>VLOOKUP($A21,'Return Data'!$B$7:$R$2292,11,0)</f>
        <v>-3.1177000000000001</v>
      </c>
      <c r="G21" s="61">
        <f t="shared" si="1"/>
        <v>18</v>
      </c>
      <c r="H21" s="60">
        <f>VLOOKUP($A21,'Return Data'!$B$7:$R$2292,12,0)</f>
        <v>-7.2205000000000004</v>
      </c>
      <c r="I21" s="61">
        <f t="shared" si="2"/>
        <v>27</v>
      </c>
      <c r="J21" s="60">
        <f>VLOOKUP($A21,'Return Data'!$B$7:$R$2292,13,0)</f>
        <v>3.5952000000000002</v>
      </c>
      <c r="K21" s="61">
        <f t="shared" si="3"/>
        <v>13</v>
      </c>
      <c r="L21" s="60">
        <f>VLOOKUP($A21,'Return Data'!$B$7:$R$2292,17,0)</f>
        <v>17.1706</v>
      </c>
      <c r="M21" s="61">
        <f t="shared" si="4"/>
        <v>21</v>
      </c>
      <c r="N21" s="60">
        <f>VLOOKUP($A21,'Return Data'!$B$7:$R$2292,14,0)</f>
        <v>10.746499999999999</v>
      </c>
      <c r="O21" s="61">
        <f t="shared" si="5"/>
        <v>25</v>
      </c>
      <c r="P21" s="60"/>
      <c r="Q21" s="61"/>
      <c r="R21" s="60">
        <f>VLOOKUP($A21,'Return Data'!$B$7:$R$2292,16,0)</f>
        <v>9.9771000000000001</v>
      </c>
      <c r="S21" s="62">
        <f t="shared" si="6"/>
        <v>24</v>
      </c>
    </row>
    <row r="22" spans="1:19" x14ac:dyDescent="0.3">
      <c r="A22" s="58" t="s">
        <v>502</v>
      </c>
      <c r="B22" s="59">
        <f>VLOOKUP($A22,'Return Data'!$B$7:$R$2292,3,0)</f>
        <v>44767</v>
      </c>
      <c r="C22" s="60">
        <f>VLOOKUP($A22,'Return Data'!$B$7:$R$2292,4,0)</f>
        <v>13.7902</v>
      </c>
      <c r="D22" s="60">
        <f>VLOOKUP($A22,'Return Data'!$B$7:$R$2292,10,0)</f>
        <v>-1.2728999999999999</v>
      </c>
      <c r="E22" s="61">
        <f t="shared" si="0"/>
        <v>20</v>
      </c>
      <c r="F22" s="60">
        <f>VLOOKUP($A22,'Return Data'!$B$7:$R$2292,11,0)</f>
        <v>-4.2260999999999997</v>
      </c>
      <c r="G22" s="61">
        <f t="shared" si="1"/>
        <v>24</v>
      </c>
      <c r="H22" s="60">
        <f>VLOOKUP($A22,'Return Data'!$B$7:$R$2292,12,0)</f>
        <v>-5.9492000000000003</v>
      </c>
      <c r="I22" s="61">
        <f t="shared" si="2"/>
        <v>20</v>
      </c>
      <c r="J22" s="60">
        <f>VLOOKUP($A22,'Return Data'!$B$7:$R$2292,13,0)</f>
        <v>-0.50360000000000005</v>
      </c>
      <c r="K22" s="61">
        <f t="shared" si="3"/>
        <v>28</v>
      </c>
      <c r="L22" s="60">
        <f>VLOOKUP($A22,'Return Data'!$B$7:$R$2292,17,0)</f>
        <v>14.9091</v>
      </c>
      <c r="M22" s="61">
        <f t="shared" si="4"/>
        <v>28</v>
      </c>
      <c r="N22" s="60">
        <f>VLOOKUP($A22,'Return Data'!$B$7:$R$2292,14,0)</f>
        <v>10.830299999999999</v>
      </c>
      <c r="O22" s="61">
        <f t="shared" si="5"/>
        <v>24</v>
      </c>
      <c r="P22" s="60"/>
      <c r="Q22" s="61"/>
      <c r="R22" s="60">
        <f>VLOOKUP($A22,'Return Data'!$B$7:$R$2292,16,0)</f>
        <v>8.2136999999999993</v>
      </c>
      <c r="S22" s="62">
        <f t="shared" si="6"/>
        <v>29</v>
      </c>
    </row>
    <row r="23" spans="1:19" x14ac:dyDescent="0.3">
      <c r="A23" s="58" t="s">
        <v>503</v>
      </c>
      <c r="B23" s="59">
        <f>VLOOKUP($A23,'Return Data'!$B$7:$R$2292,3,0)</f>
        <v>44767</v>
      </c>
      <c r="C23" s="60">
        <f>VLOOKUP($A23,'Return Data'!$B$7:$R$2292,4,0)</f>
        <v>196.596342050202</v>
      </c>
      <c r="D23" s="60">
        <f>VLOOKUP($A23,'Return Data'!$B$7:$R$2292,10,0)</f>
        <v>0.33839999999999998</v>
      </c>
      <c r="E23" s="61">
        <f t="shared" si="0"/>
        <v>4</v>
      </c>
      <c r="F23" s="60">
        <f>VLOOKUP($A23,'Return Data'!$B$7:$R$2292,11,0)</f>
        <v>-2.2004999999999999</v>
      </c>
      <c r="G23" s="61">
        <f t="shared" si="1"/>
        <v>14</v>
      </c>
      <c r="H23" s="60">
        <f>VLOOKUP($A23,'Return Data'!$B$7:$R$2292,12,0)</f>
        <v>-5.1029999999999998</v>
      </c>
      <c r="I23" s="61">
        <f t="shared" si="2"/>
        <v>15</v>
      </c>
      <c r="J23" s="60">
        <f>VLOOKUP($A23,'Return Data'!$B$7:$R$2292,13,0)</f>
        <v>3.0491999999999999</v>
      </c>
      <c r="K23" s="61">
        <f t="shared" si="3"/>
        <v>14</v>
      </c>
      <c r="L23" s="60">
        <f>VLOOKUP($A23,'Return Data'!$B$7:$R$2292,17,0)</f>
        <v>21.1966</v>
      </c>
      <c r="M23" s="61">
        <f t="shared" si="4"/>
        <v>11</v>
      </c>
      <c r="N23" s="60">
        <f>VLOOKUP($A23,'Return Data'!$B$7:$R$2292,14,0)</f>
        <v>18.742599999999999</v>
      </c>
      <c r="O23" s="61">
        <f t="shared" si="5"/>
        <v>3</v>
      </c>
      <c r="P23" s="60">
        <f>VLOOKUP($A23,'Return Data'!$B$7:$R$2292,15,0)</f>
        <v>8.5475999999999992</v>
      </c>
      <c r="Q23" s="61">
        <f>RANK(P23,P$8:P$39,0)</f>
        <v>14</v>
      </c>
      <c r="R23" s="60">
        <f>VLOOKUP($A23,'Return Data'!$B$7:$R$2292,16,0)</f>
        <v>11.512700000000001</v>
      </c>
      <c r="S23" s="62">
        <f t="shared" si="6"/>
        <v>15</v>
      </c>
    </row>
    <row r="24" spans="1:19" x14ac:dyDescent="0.3">
      <c r="A24" s="58" t="s">
        <v>1707</v>
      </c>
      <c r="B24" s="59">
        <f>VLOOKUP($A24,'Return Data'!$B$7:$R$2292,3,0)</f>
        <v>44767</v>
      </c>
      <c r="C24" s="60">
        <f>VLOOKUP($A24,'Return Data'!$B$7:$R$2292,4,0)</f>
        <v>39.311</v>
      </c>
      <c r="D24" s="60">
        <f>VLOOKUP($A24,'Return Data'!$B$7:$R$2292,10,0)</f>
        <v>3.3099999999999997E-2</v>
      </c>
      <c r="E24" s="61">
        <f t="shared" si="0"/>
        <v>5</v>
      </c>
      <c r="F24" s="60">
        <f>VLOOKUP($A24,'Return Data'!$B$7:$R$2292,11,0)</f>
        <v>-1.1416999999999999</v>
      </c>
      <c r="G24" s="61">
        <f t="shared" si="1"/>
        <v>5</v>
      </c>
      <c r="H24" s="60">
        <f>VLOOKUP($A24,'Return Data'!$B$7:$R$2292,12,0)</f>
        <v>-1.2088000000000001</v>
      </c>
      <c r="I24" s="61">
        <f t="shared" si="2"/>
        <v>4</v>
      </c>
      <c r="J24" s="60">
        <f>VLOOKUP($A24,'Return Data'!$B$7:$R$2292,13,0)</f>
        <v>6.1771000000000003</v>
      </c>
      <c r="K24" s="61">
        <f t="shared" si="3"/>
        <v>3</v>
      </c>
      <c r="L24" s="60">
        <f>VLOOKUP($A24,'Return Data'!$B$7:$R$2292,17,0)</f>
        <v>25.475999999999999</v>
      </c>
      <c r="M24" s="61">
        <f t="shared" si="4"/>
        <v>4</v>
      </c>
      <c r="N24" s="60">
        <f>VLOOKUP($A24,'Return Data'!$B$7:$R$2292,14,0)</f>
        <v>17.046199999999999</v>
      </c>
      <c r="O24" s="61">
        <f t="shared" si="5"/>
        <v>5</v>
      </c>
      <c r="P24" s="60">
        <f>VLOOKUP($A24,'Return Data'!$B$7:$R$2292,15,0)</f>
        <v>10.754799999999999</v>
      </c>
      <c r="Q24" s="61">
        <f>RANK(P24,P$8:P$39,0)</f>
        <v>7</v>
      </c>
      <c r="R24" s="60">
        <f>VLOOKUP($A24,'Return Data'!$B$7:$R$2292,16,0)</f>
        <v>10.891500000000001</v>
      </c>
      <c r="S24" s="62">
        <f t="shared" si="6"/>
        <v>21</v>
      </c>
    </row>
    <row r="25" spans="1:19" x14ac:dyDescent="0.3">
      <c r="A25" s="58" t="s">
        <v>506</v>
      </c>
      <c r="B25" s="59">
        <f>VLOOKUP($A25,'Return Data'!$B$7:$R$2292,3,0)</f>
        <v>44767</v>
      </c>
      <c r="C25" s="60">
        <f>VLOOKUP($A25,'Return Data'!$B$7:$R$2292,4,0)</f>
        <v>35.002000000000002</v>
      </c>
      <c r="D25" s="60">
        <f>VLOOKUP($A25,'Return Data'!$B$7:$R$2292,10,0)</f>
        <v>-2.9527999999999999</v>
      </c>
      <c r="E25" s="61">
        <f t="shared" si="0"/>
        <v>30</v>
      </c>
      <c r="F25" s="60">
        <f>VLOOKUP($A25,'Return Data'!$B$7:$R$2292,11,0)</f>
        <v>-4.5617000000000001</v>
      </c>
      <c r="G25" s="61">
        <f t="shared" si="1"/>
        <v>25</v>
      </c>
      <c r="H25" s="60">
        <f>VLOOKUP($A25,'Return Data'!$B$7:$R$2292,12,0)</f>
        <v>-6.7434000000000003</v>
      </c>
      <c r="I25" s="61">
        <f t="shared" si="2"/>
        <v>25</v>
      </c>
      <c r="J25" s="60">
        <f>VLOOKUP($A25,'Return Data'!$B$7:$R$2292,13,0)</f>
        <v>-0.55679999999999996</v>
      </c>
      <c r="K25" s="61">
        <f t="shared" si="3"/>
        <v>29</v>
      </c>
      <c r="L25" s="60">
        <f>VLOOKUP($A25,'Return Data'!$B$7:$R$2292,17,0)</f>
        <v>16.469799999999999</v>
      </c>
      <c r="M25" s="61">
        <f t="shared" si="4"/>
        <v>23</v>
      </c>
      <c r="N25" s="60">
        <f>VLOOKUP($A25,'Return Data'!$B$7:$R$2292,14,0)</f>
        <v>11.043200000000001</v>
      </c>
      <c r="O25" s="61">
        <f t="shared" si="5"/>
        <v>23</v>
      </c>
      <c r="P25" s="60">
        <f>VLOOKUP($A25,'Return Data'!$B$7:$R$2292,15,0)</f>
        <v>6.8228999999999997</v>
      </c>
      <c r="Q25" s="61">
        <f>RANK(P25,P$8:P$39,0)</f>
        <v>21</v>
      </c>
      <c r="R25" s="60">
        <f>VLOOKUP($A25,'Return Data'!$B$7:$R$2292,16,0)</f>
        <v>11.542999999999999</v>
      </c>
      <c r="S25" s="62">
        <f t="shared" si="6"/>
        <v>13</v>
      </c>
    </row>
    <row r="26" spans="1:19" x14ac:dyDescent="0.3">
      <c r="A26" s="58" t="s">
        <v>507</v>
      </c>
      <c r="B26" s="59">
        <f>VLOOKUP($A26,'Return Data'!$B$7:$R$2292,3,0)</f>
        <v>44767</v>
      </c>
      <c r="C26" s="60">
        <f>VLOOKUP($A26,'Return Data'!$B$7:$R$2292,4,0)</f>
        <v>131.34020000000001</v>
      </c>
      <c r="D26" s="60">
        <f>VLOOKUP($A26,'Return Data'!$B$7:$R$2292,10,0)</f>
        <v>-0.52190000000000003</v>
      </c>
      <c r="E26" s="61">
        <f t="shared" si="0"/>
        <v>10</v>
      </c>
      <c r="F26" s="60">
        <f>VLOOKUP($A26,'Return Data'!$B$7:$R$2292,11,0)</f>
        <v>-4.9561999999999999</v>
      </c>
      <c r="G26" s="61">
        <f t="shared" si="1"/>
        <v>26</v>
      </c>
      <c r="H26" s="60">
        <f>VLOOKUP($A26,'Return Data'!$B$7:$R$2292,12,0)</f>
        <v>-6.2473999999999998</v>
      </c>
      <c r="I26" s="61">
        <f t="shared" si="2"/>
        <v>22</v>
      </c>
      <c r="J26" s="60">
        <f>VLOOKUP($A26,'Return Data'!$B$7:$R$2292,13,0)</f>
        <v>0.31109999999999999</v>
      </c>
      <c r="K26" s="61">
        <f t="shared" si="3"/>
        <v>25</v>
      </c>
      <c r="L26" s="60">
        <f>VLOOKUP($A26,'Return Data'!$B$7:$R$2292,17,0)</f>
        <v>13.237</v>
      </c>
      <c r="M26" s="61">
        <f t="shared" si="4"/>
        <v>31</v>
      </c>
      <c r="N26" s="60">
        <f>VLOOKUP($A26,'Return Data'!$B$7:$R$2292,14,0)</f>
        <v>8.9786999999999999</v>
      </c>
      <c r="O26" s="61">
        <f t="shared" si="5"/>
        <v>29</v>
      </c>
      <c r="P26" s="60">
        <f>VLOOKUP($A26,'Return Data'!$B$7:$R$2292,15,0)</f>
        <v>6.9169999999999998</v>
      </c>
      <c r="Q26" s="61">
        <f>RANK(P26,P$8:P$39,0)</f>
        <v>20</v>
      </c>
      <c r="R26" s="60">
        <f>VLOOKUP($A26,'Return Data'!$B$7:$R$2292,16,0)</f>
        <v>8.4953000000000003</v>
      </c>
      <c r="S26" s="62">
        <f t="shared" si="6"/>
        <v>28</v>
      </c>
    </row>
    <row r="27" spans="1:19" x14ac:dyDescent="0.3">
      <c r="A27" s="58" t="s">
        <v>510</v>
      </c>
      <c r="B27" s="59">
        <f>VLOOKUP($A27,'Return Data'!$B$7:$R$2292,3,0)</f>
        <v>44767</v>
      </c>
      <c r="C27" s="60">
        <f>VLOOKUP($A27,'Return Data'!$B$7:$R$2292,4,0)</f>
        <v>16.495000000000001</v>
      </c>
      <c r="D27" s="60">
        <f>VLOOKUP($A27,'Return Data'!$B$7:$R$2292,10,0)</f>
        <v>-0.34799999999999998</v>
      </c>
      <c r="E27" s="61">
        <f t="shared" si="0"/>
        <v>9</v>
      </c>
      <c r="F27" s="60">
        <f>VLOOKUP($A27,'Return Data'!$B$7:$R$2292,11,0)</f>
        <v>-2.3751000000000002</v>
      </c>
      <c r="G27" s="61">
        <f t="shared" si="1"/>
        <v>15</v>
      </c>
      <c r="H27" s="60">
        <f>VLOOKUP($A27,'Return Data'!$B$7:$R$2292,12,0)</f>
        <v>-3.0903</v>
      </c>
      <c r="I27" s="61">
        <f t="shared" si="2"/>
        <v>7</v>
      </c>
      <c r="J27" s="60">
        <f>VLOOKUP($A27,'Return Data'!$B$7:$R$2292,13,0)</f>
        <v>5.7446000000000002</v>
      </c>
      <c r="K27" s="61">
        <f t="shared" si="3"/>
        <v>6</v>
      </c>
      <c r="L27" s="60">
        <f>VLOOKUP($A27,'Return Data'!$B$7:$R$2292,17,0)</f>
        <v>23.978300000000001</v>
      </c>
      <c r="M27" s="61">
        <f t="shared" si="4"/>
        <v>6</v>
      </c>
      <c r="N27" s="60"/>
      <c r="O27" s="61"/>
      <c r="P27" s="60"/>
      <c r="Q27" s="61"/>
      <c r="R27" s="60">
        <f>VLOOKUP($A27,'Return Data'!$B$7:$R$2292,16,0)</f>
        <v>18.029499999999999</v>
      </c>
      <c r="S27" s="62">
        <f t="shared" si="6"/>
        <v>2</v>
      </c>
    </row>
    <row r="28" spans="1:19" x14ac:dyDescent="0.3">
      <c r="A28" s="58" t="s">
        <v>513</v>
      </c>
      <c r="B28" s="59">
        <f>VLOOKUP($A28,'Return Data'!$B$7:$R$2292,3,0)</f>
        <v>44767</v>
      </c>
      <c r="C28" s="60">
        <f>VLOOKUP($A28,'Return Data'!$B$7:$R$2292,4,0)</f>
        <v>21.257000000000001</v>
      </c>
      <c r="D28" s="60">
        <f>VLOOKUP($A28,'Return Data'!$B$7:$R$2292,10,0)</f>
        <v>-1.1577999999999999</v>
      </c>
      <c r="E28" s="61">
        <f t="shared" si="0"/>
        <v>18</v>
      </c>
      <c r="F28" s="60">
        <f>VLOOKUP($A28,'Return Data'!$B$7:$R$2292,11,0)</f>
        <v>-3.1924999999999999</v>
      </c>
      <c r="G28" s="61">
        <f t="shared" si="1"/>
        <v>20</v>
      </c>
      <c r="H28" s="60">
        <f>VLOOKUP($A28,'Return Data'!$B$7:$R$2292,12,0)</f>
        <v>-5.2591999999999999</v>
      </c>
      <c r="I28" s="61">
        <f t="shared" si="2"/>
        <v>17</v>
      </c>
      <c r="J28" s="60">
        <f>VLOOKUP($A28,'Return Data'!$B$7:$R$2292,13,0)</f>
        <v>2.7155999999999998</v>
      </c>
      <c r="K28" s="61">
        <f t="shared" si="3"/>
        <v>16</v>
      </c>
      <c r="L28" s="60">
        <f>VLOOKUP($A28,'Return Data'!$B$7:$R$2292,17,0)</f>
        <v>18.518999999999998</v>
      </c>
      <c r="M28" s="61">
        <f t="shared" si="4"/>
        <v>17</v>
      </c>
      <c r="N28" s="60">
        <f>VLOOKUP($A28,'Return Data'!$B$7:$R$2292,14,0)</f>
        <v>13.1312</v>
      </c>
      <c r="O28" s="61">
        <f t="shared" ref="O28:O39" si="8">RANK(N28,N$8:N$39,0)</f>
        <v>16</v>
      </c>
      <c r="P28" s="60">
        <f>VLOOKUP($A28,'Return Data'!$B$7:$R$2292,15,0)</f>
        <v>10.4222</v>
      </c>
      <c r="Q28" s="61">
        <f>RANK(P28,P$8:P$39,0)</f>
        <v>8</v>
      </c>
      <c r="R28" s="60">
        <f>VLOOKUP($A28,'Return Data'!$B$7:$R$2292,16,0)</f>
        <v>11.384</v>
      </c>
      <c r="S28" s="62">
        <f t="shared" si="6"/>
        <v>17</v>
      </c>
    </row>
    <row r="29" spans="1:19" x14ac:dyDescent="0.3">
      <c r="A29" s="58" t="s">
        <v>515</v>
      </c>
      <c r="B29" s="59">
        <f>VLOOKUP($A29,'Return Data'!$B$7:$R$2292,3,0)</f>
        <v>44767</v>
      </c>
      <c r="C29" s="60">
        <f>VLOOKUP($A29,'Return Data'!$B$7:$R$2292,4,0)</f>
        <v>14.6044</v>
      </c>
      <c r="D29" s="60">
        <f>VLOOKUP($A29,'Return Data'!$B$7:$R$2292,10,0)</f>
        <v>0.68669999999999998</v>
      </c>
      <c r="E29" s="61">
        <f t="shared" si="0"/>
        <v>3</v>
      </c>
      <c r="F29" s="60">
        <f>VLOOKUP($A29,'Return Data'!$B$7:$R$2292,11,0)</f>
        <v>-1.8264</v>
      </c>
      <c r="G29" s="61">
        <f t="shared" si="1"/>
        <v>10</v>
      </c>
      <c r="H29" s="60">
        <f>VLOOKUP($A29,'Return Data'!$B$7:$R$2292,12,0)</f>
        <v>-6.3460000000000001</v>
      </c>
      <c r="I29" s="61">
        <f t="shared" si="2"/>
        <v>23</v>
      </c>
      <c r="J29" s="60">
        <f>VLOOKUP($A29,'Return Data'!$B$7:$R$2292,13,0)</f>
        <v>0.52449999999999997</v>
      </c>
      <c r="K29" s="61">
        <f t="shared" si="3"/>
        <v>23</v>
      </c>
      <c r="L29" s="60">
        <f>VLOOKUP($A29,'Return Data'!$B$7:$R$2292,17,0)</f>
        <v>13.526</v>
      </c>
      <c r="M29" s="61">
        <f t="shared" si="4"/>
        <v>30</v>
      </c>
      <c r="N29" s="60">
        <f>VLOOKUP($A29,'Return Data'!$B$7:$R$2292,14,0)</f>
        <v>12.2578</v>
      </c>
      <c r="O29" s="61">
        <f t="shared" si="8"/>
        <v>19</v>
      </c>
      <c r="P29" s="60"/>
      <c r="Q29" s="61"/>
      <c r="R29" s="60">
        <f>VLOOKUP($A29,'Return Data'!$B$7:$R$2292,16,0)</f>
        <v>10.3009</v>
      </c>
      <c r="S29" s="62">
        <f t="shared" si="6"/>
        <v>23</v>
      </c>
    </row>
    <row r="30" spans="1:19" x14ac:dyDescent="0.3">
      <c r="A30" s="58" t="s">
        <v>1866</v>
      </c>
      <c r="B30" s="59">
        <f>VLOOKUP($A30,'Return Data'!$B$7:$R$2292,3,0)</f>
        <v>44767</v>
      </c>
      <c r="C30" s="60">
        <f>VLOOKUP($A30,'Return Data'!$B$7:$R$2292,4,0)</f>
        <v>13.703799999999999</v>
      </c>
      <c r="D30" s="60">
        <f>VLOOKUP($A30,'Return Data'!$B$7:$R$2292,10,0)</f>
        <v>-1.7944</v>
      </c>
      <c r="E30" s="61">
        <f t="shared" si="0"/>
        <v>23</v>
      </c>
      <c r="F30" s="60">
        <f>VLOOKUP($A30,'Return Data'!$B$7:$R$2292,11,0)</f>
        <v>-3.4889000000000001</v>
      </c>
      <c r="G30" s="61">
        <f t="shared" si="1"/>
        <v>21</v>
      </c>
      <c r="H30" s="60">
        <f>VLOOKUP($A30,'Return Data'!$B$7:$R$2292,12,0)</f>
        <v>-4.9455999999999998</v>
      </c>
      <c r="I30" s="61">
        <f t="shared" si="2"/>
        <v>13</v>
      </c>
      <c r="J30" s="60">
        <f>VLOOKUP($A30,'Return Data'!$B$7:$R$2292,13,0)</f>
        <v>3.6494</v>
      </c>
      <c r="K30" s="61">
        <f t="shared" si="3"/>
        <v>12</v>
      </c>
      <c r="L30" s="60">
        <f>VLOOKUP($A30,'Return Data'!$B$7:$R$2292,17,0)</f>
        <v>15.9665</v>
      </c>
      <c r="M30" s="61">
        <f t="shared" si="4"/>
        <v>24</v>
      </c>
      <c r="N30" s="60">
        <f>VLOOKUP($A30,'Return Data'!$B$7:$R$2292,14,0)</f>
        <v>10.2919</v>
      </c>
      <c r="O30" s="61">
        <f t="shared" si="8"/>
        <v>27</v>
      </c>
      <c r="P30" s="60"/>
      <c r="Q30" s="61"/>
      <c r="R30" s="60">
        <f>VLOOKUP($A30,'Return Data'!$B$7:$R$2292,16,0)</f>
        <v>7.7175000000000002</v>
      </c>
      <c r="S30" s="62">
        <f t="shared" si="6"/>
        <v>30</v>
      </c>
    </row>
    <row r="31" spans="1:19" x14ac:dyDescent="0.3">
      <c r="A31" s="58" t="s">
        <v>516</v>
      </c>
      <c r="B31" s="59">
        <f>VLOOKUP($A31,'Return Data'!$B$7:$R$2292,3,0)</f>
        <v>44767</v>
      </c>
      <c r="C31" s="60">
        <f>VLOOKUP($A31,'Return Data'!$B$7:$R$2292,4,0)</f>
        <v>64.714399999999998</v>
      </c>
      <c r="D31" s="60">
        <f>VLOOKUP($A31,'Return Data'!$B$7:$R$2292,10,0)</f>
        <v>-1.1103000000000001</v>
      </c>
      <c r="E31" s="61">
        <f t="shared" si="0"/>
        <v>16</v>
      </c>
      <c r="F31" s="60">
        <f>VLOOKUP($A31,'Return Data'!$B$7:$R$2292,11,0)</f>
        <v>-1.9890000000000001</v>
      </c>
      <c r="G31" s="61">
        <f t="shared" si="1"/>
        <v>11</v>
      </c>
      <c r="H31" s="60">
        <f>VLOOKUP($A31,'Return Data'!$B$7:$R$2292,12,0)</f>
        <v>-3.9159999999999999</v>
      </c>
      <c r="I31" s="61">
        <f t="shared" si="2"/>
        <v>10</v>
      </c>
      <c r="J31" s="60">
        <f>VLOOKUP($A31,'Return Data'!$B$7:$R$2292,13,0)</f>
        <v>4.3061999999999996</v>
      </c>
      <c r="K31" s="61">
        <f t="shared" si="3"/>
        <v>11</v>
      </c>
      <c r="L31" s="60">
        <f>VLOOKUP($A31,'Return Data'!$B$7:$R$2292,17,0)</f>
        <v>22.462299999999999</v>
      </c>
      <c r="M31" s="61">
        <f t="shared" si="4"/>
        <v>9</v>
      </c>
      <c r="N31" s="60">
        <f>VLOOKUP($A31,'Return Data'!$B$7:$R$2292,14,0)</f>
        <v>7.3430999999999997</v>
      </c>
      <c r="O31" s="61">
        <f t="shared" si="8"/>
        <v>30</v>
      </c>
      <c r="P31" s="60">
        <f>VLOOKUP($A31,'Return Data'!$B$7:$R$2292,15,0)</f>
        <v>4.3521000000000001</v>
      </c>
      <c r="Q31" s="61">
        <f t="shared" ref="Q31:Q39" si="9">RANK(P31,P$8:P$39,0)</f>
        <v>24</v>
      </c>
      <c r="R31" s="60">
        <f>VLOOKUP($A31,'Return Data'!$B$7:$R$2292,16,0)</f>
        <v>11.514699999999999</v>
      </c>
      <c r="S31" s="62">
        <f t="shared" si="6"/>
        <v>14</v>
      </c>
    </row>
    <row r="32" spans="1:19" x14ac:dyDescent="0.3">
      <c r="A32" s="58" t="s">
        <v>522</v>
      </c>
      <c r="B32" s="59">
        <f>VLOOKUP($A32,'Return Data'!$B$7:$R$2292,3,0)</f>
        <v>44767</v>
      </c>
      <c r="C32" s="60">
        <f>VLOOKUP($A32,'Return Data'!$B$7:$R$2292,4,0)</f>
        <v>87.6</v>
      </c>
      <c r="D32" s="60">
        <f>VLOOKUP($A32,'Return Data'!$B$7:$R$2292,10,0)</f>
        <v>-2.3519999999999999</v>
      </c>
      <c r="E32" s="61">
        <f t="shared" si="0"/>
        <v>26</v>
      </c>
      <c r="F32" s="60">
        <f>VLOOKUP($A32,'Return Data'!$B$7:$R$2292,11,0)</f>
        <v>-6.7986000000000004</v>
      </c>
      <c r="G32" s="61">
        <f t="shared" si="1"/>
        <v>31</v>
      </c>
      <c r="H32" s="60">
        <f>VLOOKUP($A32,'Return Data'!$B$7:$R$2292,12,0)</f>
        <v>-11.3988</v>
      </c>
      <c r="I32" s="61">
        <f t="shared" si="2"/>
        <v>32</v>
      </c>
      <c r="J32" s="60">
        <f>VLOOKUP($A32,'Return Data'!$B$7:$R$2292,13,0)</f>
        <v>-5.9581</v>
      </c>
      <c r="K32" s="61">
        <f t="shared" si="3"/>
        <v>32</v>
      </c>
      <c r="L32" s="60">
        <f>VLOOKUP($A32,'Return Data'!$B$7:$R$2292,17,0)</f>
        <v>15.028499999999999</v>
      </c>
      <c r="M32" s="61">
        <f t="shared" si="4"/>
        <v>27</v>
      </c>
      <c r="N32" s="60">
        <f>VLOOKUP($A32,'Return Data'!$B$7:$R$2292,14,0)</f>
        <v>9.6778999999999993</v>
      </c>
      <c r="O32" s="61">
        <f t="shared" si="8"/>
        <v>28</v>
      </c>
      <c r="P32" s="60">
        <f>VLOOKUP($A32,'Return Data'!$B$7:$R$2292,15,0)</f>
        <v>6.0647000000000002</v>
      </c>
      <c r="Q32" s="61">
        <f t="shared" si="9"/>
        <v>22</v>
      </c>
      <c r="R32" s="60">
        <f>VLOOKUP($A32,'Return Data'!$B$7:$R$2292,16,0)</f>
        <v>12.4612</v>
      </c>
      <c r="S32" s="62">
        <f t="shared" si="6"/>
        <v>11</v>
      </c>
    </row>
    <row r="33" spans="1:19" x14ac:dyDescent="0.3">
      <c r="A33" s="58" t="s">
        <v>524</v>
      </c>
      <c r="B33" s="59">
        <f>VLOOKUP($A33,'Return Data'!$B$7:$R$2292,3,0)</f>
        <v>44767</v>
      </c>
      <c r="C33" s="60">
        <f>VLOOKUP($A33,'Return Data'!$B$7:$R$2292,4,0)</f>
        <v>280.39690000000002</v>
      </c>
      <c r="D33" s="60">
        <f>VLOOKUP($A33,'Return Data'!$B$7:$R$2292,10,0)</f>
        <v>-0.87670000000000003</v>
      </c>
      <c r="E33" s="61">
        <f t="shared" si="0"/>
        <v>14</v>
      </c>
      <c r="F33" s="60">
        <f>VLOOKUP($A33,'Return Data'!$B$7:$R$2292,11,0)</f>
        <v>2.6316000000000002</v>
      </c>
      <c r="G33" s="61">
        <f t="shared" si="1"/>
        <v>1</v>
      </c>
      <c r="H33" s="60">
        <f>VLOOKUP($A33,'Return Data'!$B$7:$R$2292,12,0)</f>
        <v>3.1181000000000001</v>
      </c>
      <c r="I33" s="61">
        <f t="shared" si="2"/>
        <v>1</v>
      </c>
      <c r="J33" s="60">
        <f>VLOOKUP($A33,'Return Data'!$B$7:$R$2292,13,0)</f>
        <v>8.0455000000000005</v>
      </c>
      <c r="K33" s="61">
        <f t="shared" si="3"/>
        <v>2</v>
      </c>
      <c r="L33" s="60">
        <f>VLOOKUP($A33,'Return Data'!$B$7:$R$2292,17,0)</f>
        <v>39.785899999999998</v>
      </c>
      <c r="M33" s="61">
        <f t="shared" si="4"/>
        <v>1</v>
      </c>
      <c r="N33" s="60">
        <f>VLOOKUP($A33,'Return Data'!$B$7:$R$2292,14,0)</f>
        <v>27.055900000000001</v>
      </c>
      <c r="O33" s="61">
        <f t="shared" si="8"/>
        <v>1</v>
      </c>
      <c r="P33" s="60">
        <f>VLOOKUP($A33,'Return Data'!$B$7:$R$2292,15,0)</f>
        <v>17.5457</v>
      </c>
      <c r="Q33" s="61">
        <f t="shared" si="9"/>
        <v>1</v>
      </c>
      <c r="R33" s="60">
        <f>VLOOKUP($A33,'Return Data'!$B$7:$R$2292,16,0)</f>
        <v>16.889199999999999</v>
      </c>
      <c r="S33" s="62">
        <f t="shared" si="6"/>
        <v>3</v>
      </c>
    </row>
    <row r="34" spans="1:19" x14ac:dyDescent="0.3">
      <c r="A34" s="58" t="s">
        <v>1713</v>
      </c>
      <c r="B34" s="59">
        <f>VLOOKUP($A34,'Return Data'!$B$7:$R$2292,3,0)</f>
        <v>44767</v>
      </c>
      <c r="C34" s="60">
        <f>VLOOKUP($A34,'Return Data'!$B$7:$R$2292,4,0)</f>
        <v>468.23241805554198</v>
      </c>
      <c r="D34" s="60">
        <f>VLOOKUP($A34,'Return Data'!$B$7:$R$2292,10,0)</f>
        <v>-1.9456</v>
      </c>
      <c r="E34" s="61">
        <f t="shared" si="0"/>
        <v>24</v>
      </c>
      <c r="F34" s="60">
        <f>VLOOKUP($A34,'Return Data'!$B$7:$R$2292,11,0)</f>
        <v>-1.8247</v>
      </c>
      <c r="G34" s="61">
        <f t="shared" si="1"/>
        <v>9</v>
      </c>
      <c r="H34" s="60">
        <f>VLOOKUP($A34,'Return Data'!$B$7:$R$2292,12,0)</f>
        <v>-4.2434000000000003</v>
      </c>
      <c r="I34" s="61">
        <f t="shared" si="2"/>
        <v>11</v>
      </c>
      <c r="J34" s="60">
        <f>VLOOKUP($A34,'Return Data'!$B$7:$R$2292,13,0)</f>
        <v>4.6024000000000003</v>
      </c>
      <c r="K34" s="61">
        <f t="shared" si="3"/>
        <v>10</v>
      </c>
      <c r="L34" s="60">
        <f>VLOOKUP($A34,'Return Data'!$B$7:$R$2292,17,0)</f>
        <v>19.046500000000002</v>
      </c>
      <c r="M34" s="61">
        <f t="shared" si="4"/>
        <v>16</v>
      </c>
      <c r="N34" s="60">
        <f>VLOOKUP($A34,'Return Data'!$B$7:$R$2292,14,0)</f>
        <v>13.509399999999999</v>
      </c>
      <c r="O34" s="61">
        <f t="shared" si="8"/>
        <v>13</v>
      </c>
      <c r="P34" s="60">
        <f>VLOOKUP($A34,'Return Data'!$B$7:$R$2292,15,0)</f>
        <v>10.8277</v>
      </c>
      <c r="Q34" s="61">
        <f t="shared" si="9"/>
        <v>6</v>
      </c>
      <c r="R34" s="60">
        <f>VLOOKUP($A34,'Return Data'!$B$7:$R$2292,16,0)</f>
        <v>15.5509</v>
      </c>
      <c r="S34" s="62">
        <f t="shared" si="6"/>
        <v>4</v>
      </c>
    </row>
    <row r="35" spans="1:19" x14ac:dyDescent="0.3">
      <c r="A35" s="58" t="s">
        <v>527</v>
      </c>
      <c r="B35" s="59">
        <f>VLOOKUP($A35,'Return Data'!$B$7:$R$2292,3,0)</f>
        <v>44767</v>
      </c>
      <c r="C35" s="60">
        <f>VLOOKUP($A35,'Return Data'!$B$7:$R$2292,4,0)</f>
        <v>22.2438</v>
      </c>
      <c r="D35" s="60">
        <f>VLOOKUP($A35,'Return Data'!$B$7:$R$2292,10,0)</f>
        <v>-0.31680000000000003</v>
      </c>
      <c r="E35" s="61">
        <f t="shared" si="0"/>
        <v>8</v>
      </c>
      <c r="F35" s="60">
        <f>VLOOKUP($A35,'Return Data'!$B$7:$R$2292,11,0)</f>
        <v>-1.7270000000000001</v>
      </c>
      <c r="G35" s="61">
        <f t="shared" si="1"/>
        <v>8</v>
      </c>
      <c r="H35" s="60">
        <f>VLOOKUP($A35,'Return Data'!$B$7:$R$2292,12,0)</f>
        <v>-5.2084000000000001</v>
      </c>
      <c r="I35" s="61">
        <f t="shared" si="2"/>
        <v>16</v>
      </c>
      <c r="J35" s="60">
        <f>VLOOKUP($A35,'Return Data'!$B$7:$R$2292,13,0)</f>
        <v>2.9134000000000002</v>
      </c>
      <c r="K35" s="61">
        <f t="shared" si="3"/>
        <v>15</v>
      </c>
      <c r="L35" s="60">
        <f>VLOOKUP($A35,'Return Data'!$B$7:$R$2292,17,0)</f>
        <v>14.232100000000001</v>
      </c>
      <c r="M35" s="61">
        <f t="shared" si="4"/>
        <v>29</v>
      </c>
      <c r="N35" s="60">
        <f>VLOOKUP($A35,'Return Data'!$B$7:$R$2292,14,0)</f>
        <v>10.6998</v>
      </c>
      <c r="O35" s="61">
        <f t="shared" si="8"/>
        <v>26</v>
      </c>
      <c r="P35" s="60">
        <f>VLOOKUP($A35,'Return Data'!$B$7:$R$2292,15,0)</f>
        <v>7.5991</v>
      </c>
      <c r="Q35" s="61">
        <f t="shared" si="9"/>
        <v>18</v>
      </c>
      <c r="R35" s="60">
        <f>VLOOKUP($A35,'Return Data'!$B$7:$R$2292,16,0)</f>
        <v>9.7053999999999991</v>
      </c>
      <c r="S35" s="62">
        <f t="shared" si="6"/>
        <v>26</v>
      </c>
    </row>
    <row r="36" spans="1:19" x14ac:dyDescent="0.3">
      <c r="A36" s="58" t="s">
        <v>1899</v>
      </c>
      <c r="B36" s="59">
        <f>VLOOKUP($A36,'Return Data'!$B$7:$R$2292,3,0)</f>
        <v>44767</v>
      </c>
      <c r="C36" s="60">
        <f>VLOOKUP($A36,'Return Data'!$B$7:$R$2292,4,0)</f>
        <v>107.4953</v>
      </c>
      <c r="D36" s="60">
        <f>VLOOKUP($A36,'Return Data'!$B$7:$R$2292,10,0)</f>
        <v>-0.67230000000000001</v>
      </c>
      <c r="E36" s="61">
        <f t="shared" si="0"/>
        <v>11</v>
      </c>
      <c r="F36" s="60">
        <f>VLOOKUP($A36,'Return Data'!$B$7:$R$2292,11,0)</f>
        <v>-2.5232000000000001</v>
      </c>
      <c r="G36" s="61">
        <f t="shared" si="1"/>
        <v>16</v>
      </c>
      <c r="H36" s="60">
        <f>VLOOKUP($A36,'Return Data'!$B$7:$R$2292,12,0)</f>
        <v>-5.8380000000000001</v>
      </c>
      <c r="I36" s="61">
        <f t="shared" si="2"/>
        <v>19</v>
      </c>
      <c r="J36" s="60">
        <f>VLOOKUP($A36,'Return Data'!$B$7:$R$2292,13,0)</f>
        <v>4.6284999999999998</v>
      </c>
      <c r="K36" s="61">
        <f t="shared" si="3"/>
        <v>9</v>
      </c>
      <c r="L36" s="60">
        <f>VLOOKUP($A36,'Return Data'!$B$7:$R$2292,17,0)</f>
        <v>19.817499999999999</v>
      </c>
      <c r="M36" s="61">
        <f t="shared" si="4"/>
        <v>15</v>
      </c>
      <c r="N36" s="60">
        <f>VLOOKUP($A36,'Return Data'!$B$7:$R$2292,14,0)</f>
        <v>13.2409</v>
      </c>
      <c r="O36" s="61">
        <f t="shared" si="8"/>
        <v>14</v>
      </c>
      <c r="P36" s="60">
        <f>VLOOKUP($A36,'Return Data'!$B$7:$R$2292,15,0)</f>
        <v>9.1748999999999992</v>
      </c>
      <c r="Q36" s="61">
        <f t="shared" si="9"/>
        <v>11</v>
      </c>
      <c r="R36" s="60">
        <f>VLOOKUP($A36,'Return Data'!$B$7:$R$2292,16,0)</f>
        <v>11.11</v>
      </c>
      <c r="S36" s="62">
        <f t="shared" si="6"/>
        <v>20</v>
      </c>
    </row>
    <row r="37" spans="1:19" x14ac:dyDescent="0.3">
      <c r="A37" s="58" t="s">
        <v>528</v>
      </c>
      <c r="B37" s="59">
        <f>VLOOKUP($A37,'Return Data'!$B$7:$R$2292,3,0)</f>
        <v>0</v>
      </c>
      <c r="C37" s="60">
        <f>VLOOKUP($A37,'Return Data'!$B$7:$R$2292,4,0)</f>
        <v>0</v>
      </c>
      <c r="D37" s="60">
        <f>VLOOKUP($A37,'Return Data'!$B$7:$R$2292,10,0)</f>
        <v>0</v>
      </c>
      <c r="E37" s="61">
        <f t="shared" si="0"/>
        <v>6</v>
      </c>
      <c r="F37" s="60">
        <f>VLOOKUP($A37,'Return Data'!$B$7:$R$2292,11,0)</f>
        <v>0</v>
      </c>
      <c r="G37" s="61">
        <f t="shared" si="1"/>
        <v>2</v>
      </c>
      <c r="H37" s="60">
        <f>VLOOKUP($A37,'Return Data'!$B$7:$R$2292,12,0)</f>
        <v>0</v>
      </c>
      <c r="I37" s="61">
        <f t="shared" si="2"/>
        <v>2</v>
      </c>
      <c r="J37" s="60">
        <f>VLOOKUP($A37,'Return Data'!$B$7:$R$2292,13,0)</f>
        <v>0</v>
      </c>
      <c r="K37" s="61">
        <f t="shared" si="3"/>
        <v>27</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44767</v>
      </c>
      <c r="C38" s="60">
        <f>VLOOKUP($A38,'Return Data'!$B$7:$R$2292,4,0)</f>
        <v>406.05104735251399</v>
      </c>
      <c r="D38" s="60">
        <f>VLOOKUP($A38,'Return Data'!$B$7:$R$2292,10,0)</f>
        <v>1.0284</v>
      </c>
      <c r="E38" s="61">
        <f t="shared" si="0"/>
        <v>2</v>
      </c>
      <c r="F38" s="60">
        <f>VLOOKUP($A38,'Return Data'!$B$7:$R$2292,11,0)</f>
        <v>-1.5844</v>
      </c>
      <c r="G38" s="61">
        <f t="shared" si="1"/>
        <v>7</v>
      </c>
      <c r="H38" s="60">
        <f>VLOOKUP($A38,'Return Data'!$B$7:$R$2292,12,0)</f>
        <v>-3.8963000000000001</v>
      </c>
      <c r="I38" s="61">
        <f t="shared" si="2"/>
        <v>9</v>
      </c>
      <c r="J38" s="60">
        <f>VLOOKUP($A38,'Return Data'!$B$7:$R$2292,13,0)</f>
        <v>5.7343000000000002</v>
      </c>
      <c r="K38" s="61">
        <f t="shared" si="3"/>
        <v>7</v>
      </c>
      <c r="L38" s="60">
        <f>VLOOKUP($A38,'Return Data'!$B$7:$R$2292,17,0)</f>
        <v>20.055499999999999</v>
      </c>
      <c r="M38" s="61">
        <f t="shared" si="4"/>
        <v>14</v>
      </c>
      <c r="N38" s="60">
        <f>VLOOKUP($A38,'Return Data'!$B$7:$R$2292,14,0)</f>
        <v>12.4024</v>
      </c>
      <c r="O38" s="61">
        <f t="shared" si="8"/>
        <v>18</v>
      </c>
      <c r="P38" s="60">
        <f>VLOOKUP($A38,'Return Data'!$B$7:$R$2292,15,0)</f>
        <v>7.9762000000000004</v>
      </c>
      <c r="Q38" s="61">
        <f t="shared" si="9"/>
        <v>16</v>
      </c>
      <c r="R38" s="60">
        <f>VLOOKUP($A38,'Return Data'!$B$7:$R$2292,16,0)</f>
        <v>14.813000000000001</v>
      </c>
      <c r="S38" s="62">
        <f t="shared" si="6"/>
        <v>5</v>
      </c>
    </row>
    <row r="39" spans="1:19" x14ac:dyDescent="0.3">
      <c r="A39" s="58" t="s">
        <v>533</v>
      </c>
      <c r="B39" s="59">
        <f>VLOOKUP($A39,'Return Data'!$B$7:$R$2292,3,0)</f>
        <v>44767</v>
      </c>
      <c r="C39" s="60">
        <f>VLOOKUP($A39,'Return Data'!$B$7:$R$2292,4,0)</f>
        <v>253.258418445133</v>
      </c>
      <c r="D39" s="60">
        <f>VLOOKUP($A39,'Return Data'!$B$7:$R$2292,10,0)</f>
        <v>1.5548</v>
      </c>
      <c r="E39" s="61">
        <f t="shared" si="0"/>
        <v>1</v>
      </c>
      <c r="F39" s="60">
        <f>VLOOKUP($A39,'Return Data'!$B$7:$R$2292,11,0)</f>
        <v>-0.74419999999999997</v>
      </c>
      <c r="G39" s="61">
        <f t="shared" si="1"/>
        <v>4</v>
      </c>
      <c r="H39" s="60">
        <f>VLOOKUP($A39,'Return Data'!$B$7:$R$2292,12,0)</f>
        <v>-3.4971999999999999</v>
      </c>
      <c r="I39" s="61">
        <f t="shared" si="2"/>
        <v>8</v>
      </c>
      <c r="J39" s="60">
        <f>VLOOKUP($A39,'Return Data'!$B$7:$R$2292,13,0)</f>
        <v>6.1144999999999996</v>
      </c>
      <c r="K39" s="61">
        <f t="shared" si="3"/>
        <v>4</v>
      </c>
      <c r="L39" s="60">
        <f>VLOOKUP($A39,'Return Data'!$B$7:$R$2292,17,0)</f>
        <v>24.328600000000002</v>
      </c>
      <c r="M39" s="61">
        <f t="shared" si="4"/>
        <v>5</v>
      </c>
      <c r="N39" s="60">
        <f>VLOOKUP($A39,'Return Data'!$B$7:$R$2292,14,0)</f>
        <v>14.671200000000001</v>
      </c>
      <c r="O39" s="61">
        <f t="shared" si="8"/>
        <v>8</v>
      </c>
      <c r="P39" s="60">
        <f>VLOOKUP($A39,'Return Data'!$B$7:$R$2292,15,0)</f>
        <v>8.7269000000000005</v>
      </c>
      <c r="Q39" s="61">
        <f t="shared" si="9"/>
        <v>13</v>
      </c>
      <c r="R39" s="60">
        <f>VLOOKUP($A39,'Return Data'!$B$7:$R$2292,16,0)</f>
        <v>12.4331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-1.279753125</v>
      </c>
      <c r="E41" s="69"/>
      <c r="F41" s="70">
        <f>AVERAGE(F8:F39)</f>
        <v>-2.9470843750000006</v>
      </c>
      <c r="G41" s="69"/>
      <c r="H41" s="70">
        <f>AVERAGE(H8:H39)</f>
        <v>-4.9463343750000002</v>
      </c>
      <c r="I41" s="69"/>
      <c r="J41" s="70">
        <f>AVERAGE(J8:J39)</f>
        <v>2.7562156250000003</v>
      </c>
      <c r="K41" s="69"/>
      <c r="L41" s="70">
        <f>AVERAGE(L8:L39)</f>
        <v>19.760203125000004</v>
      </c>
      <c r="M41" s="69"/>
      <c r="N41" s="70">
        <f>AVERAGE(N8:N39)</f>
        <v>13.310303225806452</v>
      </c>
      <c r="O41" s="69"/>
      <c r="P41" s="70">
        <f>AVERAGE(P8:P39)</f>
        <v>8.7680400000000009</v>
      </c>
      <c r="Q41" s="69"/>
      <c r="R41" s="70">
        <f>AVERAGE(R8:R39)</f>
        <v>11.583090625000002</v>
      </c>
      <c r="S41" s="71"/>
    </row>
    <row r="42" spans="1:19" x14ac:dyDescent="0.3">
      <c r="A42" s="68" t="s">
        <v>28</v>
      </c>
      <c r="B42" s="69"/>
      <c r="C42" s="69"/>
      <c r="D42" s="70">
        <f>MIN(D8:D39)</f>
        <v>-7.1860999999999997</v>
      </c>
      <c r="E42" s="69"/>
      <c r="F42" s="70">
        <f>MIN(F8:F39)</f>
        <v>-7.6657999999999999</v>
      </c>
      <c r="G42" s="69"/>
      <c r="H42" s="70">
        <f>MIN(H8:H39)</f>
        <v>-11.3988</v>
      </c>
      <c r="I42" s="69"/>
      <c r="J42" s="70">
        <f>MIN(J8:J39)</f>
        <v>-5.9581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1.5548</v>
      </c>
      <c r="E43" s="73"/>
      <c r="F43" s="74">
        <f>MAX(F8:F39)</f>
        <v>2.6316000000000002</v>
      </c>
      <c r="G43" s="73"/>
      <c r="H43" s="74">
        <f>MAX(H8:H39)</f>
        <v>3.1181000000000001</v>
      </c>
      <c r="I43" s="73"/>
      <c r="J43" s="74">
        <f>MAX(J8:J39)</f>
        <v>16.425799999999999</v>
      </c>
      <c r="K43" s="73"/>
      <c r="L43" s="74">
        <f>MAX(L8:L39)</f>
        <v>39.785899999999998</v>
      </c>
      <c r="M43" s="73"/>
      <c r="N43" s="74">
        <f>MAX(N8:N39)</f>
        <v>27.055900000000001</v>
      </c>
      <c r="O43" s="73"/>
      <c r="P43" s="74">
        <f>MAX(P8:P39)</f>
        <v>17.5457</v>
      </c>
      <c r="Q43" s="73"/>
      <c r="R43" s="74">
        <f>MAX(R8:R39)</f>
        <v>18.319900000000001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44767</v>
      </c>
      <c r="C8" s="60">
        <f>VLOOKUP($A8,'Return Data'!$B$7:$R$2292,4,0)</f>
        <v>55.509300000000003</v>
      </c>
      <c r="D8" s="60">
        <f>VLOOKUP($A8,'Return Data'!$B$7:$R$2292,10,0)</f>
        <v>0.99380000000000002</v>
      </c>
      <c r="E8" s="61">
        <f t="shared" ref="E8:E27" si="0">RANK(D8,D$8:D$27,0)</f>
        <v>7</v>
      </c>
      <c r="F8" s="60">
        <f>VLOOKUP($A8,'Return Data'!$B$7:$R$2292,11,0)</f>
        <v>5.8631000000000002</v>
      </c>
      <c r="G8" s="61">
        <f t="shared" ref="G8:G27" si="1">RANK(F8,F$8:F$27,0)</f>
        <v>2</v>
      </c>
      <c r="H8" s="60">
        <f>VLOOKUP($A8,'Return Data'!$B$7:$R$2292,12,0)</f>
        <v>3.67</v>
      </c>
      <c r="I8" s="61">
        <f t="shared" ref="I8:I27" si="2">RANK(H8,H$8:H$27,0)</f>
        <v>2</v>
      </c>
      <c r="J8" s="60">
        <f>VLOOKUP($A8,'Return Data'!$B$7:$R$2292,13,0)</f>
        <v>6.9859999999999998</v>
      </c>
      <c r="K8" s="61">
        <f t="shared" ref="K8:K27" si="3">RANK(J8,J$8:J$27,0)</f>
        <v>5</v>
      </c>
      <c r="L8" s="60">
        <f>VLOOKUP($A8,'Return Data'!$B$7:$R$2292,17,0)</f>
        <v>14.777799999999999</v>
      </c>
      <c r="M8" s="61">
        <f t="shared" ref="M8:M25" si="4">RANK(L8,L$8:L$27,0)</f>
        <v>2</v>
      </c>
      <c r="N8" s="60">
        <f>VLOOKUP($A8,'Return Data'!$B$7:$R$2292,14,0)</f>
        <v>10.207100000000001</v>
      </c>
      <c r="O8" s="61">
        <f t="shared" ref="O8:O25" si="5">RANK(N8,N$8:N$27,0)</f>
        <v>5</v>
      </c>
      <c r="P8" s="60">
        <f>VLOOKUP($A8,'Return Data'!$B$7:$R$2292,15,0)</f>
        <v>6.9321000000000002</v>
      </c>
      <c r="Q8" s="61">
        <f t="shared" ref="Q8:Q25" si="6">RANK(P8,P$8:P$27,0)</f>
        <v>9</v>
      </c>
      <c r="R8" s="60">
        <f>VLOOKUP($A8,'Return Data'!$B$7:$R$2292,16,0)</f>
        <v>10.729699999999999</v>
      </c>
      <c r="S8" s="62">
        <f t="shared" ref="S8:S27" si="7">RANK(R8,R$8:R$27,0)</f>
        <v>1</v>
      </c>
    </row>
    <row r="9" spans="1:20" x14ac:dyDescent="0.3">
      <c r="A9" s="58" t="s">
        <v>1510</v>
      </c>
      <c r="B9" s="59">
        <f>VLOOKUP($A9,'Return Data'!$B$7:$R$2292,3,0)</f>
        <v>44767</v>
      </c>
      <c r="C9" s="60">
        <f>VLOOKUP($A9,'Return Data'!$B$7:$R$2292,4,0)</f>
        <v>26.929400000000001</v>
      </c>
      <c r="D9" s="60">
        <f>VLOOKUP($A9,'Return Data'!$B$7:$R$2292,10,0)</f>
        <v>-2.1215999999999999</v>
      </c>
      <c r="E9" s="61">
        <f t="shared" si="0"/>
        <v>19</v>
      </c>
      <c r="F9" s="60">
        <f>VLOOKUP($A9,'Return Data'!$B$7:$R$2292,11,0)</f>
        <v>-2.2884000000000002</v>
      </c>
      <c r="G9" s="61">
        <f t="shared" si="1"/>
        <v>19</v>
      </c>
      <c r="H9" s="60">
        <f>VLOOKUP($A9,'Return Data'!$B$7:$R$2292,12,0)</f>
        <v>-0.7661</v>
      </c>
      <c r="I9" s="61">
        <f t="shared" si="2"/>
        <v>17</v>
      </c>
      <c r="J9" s="60">
        <f>VLOOKUP($A9,'Return Data'!$B$7:$R$2292,13,0)</f>
        <v>3.4645000000000001</v>
      </c>
      <c r="K9" s="61">
        <f t="shared" si="3"/>
        <v>14</v>
      </c>
      <c r="L9" s="60">
        <f>VLOOKUP($A9,'Return Data'!$B$7:$R$2292,17,0)</f>
        <v>9.6860999999999997</v>
      </c>
      <c r="M9" s="61">
        <f t="shared" si="4"/>
        <v>10</v>
      </c>
      <c r="N9" s="60">
        <f>VLOOKUP($A9,'Return Data'!$B$7:$R$2292,14,0)</f>
        <v>10.092700000000001</v>
      </c>
      <c r="O9" s="61">
        <f t="shared" si="5"/>
        <v>6</v>
      </c>
      <c r="P9" s="60">
        <f>VLOOKUP($A9,'Return Data'!$B$7:$R$2292,15,0)</f>
        <v>7.2304000000000004</v>
      </c>
      <c r="Q9" s="61">
        <f t="shared" si="6"/>
        <v>6</v>
      </c>
      <c r="R9" s="60">
        <f>VLOOKUP($A9,'Return Data'!$B$7:$R$2292,16,0)</f>
        <v>9.0427999999999997</v>
      </c>
      <c r="S9" s="62">
        <f t="shared" si="7"/>
        <v>9</v>
      </c>
    </row>
    <row r="10" spans="1:20" x14ac:dyDescent="0.3">
      <c r="A10" s="58" t="s">
        <v>1963</v>
      </c>
      <c r="B10" s="59">
        <f>VLOOKUP($A10,'Return Data'!$B$7:$R$2292,3,0)</f>
        <v>44767</v>
      </c>
      <c r="C10" s="60">
        <f>VLOOKUP($A10,'Return Data'!$B$7:$R$2292,4,0)</f>
        <v>40.2761</v>
      </c>
      <c r="D10" s="60">
        <f>VLOOKUP($A10,'Return Data'!$B$7:$R$2292,10,0)</f>
        <v>0.87429999999999997</v>
      </c>
      <c r="E10" s="61">
        <f t="shared" si="0"/>
        <v>9</v>
      </c>
      <c r="F10" s="60">
        <f>VLOOKUP($A10,'Return Data'!$B$7:$R$2292,11,0)</f>
        <v>0.38169999999999998</v>
      </c>
      <c r="G10" s="61">
        <f t="shared" si="1"/>
        <v>9</v>
      </c>
      <c r="H10" s="60">
        <f>VLOOKUP($A10,'Return Data'!$B$7:$R$2292,12,0)</f>
        <v>-0.1648</v>
      </c>
      <c r="I10" s="61">
        <f t="shared" si="2"/>
        <v>12</v>
      </c>
      <c r="J10" s="60">
        <f>VLOOKUP($A10,'Return Data'!$B$7:$R$2292,13,0)</f>
        <v>3.3573</v>
      </c>
      <c r="K10" s="61">
        <f t="shared" si="3"/>
        <v>15</v>
      </c>
      <c r="L10" s="60">
        <f>VLOOKUP($A10,'Return Data'!$B$7:$R$2292,17,0)</f>
        <v>7.4065000000000003</v>
      </c>
      <c r="M10" s="61">
        <f t="shared" si="4"/>
        <v>15</v>
      </c>
      <c r="N10" s="60">
        <f>VLOOKUP($A10,'Return Data'!$B$7:$R$2292,14,0)</f>
        <v>7.8788999999999998</v>
      </c>
      <c r="O10" s="61">
        <f t="shared" si="5"/>
        <v>13</v>
      </c>
      <c r="P10" s="60">
        <f>VLOOKUP($A10,'Return Data'!$B$7:$R$2292,15,0)</f>
        <v>7.4417999999999997</v>
      </c>
      <c r="Q10" s="61">
        <f t="shared" si="6"/>
        <v>5</v>
      </c>
      <c r="R10" s="60">
        <f>VLOOKUP($A10,'Return Data'!$B$7:$R$2292,16,0)</f>
        <v>9.3579000000000008</v>
      </c>
      <c r="S10" s="62">
        <f t="shared" si="7"/>
        <v>8</v>
      </c>
    </row>
    <row r="11" spans="1:20" x14ac:dyDescent="0.3">
      <c r="A11" s="58" t="s">
        <v>2019</v>
      </c>
      <c r="B11" s="59">
        <f>VLOOKUP($A11,'Return Data'!$B$7:$R$2292,3,0)</f>
        <v>44767</v>
      </c>
      <c r="C11" s="60">
        <f>VLOOKUP($A11,'Return Data'!$B$7:$R$2292,4,0)</f>
        <v>28.466899999999999</v>
      </c>
      <c r="D11" s="60">
        <f>VLOOKUP($A11,'Return Data'!$B$7:$R$2292,10,0)</f>
        <v>-0.71870000000000001</v>
      </c>
      <c r="E11" s="61">
        <f t="shared" si="0"/>
        <v>16</v>
      </c>
      <c r="F11" s="60">
        <f>VLOOKUP($A11,'Return Data'!$B$7:$R$2292,11,0)</f>
        <v>37.841999999999999</v>
      </c>
      <c r="G11" s="61">
        <f t="shared" si="1"/>
        <v>1</v>
      </c>
      <c r="H11" s="60">
        <f>VLOOKUP($A11,'Return Data'!$B$7:$R$2292,12,0)</f>
        <v>25.436</v>
      </c>
      <c r="I11" s="61">
        <f t="shared" si="2"/>
        <v>1</v>
      </c>
      <c r="J11" s="60">
        <f>VLOOKUP($A11,'Return Data'!$B$7:$R$2292,13,0)</f>
        <v>21.403199999999998</v>
      </c>
      <c r="K11" s="61">
        <f t="shared" si="3"/>
        <v>1</v>
      </c>
      <c r="L11" s="60">
        <f>VLOOKUP($A11,'Return Data'!$B$7:$R$2292,17,0)</f>
        <v>18.134599999999999</v>
      </c>
      <c r="M11" s="61">
        <f t="shared" si="4"/>
        <v>1</v>
      </c>
      <c r="N11" s="60">
        <f>VLOOKUP($A11,'Return Data'!$B$7:$R$2292,14,0)</f>
        <v>14.728400000000001</v>
      </c>
      <c r="O11" s="61">
        <f t="shared" si="5"/>
        <v>1</v>
      </c>
      <c r="P11" s="60">
        <f>VLOOKUP($A11,'Return Data'!$B$7:$R$2292,15,0)</f>
        <v>6.8364000000000003</v>
      </c>
      <c r="Q11" s="61">
        <f t="shared" si="6"/>
        <v>10</v>
      </c>
      <c r="R11" s="60">
        <f>VLOOKUP($A11,'Return Data'!$B$7:$R$2292,16,0)</f>
        <v>8.5205000000000002</v>
      </c>
      <c r="S11" s="62">
        <f t="shared" si="7"/>
        <v>11</v>
      </c>
    </row>
    <row r="12" spans="1:20" x14ac:dyDescent="0.3">
      <c r="A12" s="58" t="s">
        <v>1512</v>
      </c>
      <c r="B12" s="59">
        <f>VLOOKUP($A12,'Return Data'!$B$7:$R$2292,3,0)</f>
        <v>44767</v>
      </c>
      <c r="C12" s="60">
        <f>VLOOKUP($A12,'Return Data'!$B$7:$R$2292,4,0)</f>
        <v>83.031099999999995</v>
      </c>
      <c r="D12" s="60">
        <f>VLOOKUP($A12,'Return Data'!$B$7:$R$2292,10,0)</f>
        <v>0.71430000000000005</v>
      </c>
      <c r="E12" s="61">
        <f t="shared" si="0"/>
        <v>11</v>
      </c>
      <c r="F12" s="60">
        <f>VLOOKUP($A12,'Return Data'!$B$7:$R$2292,11,0)</f>
        <v>0.50080000000000002</v>
      </c>
      <c r="G12" s="61">
        <f t="shared" si="1"/>
        <v>8</v>
      </c>
      <c r="H12" s="60">
        <f>VLOOKUP($A12,'Return Data'!$B$7:$R$2292,12,0)</f>
        <v>0.84230000000000005</v>
      </c>
      <c r="I12" s="61">
        <f t="shared" si="2"/>
        <v>7</v>
      </c>
      <c r="J12" s="60">
        <f>VLOOKUP($A12,'Return Data'!$B$7:$R$2292,13,0)</f>
        <v>3.9062000000000001</v>
      </c>
      <c r="K12" s="61">
        <f t="shared" si="3"/>
        <v>10</v>
      </c>
      <c r="L12" s="60">
        <f>VLOOKUP($A12,'Return Data'!$B$7:$R$2292,17,0)</f>
        <v>9.7361000000000004</v>
      </c>
      <c r="M12" s="61">
        <f t="shared" si="4"/>
        <v>9</v>
      </c>
      <c r="N12" s="60">
        <f>VLOOKUP($A12,'Return Data'!$B$7:$R$2292,14,0)</f>
        <v>10.6553</v>
      </c>
      <c r="O12" s="61">
        <f t="shared" si="5"/>
        <v>4</v>
      </c>
      <c r="P12" s="60">
        <f>VLOOKUP($A12,'Return Data'!$B$7:$R$2292,15,0)</f>
        <v>8.6686999999999994</v>
      </c>
      <c r="Q12" s="61">
        <f t="shared" si="6"/>
        <v>2</v>
      </c>
      <c r="R12" s="60">
        <f>VLOOKUP($A12,'Return Data'!$B$7:$R$2292,16,0)</f>
        <v>9.7643000000000004</v>
      </c>
      <c r="S12" s="62">
        <f t="shared" si="7"/>
        <v>4</v>
      </c>
    </row>
    <row r="13" spans="1:20" x14ac:dyDescent="0.3">
      <c r="A13" s="58" t="s">
        <v>1513</v>
      </c>
      <c r="B13" s="59">
        <f>VLOOKUP($A13,'Return Data'!$B$7:$R$2292,3,0)</f>
        <v>44767</v>
      </c>
      <c r="C13" s="60">
        <f>VLOOKUP($A13,'Return Data'!$B$7:$R$2292,4,0)</f>
        <v>48.2547</v>
      </c>
      <c r="D13" s="60">
        <f>VLOOKUP($A13,'Return Data'!$B$7:$R$2292,10,0)</f>
        <v>-1.4213</v>
      </c>
      <c r="E13" s="61">
        <f t="shared" si="0"/>
        <v>18</v>
      </c>
      <c r="F13" s="60">
        <f>VLOOKUP($A13,'Return Data'!$B$7:$R$2292,11,0)</f>
        <v>-0.4728</v>
      </c>
      <c r="G13" s="61">
        <f t="shared" si="1"/>
        <v>16</v>
      </c>
      <c r="H13" s="60">
        <f>VLOOKUP($A13,'Return Data'!$B$7:$R$2292,12,0)</f>
        <v>0.85440000000000005</v>
      </c>
      <c r="I13" s="61">
        <f t="shared" si="2"/>
        <v>6</v>
      </c>
      <c r="J13" s="60">
        <f>VLOOKUP($A13,'Return Data'!$B$7:$R$2292,13,0)</f>
        <v>2.4969000000000001</v>
      </c>
      <c r="K13" s="61">
        <f t="shared" si="3"/>
        <v>18</v>
      </c>
      <c r="L13" s="60">
        <f>VLOOKUP($A13,'Return Data'!$B$7:$R$2292,17,0)</f>
        <v>9.0561000000000007</v>
      </c>
      <c r="M13" s="61">
        <f t="shared" si="4"/>
        <v>12</v>
      </c>
      <c r="N13" s="60">
        <f>VLOOKUP($A13,'Return Data'!$B$7:$R$2292,14,0)</f>
        <v>8.7584999999999997</v>
      </c>
      <c r="O13" s="61">
        <f t="shared" si="5"/>
        <v>11</v>
      </c>
      <c r="P13" s="60">
        <f>VLOOKUP($A13,'Return Data'!$B$7:$R$2292,15,0)</f>
        <v>5.7782</v>
      </c>
      <c r="Q13" s="61">
        <f t="shared" si="6"/>
        <v>18</v>
      </c>
      <c r="R13" s="60">
        <f>VLOOKUP($A13,'Return Data'!$B$7:$R$2292,16,0)</f>
        <v>8.1870999999999992</v>
      </c>
      <c r="S13" s="62">
        <f t="shared" si="7"/>
        <v>15</v>
      </c>
    </row>
    <row r="14" spans="1:20" x14ac:dyDescent="0.3">
      <c r="A14" s="58" t="s">
        <v>1514</v>
      </c>
      <c r="B14" s="59">
        <f>VLOOKUP($A14,'Return Data'!$B$7:$R$2292,3,0)</f>
        <v>44767</v>
      </c>
      <c r="C14" s="60">
        <f>VLOOKUP($A14,'Return Data'!$B$7:$R$2292,4,0)</f>
        <v>72.890699999999995</v>
      </c>
      <c r="D14" s="60">
        <f>VLOOKUP($A14,'Return Data'!$B$7:$R$2292,10,0)</f>
        <v>1.448</v>
      </c>
      <c r="E14" s="61">
        <f t="shared" si="0"/>
        <v>6</v>
      </c>
      <c r="F14" s="60">
        <f>VLOOKUP($A14,'Return Data'!$B$7:$R$2292,11,0)</f>
        <v>0.1401</v>
      </c>
      <c r="G14" s="61">
        <f t="shared" si="1"/>
        <v>10</v>
      </c>
      <c r="H14" s="60">
        <f>VLOOKUP($A14,'Return Data'!$B$7:$R$2292,12,0)</f>
        <v>-0.41089999999999999</v>
      </c>
      <c r="I14" s="61">
        <f t="shared" si="2"/>
        <v>15</v>
      </c>
      <c r="J14" s="60">
        <f>VLOOKUP($A14,'Return Data'!$B$7:$R$2292,13,0)</f>
        <v>2.8993000000000002</v>
      </c>
      <c r="K14" s="61">
        <f t="shared" si="3"/>
        <v>16</v>
      </c>
      <c r="L14" s="60">
        <f>VLOOKUP($A14,'Return Data'!$B$7:$R$2292,17,0)</f>
        <v>8.2224000000000004</v>
      </c>
      <c r="M14" s="61">
        <f t="shared" si="4"/>
        <v>14</v>
      </c>
      <c r="N14" s="60">
        <f>VLOOKUP($A14,'Return Data'!$B$7:$R$2292,14,0)</f>
        <v>7.2679999999999998</v>
      </c>
      <c r="O14" s="61">
        <f t="shared" si="5"/>
        <v>15</v>
      </c>
      <c r="P14" s="60">
        <f>VLOOKUP($A14,'Return Data'!$B$7:$R$2292,15,0)</f>
        <v>6.1740000000000004</v>
      </c>
      <c r="Q14" s="61">
        <f t="shared" si="6"/>
        <v>14</v>
      </c>
      <c r="R14" s="60">
        <f>VLOOKUP($A14,'Return Data'!$B$7:$R$2292,16,0)</f>
        <v>8.8233999999999995</v>
      </c>
      <c r="S14" s="62">
        <f t="shared" si="7"/>
        <v>10</v>
      </c>
    </row>
    <row r="15" spans="1:20" x14ac:dyDescent="0.3">
      <c r="A15" s="58" t="s">
        <v>1516</v>
      </c>
      <c r="B15" s="59">
        <f>VLOOKUP($A15,'Return Data'!$B$7:$R$2292,3,0)</f>
        <v>44767</v>
      </c>
      <c r="C15" s="60">
        <f>VLOOKUP($A15,'Return Data'!$B$7:$R$2292,4,0)</f>
        <v>62.5687</v>
      </c>
      <c r="D15" s="60">
        <f>VLOOKUP($A15,'Return Data'!$B$7:$R$2292,10,0)</f>
        <v>-0.125</v>
      </c>
      <c r="E15" s="61">
        <f t="shared" si="0"/>
        <v>13</v>
      </c>
      <c r="F15" s="60">
        <f>VLOOKUP($A15,'Return Data'!$B$7:$R$2292,11,0)</f>
        <v>0.99690000000000001</v>
      </c>
      <c r="G15" s="61">
        <f t="shared" si="1"/>
        <v>6</v>
      </c>
      <c r="H15" s="60">
        <f>VLOOKUP($A15,'Return Data'!$B$7:$R$2292,12,0)</f>
        <v>0.23549999999999999</v>
      </c>
      <c r="I15" s="61">
        <f t="shared" si="2"/>
        <v>9</v>
      </c>
      <c r="J15" s="60">
        <f>VLOOKUP($A15,'Return Data'!$B$7:$R$2292,13,0)</f>
        <v>4.6214000000000004</v>
      </c>
      <c r="K15" s="61">
        <f t="shared" si="3"/>
        <v>9</v>
      </c>
      <c r="L15" s="60">
        <f>VLOOKUP($A15,'Return Data'!$B$7:$R$2292,17,0)</f>
        <v>12.290900000000001</v>
      </c>
      <c r="M15" s="61">
        <f t="shared" si="4"/>
        <v>6</v>
      </c>
      <c r="N15" s="60">
        <f>VLOOKUP($A15,'Return Data'!$B$7:$R$2292,14,0)</f>
        <v>9.4590999999999994</v>
      </c>
      <c r="O15" s="61">
        <f t="shared" si="5"/>
        <v>8</v>
      </c>
      <c r="P15" s="60">
        <f>VLOOKUP($A15,'Return Data'!$B$7:$R$2292,15,0)</f>
        <v>6.9352</v>
      </c>
      <c r="Q15" s="61">
        <f t="shared" si="6"/>
        <v>8</v>
      </c>
      <c r="R15" s="60">
        <f>VLOOKUP($A15,'Return Data'!$B$7:$R$2292,16,0)</f>
        <v>9.4063999999999997</v>
      </c>
      <c r="S15" s="62">
        <f t="shared" si="7"/>
        <v>7</v>
      </c>
    </row>
    <row r="16" spans="1:20" x14ac:dyDescent="0.3">
      <c r="A16" s="58" t="s">
        <v>1517</v>
      </c>
      <c r="B16" s="59">
        <f>VLOOKUP($A16,'Return Data'!$B$7:$R$2292,3,0)</f>
        <v>44767</v>
      </c>
      <c r="C16" s="60">
        <f>VLOOKUP($A16,'Return Data'!$B$7:$R$2292,4,0)</f>
        <v>49.402200000000001</v>
      </c>
      <c r="D16" s="60">
        <f>VLOOKUP($A16,'Return Data'!$B$7:$R$2292,10,0)</f>
        <v>-0.60070000000000001</v>
      </c>
      <c r="E16" s="61">
        <f t="shared" si="0"/>
        <v>14</v>
      </c>
      <c r="F16" s="60">
        <f>VLOOKUP($A16,'Return Data'!$B$7:$R$2292,11,0)</f>
        <v>-2.194</v>
      </c>
      <c r="G16" s="61">
        <f t="shared" si="1"/>
        <v>18</v>
      </c>
      <c r="H16" s="60">
        <f>VLOOKUP($A16,'Return Data'!$B$7:$R$2292,12,0)</f>
        <v>-1.5507</v>
      </c>
      <c r="I16" s="61">
        <f t="shared" si="2"/>
        <v>19</v>
      </c>
      <c r="J16" s="60">
        <f>VLOOKUP($A16,'Return Data'!$B$7:$R$2292,13,0)</f>
        <v>3.6585000000000001</v>
      </c>
      <c r="K16" s="61">
        <f t="shared" si="3"/>
        <v>13</v>
      </c>
      <c r="L16" s="60">
        <f>VLOOKUP($A16,'Return Data'!$B$7:$R$2292,17,0)</f>
        <v>8.3190000000000008</v>
      </c>
      <c r="M16" s="61">
        <f t="shared" si="4"/>
        <v>13</v>
      </c>
      <c r="N16" s="60">
        <f>VLOOKUP($A16,'Return Data'!$B$7:$R$2292,14,0)</f>
        <v>8.5440000000000005</v>
      </c>
      <c r="O16" s="61">
        <f t="shared" si="5"/>
        <v>12</v>
      </c>
      <c r="P16" s="60">
        <f>VLOOKUP($A16,'Return Data'!$B$7:$R$2292,15,0)</f>
        <v>6.5717999999999996</v>
      </c>
      <c r="Q16" s="61">
        <f t="shared" si="6"/>
        <v>12</v>
      </c>
      <c r="R16" s="60">
        <f>VLOOKUP($A16,'Return Data'!$B$7:$R$2292,16,0)</f>
        <v>8.4730000000000008</v>
      </c>
      <c r="S16" s="62">
        <f t="shared" si="7"/>
        <v>12</v>
      </c>
    </row>
    <row r="17" spans="1:19" x14ac:dyDescent="0.3">
      <c r="A17" s="58" t="s">
        <v>1518</v>
      </c>
      <c r="B17" s="59">
        <f>VLOOKUP($A17,'Return Data'!$B$7:$R$2292,3,0)</f>
        <v>44767</v>
      </c>
      <c r="C17" s="60">
        <f>VLOOKUP($A17,'Return Data'!$B$7:$R$2292,4,0)</f>
        <v>60.180500000000002</v>
      </c>
      <c r="D17" s="60">
        <f>VLOOKUP($A17,'Return Data'!$B$7:$R$2292,10,0)</f>
        <v>2.4847000000000001</v>
      </c>
      <c r="E17" s="61">
        <f t="shared" si="0"/>
        <v>3</v>
      </c>
      <c r="F17" s="60">
        <f>VLOOKUP($A17,'Return Data'!$B$7:$R$2292,11,0)</f>
        <v>1.8353999999999999</v>
      </c>
      <c r="G17" s="61">
        <f t="shared" si="1"/>
        <v>4</v>
      </c>
      <c r="H17" s="60">
        <f>VLOOKUP($A17,'Return Data'!$B$7:$R$2292,12,0)</f>
        <v>2.1352000000000002</v>
      </c>
      <c r="I17" s="61">
        <f t="shared" si="2"/>
        <v>5</v>
      </c>
      <c r="J17" s="60">
        <f>VLOOKUP($A17,'Return Data'!$B$7:$R$2292,13,0)</f>
        <v>7.1756000000000002</v>
      </c>
      <c r="K17" s="61">
        <f t="shared" si="3"/>
        <v>4</v>
      </c>
      <c r="L17" s="60">
        <f>VLOOKUP($A17,'Return Data'!$B$7:$R$2292,17,0)</f>
        <v>10.357799999999999</v>
      </c>
      <c r="M17" s="61">
        <f t="shared" si="4"/>
        <v>7</v>
      </c>
      <c r="N17" s="60">
        <f>VLOOKUP($A17,'Return Data'!$B$7:$R$2292,14,0)</f>
        <v>9.8245000000000005</v>
      </c>
      <c r="O17" s="61">
        <f t="shared" si="5"/>
        <v>7</v>
      </c>
      <c r="P17" s="60">
        <f>VLOOKUP($A17,'Return Data'!$B$7:$R$2292,15,0)</f>
        <v>8.5906000000000002</v>
      </c>
      <c r="Q17" s="61">
        <f t="shared" si="6"/>
        <v>3</v>
      </c>
      <c r="R17" s="60">
        <f>VLOOKUP($A17,'Return Data'!$B$7:$R$2292,16,0)</f>
        <v>10.571300000000001</v>
      </c>
      <c r="S17" s="62">
        <f t="shared" si="7"/>
        <v>2</v>
      </c>
    </row>
    <row r="18" spans="1:19" x14ac:dyDescent="0.3">
      <c r="A18" s="58" t="s">
        <v>1519</v>
      </c>
      <c r="B18" s="59">
        <f>VLOOKUP($A18,'Return Data'!$B$7:$R$2292,3,0)</f>
        <v>44767</v>
      </c>
      <c r="C18" s="60">
        <f>VLOOKUP($A18,'Return Data'!$B$7:$R$2292,4,0)</f>
        <v>27.888500000000001</v>
      </c>
      <c r="D18" s="60">
        <f>VLOOKUP($A18,'Return Data'!$B$7:$R$2292,10,0)</f>
        <v>-0.64190000000000003</v>
      </c>
      <c r="E18" s="61">
        <f t="shared" si="0"/>
        <v>15</v>
      </c>
      <c r="F18" s="60">
        <f>VLOOKUP($A18,'Return Data'!$B$7:$R$2292,11,0)</f>
        <v>-1.9308000000000001</v>
      </c>
      <c r="G18" s="61">
        <f t="shared" si="1"/>
        <v>17</v>
      </c>
      <c r="H18" s="60">
        <f>VLOOKUP($A18,'Return Data'!$B$7:$R$2292,12,0)</f>
        <v>-1.8952</v>
      </c>
      <c r="I18" s="61">
        <f t="shared" si="2"/>
        <v>20</v>
      </c>
      <c r="J18" s="60">
        <f>VLOOKUP($A18,'Return Data'!$B$7:$R$2292,13,0)</f>
        <v>2.2050000000000001</v>
      </c>
      <c r="K18" s="61">
        <f t="shared" si="3"/>
        <v>19</v>
      </c>
      <c r="L18" s="60">
        <f>VLOOKUP($A18,'Return Data'!$B$7:$R$2292,17,0)</f>
        <v>6.2119999999999997</v>
      </c>
      <c r="M18" s="61">
        <f t="shared" si="4"/>
        <v>18</v>
      </c>
      <c r="N18" s="60">
        <f>VLOOKUP($A18,'Return Data'!$B$7:$R$2292,14,0)</f>
        <v>6.6722000000000001</v>
      </c>
      <c r="O18" s="61">
        <f t="shared" si="5"/>
        <v>17</v>
      </c>
      <c r="P18" s="60">
        <f>VLOOKUP($A18,'Return Data'!$B$7:$R$2292,15,0)</f>
        <v>5.8135000000000003</v>
      </c>
      <c r="Q18" s="61">
        <f t="shared" si="6"/>
        <v>17</v>
      </c>
      <c r="R18" s="60">
        <f>VLOOKUP($A18,'Return Data'!$B$7:$R$2292,16,0)</f>
        <v>8.3820999999999994</v>
      </c>
      <c r="S18" s="62">
        <f t="shared" si="7"/>
        <v>13</v>
      </c>
    </row>
    <row r="19" spans="1:19" x14ac:dyDescent="0.3">
      <c r="A19" s="58" t="s">
        <v>1521</v>
      </c>
      <c r="B19" s="59">
        <f>VLOOKUP($A19,'Return Data'!$B$7:$R$2292,3,0)</f>
        <v>44767</v>
      </c>
      <c r="C19" s="60">
        <f>VLOOKUP($A19,'Return Data'!$B$7:$R$2292,4,0)</f>
        <v>47.440100000000001</v>
      </c>
      <c r="D19" s="60">
        <f>VLOOKUP($A19,'Return Data'!$B$7:$R$2292,10,0)</f>
        <v>0.73350000000000004</v>
      </c>
      <c r="E19" s="61">
        <f t="shared" si="0"/>
        <v>10</v>
      </c>
      <c r="F19" s="60">
        <f>VLOOKUP($A19,'Return Data'!$B$7:$R$2292,11,0)</f>
        <v>0.59640000000000004</v>
      </c>
      <c r="G19" s="61">
        <f t="shared" si="1"/>
        <v>7</v>
      </c>
      <c r="H19" s="60">
        <f>VLOOKUP($A19,'Return Data'!$B$7:$R$2292,12,0)</f>
        <v>0.62519999999999998</v>
      </c>
      <c r="I19" s="61">
        <f t="shared" si="2"/>
        <v>8</v>
      </c>
      <c r="J19" s="60">
        <f>VLOOKUP($A19,'Return Data'!$B$7:$R$2292,13,0)</f>
        <v>5.9690000000000003</v>
      </c>
      <c r="K19" s="61">
        <f t="shared" si="3"/>
        <v>8</v>
      </c>
      <c r="L19" s="60">
        <f>VLOOKUP($A19,'Return Data'!$B$7:$R$2292,17,0)</f>
        <v>12.9633</v>
      </c>
      <c r="M19" s="61">
        <f t="shared" si="4"/>
        <v>3</v>
      </c>
      <c r="N19" s="60">
        <f>VLOOKUP($A19,'Return Data'!$B$7:$R$2292,14,0)</f>
        <v>12.161199999999999</v>
      </c>
      <c r="O19" s="61">
        <f t="shared" si="5"/>
        <v>2</v>
      </c>
      <c r="P19" s="60">
        <f>VLOOKUP($A19,'Return Data'!$B$7:$R$2292,15,0)</f>
        <v>9.2325999999999997</v>
      </c>
      <c r="Q19" s="61">
        <f t="shared" si="6"/>
        <v>1</v>
      </c>
      <c r="R19" s="60">
        <f>VLOOKUP($A19,'Return Data'!$B$7:$R$2292,16,0)</f>
        <v>10.5282</v>
      </c>
      <c r="S19" s="62">
        <f t="shared" si="7"/>
        <v>3</v>
      </c>
    </row>
    <row r="20" spans="1:19" x14ac:dyDescent="0.3">
      <c r="A20" s="58" t="s">
        <v>1522</v>
      </c>
      <c r="B20" s="59">
        <f>VLOOKUP($A20,'Return Data'!$B$7:$R$2292,3,0)</f>
        <v>44767</v>
      </c>
      <c r="C20" s="60">
        <f>VLOOKUP($A20,'Return Data'!$B$7:$R$2292,4,0)</f>
        <v>45.5642</v>
      </c>
      <c r="D20" s="60">
        <f>VLOOKUP($A20,'Return Data'!$B$7:$R$2292,10,0)</f>
        <v>-4.383</v>
      </c>
      <c r="E20" s="61">
        <f t="shared" si="0"/>
        <v>20</v>
      </c>
      <c r="F20" s="60">
        <f>VLOOKUP($A20,'Return Data'!$B$7:$R$2292,11,0)</f>
        <v>-2.4630000000000001</v>
      </c>
      <c r="G20" s="61">
        <f t="shared" si="1"/>
        <v>20</v>
      </c>
      <c r="H20" s="60">
        <f>VLOOKUP($A20,'Return Data'!$B$7:$R$2292,12,0)</f>
        <v>-0.1173</v>
      </c>
      <c r="I20" s="61">
        <f t="shared" si="2"/>
        <v>11</v>
      </c>
      <c r="J20" s="60">
        <f>VLOOKUP($A20,'Return Data'!$B$7:$R$2292,13,0)</f>
        <v>2.7806999999999999</v>
      </c>
      <c r="K20" s="61">
        <f t="shared" si="3"/>
        <v>17</v>
      </c>
      <c r="L20" s="60">
        <f>VLOOKUP($A20,'Return Data'!$B$7:$R$2292,17,0)</f>
        <v>7.3476999999999997</v>
      </c>
      <c r="M20" s="61">
        <f t="shared" si="4"/>
        <v>16</v>
      </c>
      <c r="N20" s="60">
        <f>VLOOKUP($A20,'Return Data'!$B$7:$R$2292,14,0)</f>
        <v>6.9908000000000001</v>
      </c>
      <c r="O20" s="61">
        <f t="shared" si="5"/>
        <v>16</v>
      </c>
      <c r="P20" s="60">
        <f>VLOOKUP($A20,'Return Data'!$B$7:$R$2292,15,0)</f>
        <v>6.2412000000000001</v>
      </c>
      <c r="Q20" s="61">
        <f t="shared" si="6"/>
        <v>13</v>
      </c>
      <c r="R20" s="60">
        <f>VLOOKUP($A20,'Return Data'!$B$7:$R$2292,16,0)</f>
        <v>7.6936999999999998</v>
      </c>
      <c r="S20" s="62">
        <f t="shared" si="7"/>
        <v>18</v>
      </c>
    </row>
    <row r="21" spans="1:19" x14ac:dyDescent="0.3">
      <c r="A21" s="58" t="s">
        <v>1523</v>
      </c>
      <c r="B21" s="59">
        <f>VLOOKUP($A21,'Return Data'!$B$7:$R$2292,3,0)</f>
        <v>44767</v>
      </c>
      <c r="C21" s="60">
        <f>VLOOKUP($A21,'Return Data'!$B$7:$R$2292,4,0)</f>
        <v>72.188599999999994</v>
      </c>
      <c r="D21" s="60">
        <f>VLOOKUP($A21,'Return Data'!$B$7:$R$2292,10,0)</f>
        <v>3.847</v>
      </c>
      <c r="E21" s="61">
        <f t="shared" si="0"/>
        <v>1</v>
      </c>
      <c r="F21" s="60">
        <f>VLOOKUP($A21,'Return Data'!$B$7:$R$2292,11,0)</f>
        <v>-0.41560000000000002</v>
      </c>
      <c r="G21" s="61">
        <f t="shared" si="1"/>
        <v>15</v>
      </c>
      <c r="H21" s="60">
        <f>VLOOKUP($A21,'Return Data'!$B$7:$R$2292,12,0)</f>
        <v>-0.71950000000000003</v>
      </c>
      <c r="I21" s="61">
        <f t="shared" si="2"/>
        <v>16</v>
      </c>
      <c r="J21" s="60">
        <f>VLOOKUP($A21,'Return Data'!$B$7:$R$2292,13,0)</f>
        <v>3.7702</v>
      </c>
      <c r="K21" s="61">
        <f t="shared" si="3"/>
        <v>11</v>
      </c>
      <c r="L21" s="60">
        <f>VLOOKUP($A21,'Return Data'!$B$7:$R$2292,17,0)</f>
        <v>6.0808</v>
      </c>
      <c r="M21" s="61">
        <f t="shared" si="4"/>
        <v>19</v>
      </c>
      <c r="N21" s="60">
        <f>VLOOKUP($A21,'Return Data'!$B$7:$R$2292,14,0)</f>
        <v>7.3907999999999996</v>
      </c>
      <c r="O21" s="61">
        <f t="shared" si="5"/>
        <v>14</v>
      </c>
      <c r="P21" s="60">
        <f>VLOOKUP($A21,'Return Data'!$B$7:$R$2292,15,0)</f>
        <v>6.6489000000000003</v>
      </c>
      <c r="Q21" s="61">
        <f t="shared" si="6"/>
        <v>11</v>
      </c>
      <c r="R21" s="60">
        <f>VLOOKUP($A21,'Return Data'!$B$7:$R$2292,16,0)</f>
        <v>7.7664999999999997</v>
      </c>
      <c r="S21" s="62">
        <f t="shared" si="7"/>
        <v>17</v>
      </c>
    </row>
    <row r="22" spans="1:19" x14ac:dyDescent="0.3">
      <c r="A22" s="58" t="s">
        <v>1869</v>
      </c>
      <c r="B22" s="59">
        <f>VLOOKUP($A22,'Return Data'!$B$7:$R$2292,3,0)</f>
        <v>44767</v>
      </c>
      <c r="C22" s="60">
        <f>VLOOKUP($A22,'Return Data'!$B$7:$R$2292,4,0)</f>
        <v>25.498799999999999</v>
      </c>
      <c r="D22" s="60">
        <f>VLOOKUP($A22,'Return Data'!$B$7:$R$2292,10,0)</f>
        <v>-1.1840999999999999</v>
      </c>
      <c r="E22" s="61">
        <f t="shared" si="0"/>
        <v>17</v>
      </c>
      <c r="F22" s="60">
        <f>VLOOKUP($A22,'Return Data'!$B$7:$R$2292,11,0)</f>
        <v>5.7700000000000001E-2</v>
      </c>
      <c r="G22" s="61">
        <f t="shared" si="1"/>
        <v>11</v>
      </c>
      <c r="H22" s="60">
        <f>VLOOKUP($A22,'Return Data'!$B$7:$R$2292,12,0)</f>
        <v>-0.27210000000000001</v>
      </c>
      <c r="I22" s="61">
        <f t="shared" si="2"/>
        <v>14</v>
      </c>
      <c r="J22" s="60">
        <f>VLOOKUP($A22,'Return Data'!$B$7:$R$2292,13,0)</f>
        <v>3.6631</v>
      </c>
      <c r="K22" s="61">
        <f t="shared" si="3"/>
        <v>12</v>
      </c>
      <c r="L22" s="60">
        <f>VLOOKUP($A22,'Return Data'!$B$7:$R$2292,17,0)</f>
        <v>6.7671000000000001</v>
      </c>
      <c r="M22" s="61">
        <f t="shared" si="4"/>
        <v>17</v>
      </c>
      <c r="N22" s="60">
        <f>VLOOKUP($A22,'Return Data'!$B$7:$R$2292,14,0)</f>
        <v>6.5701999999999998</v>
      </c>
      <c r="O22" s="61">
        <f t="shared" si="5"/>
        <v>18</v>
      </c>
      <c r="P22" s="60">
        <f>VLOOKUP($A22,'Return Data'!$B$7:$R$2292,15,0)</f>
        <v>6.0476000000000001</v>
      </c>
      <c r="Q22" s="61">
        <f t="shared" si="6"/>
        <v>15</v>
      </c>
      <c r="R22" s="60">
        <f>VLOOKUP($A22,'Return Data'!$B$7:$R$2292,16,0)</f>
        <v>8.26</v>
      </c>
      <c r="S22" s="62">
        <f t="shared" si="7"/>
        <v>14</v>
      </c>
    </row>
    <row r="23" spans="1:19" x14ac:dyDescent="0.3">
      <c r="A23" s="58" t="s">
        <v>1524</v>
      </c>
      <c r="B23" s="59">
        <f>VLOOKUP($A23,'Return Data'!$B$7:$R$2292,3,0)</f>
        <v>44767</v>
      </c>
      <c r="C23" s="60">
        <f>VLOOKUP($A23,'Return Data'!$B$7:$R$2292,4,0)</f>
        <v>48.2166</v>
      </c>
      <c r="D23" s="60">
        <f>VLOOKUP($A23,'Return Data'!$B$7:$R$2292,10,0)</f>
        <v>2.6080999999999999</v>
      </c>
      <c r="E23" s="61">
        <f t="shared" si="0"/>
        <v>2</v>
      </c>
      <c r="F23" s="60">
        <f>VLOOKUP($A23,'Return Data'!$B$7:$R$2292,11,0)</f>
        <v>2.5689000000000002</v>
      </c>
      <c r="G23" s="61">
        <f t="shared" si="1"/>
        <v>3</v>
      </c>
      <c r="H23" s="60">
        <f>VLOOKUP($A23,'Return Data'!$B$7:$R$2292,12,0)</f>
        <v>3.4293</v>
      </c>
      <c r="I23" s="61">
        <f t="shared" si="2"/>
        <v>3</v>
      </c>
      <c r="J23" s="60">
        <f>VLOOKUP($A23,'Return Data'!$B$7:$R$2292,13,0)</f>
        <v>6.1731999999999996</v>
      </c>
      <c r="K23" s="61">
        <f t="shared" si="3"/>
        <v>7</v>
      </c>
      <c r="L23" s="60">
        <f>VLOOKUP($A23,'Return Data'!$B$7:$R$2292,17,0)</f>
        <v>9.3901000000000003</v>
      </c>
      <c r="M23" s="61">
        <f t="shared" si="4"/>
        <v>11</v>
      </c>
      <c r="N23" s="60">
        <f>VLOOKUP($A23,'Return Data'!$B$7:$R$2292,14,0)</f>
        <v>1.9829000000000001</v>
      </c>
      <c r="O23" s="61">
        <f t="shared" si="5"/>
        <v>19</v>
      </c>
      <c r="P23" s="60">
        <f>VLOOKUP($A23,'Return Data'!$B$7:$R$2292,15,0)</f>
        <v>2.7505999999999999</v>
      </c>
      <c r="Q23" s="61">
        <f t="shared" si="6"/>
        <v>19</v>
      </c>
      <c r="R23" s="60">
        <f>VLOOKUP($A23,'Return Data'!$B$7:$R$2292,16,0)</f>
        <v>6.9226999999999999</v>
      </c>
      <c r="S23" s="62">
        <f t="shared" si="7"/>
        <v>19</v>
      </c>
    </row>
    <row r="24" spans="1:19" x14ac:dyDescent="0.3">
      <c r="A24" s="58" t="s">
        <v>1906</v>
      </c>
      <c r="B24" s="59">
        <f>VLOOKUP($A24,'Return Data'!$B$7:$R$2292,3,0)</f>
        <v>44767</v>
      </c>
      <c r="C24" s="60">
        <f>VLOOKUP($A24,'Return Data'!$B$7:$R$2292,4,0)</f>
        <v>57.668999999999997</v>
      </c>
      <c r="D24" s="60">
        <f>VLOOKUP($A24,'Return Data'!$B$7:$R$2292,10,0)</f>
        <v>1.5661</v>
      </c>
      <c r="E24" s="61">
        <f t="shared" si="0"/>
        <v>5</v>
      </c>
      <c r="F24" s="60">
        <f>VLOOKUP($A24,'Return Data'!$B$7:$R$2292,11,0)</f>
        <v>1.6865000000000001</v>
      </c>
      <c r="G24" s="61">
        <f t="shared" si="1"/>
        <v>5</v>
      </c>
      <c r="H24" s="60">
        <f>VLOOKUP($A24,'Return Data'!$B$7:$R$2292,12,0)</f>
        <v>3.1747000000000001</v>
      </c>
      <c r="I24" s="61">
        <f t="shared" si="2"/>
        <v>4</v>
      </c>
      <c r="J24" s="60">
        <f>VLOOKUP($A24,'Return Data'!$B$7:$R$2292,13,0)</f>
        <v>6.4664999999999999</v>
      </c>
      <c r="K24" s="61">
        <f t="shared" si="3"/>
        <v>6</v>
      </c>
      <c r="L24" s="60">
        <f>VLOOKUP($A24,'Return Data'!$B$7:$R$2292,17,0)</f>
        <v>12.915699999999999</v>
      </c>
      <c r="M24" s="61">
        <f t="shared" si="4"/>
        <v>4</v>
      </c>
      <c r="N24" s="60">
        <f>VLOOKUP($A24,'Return Data'!$B$7:$R$2292,14,0)</f>
        <v>11.344900000000001</v>
      </c>
      <c r="O24" s="61">
        <f t="shared" si="5"/>
        <v>3</v>
      </c>
      <c r="P24" s="60">
        <f>VLOOKUP($A24,'Return Data'!$B$7:$R$2292,15,0)</f>
        <v>7.9062999999999999</v>
      </c>
      <c r="Q24" s="61">
        <f t="shared" si="6"/>
        <v>4</v>
      </c>
      <c r="R24" s="60">
        <f>VLOOKUP($A24,'Return Data'!$B$7:$R$2292,16,0)</f>
        <v>9.6846999999999994</v>
      </c>
      <c r="S24" s="62">
        <f t="shared" si="7"/>
        <v>5</v>
      </c>
    </row>
    <row r="25" spans="1:19" x14ac:dyDescent="0.3">
      <c r="A25" s="58" t="s">
        <v>1526</v>
      </c>
      <c r="B25" s="59">
        <f>VLOOKUP($A25,'Return Data'!$B$7:$R$2292,3,0)</f>
        <v>44767</v>
      </c>
      <c r="C25" s="60">
        <f>VLOOKUP($A25,'Return Data'!$B$7:$R$2292,4,0)</f>
        <v>25.1783</v>
      </c>
      <c r="D25" s="60">
        <f>VLOOKUP($A25,'Return Data'!$B$7:$R$2292,10,0)</f>
        <v>0.92769999999999997</v>
      </c>
      <c r="E25" s="61">
        <f t="shared" si="0"/>
        <v>8</v>
      </c>
      <c r="F25" s="60">
        <f>VLOOKUP($A25,'Return Data'!$B$7:$R$2292,11,0)</f>
        <v>-0.13930000000000001</v>
      </c>
      <c r="G25" s="61">
        <f t="shared" si="1"/>
        <v>13</v>
      </c>
      <c r="H25" s="60">
        <f>VLOOKUP($A25,'Return Data'!$B$7:$R$2292,12,0)</f>
        <v>-0.90500000000000003</v>
      </c>
      <c r="I25" s="61">
        <f t="shared" si="2"/>
        <v>18</v>
      </c>
      <c r="J25" s="60">
        <f>VLOOKUP($A25,'Return Data'!$B$7:$R$2292,13,0)</f>
        <v>8.9207000000000001</v>
      </c>
      <c r="K25" s="61">
        <f t="shared" si="3"/>
        <v>2</v>
      </c>
      <c r="L25" s="60">
        <f>VLOOKUP($A25,'Return Data'!$B$7:$R$2292,17,0)</f>
        <v>9.8763000000000005</v>
      </c>
      <c r="M25" s="61">
        <f t="shared" si="4"/>
        <v>8</v>
      </c>
      <c r="N25" s="60">
        <f>VLOOKUP($A25,'Return Data'!$B$7:$R$2292,14,0)</f>
        <v>8.7725000000000009</v>
      </c>
      <c r="O25" s="61">
        <f t="shared" si="5"/>
        <v>10</v>
      </c>
      <c r="P25" s="60">
        <f>VLOOKUP($A25,'Return Data'!$B$7:$R$2292,15,0)</f>
        <v>5.8372999999999999</v>
      </c>
      <c r="Q25" s="61">
        <f t="shared" si="6"/>
        <v>16</v>
      </c>
      <c r="R25" s="60">
        <f>VLOOKUP($A25,'Return Data'!$B$7:$R$2292,16,0)</f>
        <v>8.0827000000000009</v>
      </c>
      <c r="S25" s="62">
        <f t="shared" si="7"/>
        <v>16</v>
      </c>
    </row>
    <row r="26" spans="1:19" x14ac:dyDescent="0.3">
      <c r="A26" s="58" t="s">
        <v>1527</v>
      </c>
      <c r="B26" s="59">
        <f>VLOOKUP($A26,'Return Data'!$B$7:$R$2292,3,0)</f>
        <v>0</v>
      </c>
      <c r="C26" s="60">
        <f>VLOOKUP($A26,'Return Data'!$B$7:$R$2292,4,0)</f>
        <v>0</v>
      </c>
      <c r="D26" s="60">
        <f>VLOOKUP($A26,'Return Data'!$B$7:$R$2292,10,0)</f>
        <v>0</v>
      </c>
      <c r="E26" s="61">
        <f t="shared" si="0"/>
        <v>12</v>
      </c>
      <c r="F26" s="60">
        <f>VLOOKUP($A26,'Return Data'!$B$7:$R$2292,11,0)</f>
        <v>0</v>
      </c>
      <c r="G26" s="61">
        <f t="shared" si="1"/>
        <v>12</v>
      </c>
      <c r="H26" s="60">
        <f>VLOOKUP($A26,'Return Data'!$B$7:$R$2292,12,0)</f>
        <v>0</v>
      </c>
      <c r="I26" s="61">
        <f t="shared" si="2"/>
        <v>10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44767</v>
      </c>
      <c r="C27" s="60">
        <f>VLOOKUP($A27,'Return Data'!$B$7:$R$2292,4,0)</f>
        <v>54.800800000000002</v>
      </c>
      <c r="D27" s="60">
        <f>VLOOKUP($A27,'Return Data'!$B$7:$R$2292,10,0)</f>
        <v>1.8544</v>
      </c>
      <c r="E27" s="61">
        <f t="shared" si="0"/>
        <v>4</v>
      </c>
      <c r="F27" s="60">
        <f>VLOOKUP($A27,'Return Data'!$B$7:$R$2292,11,0)</f>
        <v>-0.33100000000000002</v>
      </c>
      <c r="G27" s="61">
        <f t="shared" si="1"/>
        <v>14</v>
      </c>
      <c r="H27" s="60">
        <f>VLOOKUP($A27,'Return Data'!$B$7:$R$2292,12,0)</f>
        <v>-0.2041</v>
      </c>
      <c r="I27" s="61">
        <f t="shared" si="2"/>
        <v>13</v>
      </c>
      <c r="J27" s="60">
        <f>VLOOKUP($A27,'Return Data'!$B$7:$R$2292,13,0)</f>
        <v>7.4253</v>
      </c>
      <c r="K27" s="61">
        <f t="shared" si="3"/>
        <v>3</v>
      </c>
      <c r="L27" s="60">
        <f>VLOOKUP($A27,'Return Data'!$B$7:$R$2292,17,0)</f>
        <v>12.824199999999999</v>
      </c>
      <c r="M27" s="61">
        <f>RANK(L27,L$8:L$27,0)</f>
        <v>5</v>
      </c>
      <c r="N27" s="60">
        <f>VLOOKUP($A27,'Return Data'!$B$7:$R$2292,14,0)</f>
        <v>9.1999999999999993</v>
      </c>
      <c r="O27" s="61">
        <f>RANK(N27,N$8:N$27,0)</f>
        <v>9</v>
      </c>
      <c r="P27" s="60">
        <f>VLOOKUP($A27,'Return Data'!$B$7:$R$2292,15,0)</f>
        <v>7.0391000000000004</v>
      </c>
      <c r="Q27" s="61">
        <f>RANK(P27,P$8:P$27,0)</f>
        <v>7</v>
      </c>
      <c r="R27" s="60">
        <f>VLOOKUP($A27,'Return Data'!$B$7:$R$2292,16,0)</f>
        <v>9.4335000000000004</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0.34277999999999997</v>
      </c>
      <c r="E29" s="69"/>
      <c r="F29" s="70">
        <f>AVERAGE(F8:F27)</f>
        <v>2.1117299999999997</v>
      </c>
      <c r="G29" s="69"/>
      <c r="H29" s="70">
        <f>AVERAGE(H8:H27)</f>
        <v>1.669845</v>
      </c>
      <c r="I29" s="69"/>
      <c r="J29" s="70">
        <f>AVERAGE(J8:J27)</f>
        <v>5.3671299999999986</v>
      </c>
      <c r="K29" s="69"/>
      <c r="L29" s="70">
        <f>AVERAGE(L8:L27)</f>
        <v>10.124447368421052</v>
      </c>
      <c r="M29" s="69"/>
      <c r="N29" s="70">
        <f>AVERAGE(N8:N27)</f>
        <v>8.8685263157894738</v>
      </c>
      <c r="O29" s="69"/>
      <c r="P29" s="70">
        <f>AVERAGE(P8:P27)</f>
        <v>6.7724368421052645</v>
      </c>
      <c r="Q29" s="69"/>
      <c r="R29" s="70">
        <f>AVERAGE(R8:R27)</f>
        <v>8.4815249999999995</v>
      </c>
      <c r="S29" s="71"/>
    </row>
    <row r="30" spans="1:19" x14ac:dyDescent="0.3">
      <c r="A30" s="68" t="s">
        <v>28</v>
      </c>
      <c r="B30" s="69"/>
      <c r="C30" s="69"/>
      <c r="D30" s="70">
        <f>MIN(D8:D27)</f>
        <v>-4.383</v>
      </c>
      <c r="E30" s="69"/>
      <c r="F30" s="70">
        <f>MIN(F8:F27)</f>
        <v>-2.4630000000000001</v>
      </c>
      <c r="G30" s="69"/>
      <c r="H30" s="70">
        <f>MIN(H8:H27)</f>
        <v>-1.8952</v>
      </c>
      <c r="I30" s="69"/>
      <c r="J30" s="70">
        <f>MIN(J8:J27)</f>
        <v>0</v>
      </c>
      <c r="K30" s="69"/>
      <c r="L30" s="70">
        <f>MIN(L8:L27)</f>
        <v>6.0808</v>
      </c>
      <c r="M30" s="69"/>
      <c r="N30" s="70">
        <f>MIN(N8:N27)</f>
        <v>1.9829000000000001</v>
      </c>
      <c r="O30" s="69"/>
      <c r="P30" s="70">
        <f>MIN(P8:P27)</f>
        <v>2.7505999999999999</v>
      </c>
      <c r="Q30" s="69"/>
      <c r="R30" s="70">
        <f>MIN(R8:R27)</f>
        <v>0</v>
      </c>
      <c r="S30" s="71"/>
    </row>
    <row r="31" spans="1:19" ht="15" thickBot="1" x14ac:dyDescent="0.35">
      <c r="A31" s="72" t="s">
        <v>29</v>
      </c>
      <c r="B31" s="73"/>
      <c r="C31" s="73"/>
      <c r="D31" s="74">
        <f>MAX(D8:D27)</f>
        <v>3.847</v>
      </c>
      <c r="E31" s="73"/>
      <c r="F31" s="74">
        <f>MAX(F8:F27)</f>
        <v>37.841999999999999</v>
      </c>
      <c r="G31" s="73"/>
      <c r="H31" s="74">
        <f>MAX(H8:H27)</f>
        <v>25.436</v>
      </c>
      <c r="I31" s="73"/>
      <c r="J31" s="74">
        <f>MAX(J8:J27)</f>
        <v>21.403199999999998</v>
      </c>
      <c r="K31" s="73"/>
      <c r="L31" s="74">
        <f>MAX(L8:L27)</f>
        <v>18.134599999999999</v>
      </c>
      <c r="M31" s="73"/>
      <c r="N31" s="74">
        <f>MAX(N8:N27)</f>
        <v>14.728400000000001</v>
      </c>
      <c r="O31" s="73"/>
      <c r="P31" s="74">
        <f>MAX(P8:P27)</f>
        <v>9.2325999999999997</v>
      </c>
      <c r="Q31" s="73"/>
      <c r="R31" s="74">
        <f>MAX(R8:R27)</f>
        <v>10.729699999999999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44767</v>
      </c>
      <c r="C8" s="60">
        <f>VLOOKUP($A8,'Return Data'!$B$7:$R$2292,4,0)</f>
        <v>51.067599999999999</v>
      </c>
      <c r="D8" s="60">
        <f>VLOOKUP($A8,'Return Data'!$B$7:$R$2292,10,0)</f>
        <v>2.8299999999999999E-2</v>
      </c>
      <c r="E8" s="61">
        <f t="shared" ref="E8:E27" si="0">RANK(D8,D$8:D$27,0)</f>
        <v>7</v>
      </c>
      <c r="F8" s="60">
        <f>VLOOKUP($A8,'Return Data'!$B$7:$R$2292,11,0)</f>
        <v>4.8684000000000003</v>
      </c>
      <c r="G8" s="61">
        <f t="shared" ref="G8:G27" si="1">RANK(F8,F$8:F$27,0)</f>
        <v>2</v>
      </c>
      <c r="H8" s="60">
        <f>VLOOKUP($A8,'Return Data'!$B$7:$R$2292,12,0)</f>
        <v>2.7423000000000002</v>
      </c>
      <c r="I8" s="61">
        <f t="shared" ref="I8:I27" si="2">RANK(H8,H$8:H$27,0)</f>
        <v>3</v>
      </c>
      <c r="J8" s="60">
        <f>VLOOKUP($A8,'Return Data'!$B$7:$R$2292,13,0)</f>
        <v>6.0419</v>
      </c>
      <c r="K8" s="61">
        <f t="shared" ref="K8:K27" si="3">RANK(J8,J$8:J$27,0)</f>
        <v>5</v>
      </c>
      <c r="L8" s="60">
        <f>VLOOKUP($A8,'Return Data'!$B$7:$R$2292,17,0)</f>
        <v>13.797499999999999</v>
      </c>
      <c r="M8" s="61">
        <f t="shared" ref="M8:M25" si="4">RANK(L8,L$8:L$27,0)</f>
        <v>2</v>
      </c>
      <c r="N8" s="60">
        <f>VLOOKUP($A8,'Return Data'!$B$7:$R$2292,14,0)</f>
        <v>9.2858000000000001</v>
      </c>
      <c r="O8" s="61">
        <f t="shared" ref="O8:O25" si="5">RANK(N8,N$8:N$27,0)</f>
        <v>5</v>
      </c>
      <c r="P8" s="60">
        <f>VLOOKUP($A8,'Return Data'!$B$7:$R$2292,15,0)</f>
        <v>5.9718</v>
      </c>
      <c r="Q8" s="61">
        <f t="shared" ref="Q8:Q25" si="6">RANK(P8,P$8:P$27,0)</f>
        <v>9</v>
      </c>
      <c r="R8" s="60">
        <f>VLOOKUP($A8,'Return Data'!$B$7:$R$2292,16,0)</f>
        <v>9.3801000000000005</v>
      </c>
      <c r="S8" s="62">
        <f t="shared" ref="S8:S27" si="7">RANK(R8,R$8:R$27,0)</f>
        <v>3</v>
      </c>
    </row>
    <row r="9" spans="1:20" x14ac:dyDescent="0.3">
      <c r="A9" s="58" t="s">
        <v>1893</v>
      </c>
      <c r="B9" s="59">
        <f>VLOOKUP($A9,'Return Data'!$B$7:$R$2292,3,0)</f>
        <v>44767</v>
      </c>
      <c r="C9" s="60">
        <f>VLOOKUP($A9,'Return Data'!$B$7:$R$2292,4,0)</f>
        <v>23.9376</v>
      </c>
      <c r="D9" s="60">
        <f>VLOOKUP($A9,'Return Data'!$B$7:$R$2292,10,0)</f>
        <v>-3.5474000000000001</v>
      </c>
      <c r="E9" s="61">
        <f t="shared" si="0"/>
        <v>19</v>
      </c>
      <c r="F9" s="60">
        <f>VLOOKUP($A9,'Return Data'!$B$7:$R$2292,11,0)</f>
        <v>-3.6796000000000002</v>
      </c>
      <c r="G9" s="61">
        <f t="shared" si="1"/>
        <v>20</v>
      </c>
      <c r="H9" s="60">
        <f>VLOOKUP($A9,'Return Data'!$B$7:$R$2292,12,0)</f>
        <v>-2.1493000000000002</v>
      </c>
      <c r="I9" s="61">
        <f t="shared" si="2"/>
        <v>18</v>
      </c>
      <c r="J9" s="60">
        <f>VLOOKUP($A9,'Return Data'!$B$7:$R$2292,13,0)</f>
        <v>2.0813999999999999</v>
      </c>
      <c r="K9" s="61">
        <f t="shared" si="3"/>
        <v>14</v>
      </c>
      <c r="L9" s="60">
        <f>VLOOKUP($A9,'Return Data'!$B$7:$R$2292,17,0)</f>
        <v>8.3440999999999992</v>
      </c>
      <c r="M9" s="61">
        <f t="shared" si="4"/>
        <v>11</v>
      </c>
      <c r="N9" s="60">
        <f>VLOOKUP($A9,'Return Data'!$B$7:$R$2292,14,0)</f>
        <v>8.8520000000000003</v>
      </c>
      <c r="O9" s="61">
        <f t="shared" si="5"/>
        <v>8</v>
      </c>
      <c r="P9" s="60">
        <f>VLOOKUP($A9,'Return Data'!$B$7:$R$2292,15,0)</f>
        <v>6.0481999999999996</v>
      </c>
      <c r="Q9" s="61">
        <f t="shared" si="6"/>
        <v>8</v>
      </c>
      <c r="R9" s="60">
        <f>VLOOKUP($A9,'Return Data'!$B$7:$R$2292,16,0)</f>
        <v>7.5236000000000001</v>
      </c>
      <c r="S9" s="62">
        <f t="shared" si="7"/>
        <v>15</v>
      </c>
    </row>
    <row r="10" spans="1:20" x14ac:dyDescent="0.3">
      <c r="A10" s="58" t="s">
        <v>1964</v>
      </c>
      <c r="B10" s="59">
        <f>VLOOKUP($A10,'Return Data'!$B$7:$R$2292,3,0)</f>
        <v>44767</v>
      </c>
      <c r="C10" s="60">
        <f>VLOOKUP($A10,'Return Data'!$B$7:$R$2292,4,0)</f>
        <v>34.570900000000002</v>
      </c>
      <c r="D10" s="60">
        <f>VLOOKUP($A10,'Return Data'!$B$7:$R$2292,10,0)</f>
        <v>-0.54690000000000005</v>
      </c>
      <c r="E10" s="61">
        <f t="shared" si="0"/>
        <v>12</v>
      </c>
      <c r="F10" s="60">
        <f>VLOOKUP($A10,'Return Data'!$B$7:$R$2292,11,0)</f>
        <v>-1.0445</v>
      </c>
      <c r="G10" s="61">
        <f t="shared" si="1"/>
        <v>12</v>
      </c>
      <c r="H10" s="60">
        <f>VLOOKUP($A10,'Return Data'!$B$7:$R$2292,12,0)</f>
        <v>-1.6964999999999999</v>
      </c>
      <c r="I10" s="61">
        <f t="shared" si="2"/>
        <v>15</v>
      </c>
      <c r="J10" s="60">
        <f>VLOOKUP($A10,'Return Data'!$B$7:$R$2292,13,0)</f>
        <v>1.6845000000000001</v>
      </c>
      <c r="K10" s="61">
        <f t="shared" si="3"/>
        <v>17</v>
      </c>
      <c r="L10" s="60">
        <f>VLOOKUP($A10,'Return Data'!$B$7:$R$2292,17,0)</f>
        <v>5.6963999999999997</v>
      </c>
      <c r="M10" s="61">
        <f t="shared" si="4"/>
        <v>16</v>
      </c>
      <c r="N10" s="60">
        <f>VLOOKUP($A10,'Return Data'!$B$7:$R$2292,14,0)</f>
        <v>6.1833999999999998</v>
      </c>
      <c r="O10" s="61">
        <f t="shared" si="5"/>
        <v>16</v>
      </c>
      <c r="P10" s="60">
        <f>VLOOKUP($A10,'Return Data'!$B$7:$R$2292,15,0)</f>
        <v>5.5655000000000001</v>
      </c>
      <c r="Q10" s="61">
        <f t="shared" si="6"/>
        <v>12</v>
      </c>
      <c r="R10" s="60">
        <f>VLOOKUP($A10,'Return Data'!$B$7:$R$2292,16,0)</f>
        <v>7.1977000000000002</v>
      </c>
      <c r="S10" s="62">
        <f t="shared" si="7"/>
        <v>16</v>
      </c>
    </row>
    <row r="11" spans="1:20" x14ac:dyDescent="0.3">
      <c r="A11" s="58" t="s">
        <v>2020</v>
      </c>
      <c r="B11" s="59">
        <f>VLOOKUP($A11,'Return Data'!$B$7:$R$2292,3,0)</f>
        <v>44767</v>
      </c>
      <c r="C11" s="60">
        <f>VLOOKUP($A11,'Return Data'!$B$7:$R$2292,4,0)</f>
        <v>27.151299999999999</v>
      </c>
      <c r="D11" s="60">
        <f>VLOOKUP($A11,'Return Data'!$B$7:$R$2292,10,0)</f>
        <v>-1.3442000000000001</v>
      </c>
      <c r="E11" s="61">
        <f t="shared" si="0"/>
        <v>14</v>
      </c>
      <c r="F11" s="60">
        <f>VLOOKUP($A11,'Return Data'!$B$7:$R$2292,11,0)</f>
        <v>37.1096</v>
      </c>
      <c r="G11" s="61">
        <f t="shared" si="1"/>
        <v>1</v>
      </c>
      <c r="H11" s="60">
        <f>VLOOKUP($A11,'Return Data'!$B$7:$R$2292,12,0)</f>
        <v>24.755800000000001</v>
      </c>
      <c r="I11" s="61">
        <f t="shared" si="2"/>
        <v>1</v>
      </c>
      <c r="J11" s="60">
        <f>VLOOKUP($A11,'Return Data'!$B$7:$R$2292,13,0)</f>
        <v>20.763400000000001</v>
      </c>
      <c r="K11" s="61">
        <f t="shared" si="3"/>
        <v>1</v>
      </c>
      <c r="L11" s="60">
        <f>VLOOKUP($A11,'Return Data'!$B$7:$R$2292,17,0)</f>
        <v>17.474499999999999</v>
      </c>
      <c r="M11" s="61">
        <f t="shared" si="4"/>
        <v>1</v>
      </c>
      <c r="N11" s="60">
        <f>VLOOKUP($A11,'Return Data'!$B$7:$R$2292,14,0)</f>
        <v>14.075900000000001</v>
      </c>
      <c r="O11" s="61">
        <f t="shared" si="5"/>
        <v>1</v>
      </c>
      <c r="P11" s="60">
        <f>VLOOKUP($A11,'Return Data'!$B$7:$R$2292,15,0)</f>
        <v>6.2175000000000002</v>
      </c>
      <c r="Q11" s="61">
        <f t="shared" si="6"/>
        <v>7</v>
      </c>
      <c r="R11" s="60">
        <f>VLOOKUP($A11,'Return Data'!$B$7:$R$2292,16,0)</f>
        <v>7.7618999999999998</v>
      </c>
      <c r="S11" s="62">
        <f t="shared" si="7"/>
        <v>14</v>
      </c>
    </row>
    <row r="12" spans="1:20" x14ac:dyDescent="0.3">
      <c r="A12" s="58" t="s">
        <v>1531</v>
      </c>
      <c r="B12" s="59">
        <f>VLOOKUP($A12,'Return Data'!$B$7:$R$2292,3,0)</f>
        <v>44767</v>
      </c>
      <c r="C12" s="60">
        <f>VLOOKUP($A12,'Return Data'!$B$7:$R$2292,4,0)</f>
        <v>86.409490404084707</v>
      </c>
      <c r="D12" s="60">
        <f>VLOOKUP($A12,'Return Data'!$B$7:$R$2292,10,0)</f>
        <v>-0.52059999999999995</v>
      </c>
      <c r="E12" s="61">
        <f t="shared" si="0"/>
        <v>11</v>
      </c>
      <c r="F12" s="60">
        <f>VLOOKUP($A12,'Return Data'!$B$7:$R$2292,11,0)</f>
        <v>-0.73970000000000002</v>
      </c>
      <c r="G12" s="61">
        <f t="shared" si="1"/>
        <v>9</v>
      </c>
      <c r="H12" s="60">
        <f>VLOOKUP($A12,'Return Data'!$B$7:$R$2292,12,0)</f>
        <v>-0.41420000000000001</v>
      </c>
      <c r="I12" s="61">
        <f t="shared" si="2"/>
        <v>9</v>
      </c>
      <c r="J12" s="60">
        <f>VLOOKUP($A12,'Return Data'!$B$7:$R$2292,13,0)</f>
        <v>2.6063000000000001</v>
      </c>
      <c r="K12" s="61">
        <f t="shared" si="3"/>
        <v>11</v>
      </c>
      <c r="L12" s="60">
        <f>VLOOKUP($A12,'Return Data'!$B$7:$R$2292,17,0)</f>
        <v>8.3719999999999999</v>
      </c>
      <c r="M12" s="61">
        <f t="shared" si="4"/>
        <v>10</v>
      </c>
      <c r="N12" s="60">
        <f>VLOOKUP($A12,'Return Data'!$B$7:$R$2292,14,0)</f>
        <v>9.3597999999999999</v>
      </c>
      <c r="O12" s="61">
        <f t="shared" si="5"/>
        <v>4</v>
      </c>
      <c r="P12" s="60">
        <f>VLOOKUP($A12,'Return Data'!$B$7:$R$2292,15,0)</f>
        <v>7.4570999999999996</v>
      </c>
      <c r="Q12" s="61">
        <f t="shared" si="6"/>
        <v>3</v>
      </c>
      <c r="R12" s="60">
        <f>VLOOKUP($A12,'Return Data'!$B$7:$R$2292,16,0)</f>
        <v>8.3529</v>
      </c>
      <c r="S12" s="62">
        <f t="shared" si="7"/>
        <v>9</v>
      </c>
    </row>
    <row r="13" spans="1:20" x14ac:dyDescent="0.3">
      <c r="A13" s="58" t="s">
        <v>1532</v>
      </c>
      <c r="B13" s="59">
        <f>VLOOKUP($A13,'Return Data'!$B$7:$R$2292,3,0)</f>
        <v>44767</v>
      </c>
      <c r="C13" s="60">
        <f>VLOOKUP($A13,'Return Data'!$B$7:$R$2292,4,0)</f>
        <v>43.679900000000004</v>
      </c>
      <c r="D13" s="60">
        <f>VLOOKUP($A13,'Return Data'!$B$7:$R$2292,10,0)</f>
        <v>-2.0636999999999999</v>
      </c>
      <c r="E13" s="61">
        <f t="shared" si="0"/>
        <v>17</v>
      </c>
      <c r="F13" s="60">
        <f>VLOOKUP($A13,'Return Data'!$B$7:$R$2292,11,0)</f>
        <v>-1.1193</v>
      </c>
      <c r="G13" s="61">
        <f t="shared" si="1"/>
        <v>14</v>
      </c>
      <c r="H13" s="60">
        <f>VLOOKUP($A13,'Return Data'!$B$7:$R$2292,12,0)</f>
        <v>4.2599999999999999E-2</v>
      </c>
      <c r="I13" s="61">
        <f t="shared" si="2"/>
        <v>6</v>
      </c>
      <c r="J13" s="60">
        <f>VLOOKUP($A13,'Return Data'!$B$7:$R$2292,13,0)</f>
        <v>1.4592000000000001</v>
      </c>
      <c r="K13" s="61">
        <f t="shared" si="3"/>
        <v>18</v>
      </c>
      <c r="L13" s="60">
        <f>VLOOKUP($A13,'Return Data'!$B$7:$R$2292,17,0)</f>
        <v>7.5921000000000003</v>
      </c>
      <c r="M13" s="61">
        <f t="shared" si="4"/>
        <v>12</v>
      </c>
      <c r="N13" s="60">
        <f>VLOOKUP($A13,'Return Data'!$B$7:$R$2292,14,0)</f>
        <v>7.2100999999999997</v>
      </c>
      <c r="O13" s="61">
        <f t="shared" si="5"/>
        <v>11</v>
      </c>
      <c r="P13" s="60">
        <f>VLOOKUP($A13,'Return Data'!$B$7:$R$2292,15,0)</f>
        <v>4.3254000000000001</v>
      </c>
      <c r="Q13" s="61">
        <f t="shared" si="6"/>
        <v>17</v>
      </c>
      <c r="R13" s="60">
        <f>VLOOKUP($A13,'Return Data'!$B$7:$R$2292,16,0)</f>
        <v>8.4709000000000003</v>
      </c>
      <c r="S13" s="62">
        <f t="shared" si="7"/>
        <v>7</v>
      </c>
    </row>
    <row r="14" spans="1:20" x14ac:dyDescent="0.3">
      <c r="A14" s="58" t="s">
        <v>1533</v>
      </c>
      <c r="B14" s="59">
        <f>VLOOKUP($A14,'Return Data'!$B$7:$R$2292,3,0)</f>
        <v>44767</v>
      </c>
      <c r="C14" s="60">
        <f>VLOOKUP($A14,'Return Data'!$B$7:$R$2292,4,0)</f>
        <v>67.805700000000002</v>
      </c>
      <c r="D14" s="60">
        <f>VLOOKUP($A14,'Return Data'!$B$7:$R$2292,10,0)</f>
        <v>0.62329999999999997</v>
      </c>
      <c r="E14" s="61">
        <f t="shared" si="0"/>
        <v>6</v>
      </c>
      <c r="F14" s="60">
        <f>VLOOKUP($A14,'Return Data'!$B$7:$R$2292,11,0)</f>
        <v>-0.7056</v>
      </c>
      <c r="G14" s="61">
        <f t="shared" si="1"/>
        <v>8</v>
      </c>
      <c r="H14" s="60">
        <f>VLOOKUP($A14,'Return Data'!$B$7:$R$2292,12,0)</f>
        <v>-1.232</v>
      </c>
      <c r="I14" s="61">
        <f t="shared" si="2"/>
        <v>13</v>
      </c>
      <c r="J14" s="60">
        <f>VLOOKUP($A14,'Return Data'!$B$7:$R$2292,13,0)</f>
        <v>2.0697000000000001</v>
      </c>
      <c r="K14" s="61">
        <f t="shared" si="3"/>
        <v>15</v>
      </c>
      <c r="L14" s="60">
        <f>VLOOKUP($A14,'Return Data'!$B$7:$R$2292,17,0)</f>
        <v>7.3810000000000002</v>
      </c>
      <c r="M14" s="61">
        <f t="shared" si="4"/>
        <v>13</v>
      </c>
      <c r="N14" s="60">
        <f>VLOOKUP($A14,'Return Data'!$B$7:$R$2292,14,0)</f>
        <v>6.4166999999999996</v>
      </c>
      <c r="O14" s="61">
        <f t="shared" si="5"/>
        <v>14</v>
      </c>
      <c r="P14" s="60">
        <f>VLOOKUP($A14,'Return Data'!$B$7:$R$2292,15,0)</f>
        <v>5.3693999999999997</v>
      </c>
      <c r="Q14" s="61">
        <f t="shared" si="6"/>
        <v>13</v>
      </c>
      <c r="R14" s="60">
        <f>VLOOKUP($A14,'Return Data'!$B$7:$R$2292,16,0)</f>
        <v>9.1614000000000004</v>
      </c>
      <c r="S14" s="62">
        <f t="shared" si="7"/>
        <v>5</v>
      </c>
    </row>
    <row r="15" spans="1:20" x14ac:dyDescent="0.3">
      <c r="A15" s="58" t="s">
        <v>1535</v>
      </c>
      <c r="B15" s="59">
        <f>VLOOKUP($A15,'Return Data'!$B$7:$R$2292,3,0)</f>
        <v>44767</v>
      </c>
      <c r="C15" s="60">
        <f>VLOOKUP($A15,'Return Data'!$B$7:$R$2292,4,0)</f>
        <v>59.733400000000003</v>
      </c>
      <c r="D15" s="60">
        <f>VLOOKUP($A15,'Return Data'!$B$7:$R$2292,10,0)</f>
        <v>-0.48959999999999998</v>
      </c>
      <c r="E15" s="61">
        <f t="shared" si="0"/>
        <v>10</v>
      </c>
      <c r="F15" s="60">
        <f>VLOOKUP($A15,'Return Data'!$B$7:$R$2292,11,0)</f>
        <v>0.54190000000000005</v>
      </c>
      <c r="G15" s="61">
        <f t="shared" si="1"/>
        <v>6</v>
      </c>
      <c r="H15" s="60">
        <f>VLOOKUP($A15,'Return Data'!$B$7:$R$2292,12,0)</f>
        <v>-0.2243</v>
      </c>
      <c r="I15" s="61">
        <f t="shared" si="2"/>
        <v>8</v>
      </c>
      <c r="J15" s="60">
        <f>VLOOKUP($A15,'Return Data'!$B$7:$R$2292,13,0)</f>
        <v>4.1475</v>
      </c>
      <c r="K15" s="61">
        <f t="shared" si="3"/>
        <v>9</v>
      </c>
      <c r="L15" s="60">
        <f>VLOOKUP($A15,'Return Data'!$B$7:$R$2292,17,0)</f>
        <v>11.8088</v>
      </c>
      <c r="M15" s="61">
        <f t="shared" si="4"/>
        <v>5</v>
      </c>
      <c r="N15" s="60">
        <f>VLOOKUP($A15,'Return Data'!$B$7:$R$2292,14,0)</f>
        <v>8.9946999999999999</v>
      </c>
      <c r="O15" s="61">
        <f t="shared" si="5"/>
        <v>6</v>
      </c>
      <c r="P15" s="60">
        <f>VLOOKUP($A15,'Return Data'!$B$7:$R$2292,15,0)</f>
        <v>6.4211</v>
      </c>
      <c r="Q15" s="61">
        <f t="shared" si="6"/>
        <v>5</v>
      </c>
      <c r="R15" s="60">
        <f>VLOOKUP($A15,'Return Data'!$B$7:$R$2292,16,0)</f>
        <v>10.0907</v>
      </c>
      <c r="S15" s="62">
        <f t="shared" si="7"/>
        <v>1</v>
      </c>
    </row>
    <row r="16" spans="1:20" x14ac:dyDescent="0.3">
      <c r="A16" s="58" t="s">
        <v>1536</v>
      </c>
      <c r="B16" s="59">
        <f>VLOOKUP($A16,'Return Data'!$B$7:$R$2292,3,0)</f>
        <v>44767</v>
      </c>
      <c r="C16" s="60">
        <f>VLOOKUP($A16,'Return Data'!$B$7:$R$2292,4,0)</f>
        <v>45.348999999999997</v>
      </c>
      <c r="D16" s="60">
        <f>VLOOKUP($A16,'Return Data'!$B$7:$R$2292,10,0)</f>
        <v>-1.8848</v>
      </c>
      <c r="E16" s="61">
        <f t="shared" si="0"/>
        <v>16</v>
      </c>
      <c r="F16" s="60">
        <f>VLOOKUP($A16,'Return Data'!$B$7:$R$2292,11,0)</f>
        <v>-3.4855</v>
      </c>
      <c r="G16" s="61">
        <f t="shared" si="1"/>
        <v>19</v>
      </c>
      <c r="H16" s="60">
        <f>VLOOKUP($A16,'Return Data'!$B$7:$R$2292,12,0)</f>
        <v>-2.8996</v>
      </c>
      <c r="I16" s="61">
        <f t="shared" si="2"/>
        <v>20</v>
      </c>
      <c r="J16" s="60">
        <f>VLOOKUP($A16,'Return Data'!$B$7:$R$2292,13,0)</f>
        <v>2.2056</v>
      </c>
      <c r="K16" s="61">
        <f t="shared" si="3"/>
        <v>12</v>
      </c>
      <c r="L16" s="60">
        <f>VLOOKUP($A16,'Return Data'!$B$7:$R$2292,17,0)</f>
        <v>6.6707999999999998</v>
      </c>
      <c r="M16" s="61">
        <f t="shared" si="4"/>
        <v>15</v>
      </c>
      <c r="N16" s="60">
        <f>VLOOKUP($A16,'Return Data'!$B$7:$R$2292,14,0)</f>
        <v>6.7961</v>
      </c>
      <c r="O16" s="61">
        <f t="shared" si="5"/>
        <v>12</v>
      </c>
      <c r="P16" s="60">
        <f>VLOOKUP($A16,'Return Data'!$B$7:$R$2292,15,0)</f>
        <v>5.2769000000000004</v>
      </c>
      <c r="Q16" s="61">
        <f t="shared" si="6"/>
        <v>14</v>
      </c>
      <c r="R16" s="60">
        <f>VLOOKUP($A16,'Return Data'!$B$7:$R$2292,16,0)</f>
        <v>8.5500000000000007</v>
      </c>
      <c r="S16" s="62">
        <f t="shared" si="7"/>
        <v>6</v>
      </c>
    </row>
    <row r="17" spans="1:19" x14ac:dyDescent="0.3">
      <c r="A17" s="58" t="s">
        <v>1537</v>
      </c>
      <c r="B17" s="59">
        <f>VLOOKUP($A17,'Return Data'!$B$7:$R$2292,3,0)</f>
        <v>44767</v>
      </c>
      <c r="C17" s="60">
        <f>VLOOKUP($A17,'Return Data'!$B$7:$R$2292,4,0)</f>
        <v>55.942599999999999</v>
      </c>
      <c r="D17" s="60">
        <f>VLOOKUP($A17,'Return Data'!$B$7:$R$2292,10,0)</f>
        <v>1.7253000000000001</v>
      </c>
      <c r="E17" s="61">
        <f t="shared" si="0"/>
        <v>3</v>
      </c>
      <c r="F17" s="60">
        <f>VLOOKUP($A17,'Return Data'!$B$7:$R$2292,11,0)</f>
        <v>1.0661</v>
      </c>
      <c r="G17" s="61">
        <f t="shared" si="1"/>
        <v>5</v>
      </c>
      <c r="H17" s="60">
        <f>VLOOKUP($A17,'Return Data'!$B$7:$R$2292,12,0)</f>
        <v>1.3313999999999999</v>
      </c>
      <c r="I17" s="61">
        <f t="shared" si="2"/>
        <v>5</v>
      </c>
      <c r="J17" s="60">
        <f>VLOOKUP($A17,'Return Data'!$B$7:$R$2292,13,0)</f>
        <v>6.2922000000000002</v>
      </c>
      <c r="K17" s="61">
        <f t="shared" si="3"/>
        <v>4</v>
      </c>
      <c r="L17" s="60">
        <f>VLOOKUP($A17,'Return Data'!$B$7:$R$2292,17,0)</f>
        <v>9.4197000000000006</v>
      </c>
      <c r="M17" s="61">
        <f t="shared" si="4"/>
        <v>7</v>
      </c>
      <c r="N17" s="60">
        <f>VLOOKUP($A17,'Return Data'!$B$7:$R$2292,14,0)</f>
        <v>8.9716000000000005</v>
      </c>
      <c r="O17" s="61">
        <f t="shared" si="5"/>
        <v>7</v>
      </c>
      <c r="P17" s="60">
        <f>VLOOKUP($A17,'Return Data'!$B$7:$R$2292,15,0)</f>
        <v>7.7571000000000003</v>
      </c>
      <c r="Q17" s="61">
        <f t="shared" si="6"/>
        <v>2</v>
      </c>
      <c r="R17" s="60">
        <f>VLOOKUP($A17,'Return Data'!$B$7:$R$2292,16,0)</f>
        <v>9.8475000000000001</v>
      </c>
      <c r="S17" s="62">
        <f t="shared" si="7"/>
        <v>2</v>
      </c>
    </row>
    <row r="18" spans="1:19" x14ac:dyDescent="0.3">
      <c r="A18" s="58" t="s">
        <v>1538</v>
      </c>
      <c r="B18" s="59">
        <f>VLOOKUP($A18,'Return Data'!$B$7:$R$2292,3,0)</f>
        <v>44767</v>
      </c>
      <c r="C18" s="60">
        <f>VLOOKUP($A18,'Return Data'!$B$7:$R$2292,4,0)</f>
        <v>25.621400000000001</v>
      </c>
      <c r="D18" s="60">
        <f>VLOOKUP($A18,'Return Data'!$B$7:$R$2292,10,0)</f>
        <v>-1.5982000000000001</v>
      </c>
      <c r="E18" s="61">
        <f t="shared" si="0"/>
        <v>15</v>
      </c>
      <c r="F18" s="60">
        <f>VLOOKUP($A18,'Return Data'!$B$7:$R$2292,11,0)</f>
        <v>-2.8637999999999999</v>
      </c>
      <c r="G18" s="61">
        <f t="shared" si="1"/>
        <v>17</v>
      </c>
      <c r="H18" s="60">
        <f>VLOOKUP($A18,'Return Data'!$B$7:$R$2292,12,0)</f>
        <v>-2.8307000000000002</v>
      </c>
      <c r="I18" s="61">
        <f t="shared" si="2"/>
        <v>19</v>
      </c>
      <c r="J18" s="60">
        <f>VLOOKUP($A18,'Return Data'!$B$7:$R$2292,13,0)</f>
        <v>1.2396</v>
      </c>
      <c r="K18" s="61">
        <f t="shared" si="3"/>
        <v>19</v>
      </c>
      <c r="L18" s="60">
        <f>VLOOKUP($A18,'Return Data'!$B$7:$R$2292,17,0)</f>
        <v>5.2210000000000001</v>
      </c>
      <c r="M18" s="61">
        <f t="shared" si="4"/>
        <v>17</v>
      </c>
      <c r="N18" s="60">
        <f>VLOOKUP($A18,'Return Data'!$B$7:$R$2292,14,0)</f>
        <v>5.6867000000000001</v>
      </c>
      <c r="O18" s="61">
        <f t="shared" si="5"/>
        <v>17</v>
      </c>
      <c r="P18" s="60">
        <f>VLOOKUP($A18,'Return Data'!$B$7:$R$2292,15,0)</f>
        <v>4.8653000000000004</v>
      </c>
      <c r="Q18" s="61">
        <f t="shared" si="6"/>
        <v>15</v>
      </c>
      <c r="R18" s="60">
        <f>VLOOKUP($A18,'Return Data'!$B$7:$R$2292,16,0)</f>
        <v>7.8700999999999999</v>
      </c>
      <c r="S18" s="62">
        <f t="shared" si="7"/>
        <v>13</v>
      </c>
    </row>
    <row r="19" spans="1:19" x14ac:dyDescent="0.3">
      <c r="A19" s="58" t="s">
        <v>1540</v>
      </c>
      <c r="B19" s="59">
        <f>VLOOKUP($A19,'Return Data'!$B$7:$R$2292,3,0)</f>
        <v>44767</v>
      </c>
      <c r="C19" s="60">
        <f>VLOOKUP($A19,'Return Data'!$B$7:$R$2292,4,0)</f>
        <v>42.672400000000003</v>
      </c>
      <c r="D19" s="60">
        <f>VLOOKUP($A19,'Return Data'!$B$7:$R$2292,10,0)</f>
        <v>-0.66339999999999999</v>
      </c>
      <c r="E19" s="61">
        <f t="shared" si="0"/>
        <v>13</v>
      </c>
      <c r="F19" s="60">
        <f>VLOOKUP($A19,'Return Data'!$B$7:$R$2292,11,0)</f>
        <v>-0.80020000000000002</v>
      </c>
      <c r="G19" s="61">
        <f t="shared" si="1"/>
        <v>10</v>
      </c>
      <c r="H19" s="60">
        <f>VLOOKUP($A19,'Return Data'!$B$7:$R$2292,12,0)</f>
        <v>-0.77590000000000003</v>
      </c>
      <c r="I19" s="61">
        <f t="shared" si="2"/>
        <v>12</v>
      </c>
      <c r="J19" s="60">
        <f>VLOOKUP($A19,'Return Data'!$B$7:$R$2292,13,0)</f>
        <v>4.4880000000000004</v>
      </c>
      <c r="K19" s="61">
        <f t="shared" si="3"/>
        <v>8</v>
      </c>
      <c r="L19" s="60">
        <f>VLOOKUP($A19,'Return Data'!$B$7:$R$2292,17,0)</f>
        <v>11.4945</v>
      </c>
      <c r="M19" s="61">
        <f t="shared" si="4"/>
        <v>6</v>
      </c>
      <c r="N19" s="60">
        <f>VLOOKUP($A19,'Return Data'!$B$7:$R$2292,14,0)</f>
        <v>10.771000000000001</v>
      </c>
      <c r="O19" s="61">
        <f t="shared" si="5"/>
        <v>2</v>
      </c>
      <c r="P19" s="60">
        <f>VLOOKUP($A19,'Return Data'!$B$7:$R$2292,15,0)</f>
        <v>7.8456000000000001</v>
      </c>
      <c r="Q19" s="61">
        <f t="shared" si="6"/>
        <v>1</v>
      </c>
      <c r="R19" s="60">
        <f>VLOOKUP($A19,'Return Data'!$B$7:$R$2292,16,0)</f>
        <v>8.0871999999999993</v>
      </c>
      <c r="S19" s="62">
        <f t="shared" si="7"/>
        <v>12</v>
      </c>
    </row>
    <row r="20" spans="1:19" x14ac:dyDescent="0.3">
      <c r="A20" s="58" t="s">
        <v>1541</v>
      </c>
      <c r="B20" s="59">
        <f>VLOOKUP($A20,'Return Data'!$B$7:$R$2292,3,0)</f>
        <v>44767</v>
      </c>
      <c r="C20" s="60">
        <f>VLOOKUP($A20,'Return Data'!$B$7:$R$2292,4,0)</f>
        <v>42.767899999999997</v>
      </c>
      <c r="D20" s="60">
        <f>VLOOKUP($A20,'Return Data'!$B$7:$R$2292,10,0)</f>
        <v>-5.0423999999999998</v>
      </c>
      <c r="E20" s="61">
        <f t="shared" si="0"/>
        <v>20</v>
      </c>
      <c r="F20" s="60">
        <f>VLOOKUP($A20,'Return Data'!$B$7:$R$2292,11,0)</f>
        <v>-3.1086</v>
      </c>
      <c r="G20" s="61">
        <f t="shared" si="1"/>
        <v>18</v>
      </c>
      <c r="H20" s="60">
        <f>VLOOKUP($A20,'Return Data'!$B$7:$R$2292,12,0)</f>
        <v>-0.76459999999999995</v>
      </c>
      <c r="I20" s="61">
        <f t="shared" si="2"/>
        <v>11</v>
      </c>
      <c r="J20" s="60">
        <f>VLOOKUP($A20,'Return Data'!$B$7:$R$2292,13,0)</f>
        <v>2.12</v>
      </c>
      <c r="K20" s="61">
        <f t="shared" si="3"/>
        <v>13</v>
      </c>
      <c r="L20" s="60">
        <f>VLOOKUP($A20,'Return Data'!$B$7:$R$2292,17,0)</f>
        <v>6.7012999999999998</v>
      </c>
      <c r="M20" s="61">
        <f t="shared" si="4"/>
        <v>14</v>
      </c>
      <c r="N20" s="60">
        <f>VLOOKUP($A20,'Return Data'!$B$7:$R$2292,14,0)</f>
        <v>6.3674999999999997</v>
      </c>
      <c r="O20" s="61">
        <f t="shared" si="5"/>
        <v>15</v>
      </c>
      <c r="P20" s="60">
        <f>VLOOKUP($A20,'Return Data'!$B$7:$R$2292,15,0)</f>
        <v>5.5667999999999997</v>
      </c>
      <c r="Q20" s="61">
        <f t="shared" si="6"/>
        <v>11</v>
      </c>
      <c r="R20" s="60">
        <f>VLOOKUP($A20,'Return Data'!$B$7:$R$2292,16,0)</f>
        <v>5.8613</v>
      </c>
      <c r="S20" s="62">
        <f t="shared" si="7"/>
        <v>19</v>
      </c>
    </row>
    <row r="21" spans="1:19" x14ac:dyDescent="0.3">
      <c r="A21" s="58" t="s">
        <v>1542</v>
      </c>
      <c r="B21" s="59">
        <f>VLOOKUP($A21,'Return Data'!$B$7:$R$2292,3,0)</f>
        <v>44767</v>
      </c>
      <c r="C21" s="60">
        <f>VLOOKUP($A21,'Return Data'!$B$7:$R$2292,4,0)</f>
        <v>66.979900000000001</v>
      </c>
      <c r="D21" s="60">
        <f>VLOOKUP($A21,'Return Data'!$B$7:$R$2292,10,0)</f>
        <v>2.9085000000000001</v>
      </c>
      <c r="E21" s="61">
        <f t="shared" si="0"/>
        <v>1</v>
      </c>
      <c r="F21" s="60">
        <f>VLOOKUP($A21,'Return Data'!$B$7:$R$2292,11,0)</f>
        <v>-1.3431</v>
      </c>
      <c r="G21" s="61">
        <f t="shared" si="1"/>
        <v>15</v>
      </c>
      <c r="H21" s="60">
        <f>VLOOKUP($A21,'Return Data'!$B$7:$R$2292,12,0)</f>
        <v>-1.6443000000000001</v>
      </c>
      <c r="I21" s="61">
        <f t="shared" si="2"/>
        <v>14</v>
      </c>
      <c r="J21" s="60">
        <f>VLOOKUP($A21,'Return Data'!$B$7:$R$2292,13,0)</f>
        <v>2.8451</v>
      </c>
      <c r="K21" s="61">
        <f t="shared" si="3"/>
        <v>10</v>
      </c>
      <c r="L21" s="60">
        <f>VLOOKUP($A21,'Return Data'!$B$7:$R$2292,17,0)</f>
        <v>5.1662999999999997</v>
      </c>
      <c r="M21" s="61">
        <f t="shared" si="4"/>
        <v>18</v>
      </c>
      <c r="N21" s="60">
        <f>VLOOKUP($A21,'Return Data'!$B$7:$R$2292,14,0)</f>
        <v>6.4657</v>
      </c>
      <c r="O21" s="61">
        <f t="shared" si="5"/>
        <v>13</v>
      </c>
      <c r="P21" s="60">
        <f>VLOOKUP($A21,'Return Data'!$B$7:$R$2292,15,0)</f>
        <v>5.7240000000000002</v>
      </c>
      <c r="Q21" s="61">
        <f t="shared" si="6"/>
        <v>10</v>
      </c>
      <c r="R21" s="60">
        <f>VLOOKUP($A21,'Return Data'!$B$7:$R$2292,16,0)</f>
        <v>8.1297999999999995</v>
      </c>
      <c r="S21" s="62">
        <f t="shared" si="7"/>
        <v>11</v>
      </c>
    </row>
    <row r="22" spans="1:19" x14ac:dyDescent="0.3">
      <c r="A22" s="58" t="s">
        <v>1870</v>
      </c>
      <c r="B22" s="59">
        <f>VLOOKUP($A22,'Return Data'!$B$7:$R$2292,3,0)</f>
        <v>44767</v>
      </c>
      <c r="C22" s="60">
        <f>VLOOKUP($A22,'Return Data'!$B$7:$R$2292,4,0)</f>
        <v>22.025500000000001</v>
      </c>
      <c r="D22" s="60">
        <f>VLOOKUP($A22,'Return Data'!$B$7:$R$2292,10,0)</f>
        <v>-2.5783</v>
      </c>
      <c r="E22" s="61">
        <f t="shared" si="0"/>
        <v>18</v>
      </c>
      <c r="F22" s="60">
        <f>VLOOKUP($A22,'Return Data'!$B$7:$R$2292,11,0)</f>
        <v>-1.4453</v>
      </c>
      <c r="G22" s="61">
        <f t="shared" si="1"/>
        <v>16</v>
      </c>
      <c r="H22" s="60">
        <f>VLOOKUP($A22,'Return Data'!$B$7:$R$2292,12,0)</f>
        <v>-1.9359</v>
      </c>
      <c r="I22" s="61">
        <f t="shared" si="2"/>
        <v>17</v>
      </c>
      <c r="J22" s="60">
        <f>VLOOKUP($A22,'Return Data'!$B$7:$R$2292,13,0)</f>
        <v>1.9661999999999999</v>
      </c>
      <c r="K22" s="61">
        <f t="shared" si="3"/>
        <v>16</v>
      </c>
      <c r="L22" s="60">
        <f>VLOOKUP($A22,'Return Data'!$B$7:$R$2292,17,0)</f>
        <v>4.9146000000000001</v>
      </c>
      <c r="M22" s="61">
        <f t="shared" si="4"/>
        <v>19</v>
      </c>
      <c r="N22" s="60">
        <f>VLOOKUP($A22,'Return Data'!$B$7:$R$2292,14,0)</f>
        <v>4.9452999999999996</v>
      </c>
      <c r="O22" s="61">
        <f t="shared" si="5"/>
        <v>18</v>
      </c>
      <c r="P22" s="60">
        <f>VLOOKUP($A22,'Return Data'!$B$7:$R$2292,15,0)</f>
        <v>4.3177000000000003</v>
      </c>
      <c r="Q22" s="61">
        <f t="shared" si="6"/>
        <v>18</v>
      </c>
      <c r="R22" s="60">
        <f>VLOOKUP($A22,'Return Data'!$B$7:$R$2292,16,0)</f>
        <v>6.8030999999999997</v>
      </c>
      <c r="S22" s="62">
        <f t="shared" si="7"/>
        <v>18</v>
      </c>
    </row>
    <row r="23" spans="1:19" x14ac:dyDescent="0.3">
      <c r="A23" s="58" t="s">
        <v>1543</v>
      </c>
      <c r="B23" s="59">
        <f>VLOOKUP($A23,'Return Data'!$B$7:$R$2292,3,0)</f>
        <v>44767</v>
      </c>
      <c r="C23" s="60">
        <f>VLOOKUP($A23,'Return Data'!$B$7:$R$2292,4,0)</f>
        <v>44.679299999999998</v>
      </c>
      <c r="D23" s="60">
        <f>VLOOKUP($A23,'Return Data'!$B$7:$R$2292,10,0)</f>
        <v>1.8869</v>
      </c>
      <c r="E23" s="61">
        <f t="shared" si="0"/>
        <v>2</v>
      </c>
      <c r="F23" s="60">
        <f>VLOOKUP($A23,'Return Data'!$B$7:$R$2292,11,0)</f>
        <v>1.8943000000000001</v>
      </c>
      <c r="G23" s="61">
        <f t="shared" si="1"/>
        <v>3</v>
      </c>
      <c r="H23" s="60">
        <f>VLOOKUP($A23,'Return Data'!$B$7:$R$2292,12,0)</f>
        <v>2.7648000000000001</v>
      </c>
      <c r="I23" s="61">
        <f t="shared" si="2"/>
        <v>2</v>
      </c>
      <c r="J23" s="60">
        <f>VLOOKUP($A23,'Return Data'!$B$7:$R$2292,13,0)</f>
        <v>5.4936999999999996</v>
      </c>
      <c r="K23" s="61">
        <f t="shared" si="3"/>
        <v>7</v>
      </c>
      <c r="L23" s="60">
        <f>VLOOKUP($A23,'Return Data'!$B$7:$R$2292,17,0)</f>
        <v>8.6996000000000002</v>
      </c>
      <c r="M23" s="61">
        <f t="shared" si="4"/>
        <v>9</v>
      </c>
      <c r="N23" s="60">
        <f>VLOOKUP($A23,'Return Data'!$B$7:$R$2292,14,0)</f>
        <v>1.3255999999999999</v>
      </c>
      <c r="O23" s="61">
        <f t="shared" si="5"/>
        <v>19</v>
      </c>
      <c r="P23" s="60">
        <f>VLOOKUP($A23,'Return Data'!$B$7:$R$2292,15,0)</f>
        <v>1.9898</v>
      </c>
      <c r="Q23" s="61">
        <f t="shared" si="6"/>
        <v>19</v>
      </c>
      <c r="R23" s="60">
        <f>VLOOKUP($A23,'Return Data'!$B$7:$R$2292,16,0)</f>
        <v>8.4064999999999994</v>
      </c>
      <c r="S23" s="62">
        <f t="shared" si="7"/>
        <v>8</v>
      </c>
    </row>
    <row r="24" spans="1:19" x14ac:dyDescent="0.3">
      <c r="A24" s="58" t="s">
        <v>1907</v>
      </c>
      <c r="B24" s="59">
        <f>VLOOKUP($A24,'Return Data'!$B$7:$R$2292,3,0)</f>
        <v>44767</v>
      </c>
      <c r="C24" s="60">
        <f>VLOOKUP($A24,'Return Data'!$B$7:$R$2292,4,0)</f>
        <v>53.581000000000003</v>
      </c>
      <c r="D24" s="60">
        <f>VLOOKUP($A24,'Return Data'!$B$7:$R$2292,10,0)</f>
        <v>1.0703</v>
      </c>
      <c r="E24" s="61">
        <f t="shared" si="0"/>
        <v>5</v>
      </c>
      <c r="F24" s="60">
        <f>VLOOKUP($A24,'Return Data'!$B$7:$R$2292,11,0)</f>
        <v>1.1536999999999999</v>
      </c>
      <c r="G24" s="61">
        <f t="shared" si="1"/>
        <v>4</v>
      </c>
      <c r="H24" s="60">
        <f>VLOOKUP($A24,'Return Data'!$B$7:$R$2292,12,0)</f>
        <v>2.6496</v>
      </c>
      <c r="I24" s="61">
        <f t="shared" si="2"/>
        <v>4</v>
      </c>
      <c r="J24" s="60">
        <f>VLOOKUP($A24,'Return Data'!$B$7:$R$2292,13,0)</f>
        <v>5.8693999999999997</v>
      </c>
      <c r="K24" s="61">
        <f t="shared" si="3"/>
        <v>6</v>
      </c>
      <c r="L24" s="60">
        <f>VLOOKUP($A24,'Return Data'!$B$7:$R$2292,17,0)</f>
        <v>12.267799999999999</v>
      </c>
      <c r="M24" s="61">
        <f t="shared" si="4"/>
        <v>3</v>
      </c>
      <c r="N24" s="60">
        <f>VLOOKUP($A24,'Return Data'!$B$7:$R$2292,14,0)</f>
        <v>10.6957</v>
      </c>
      <c r="O24" s="61">
        <f t="shared" si="5"/>
        <v>3</v>
      </c>
      <c r="P24" s="60">
        <f>VLOOKUP($A24,'Return Data'!$B$7:$R$2292,15,0)</f>
        <v>7.1624999999999996</v>
      </c>
      <c r="Q24" s="61">
        <f t="shared" si="6"/>
        <v>4</v>
      </c>
      <c r="R24" s="60">
        <f>VLOOKUP($A24,'Return Data'!$B$7:$R$2292,16,0)</f>
        <v>8.1783000000000001</v>
      </c>
      <c r="S24" s="62">
        <f t="shared" si="7"/>
        <v>10</v>
      </c>
    </row>
    <row r="25" spans="1:19" x14ac:dyDescent="0.3">
      <c r="A25" s="58" t="s">
        <v>1545</v>
      </c>
      <c r="B25" s="59">
        <f>VLOOKUP($A25,'Return Data'!$B$7:$R$2292,3,0)</f>
        <v>44767</v>
      </c>
      <c r="C25" s="60">
        <f>VLOOKUP($A25,'Return Data'!$B$7:$R$2292,4,0)</f>
        <v>23.482099999999999</v>
      </c>
      <c r="D25" s="60">
        <f>VLOOKUP($A25,'Return Data'!$B$7:$R$2292,10,0)</f>
        <v>1.37E-2</v>
      </c>
      <c r="E25" s="61">
        <f t="shared" si="0"/>
        <v>8</v>
      </c>
      <c r="F25" s="60">
        <f>VLOOKUP($A25,'Return Data'!$B$7:$R$2292,11,0)</f>
        <v>-1.0729</v>
      </c>
      <c r="G25" s="61">
        <f t="shared" si="1"/>
        <v>13</v>
      </c>
      <c r="H25" s="60">
        <f>VLOOKUP($A25,'Return Data'!$B$7:$R$2292,12,0)</f>
        <v>-1.8395999999999999</v>
      </c>
      <c r="I25" s="61">
        <f t="shared" si="2"/>
        <v>16</v>
      </c>
      <c r="J25" s="60">
        <f>VLOOKUP($A25,'Return Data'!$B$7:$R$2292,13,0)</f>
        <v>7.9039999999999999</v>
      </c>
      <c r="K25" s="61">
        <f t="shared" si="3"/>
        <v>2</v>
      </c>
      <c r="L25" s="60">
        <f>VLOOKUP($A25,'Return Data'!$B$7:$R$2292,17,0)</f>
        <v>8.9766999999999992</v>
      </c>
      <c r="M25" s="61">
        <f t="shared" si="4"/>
        <v>8</v>
      </c>
      <c r="N25" s="60">
        <f>VLOOKUP($A25,'Return Data'!$B$7:$R$2292,14,0)</f>
        <v>7.8506999999999998</v>
      </c>
      <c r="O25" s="61">
        <f t="shared" si="5"/>
        <v>10</v>
      </c>
      <c r="P25" s="60">
        <f>VLOOKUP($A25,'Return Data'!$B$7:$R$2292,15,0)</f>
        <v>4.7847</v>
      </c>
      <c r="Q25" s="61">
        <f t="shared" si="6"/>
        <v>16</v>
      </c>
      <c r="R25" s="60">
        <f>VLOOKUP($A25,'Return Data'!$B$7:$R$2292,16,0)</f>
        <v>7.1333000000000002</v>
      </c>
      <c r="S25" s="62">
        <f t="shared" si="7"/>
        <v>17</v>
      </c>
    </row>
    <row r="26" spans="1:19" x14ac:dyDescent="0.3">
      <c r="A26" s="58" t="s">
        <v>1546</v>
      </c>
      <c r="B26" s="59">
        <f>VLOOKUP($A26,'Return Data'!$B$7:$R$2292,3,0)</f>
        <v>0</v>
      </c>
      <c r="C26" s="60">
        <f>VLOOKUP($A26,'Return Data'!$B$7:$R$2292,4,0)</f>
        <v>0</v>
      </c>
      <c r="D26" s="60">
        <f>VLOOKUP($A26,'Return Data'!$B$7:$R$2292,10,0)</f>
        <v>0</v>
      </c>
      <c r="E26" s="61">
        <f t="shared" si="0"/>
        <v>9</v>
      </c>
      <c r="F26" s="60">
        <f>VLOOKUP($A26,'Return Data'!$B$7:$R$2292,11,0)</f>
        <v>0</v>
      </c>
      <c r="G26" s="61">
        <f t="shared" si="1"/>
        <v>7</v>
      </c>
      <c r="H26" s="60">
        <f>VLOOKUP($A26,'Return Data'!$B$7:$R$2292,12,0)</f>
        <v>0</v>
      </c>
      <c r="I26" s="61">
        <f t="shared" si="2"/>
        <v>7</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44767</v>
      </c>
      <c r="C27" s="60">
        <f>VLOOKUP($A27,'Return Data'!$B$7:$R$2292,4,0)</f>
        <v>51.558599999999998</v>
      </c>
      <c r="D27" s="60">
        <f>VLOOKUP($A27,'Return Data'!$B$7:$R$2292,10,0)</f>
        <v>1.2806999999999999</v>
      </c>
      <c r="E27" s="61">
        <f t="shared" si="0"/>
        <v>4</v>
      </c>
      <c r="F27" s="60">
        <f>VLOOKUP($A27,'Return Data'!$B$7:$R$2292,11,0)</f>
        <v>-0.89019999999999999</v>
      </c>
      <c r="G27" s="61">
        <f t="shared" si="1"/>
        <v>11</v>
      </c>
      <c r="H27" s="60">
        <f>VLOOKUP($A27,'Return Data'!$B$7:$R$2292,12,0)</f>
        <v>-0.75929999999999997</v>
      </c>
      <c r="I27" s="61">
        <f t="shared" si="2"/>
        <v>10</v>
      </c>
      <c r="J27" s="60">
        <f>VLOOKUP($A27,'Return Data'!$B$7:$R$2292,13,0)</f>
        <v>6.8277999999999999</v>
      </c>
      <c r="K27" s="61">
        <f t="shared" si="3"/>
        <v>3</v>
      </c>
      <c r="L27" s="60">
        <f>VLOOKUP($A27,'Return Data'!$B$7:$R$2292,17,0)</f>
        <v>12.1614</v>
      </c>
      <c r="M27" s="61">
        <f>RANK(L27,L$8:L$27,0)</f>
        <v>4</v>
      </c>
      <c r="N27" s="60">
        <f>VLOOKUP($A27,'Return Data'!$B$7:$R$2292,14,0)</f>
        <v>8.5289999999999999</v>
      </c>
      <c r="O27" s="61">
        <f>RANK(N27,N$8:N$27,0)</f>
        <v>9</v>
      </c>
      <c r="P27" s="60">
        <f>VLOOKUP($A27,'Return Data'!$B$7:$R$2292,15,0)</f>
        <v>6.3585000000000003</v>
      </c>
      <c r="Q27" s="61">
        <f>RANK(P27,P$8:P$27,0)</f>
        <v>6</v>
      </c>
      <c r="R27" s="60">
        <f>VLOOKUP($A27,'Return Data'!$B$7:$R$2292,16,0)</f>
        <v>9.2085000000000008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-0.53712499999999985</v>
      </c>
      <c r="E29" s="69"/>
      <c r="F29" s="70">
        <f>AVERAGE(F8:F27)</f>
        <v>1.216785</v>
      </c>
      <c r="G29" s="69"/>
      <c r="H29" s="70">
        <f>AVERAGE(H8:H27)</f>
        <v>0.75601499999999999</v>
      </c>
      <c r="I29" s="69"/>
      <c r="J29" s="70">
        <f>AVERAGE(J8:J27)</f>
        <v>4.4052749999999996</v>
      </c>
      <c r="K29" s="69"/>
      <c r="L29" s="70">
        <f>AVERAGE(L8:L27)</f>
        <v>9.0610578947368428</v>
      </c>
      <c r="M29" s="69"/>
      <c r="N29" s="70">
        <f>AVERAGE(N8:N27)</f>
        <v>7.8306999999999984</v>
      </c>
      <c r="O29" s="69"/>
      <c r="P29" s="70">
        <f>AVERAGE(P8:P27)</f>
        <v>5.7381526315789486</v>
      </c>
      <c r="Q29" s="69"/>
      <c r="R29" s="70">
        <f>AVERAGE(R8:R27)</f>
        <v>7.8007399999999993</v>
      </c>
      <c r="S29" s="71"/>
    </row>
    <row r="30" spans="1:19" x14ac:dyDescent="0.3">
      <c r="A30" s="68" t="s">
        <v>28</v>
      </c>
      <c r="B30" s="69"/>
      <c r="C30" s="69"/>
      <c r="D30" s="70">
        <f>MIN(D8:D27)</f>
        <v>-5.0423999999999998</v>
      </c>
      <c r="E30" s="69"/>
      <c r="F30" s="70">
        <f>MIN(F8:F27)</f>
        <v>-3.6796000000000002</v>
      </c>
      <c r="G30" s="69"/>
      <c r="H30" s="70">
        <f>MIN(H8:H27)</f>
        <v>-2.8996</v>
      </c>
      <c r="I30" s="69"/>
      <c r="J30" s="70">
        <f>MIN(J8:J27)</f>
        <v>0</v>
      </c>
      <c r="K30" s="69"/>
      <c r="L30" s="70">
        <f>MIN(L8:L27)</f>
        <v>4.9146000000000001</v>
      </c>
      <c r="M30" s="69"/>
      <c r="N30" s="70">
        <f>MIN(N8:N27)</f>
        <v>1.3255999999999999</v>
      </c>
      <c r="O30" s="69"/>
      <c r="P30" s="70">
        <f>MIN(P8:P27)</f>
        <v>1.9898</v>
      </c>
      <c r="Q30" s="69"/>
      <c r="R30" s="70">
        <f>MIN(R8:R27)</f>
        <v>0</v>
      </c>
      <c r="S30" s="71"/>
    </row>
    <row r="31" spans="1:19" ht="15" thickBot="1" x14ac:dyDescent="0.35">
      <c r="A31" s="72" t="s">
        <v>29</v>
      </c>
      <c r="B31" s="73"/>
      <c r="C31" s="73"/>
      <c r="D31" s="74">
        <f>MAX(D8:D27)</f>
        <v>2.9085000000000001</v>
      </c>
      <c r="E31" s="73"/>
      <c r="F31" s="74">
        <f>MAX(F8:F27)</f>
        <v>37.1096</v>
      </c>
      <c r="G31" s="73"/>
      <c r="H31" s="74">
        <f>MAX(H8:H27)</f>
        <v>24.755800000000001</v>
      </c>
      <c r="I31" s="73"/>
      <c r="J31" s="74">
        <f>MAX(J8:J27)</f>
        <v>20.763400000000001</v>
      </c>
      <c r="K31" s="73"/>
      <c r="L31" s="74">
        <f>MAX(L8:L27)</f>
        <v>17.474499999999999</v>
      </c>
      <c r="M31" s="73"/>
      <c r="N31" s="74">
        <f>MAX(N8:N27)</f>
        <v>14.075900000000001</v>
      </c>
      <c r="O31" s="73"/>
      <c r="P31" s="74">
        <f>MAX(P8:P27)</f>
        <v>7.8456000000000001</v>
      </c>
      <c r="Q31" s="73"/>
      <c r="R31" s="74">
        <f>MAX(R8:R27)</f>
        <v>10.0907</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44767</v>
      </c>
      <c r="C8" s="60">
        <f>VLOOKUP($A8,'Return Data'!$B$7:$R$2292,4,0)</f>
        <v>18.25</v>
      </c>
      <c r="D8" s="60">
        <f>VLOOKUP($A8,'Return Data'!$B$7:$R$2292,10,0)</f>
        <v>-1.1375999999999999</v>
      </c>
      <c r="E8" s="61">
        <f t="shared" ref="E8:E23" si="0">RANK(D8,D$8:D$30,0)</f>
        <v>20</v>
      </c>
      <c r="F8" s="60">
        <f>VLOOKUP($A8,'Return Data'!$B$7:$R$2292,11,0)</f>
        <v>-2.9255</v>
      </c>
      <c r="G8" s="61">
        <f t="shared" ref="G8:G23" si="1">RANK(F8,F$8:F$30,0)</f>
        <v>22</v>
      </c>
      <c r="H8" s="60">
        <f>VLOOKUP($A8,'Return Data'!$B$7:$R$2292,12,0)</f>
        <v>-3.7955000000000001</v>
      </c>
      <c r="I8" s="61">
        <f t="shared" ref="I8:I23" si="2">RANK(H8,H$8:H$30,0)</f>
        <v>22</v>
      </c>
      <c r="J8" s="60">
        <f>VLOOKUP($A8,'Return Data'!$B$7:$R$2292,13,0)</f>
        <v>0.77310000000000001</v>
      </c>
      <c r="K8" s="61">
        <f t="shared" ref="K8:K23" si="3">RANK(J8,J$8:J$30,0)</f>
        <v>22</v>
      </c>
      <c r="L8" s="60">
        <f>VLOOKUP($A8,'Return Data'!$B$7:$R$2292,17,0)</f>
        <v>11.901199999999999</v>
      </c>
      <c r="M8" s="61">
        <f t="shared" ref="M8:M23" si="4">RANK(L8,L$8:L$30,0)</f>
        <v>14</v>
      </c>
      <c r="N8" s="60">
        <f>VLOOKUP($A8,'Return Data'!$B$7:$R$2292,14,0)</f>
        <v>9.4914000000000005</v>
      </c>
      <c r="O8" s="61">
        <f>RANK(N8,N$8:N$30,0)</f>
        <v>12</v>
      </c>
      <c r="P8" s="60">
        <f>VLOOKUP($A8,'Return Data'!$B$7:$R$2292,15,0)</f>
        <v>6.5769000000000002</v>
      </c>
      <c r="Q8" s="61">
        <f>RANK(P8,P$8:P$30,0)</f>
        <v>15</v>
      </c>
      <c r="R8" s="60">
        <f>VLOOKUP($A8,'Return Data'!$B$7:$R$2292,16,0)</f>
        <v>8.1698000000000004</v>
      </c>
      <c r="S8" s="62">
        <f t="shared" ref="S8:S23" si="5">RANK(R8,R$8:R$30,0)</f>
        <v>14</v>
      </c>
    </row>
    <row r="9" spans="1:20" x14ac:dyDescent="0.3">
      <c r="A9" s="58" t="s">
        <v>1553</v>
      </c>
      <c r="B9" s="59">
        <f>VLOOKUP($A9,'Return Data'!$B$7:$R$2292,3,0)</f>
        <v>44767</v>
      </c>
      <c r="C9" s="60">
        <f>VLOOKUP($A9,'Return Data'!$B$7:$R$2292,4,0)</f>
        <v>17.86</v>
      </c>
      <c r="D9" s="60">
        <f>VLOOKUP($A9,'Return Data'!$B$7:$R$2292,10,0)</f>
        <v>0.33710000000000001</v>
      </c>
      <c r="E9" s="61">
        <f t="shared" si="0"/>
        <v>6</v>
      </c>
      <c r="F9" s="60">
        <f>VLOOKUP($A9,'Return Data'!$B$7:$R$2292,11,0)</f>
        <v>-1.5978000000000001</v>
      </c>
      <c r="G9" s="61">
        <f t="shared" si="1"/>
        <v>20</v>
      </c>
      <c r="H9" s="60">
        <f>VLOOKUP($A9,'Return Data'!$B$7:$R$2292,12,0)</f>
        <v>-3.0402</v>
      </c>
      <c r="I9" s="61">
        <f t="shared" si="2"/>
        <v>21</v>
      </c>
      <c r="J9" s="60">
        <f>VLOOKUP($A9,'Return Data'!$B$7:$R$2292,13,0)</f>
        <v>2.7618</v>
      </c>
      <c r="K9" s="61">
        <f t="shared" si="3"/>
        <v>19</v>
      </c>
      <c r="L9" s="60">
        <f>VLOOKUP($A9,'Return Data'!$B$7:$R$2292,17,0)</f>
        <v>12.568</v>
      </c>
      <c r="M9" s="61">
        <f t="shared" si="4"/>
        <v>10</v>
      </c>
      <c r="N9" s="60">
        <f>VLOOKUP($A9,'Return Data'!$B$7:$R$2292,14,0)</f>
        <v>10.123100000000001</v>
      </c>
      <c r="O9" s="61">
        <f>RANK(N9,N$8:N$30,0)</f>
        <v>10</v>
      </c>
      <c r="P9" s="60">
        <f>VLOOKUP($A9,'Return Data'!$B$7:$R$2292,15,0)</f>
        <v>8.9158000000000008</v>
      </c>
      <c r="Q9" s="61">
        <f>RANK(P9,P$8:P$30,0)</f>
        <v>4</v>
      </c>
      <c r="R9" s="60">
        <f>VLOOKUP($A9,'Return Data'!$B$7:$R$2292,16,0)</f>
        <v>8.7021999999999995</v>
      </c>
      <c r="S9" s="62">
        <f t="shared" si="5"/>
        <v>11</v>
      </c>
    </row>
    <row r="10" spans="1:20" x14ac:dyDescent="0.3">
      <c r="A10" s="58" t="s">
        <v>1971</v>
      </c>
      <c r="B10" s="59">
        <f>VLOOKUP($A10,'Return Data'!$B$7:$R$2292,3,0)</f>
        <v>44767</v>
      </c>
      <c r="C10" s="60">
        <f>VLOOKUP($A10,'Return Data'!$B$7:$R$2292,4,0)</f>
        <v>12.6587</v>
      </c>
      <c r="D10" s="60">
        <f>VLOOKUP($A10,'Return Data'!$B$7:$R$2292,10,0)</f>
        <v>0.66639999999999999</v>
      </c>
      <c r="E10" s="61">
        <f t="shared" si="0"/>
        <v>2</v>
      </c>
      <c r="F10" s="60">
        <f>VLOOKUP($A10,'Return Data'!$B$7:$R$2292,11,0)</f>
        <v>0.1479</v>
      </c>
      <c r="G10" s="61">
        <f t="shared" si="1"/>
        <v>10</v>
      </c>
      <c r="H10" s="60">
        <f>VLOOKUP($A10,'Return Data'!$B$7:$R$2292,12,0)</f>
        <v>0.30669999999999997</v>
      </c>
      <c r="I10" s="61">
        <f t="shared" si="2"/>
        <v>9</v>
      </c>
      <c r="J10" s="60">
        <f>VLOOKUP($A10,'Return Data'!$B$7:$R$2292,13,0)</f>
        <v>3.7597999999999998</v>
      </c>
      <c r="K10" s="61">
        <f t="shared" si="3"/>
        <v>16</v>
      </c>
      <c r="L10" s="60">
        <f>VLOOKUP($A10,'Return Data'!$B$7:$R$2292,17,0)</f>
        <v>6.4939999999999998</v>
      </c>
      <c r="M10" s="61">
        <f t="shared" si="4"/>
        <v>22</v>
      </c>
      <c r="N10" s="60"/>
      <c r="O10" s="61"/>
      <c r="P10" s="60"/>
      <c r="Q10" s="61"/>
      <c r="R10" s="60">
        <f>VLOOKUP($A10,'Return Data'!$B$7:$R$2292,16,0)</f>
        <v>8.1678999999999995</v>
      </c>
      <c r="S10" s="62">
        <f t="shared" si="5"/>
        <v>15</v>
      </c>
    </row>
    <row r="11" spans="1:20" x14ac:dyDescent="0.3">
      <c r="A11" s="58" t="s">
        <v>1554</v>
      </c>
      <c r="B11" s="59">
        <f>VLOOKUP($A11,'Return Data'!$B$7:$R$2292,3,0)</f>
        <v>44767</v>
      </c>
      <c r="C11" s="60">
        <f>VLOOKUP($A11,'Return Data'!$B$7:$R$2292,4,0)</f>
        <v>17.582999999999998</v>
      </c>
      <c r="D11" s="60">
        <f>VLOOKUP($A11,'Return Data'!$B$7:$R$2292,10,0)</f>
        <v>0.39400000000000002</v>
      </c>
      <c r="E11" s="61">
        <f t="shared" si="0"/>
        <v>4</v>
      </c>
      <c r="F11" s="60">
        <f>VLOOKUP($A11,'Return Data'!$B$7:$R$2292,11,0)</f>
        <v>0.25659999999999999</v>
      </c>
      <c r="G11" s="61">
        <f t="shared" si="1"/>
        <v>7</v>
      </c>
      <c r="H11" s="60">
        <f>VLOOKUP($A11,'Return Data'!$B$7:$R$2292,12,0)</f>
        <v>0.72750000000000004</v>
      </c>
      <c r="I11" s="61">
        <f t="shared" si="2"/>
        <v>7</v>
      </c>
      <c r="J11" s="60">
        <f>VLOOKUP($A11,'Return Data'!$B$7:$R$2292,13,0)</f>
        <v>3.6671999999999998</v>
      </c>
      <c r="K11" s="61">
        <f t="shared" si="3"/>
        <v>17</v>
      </c>
      <c r="L11" s="60">
        <f>VLOOKUP($A11,'Return Data'!$B$7:$R$2292,17,0)</f>
        <v>14.0535</v>
      </c>
      <c r="M11" s="61">
        <f t="shared" si="4"/>
        <v>6</v>
      </c>
      <c r="N11" s="60">
        <f>VLOOKUP($A11,'Return Data'!$B$7:$R$2292,14,0)</f>
        <v>10.6112</v>
      </c>
      <c r="O11" s="61">
        <f t="shared" ref="O11:O17" si="6">RANK(N11,N$8:N$30,0)</f>
        <v>7</v>
      </c>
      <c r="P11" s="60">
        <f>VLOOKUP($A11,'Return Data'!$B$7:$R$2292,15,0)</f>
        <v>7.8064999999999998</v>
      </c>
      <c r="Q11" s="61">
        <f>RANK(P11,P$8:P$30,0)</f>
        <v>9</v>
      </c>
      <c r="R11" s="60">
        <f>VLOOKUP($A11,'Return Data'!$B$7:$R$2292,16,0)</f>
        <v>9.3268000000000004</v>
      </c>
      <c r="S11" s="62">
        <f t="shared" si="5"/>
        <v>4</v>
      </c>
    </row>
    <row r="12" spans="1:20" x14ac:dyDescent="0.3">
      <c r="A12" s="58" t="s">
        <v>1555</v>
      </c>
      <c r="B12" s="59">
        <f>VLOOKUP($A12,'Return Data'!$B$7:$R$2292,3,0)</f>
        <v>44767</v>
      </c>
      <c r="C12" s="60">
        <f>VLOOKUP($A12,'Return Data'!$B$7:$R$2292,4,0)</f>
        <v>19.366499999999998</v>
      </c>
      <c r="D12" s="60">
        <f>VLOOKUP($A12,'Return Data'!$B$7:$R$2292,10,0)</f>
        <v>-0.22309999999999999</v>
      </c>
      <c r="E12" s="61">
        <f t="shared" si="0"/>
        <v>16</v>
      </c>
      <c r="F12" s="60">
        <f>VLOOKUP($A12,'Return Data'!$B$7:$R$2292,11,0)</f>
        <v>6.3600000000000004E-2</v>
      </c>
      <c r="G12" s="61">
        <f t="shared" si="1"/>
        <v>13</v>
      </c>
      <c r="H12" s="60">
        <f>VLOOKUP($A12,'Return Data'!$B$7:$R$2292,12,0)</f>
        <v>-0.41959999999999997</v>
      </c>
      <c r="I12" s="61">
        <f t="shared" si="2"/>
        <v>13</v>
      </c>
      <c r="J12" s="60">
        <f>VLOOKUP($A12,'Return Data'!$B$7:$R$2292,13,0)</f>
        <v>3.8746999999999998</v>
      </c>
      <c r="K12" s="61">
        <f t="shared" si="3"/>
        <v>13</v>
      </c>
      <c r="L12" s="60">
        <f>VLOOKUP($A12,'Return Data'!$B$7:$R$2292,17,0)</f>
        <v>10.663600000000001</v>
      </c>
      <c r="M12" s="61">
        <f t="shared" si="4"/>
        <v>18</v>
      </c>
      <c r="N12" s="60">
        <f>VLOOKUP($A12,'Return Data'!$B$7:$R$2292,14,0)</f>
        <v>10.618399999999999</v>
      </c>
      <c r="O12" s="61">
        <f t="shared" si="6"/>
        <v>6</v>
      </c>
      <c r="P12" s="60">
        <f>VLOOKUP($A12,'Return Data'!$B$7:$R$2292,15,0)</f>
        <v>9.0106000000000002</v>
      </c>
      <c r="Q12" s="61">
        <f>RANK(P12,P$8:P$30,0)</f>
        <v>3</v>
      </c>
      <c r="R12" s="60">
        <f>VLOOKUP($A12,'Return Data'!$B$7:$R$2292,16,0)</f>
        <v>8.8595000000000006</v>
      </c>
      <c r="S12" s="62">
        <f t="shared" si="5"/>
        <v>9</v>
      </c>
    </row>
    <row r="13" spans="1:20" x14ac:dyDescent="0.3">
      <c r="A13" s="58" t="s">
        <v>1556</v>
      </c>
      <c r="B13" s="59">
        <f>VLOOKUP($A13,'Return Data'!$B$7:$R$2292,3,0)</f>
        <v>44767</v>
      </c>
      <c r="C13" s="60">
        <f>VLOOKUP($A13,'Return Data'!$B$7:$R$2292,4,0)</f>
        <v>13.45</v>
      </c>
      <c r="D13" s="60">
        <f>VLOOKUP($A13,'Return Data'!$B$7:$R$2292,10,0)</f>
        <v>0.1646</v>
      </c>
      <c r="E13" s="61">
        <f t="shared" si="0"/>
        <v>10</v>
      </c>
      <c r="F13" s="60">
        <f>VLOOKUP($A13,'Return Data'!$B$7:$R$2292,11,0)</f>
        <v>-0.63829999999999998</v>
      </c>
      <c r="G13" s="61">
        <f t="shared" si="1"/>
        <v>16</v>
      </c>
      <c r="H13" s="60">
        <f>VLOOKUP($A13,'Return Data'!$B$7:$R$2292,12,0)</f>
        <v>-1.1807000000000001</v>
      </c>
      <c r="I13" s="61">
        <f t="shared" si="2"/>
        <v>16</v>
      </c>
      <c r="J13" s="60">
        <f>VLOOKUP($A13,'Return Data'!$B$7:$R$2292,13,0)</f>
        <v>4.3623000000000003</v>
      </c>
      <c r="K13" s="61">
        <f t="shared" si="3"/>
        <v>12</v>
      </c>
      <c r="L13" s="60">
        <f>VLOOKUP($A13,'Return Data'!$B$7:$R$2292,17,0)</f>
        <v>13.618</v>
      </c>
      <c r="M13" s="61">
        <f t="shared" si="4"/>
        <v>8</v>
      </c>
      <c r="N13" s="60">
        <f>VLOOKUP($A13,'Return Data'!$B$7:$R$2292,14,0)</f>
        <v>9.2230000000000008</v>
      </c>
      <c r="O13" s="61">
        <f t="shared" si="6"/>
        <v>14</v>
      </c>
      <c r="P13" s="60"/>
      <c r="Q13" s="61"/>
      <c r="R13" s="60">
        <f>VLOOKUP($A13,'Return Data'!$B$7:$R$2292,16,0)</f>
        <v>7.8703000000000003</v>
      </c>
      <c r="S13" s="62">
        <f t="shared" si="5"/>
        <v>17</v>
      </c>
    </row>
    <row r="14" spans="1:20" x14ac:dyDescent="0.3">
      <c r="A14" s="58" t="s">
        <v>1557</v>
      </c>
      <c r="B14" s="59">
        <f>VLOOKUP($A14,'Return Data'!$B$7:$R$2292,3,0)</f>
        <v>44767</v>
      </c>
      <c r="C14" s="60">
        <f>VLOOKUP($A14,'Return Data'!$B$7:$R$2292,4,0)</f>
        <v>52.414000000000001</v>
      </c>
      <c r="D14" s="60">
        <f>VLOOKUP($A14,'Return Data'!$B$7:$R$2292,10,0)</f>
        <v>6.1100000000000002E-2</v>
      </c>
      <c r="E14" s="61">
        <f t="shared" si="0"/>
        <v>12</v>
      </c>
      <c r="F14" s="60">
        <f>VLOOKUP($A14,'Return Data'!$B$7:$R$2292,11,0)</f>
        <v>0.29470000000000002</v>
      </c>
      <c r="G14" s="61">
        <f t="shared" si="1"/>
        <v>6</v>
      </c>
      <c r="H14" s="60">
        <f>VLOOKUP($A14,'Return Data'!$B$7:$R$2292,12,0)</f>
        <v>0.22559999999999999</v>
      </c>
      <c r="I14" s="61">
        <f t="shared" si="2"/>
        <v>10</v>
      </c>
      <c r="J14" s="60">
        <f>VLOOKUP($A14,'Return Data'!$B$7:$R$2292,13,0)</f>
        <v>5.3018999999999998</v>
      </c>
      <c r="K14" s="61">
        <f t="shared" si="3"/>
        <v>7</v>
      </c>
      <c r="L14" s="60">
        <f>VLOOKUP($A14,'Return Data'!$B$7:$R$2292,17,0)</f>
        <v>15.801600000000001</v>
      </c>
      <c r="M14" s="61">
        <f t="shared" si="4"/>
        <v>2</v>
      </c>
      <c r="N14" s="60">
        <f>VLOOKUP($A14,'Return Data'!$B$7:$R$2292,14,0)</f>
        <v>10.3871</v>
      </c>
      <c r="O14" s="61">
        <f t="shared" si="6"/>
        <v>9</v>
      </c>
      <c r="P14" s="60">
        <f>VLOOKUP($A14,'Return Data'!$B$7:$R$2292,15,0)</f>
        <v>8.3734000000000002</v>
      </c>
      <c r="Q14" s="61">
        <f>RANK(P14,P$8:P$30,0)</f>
        <v>6</v>
      </c>
      <c r="R14" s="60">
        <f>VLOOKUP($A14,'Return Data'!$B$7:$R$2292,16,0)</f>
        <v>10.004</v>
      </c>
      <c r="S14" s="62">
        <f t="shared" si="5"/>
        <v>3</v>
      </c>
    </row>
    <row r="15" spans="1:20" x14ac:dyDescent="0.3">
      <c r="A15" s="58" t="s">
        <v>1558</v>
      </c>
      <c r="B15" s="59">
        <f>VLOOKUP($A15,'Return Data'!$B$7:$R$2292,3,0)</f>
        <v>44767</v>
      </c>
      <c r="C15" s="60">
        <f>VLOOKUP($A15,'Return Data'!$B$7:$R$2292,4,0)</f>
        <v>18.399999999999999</v>
      </c>
      <c r="D15" s="60">
        <f>VLOOKUP($A15,'Return Data'!$B$7:$R$2292,10,0)</f>
        <v>0.27250000000000002</v>
      </c>
      <c r="E15" s="61">
        <f t="shared" si="0"/>
        <v>7</v>
      </c>
      <c r="F15" s="60">
        <f>VLOOKUP($A15,'Return Data'!$B$7:$R$2292,11,0)</f>
        <v>2.6213000000000002</v>
      </c>
      <c r="G15" s="61">
        <f t="shared" si="1"/>
        <v>1</v>
      </c>
      <c r="H15" s="60">
        <f>VLOOKUP($A15,'Return Data'!$B$7:$R$2292,12,0)</f>
        <v>3.5453000000000001</v>
      </c>
      <c r="I15" s="61">
        <f t="shared" si="2"/>
        <v>1</v>
      </c>
      <c r="J15" s="60">
        <f>VLOOKUP($A15,'Return Data'!$B$7:$R$2292,13,0)</f>
        <v>6.6048999999999998</v>
      </c>
      <c r="K15" s="61">
        <f t="shared" si="3"/>
        <v>3</v>
      </c>
      <c r="L15" s="60">
        <f>VLOOKUP($A15,'Return Data'!$B$7:$R$2292,17,0)</f>
        <v>11.1472</v>
      </c>
      <c r="M15" s="61">
        <f t="shared" si="4"/>
        <v>16</v>
      </c>
      <c r="N15" s="60">
        <f>VLOOKUP($A15,'Return Data'!$B$7:$R$2292,14,0)</f>
        <v>8.1567000000000007</v>
      </c>
      <c r="O15" s="61">
        <f t="shared" si="6"/>
        <v>18</v>
      </c>
      <c r="P15" s="60">
        <f>VLOOKUP($A15,'Return Data'!$B$7:$R$2292,15,0)</f>
        <v>7.5572999999999997</v>
      </c>
      <c r="Q15" s="61">
        <f>RANK(P15,P$8:P$30,0)</f>
        <v>11</v>
      </c>
      <c r="R15" s="60">
        <f>VLOOKUP($A15,'Return Data'!$B$7:$R$2292,16,0)</f>
        <v>8.3071000000000002</v>
      </c>
      <c r="S15" s="62">
        <f t="shared" si="5"/>
        <v>13</v>
      </c>
    </row>
    <row r="16" spans="1:20" x14ac:dyDescent="0.3">
      <c r="A16" s="58" t="s">
        <v>1559</v>
      </c>
      <c r="B16" s="59">
        <f>VLOOKUP($A16,'Return Data'!$B$7:$R$2292,3,0)</f>
        <v>44767</v>
      </c>
      <c r="C16" s="60">
        <f>VLOOKUP($A16,'Return Data'!$B$7:$R$2292,4,0)</f>
        <v>22.765000000000001</v>
      </c>
      <c r="D16" s="60">
        <f>VLOOKUP($A16,'Return Data'!$B$7:$R$2292,10,0)</f>
        <v>0.1086</v>
      </c>
      <c r="E16" s="61">
        <f t="shared" si="0"/>
        <v>11</v>
      </c>
      <c r="F16" s="60">
        <f>VLOOKUP($A16,'Return Data'!$B$7:$R$2292,11,0)</f>
        <v>-0.19159999999999999</v>
      </c>
      <c r="G16" s="61">
        <f t="shared" si="1"/>
        <v>14</v>
      </c>
      <c r="H16" s="60">
        <f>VLOOKUP($A16,'Return Data'!$B$7:$R$2292,12,0)</f>
        <v>-0.65069999999999995</v>
      </c>
      <c r="I16" s="61">
        <f t="shared" si="2"/>
        <v>15</v>
      </c>
      <c r="J16" s="60">
        <f>VLOOKUP($A16,'Return Data'!$B$7:$R$2292,13,0)</f>
        <v>3.7683</v>
      </c>
      <c r="K16" s="61">
        <f t="shared" si="3"/>
        <v>15</v>
      </c>
      <c r="L16" s="60">
        <f>VLOOKUP($A16,'Return Data'!$B$7:$R$2292,17,0)</f>
        <v>11.9307</v>
      </c>
      <c r="M16" s="61">
        <f t="shared" si="4"/>
        <v>13</v>
      </c>
      <c r="N16" s="60">
        <f>VLOOKUP($A16,'Return Data'!$B$7:$R$2292,14,0)</f>
        <v>9.2576000000000001</v>
      </c>
      <c r="O16" s="61">
        <f t="shared" si="6"/>
        <v>13</v>
      </c>
      <c r="P16" s="60">
        <f>VLOOKUP($A16,'Return Data'!$B$7:$R$2292,15,0)</f>
        <v>6.8929</v>
      </c>
      <c r="Q16" s="61">
        <f>RANK(P16,P$8:P$30,0)</f>
        <v>14</v>
      </c>
      <c r="R16" s="60">
        <f>VLOOKUP($A16,'Return Data'!$B$7:$R$2292,16,0)</f>
        <v>7.3327</v>
      </c>
      <c r="S16" s="62">
        <f t="shared" si="5"/>
        <v>21</v>
      </c>
    </row>
    <row r="17" spans="1:19" x14ac:dyDescent="0.3">
      <c r="A17" s="58" t="s">
        <v>1560</v>
      </c>
      <c r="B17" s="59">
        <f>VLOOKUP($A17,'Return Data'!$B$7:$R$2292,3,0)</f>
        <v>44767</v>
      </c>
      <c r="C17" s="60">
        <f>VLOOKUP($A17,'Return Data'!$B$7:$R$2292,4,0)</f>
        <v>26.68</v>
      </c>
      <c r="D17" s="60">
        <f>VLOOKUP($A17,'Return Data'!$B$7:$R$2292,10,0)</f>
        <v>0.45179999999999998</v>
      </c>
      <c r="E17" s="61">
        <f t="shared" si="0"/>
        <v>3</v>
      </c>
      <c r="F17" s="60">
        <f>VLOOKUP($A17,'Return Data'!$B$7:$R$2292,11,0)</f>
        <v>7.4999999999999997E-2</v>
      </c>
      <c r="G17" s="61">
        <f t="shared" si="1"/>
        <v>12</v>
      </c>
      <c r="H17" s="60">
        <f>VLOOKUP($A17,'Return Data'!$B$7:$R$2292,12,0)</f>
        <v>1.1372</v>
      </c>
      <c r="I17" s="61">
        <f t="shared" si="2"/>
        <v>3</v>
      </c>
      <c r="J17" s="60">
        <f>VLOOKUP($A17,'Return Data'!$B$7:$R$2292,13,0)</f>
        <v>4.4635999999999996</v>
      </c>
      <c r="K17" s="61">
        <f t="shared" si="3"/>
        <v>10</v>
      </c>
      <c r="L17" s="60">
        <f>VLOOKUP($A17,'Return Data'!$B$7:$R$2292,17,0)</f>
        <v>10.009499999999999</v>
      </c>
      <c r="M17" s="61">
        <f t="shared" si="4"/>
        <v>19</v>
      </c>
      <c r="N17" s="60">
        <f>VLOOKUP($A17,'Return Data'!$B$7:$R$2292,14,0)</f>
        <v>8.4539000000000009</v>
      </c>
      <c r="O17" s="61">
        <f t="shared" si="6"/>
        <v>17</v>
      </c>
      <c r="P17" s="60">
        <f>VLOOKUP($A17,'Return Data'!$B$7:$R$2292,15,0)</f>
        <v>7.0110000000000001</v>
      </c>
      <c r="Q17" s="61">
        <f>RANK(P17,P$8:P$30,0)</f>
        <v>13</v>
      </c>
      <c r="R17" s="60">
        <f>VLOOKUP($A17,'Return Data'!$B$7:$R$2292,16,0)</f>
        <v>7.4303999999999997</v>
      </c>
      <c r="S17" s="62">
        <f t="shared" si="5"/>
        <v>20</v>
      </c>
    </row>
    <row r="18" spans="1:19" x14ac:dyDescent="0.3">
      <c r="A18" s="58" t="s">
        <v>1561</v>
      </c>
      <c r="B18" s="59">
        <f>VLOOKUP($A18,'Return Data'!$B$7:$R$2292,3,0)</f>
        <v>44767</v>
      </c>
      <c r="C18" s="60">
        <f>VLOOKUP($A18,'Return Data'!$B$7:$R$2292,4,0)</f>
        <v>12.9206</v>
      </c>
      <c r="D18" s="60">
        <f>VLOOKUP($A18,'Return Data'!$B$7:$R$2292,10,0)</f>
        <v>-1.056</v>
      </c>
      <c r="E18" s="61">
        <f t="shared" si="0"/>
        <v>19</v>
      </c>
      <c r="F18" s="60">
        <f>VLOOKUP($A18,'Return Data'!$B$7:$R$2292,11,0)</f>
        <v>-2.1581999999999999</v>
      </c>
      <c r="G18" s="61">
        <f t="shared" si="1"/>
        <v>21</v>
      </c>
      <c r="H18" s="60">
        <f>VLOOKUP($A18,'Return Data'!$B$7:$R$2292,12,0)</f>
        <v>-2.8043999999999998</v>
      </c>
      <c r="I18" s="61">
        <f t="shared" si="2"/>
        <v>20</v>
      </c>
      <c r="J18" s="60">
        <f>VLOOKUP($A18,'Return Data'!$B$7:$R$2292,13,0)</f>
        <v>1.0093000000000001</v>
      </c>
      <c r="K18" s="61">
        <f t="shared" si="3"/>
        <v>21</v>
      </c>
      <c r="L18" s="60">
        <f>VLOOKUP($A18,'Return Data'!$B$7:$R$2292,17,0)</f>
        <v>8.1463999999999999</v>
      </c>
      <c r="M18" s="61">
        <f t="shared" si="4"/>
        <v>21</v>
      </c>
      <c r="N18" s="60"/>
      <c r="O18" s="61"/>
      <c r="P18" s="60"/>
      <c r="Q18" s="61"/>
      <c r="R18" s="60">
        <f>VLOOKUP($A18,'Return Data'!$B$7:$R$2292,16,0)</f>
        <v>7.8605</v>
      </c>
      <c r="S18" s="62">
        <f t="shared" si="5"/>
        <v>18</v>
      </c>
    </row>
    <row r="19" spans="1:19" x14ac:dyDescent="0.3">
      <c r="A19" s="58" t="s">
        <v>1562</v>
      </c>
      <c r="B19" s="59">
        <f>VLOOKUP($A19,'Return Data'!$B$7:$R$2292,3,0)</f>
        <v>44767</v>
      </c>
      <c r="C19" s="60">
        <f>VLOOKUP($A19,'Return Data'!$B$7:$R$2292,4,0)</f>
        <v>19.788499999999999</v>
      </c>
      <c r="D19" s="60">
        <f>VLOOKUP($A19,'Return Data'!$B$7:$R$2292,10,0)</f>
        <v>0.25280000000000002</v>
      </c>
      <c r="E19" s="61">
        <f t="shared" si="0"/>
        <v>9</v>
      </c>
      <c r="F19" s="60">
        <f>VLOOKUP($A19,'Return Data'!$B$7:$R$2292,11,0)</f>
        <v>1.5253000000000001</v>
      </c>
      <c r="G19" s="61">
        <f t="shared" si="1"/>
        <v>2</v>
      </c>
      <c r="H19" s="60">
        <f>VLOOKUP($A19,'Return Data'!$B$7:$R$2292,12,0)</f>
        <v>2.9986000000000002</v>
      </c>
      <c r="I19" s="61">
        <f t="shared" si="2"/>
        <v>2</v>
      </c>
      <c r="J19" s="60">
        <f>VLOOKUP($A19,'Return Data'!$B$7:$R$2292,13,0)</f>
        <v>7.4954000000000001</v>
      </c>
      <c r="K19" s="61">
        <f t="shared" si="3"/>
        <v>2</v>
      </c>
      <c r="L19" s="60">
        <f>VLOOKUP($A19,'Return Data'!$B$7:$R$2292,17,0)</f>
        <v>12.0176</v>
      </c>
      <c r="M19" s="61">
        <f t="shared" si="4"/>
        <v>12</v>
      </c>
      <c r="N19" s="60">
        <f>VLOOKUP($A19,'Return Data'!$B$7:$R$2292,14,0)</f>
        <v>10.5014</v>
      </c>
      <c r="O19" s="61">
        <f>RANK(N19,N$8:N$30,0)</f>
        <v>8</v>
      </c>
      <c r="P19" s="60">
        <f>VLOOKUP($A19,'Return Data'!$B$7:$R$2292,15,0)</f>
        <v>8.8689999999999998</v>
      </c>
      <c r="Q19" s="61">
        <f>RANK(P19,P$8:P$30,0)</f>
        <v>5</v>
      </c>
      <c r="R19" s="60">
        <f>VLOOKUP($A19,'Return Data'!$B$7:$R$2292,16,0)</f>
        <v>9.1613000000000007</v>
      </c>
      <c r="S19" s="62">
        <f t="shared" si="5"/>
        <v>6</v>
      </c>
    </row>
    <row r="20" spans="1:19" x14ac:dyDescent="0.3">
      <c r="A20" s="58" t="s">
        <v>1563</v>
      </c>
      <c r="B20" s="59">
        <f>VLOOKUP($A20,'Return Data'!$B$7:$R$2292,3,0)</f>
        <v>44767</v>
      </c>
      <c r="C20" s="60">
        <f>VLOOKUP($A20,'Return Data'!$B$7:$R$2292,4,0)</f>
        <v>24.747</v>
      </c>
      <c r="D20" s="60">
        <f>VLOOKUP($A20,'Return Data'!$B$7:$R$2292,10,0)</f>
        <v>-0.38240000000000002</v>
      </c>
      <c r="E20" s="61">
        <f t="shared" si="0"/>
        <v>18</v>
      </c>
      <c r="F20" s="60">
        <f>VLOOKUP($A20,'Return Data'!$B$7:$R$2292,11,0)</f>
        <v>0.24299999999999999</v>
      </c>
      <c r="G20" s="61">
        <f t="shared" si="1"/>
        <v>8</v>
      </c>
      <c r="H20" s="60">
        <f>VLOOKUP($A20,'Return Data'!$B$7:$R$2292,12,0)</f>
        <v>1.0246999999999999</v>
      </c>
      <c r="I20" s="61">
        <f t="shared" si="2"/>
        <v>4</v>
      </c>
      <c r="J20" s="60">
        <f>VLOOKUP($A20,'Return Data'!$B$7:$R$2292,13,0)</f>
        <v>4.8913000000000002</v>
      </c>
      <c r="K20" s="61">
        <f t="shared" si="3"/>
        <v>8</v>
      </c>
      <c r="L20" s="60">
        <f>VLOOKUP($A20,'Return Data'!$B$7:$R$2292,17,0)</f>
        <v>15.6256</v>
      </c>
      <c r="M20" s="61">
        <f t="shared" si="4"/>
        <v>3</v>
      </c>
      <c r="N20" s="60">
        <f>VLOOKUP($A20,'Return Data'!$B$7:$R$2292,14,0)</f>
        <v>10.907400000000001</v>
      </c>
      <c r="O20" s="61">
        <f>RANK(N20,N$8:N$30,0)</f>
        <v>4</v>
      </c>
      <c r="P20" s="60">
        <f>VLOOKUP($A20,'Return Data'!$B$7:$R$2292,15,0)</f>
        <v>7.7249999999999996</v>
      </c>
      <c r="Q20" s="61">
        <f>RANK(P20,P$8:P$30,0)</f>
        <v>10</v>
      </c>
      <c r="R20" s="60">
        <f>VLOOKUP($A20,'Return Data'!$B$7:$R$2292,16,0)</f>
        <v>8.7637999999999998</v>
      </c>
      <c r="S20" s="62">
        <f t="shared" si="5"/>
        <v>10</v>
      </c>
    </row>
    <row r="21" spans="1:19" x14ac:dyDescent="0.3">
      <c r="A21" s="58" t="s">
        <v>1564</v>
      </c>
      <c r="B21" s="59">
        <f>VLOOKUP($A21,'Return Data'!$B$7:$R$2292,3,0)</f>
        <v>44767</v>
      </c>
      <c r="C21" s="60">
        <f>VLOOKUP($A21,'Return Data'!$B$7:$R$2292,4,0)</f>
        <v>16.944299999999998</v>
      </c>
      <c r="D21" s="60">
        <f>VLOOKUP($A21,'Return Data'!$B$7:$R$2292,10,0)</f>
        <v>-1.3834</v>
      </c>
      <c r="E21" s="61">
        <f t="shared" si="0"/>
        <v>22</v>
      </c>
      <c r="F21" s="60">
        <f>VLOOKUP($A21,'Return Data'!$B$7:$R$2292,11,0)</f>
        <v>-1.0945</v>
      </c>
      <c r="G21" s="61">
        <f t="shared" si="1"/>
        <v>19</v>
      </c>
      <c r="H21" s="60">
        <f>VLOOKUP($A21,'Return Data'!$B$7:$R$2292,12,0)</f>
        <v>-2.1657999999999999</v>
      </c>
      <c r="I21" s="61">
        <f t="shared" si="2"/>
        <v>19</v>
      </c>
      <c r="J21" s="60">
        <f>VLOOKUP($A21,'Return Data'!$B$7:$R$2292,13,0)</f>
        <v>5.6767000000000003</v>
      </c>
      <c r="K21" s="61">
        <f t="shared" si="3"/>
        <v>5</v>
      </c>
      <c r="L21" s="60">
        <f>VLOOKUP($A21,'Return Data'!$B$7:$R$2292,17,0)</f>
        <v>15.525499999999999</v>
      </c>
      <c r="M21" s="61">
        <f t="shared" si="4"/>
        <v>4</v>
      </c>
      <c r="N21" s="60">
        <f>VLOOKUP($A21,'Return Data'!$B$7:$R$2292,14,0)</f>
        <v>12.8386</v>
      </c>
      <c r="O21" s="61">
        <f>RANK(N21,N$8:N$30,0)</f>
        <v>2</v>
      </c>
      <c r="P21" s="60">
        <f>VLOOKUP($A21,'Return Data'!$B$7:$R$2292,15,0)</f>
        <v>9.0248000000000008</v>
      </c>
      <c r="Q21" s="61">
        <f>RANK(P21,P$8:P$30,0)</f>
        <v>2</v>
      </c>
      <c r="R21" s="60">
        <f>VLOOKUP($A21,'Return Data'!$B$7:$R$2292,16,0)</f>
        <v>10.102399999999999</v>
      </c>
      <c r="S21" s="62">
        <f t="shared" si="5"/>
        <v>2</v>
      </c>
    </row>
    <row r="22" spans="1:19" x14ac:dyDescent="0.3">
      <c r="A22" s="58" t="s">
        <v>1565</v>
      </c>
      <c r="B22" s="59">
        <f>VLOOKUP($A22,'Return Data'!$B$7:$R$2292,3,0)</f>
        <v>44767</v>
      </c>
      <c r="C22" s="60">
        <f>VLOOKUP($A22,'Return Data'!$B$7:$R$2292,4,0)</f>
        <v>15.061999999999999</v>
      </c>
      <c r="D22" s="60">
        <f>VLOOKUP($A22,'Return Data'!$B$7:$R$2292,10,0)</f>
        <v>5.9799999999999999E-2</v>
      </c>
      <c r="E22" s="61">
        <f t="shared" si="0"/>
        <v>13</v>
      </c>
      <c r="F22" s="60">
        <f>VLOOKUP($A22,'Return Data'!$B$7:$R$2292,11,0)</f>
        <v>-0.33090000000000003</v>
      </c>
      <c r="G22" s="61">
        <f t="shared" si="1"/>
        <v>15</v>
      </c>
      <c r="H22" s="60">
        <f>VLOOKUP($A22,'Return Data'!$B$7:$R$2292,12,0)</f>
        <v>-0.4889</v>
      </c>
      <c r="I22" s="61">
        <f t="shared" si="2"/>
        <v>14</v>
      </c>
      <c r="J22" s="60">
        <f>VLOOKUP($A22,'Return Data'!$B$7:$R$2292,13,0)</f>
        <v>4.5827</v>
      </c>
      <c r="K22" s="61">
        <f t="shared" si="3"/>
        <v>9</v>
      </c>
      <c r="L22" s="60">
        <f>VLOOKUP($A22,'Return Data'!$B$7:$R$2292,17,0)</f>
        <v>14.7972</v>
      </c>
      <c r="M22" s="61">
        <f t="shared" si="4"/>
        <v>5</v>
      </c>
      <c r="N22" s="60">
        <f>VLOOKUP($A22,'Return Data'!$B$7:$R$2292,14,0)</f>
        <v>12.6995</v>
      </c>
      <c r="O22" s="61">
        <f>RANK(N22,N$8:N$30,0)</f>
        <v>3</v>
      </c>
      <c r="P22" s="60"/>
      <c r="Q22" s="61"/>
      <c r="R22" s="60">
        <f>VLOOKUP($A22,'Return Data'!$B$7:$R$2292,16,0)</f>
        <v>12.0306</v>
      </c>
      <c r="S22" s="62">
        <f t="shared" si="5"/>
        <v>1</v>
      </c>
    </row>
    <row r="23" spans="1:19" x14ac:dyDescent="0.3">
      <c r="A23" s="58" t="s">
        <v>1566</v>
      </c>
      <c r="B23" s="59">
        <f>VLOOKUP($A23,'Return Data'!$B$7:$R$2292,3,0)</f>
        <v>44767</v>
      </c>
      <c r="C23" s="60">
        <f>VLOOKUP($A23,'Return Data'!$B$7:$R$2292,4,0)</f>
        <v>13.1594</v>
      </c>
      <c r="D23" s="60">
        <f>VLOOKUP($A23,'Return Data'!$B$7:$R$2292,10,0)</f>
        <v>0.25600000000000001</v>
      </c>
      <c r="E23" s="61">
        <f t="shared" si="0"/>
        <v>8</v>
      </c>
      <c r="F23" s="60">
        <f>VLOOKUP($A23,'Return Data'!$B$7:$R$2292,11,0)</f>
        <v>0.1118</v>
      </c>
      <c r="G23" s="61">
        <f t="shared" si="1"/>
        <v>11</v>
      </c>
      <c r="H23" s="60">
        <f>VLOOKUP($A23,'Return Data'!$B$7:$R$2292,12,0)</f>
        <v>-1.2998000000000001</v>
      </c>
      <c r="I23" s="61">
        <f t="shared" si="2"/>
        <v>17</v>
      </c>
      <c r="J23" s="60">
        <f>VLOOKUP($A23,'Return Data'!$B$7:$R$2292,13,0)</f>
        <v>3.5520999999999998</v>
      </c>
      <c r="K23" s="61">
        <f t="shared" si="3"/>
        <v>18</v>
      </c>
      <c r="L23" s="60">
        <f>VLOOKUP($A23,'Return Data'!$B$7:$R$2292,17,0)</f>
        <v>11.0848</v>
      </c>
      <c r="M23" s="61">
        <f t="shared" si="4"/>
        <v>17</v>
      </c>
      <c r="N23" s="60">
        <f>VLOOKUP($A23,'Return Data'!$B$7:$R$2292,14,0)</f>
        <v>0.67200000000000004</v>
      </c>
      <c r="O23" s="61">
        <f>RANK(N23,N$8:N$30,0)</f>
        <v>20</v>
      </c>
      <c r="P23" s="60">
        <f>VLOOKUP($A23,'Return Data'!$B$7:$R$2292,15,0)</f>
        <v>1.0428999999999999</v>
      </c>
      <c r="Q23" s="61">
        <f>RANK(P23,P$8:P$30,0)</f>
        <v>16</v>
      </c>
      <c r="R23" s="60">
        <f>VLOOKUP($A23,'Return Data'!$B$7:$R$2292,16,0)</f>
        <v>3.9096000000000002</v>
      </c>
      <c r="S23" s="62">
        <f t="shared" si="5"/>
        <v>22</v>
      </c>
    </row>
    <row r="24" spans="1:19" x14ac:dyDescent="0.3">
      <c r="A24" s="58" t="s">
        <v>1567</v>
      </c>
      <c r="B24" s="59">
        <f>VLOOKUP($A24,'Return Data'!$B$7:$R$2292,3,0)</f>
        <v>44767</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44767</v>
      </c>
      <c r="C25" s="60">
        <f>VLOOKUP($A25,'Return Data'!$B$7:$R$2292,4,0)</f>
        <v>43.9848</v>
      </c>
      <c r="D25" s="60">
        <f>VLOOKUP($A25,'Return Data'!$B$7:$R$2292,10,0)</f>
        <v>-2.7E-2</v>
      </c>
      <c r="E25" s="61">
        <f t="shared" ref="E25:E30" si="7">RANK(D25,D$8:D$30,0)</f>
        <v>15</v>
      </c>
      <c r="F25" s="60">
        <f>VLOOKUP($A25,'Return Data'!$B$7:$R$2292,11,0)</f>
        <v>0.78869999999999996</v>
      </c>
      <c r="G25" s="61">
        <f t="shared" ref="G25:G30" si="8">RANK(F25,F$8:F$30,0)</f>
        <v>4</v>
      </c>
      <c r="H25" s="60">
        <f>VLOOKUP($A25,'Return Data'!$B$7:$R$2292,12,0)</f>
        <v>1.0195000000000001</v>
      </c>
      <c r="I25" s="61">
        <f t="shared" ref="I25:I30" si="9">RANK(H25,H$8:H$30,0)</f>
        <v>5</v>
      </c>
      <c r="J25" s="60">
        <f>VLOOKUP($A25,'Return Data'!$B$7:$R$2292,13,0)</f>
        <v>4.3963999999999999</v>
      </c>
      <c r="K25" s="61">
        <f t="shared" ref="K25:K30" si="10">RANK(J25,J$8:J$30,0)</f>
        <v>11</v>
      </c>
      <c r="L25" s="60">
        <f>VLOOKUP($A25,'Return Data'!$B$7:$R$2292,17,0)</f>
        <v>12.4801</v>
      </c>
      <c r="M25" s="61">
        <f t="shared" ref="M25:M30" si="11">RANK(L25,L$8:L$30,0)</f>
        <v>11</v>
      </c>
      <c r="N25" s="60">
        <f>VLOOKUP($A25,'Return Data'!$B$7:$R$2292,14,0)</f>
        <v>8.8160000000000007</v>
      </c>
      <c r="O25" s="61">
        <f t="shared" ref="O25:O30" si="12">RANK(N25,N$8:N$30,0)</f>
        <v>16</v>
      </c>
      <c r="P25" s="60">
        <f>VLOOKUP($A25,'Return Data'!$B$7:$R$2292,15,0)</f>
        <v>7.8399000000000001</v>
      </c>
      <c r="Q25" s="61">
        <f>RANK(P25,P$8:P$30,0)</f>
        <v>8</v>
      </c>
      <c r="R25" s="60">
        <f>VLOOKUP($A25,'Return Data'!$B$7:$R$2292,16,0)</f>
        <v>9.2287999999999997</v>
      </c>
      <c r="S25" s="62">
        <f t="shared" ref="S25:S30" si="13">RANK(R25,R$8:R$30,0)</f>
        <v>5</v>
      </c>
    </row>
    <row r="26" spans="1:19" x14ac:dyDescent="0.3">
      <c r="A26" s="58" t="s">
        <v>1570</v>
      </c>
      <c r="B26" s="59">
        <f>VLOOKUP($A26,'Return Data'!$B$7:$R$2292,3,0)</f>
        <v>44767</v>
      </c>
      <c r="C26" s="60">
        <f>VLOOKUP($A26,'Return Data'!$B$7:$R$2292,4,0)</f>
        <v>18.6021</v>
      </c>
      <c r="D26" s="60">
        <f>VLOOKUP($A26,'Return Data'!$B$7:$R$2292,10,0)</f>
        <v>-1.1456999999999999</v>
      </c>
      <c r="E26" s="61">
        <f t="shared" si="7"/>
        <v>21</v>
      </c>
      <c r="F26" s="60">
        <f>VLOOKUP($A26,'Return Data'!$B$7:$R$2292,11,0)</f>
        <v>-0.79890000000000005</v>
      </c>
      <c r="G26" s="61">
        <f t="shared" si="8"/>
        <v>17</v>
      </c>
      <c r="H26" s="60">
        <f>VLOOKUP($A26,'Return Data'!$B$7:$R$2292,12,0)</f>
        <v>-0.2301</v>
      </c>
      <c r="I26" s="61">
        <f t="shared" si="9"/>
        <v>12</v>
      </c>
      <c r="J26" s="60">
        <f>VLOOKUP($A26,'Return Data'!$B$7:$R$2292,13,0)</f>
        <v>3.7709999999999999</v>
      </c>
      <c r="K26" s="61">
        <f t="shared" si="10"/>
        <v>14</v>
      </c>
      <c r="L26" s="60">
        <f>VLOOKUP($A26,'Return Data'!$B$7:$R$2292,17,0)</f>
        <v>13.1755</v>
      </c>
      <c r="M26" s="61">
        <f t="shared" si="11"/>
        <v>9</v>
      </c>
      <c r="N26" s="60">
        <f>VLOOKUP($A26,'Return Data'!$B$7:$R$2292,14,0)</f>
        <v>10.692600000000001</v>
      </c>
      <c r="O26" s="61">
        <f t="shared" si="12"/>
        <v>5</v>
      </c>
      <c r="P26" s="60">
        <f>VLOOKUP($A26,'Return Data'!$B$7:$R$2292,15,0)</f>
        <v>8.2341999999999995</v>
      </c>
      <c r="Q26" s="61">
        <f>RANK(P26,P$8:P$30,0)</f>
        <v>7</v>
      </c>
      <c r="R26" s="60">
        <f>VLOOKUP($A26,'Return Data'!$B$7:$R$2292,16,0)</f>
        <v>9.0463000000000005</v>
      </c>
      <c r="S26" s="62">
        <f t="shared" si="13"/>
        <v>7</v>
      </c>
    </row>
    <row r="27" spans="1:19" x14ac:dyDescent="0.3">
      <c r="A27" s="58" t="s">
        <v>1571</v>
      </c>
      <c r="B27" s="59">
        <f>VLOOKUP($A27,'Return Data'!$B$7:$R$2292,3,0)</f>
        <v>44767</v>
      </c>
      <c r="C27" s="60">
        <f>VLOOKUP($A27,'Return Data'!$B$7:$R$2292,4,0)</f>
        <v>55.322200000000002</v>
      </c>
      <c r="D27" s="60">
        <f>VLOOKUP($A27,'Return Data'!$B$7:$R$2292,10,0)</f>
        <v>0.36209999999999998</v>
      </c>
      <c r="E27" s="61">
        <f t="shared" si="7"/>
        <v>5</v>
      </c>
      <c r="F27" s="60">
        <f>VLOOKUP($A27,'Return Data'!$B$7:$R$2292,11,0)</f>
        <v>0.42109999999999997</v>
      </c>
      <c r="G27" s="61">
        <f t="shared" si="8"/>
        <v>5</v>
      </c>
      <c r="H27" s="60">
        <f>VLOOKUP($A27,'Return Data'!$B$7:$R$2292,12,0)</f>
        <v>0.78649999999999998</v>
      </c>
      <c r="I27" s="61">
        <f t="shared" si="9"/>
        <v>6</v>
      </c>
      <c r="J27" s="60">
        <f>VLOOKUP($A27,'Return Data'!$B$7:$R$2292,13,0)</f>
        <v>8.3275000000000006</v>
      </c>
      <c r="K27" s="61">
        <f t="shared" si="10"/>
        <v>1</v>
      </c>
      <c r="L27" s="60">
        <f>VLOOKUP($A27,'Return Data'!$B$7:$R$2292,17,0)</f>
        <v>16.227699999999999</v>
      </c>
      <c r="M27" s="61">
        <f t="shared" si="11"/>
        <v>1</v>
      </c>
      <c r="N27" s="60">
        <f>VLOOKUP($A27,'Return Data'!$B$7:$R$2292,14,0)</f>
        <v>13.192600000000001</v>
      </c>
      <c r="O27" s="61">
        <f t="shared" si="12"/>
        <v>1</v>
      </c>
      <c r="P27" s="60">
        <f>VLOOKUP($A27,'Return Data'!$B$7:$R$2292,15,0)</f>
        <v>9.7380999999999993</v>
      </c>
      <c r="Q27" s="61">
        <f>RANK(P27,P$8:P$30,0)</f>
        <v>1</v>
      </c>
      <c r="R27" s="60">
        <f>VLOOKUP($A27,'Return Data'!$B$7:$R$2292,16,0)</f>
        <v>9.0264000000000006</v>
      </c>
      <c r="S27" s="62">
        <f t="shared" si="13"/>
        <v>8</v>
      </c>
    </row>
    <row r="28" spans="1:19" x14ac:dyDescent="0.3">
      <c r="A28" s="58" t="s">
        <v>1572</v>
      </c>
      <c r="B28" s="59">
        <f>VLOOKUP($A28,'Return Data'!$B$7:$R$2292,3,0)</f>
        <v>44767</v>
      </c>
      <c r="C28" s="60">
        <f>VLOOKUP($A28,'Return Data'!$B$7:$R$2292,4,0)</f>
        <v>45.301000000000002</v>
      </c>
      <c r="D28" s="60">
        <f>VLOOKUP($A28,'Return Data'!$B$7:$R$2292,10,0)</f>
        <v>0.04</v>
      </c>
      <c r="E28" s="61">
        <f t="shared" si="7"/>
        <v>14</v>
      </c>
      <c r="F28" s="60">
        <f>VLOOKUP($A28,'Return Data'!$B$7:$R$2292,11,0)</f>
        <v>0.2361</v>
      </c>
      <c r="G28" s="61">
        <f t="shared" si="8"/>
        <v>9</v>
      </c>
      <c r="H28" s="60">
        <f>VLOOKUP($A28,'Return Data'!$B$7:$R$2292,12,0)</f>
        <v>4.48E-2</v>
      </c>
      <c r="I28" s="61">
        <f t="shared" si="9"/>
        <v>11</v>
      </c>
      <c r="J28" s="60">
        <f>VLOOKUP($A28,'Return Data'!$B$7:$R$2292,13,0)</f>
        <v>5.593</v>
      </c>
      <c r="K28" s="61">
        <f t="shared" si="10"/>
        <v>6</v>
      </c>
      <c r="L28" s="60">
        <f>VLOOKUP($A28,'Return Data'!$B$7:$R$2292,17,0)</f>
        <v>11.344200000000001</v>
      </c>
      <c r="M28" s="61">
        <f t="shared" si="11"/>
        <v>15</v>
      </c>
      <c r="N28" s="60">
        <f>VLOOKUP($A28,'Return Data'!$B$7:$R$2292,14,0)</f>
        <v>8.8901000000000003</v>
      </c>
      <c r="O28" s="61">
        <f t="shared" si="12"/>
        <v>15</v>
      </c>
      <c r="P28" s="60">
        <f>VLOOKUP($A28,'Return Data'!$B$7:$R$2292,15,0)</f>
        <v>7.2237999999999998</v>
      </c>
      <c r="Q28" s="61">
        <f>RANK(P28,P$8:P$30,0)</f>
        <v>12</v>
      </c>
      <c r="R28" s="60">
        <f>VLOOKUP($A28,'Return Data'!$B$7:$R$2292,16,0)</f>
        <v>8.0520999999999994</v>
      </c>
      <c r="S28" s="62">
        <f t="shared" si="13"/>
        <v>16</v>
      </c>
    </row>
    <row r="29" spans="1:19" x14ac:dyDescent="0.3">
      <c r="A29" s="58" t="s">
        <v>1573</v>
      </c>
      <c r="B29" s="59">
        <f>VLOOKUP($A29,'Return Data'!$B$7:$R$2292,3,0)</f>
        <v>44767</v>
      </c>
      <c r="C29" s="60">
        <f>VLOOKUP($A29,'Return Data'!$B$7:$R$2292,4,0)</f>
        <v>13.36</v>
      </c>
      <c r="D29" s="60">
        <f>VLOOKUP($A29,'Return Data'!$B$7:$R$2292,10,0)</f>
        <v>-0.37290000000000001</v>
      </c>
      <c r="E29" s="61">
        <f t="shared" si="7"/>
        <v>17</v>
      </c>
      <c r="F29" s="60">
        <f>VLOOKUP($A29,'Return Data'!$B$7:$R$2292,11,0)</f>
        <v>-0.89019999999999999</v>
      </c>
      <c r="G29" s="61">
        <f t="shared" si="8"/>
        <v>18</v>
      </c>
      <c r="H29" s="60">
        <f>VLOOKUP($A29,'Return Data'!$B$7:$R$2292,12,0)</f>
        <v>-1.909</v>
      </c>
      <c r="I29" s="61">
        <f t="shared" si="9"/>
        <v>18</v>
      </c>
      <c r="J29" s="60">
        <f>VLOOKUP($A29,'Return Data'!$B$7:$R$2292,13,0)</f>
        <v>2.4540000000000002</v>
      </c>
      <c r="K29" s="61">
        <f t="shared" si="10"/>
        <v>20</v>
      </c>
      <c r="L29" s="60">
        <f>VLOOKUP($A29,'Return Data'!$B$7:$R$2292,17,0)</f>
        <v>8.2913999999999994</v>
      </c>
      <c r="M29" s="61">
        <f t="shared" si="11"/>
        <v>20</v>
      </c>
      <c r="N29" s="60">
        <f>VLOOKUP($A29,'Return Data'!$B$7:$R$2292,14,0)</f>
        <v>8.0114000000000001</v>
      </c>
      <c r="O29" s="61">
        <f t="shared" si="12"/>
        <v>19</v>
      </c>
      <c r="P29" s="60"/>
      <c r="Q29" s="61"/>
      <c r="R29" s="60">
        <f>VLOOKUP($A29,'Return Data'!$B$7:$R$2292,16,0)</f>
        <v>7.5861000000000001</v>
      </c>
      <c r="S29" s="62">
        <f t="shared" si="13"/>
        <v>19</v>
      </c>
    </row>
    <row r="30" spans="1:19" x14ac:dyDescent="0.3">
      <c r="A30" s="58" t="s">
        <v>1574</v>
      </c>
      <c r="B30" s="59">
        <f>VLOOKUP($A30,'Return Data'!$B$7:$R$2292,3,0)</f>
        <v>44767</v>
      </c>
      <c r="C30" s="60">
        <f>VLOOKUP($A30,'Return Data'!$B$7:$R$2292,4,0)</f>
        <v>13.691599999999999</v>
      </c>
      <c r="D30" s="60">
        <f>VLOOKUP($A30,'Return Data'!$B$7:$R$2292,10,0)</f>
        <v>0.92659999999999998</v>
      </c>
      <c r="E30" s="61">
        <f t="shared" si="7"/>
        <v>1</v>
      </c>
      <c r="F30" s="60">
        <f>VLOOKUP($A30,'Return Data'!$B$7:$R$2292,11,0)</f>
        <v>0.87970000000000004</v>
      </c>
      <c r="G30" s="61">
        <f t="shared" si="8"/>
        <v>3</v>
      </c>
      <c r="H30" s="60">
        <f>VLOOKUP($A30,'Return Data'!$B$7:$R$2292,12,0)</f>
        <v>0.48359999999999997</v>
      </c>
      <c r="I30" s="61">
        <f t="shared" si="9"/>
        <v>8</v>
      </c>
      <c r="J30" s="60">
        <f>VLOOKUP($A30,'Return Data'!$B$7:$R$2292,13,0)</f>
        <v>6.1710000000000003</v>
      </c>
      <c r="K30" s="61">
        <f t="shared" si="10"/>
        <v>4</v>
      </c>
      <c r="L30" s="60">
        <f>VLOOKUP($A30,'Return Data'!$B$7:$R$2292,17,0)</f>
        <v>13.848699999999999</v>
      </c>
      <c r="M30" s="61">
        <f t="shared" si="11"/>
        <v>7</v>
      </c>
      <c r="N30" s="60">
        <f>VLOOKUP($A30,'Return Data'!$B$7:$R$2292,14,0)</f>
        <v>10.079599999999999</v>
      </c>
      <c r="O30" s="61">
        <f t="shared" si="12"/>
        <v>11</v>
      </c>
      <c r="P30" s="60"/>
      <c r="Q30" s="61"/>
      <c r="R30" s="60">
        <f>VLOOKUP($A30,'Return Data'!$B$7:$R$2292,16,0)</f>
        <v>8.3805999999999994</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-6.2486363636363625E-2</v>
      </c>
      <c r="E32" s="69"/>
      <c r="F32" s="70">
        <f>AVERAGE(F8:F30)</f>
        <v>-0.1345954545454546</v>
      </c>
      <c r="G32" s="69"/>
      <c r="H32" s="70">
        <f>AVERAGE(H8:H30)</f>
        <v>-0.25839545454545448</v>
      </c>
      <c r="I32" s="69"/>
      <c r="J32" s="70">
        <f>AVERAGE(J8:J30)</f>
        <v>4.4208181818181824</v>
      </c>
      <c r="K32" s="69"/>
      <c r="L32" s="70">
        <f>AVERAGE(L8:L30)</f>
        <v>12.306909090909089</v>
      </c>
      <c r="M32" s="69"/>
      <c r="N32" s="70">
        <f>AVERAGE(N8:N30)</f>
        <v>9.6811799999999995</v>
      </c>
      <c r="O32" s="69"/>
      <c r="P32" s="70">
        <f>AVERAGE(P8:P30)</f>
        <v>7.6151312499999992</v>
      </c>
      <c r="Q32" s="69"/>
      <c r="R32" s="70">
        <f>AVERAGE(R8:R30)</f>
        <v>8.5145090909090904</v>
      </c>
      <c r="S32" s="71"/>
    </row>
    <row r="33" spans="1:19" x14ac:dyDescent="0.3">
      <c r="A33" s="68" t="s">
        <v>28</v>
      </c>
      <c r="B33" s="69"/>
      <c r="C33" s="69"/>
      <c r="D33" s="70">
        <f>MIN(D8:D30)</f>
        <v>-1.3834</v>
      </c>
      <c r="E33" s="69"/>
      <c r="F33" s="70">
        <f>MIN(F8:F30)</f>
        <v>-2.9255</v>
      </c>
      <c r="G33" s="69"/>
      <c r="H33" s="70">
        <f>MIN(H8:H30)</f>
        <v>-3.7955000000000001</v>
      </c>
      <c r="I33" s="69"/>
      <c r="J33" s="70">
        <f>MIN(J8:J30)</f>
        <v>0.77310000000000001</v>
      </c>
      <c r="K33" s="69"/>
      <c r="L33" s="70">
        <f>MIN(L8:L30)</f>
        <v>6.4939999999999998</v>
      </c>
      <c r="M33" s="69"/>
      <c r="N33" s="70">
        <f>MIN(N8:N30)</f>
        <v>0.67200000000000004</v>
      </c>
      <c r="O33" s="69"/>
      <c r="P33" s="70">
        <f>MIN(P8:P30)</f>
        <v>1.0428999999999999</v>
      </c>
      <c r="Q33" s="69"/>
      <c r="R33" s="70">
        <f>MIN(R8:R30)</f>
        <v>3.9096000000000002</v>
      </c>
      <c r="S33" s="71"/>
    </row>
    <row r="34" spans="1:19" ht="15" thickBot="1" x14ac:dyDescent="0.35">
      <c r="A34" s="72" t="s">
        <v>29</v>
      </c>
      <c r="B34" s="73"/>
      <c r="C34" s="73"/>
      <c r="D34" s="74">
        <f>MAX(D8:D30)</f>
        <v>0.92659999999999998</v>
      </c>
      <c r="E34" s="73"/>
      <c r="F34" s="74">
        <f>MAX(F8:F30)</f>
        <v>2.6213000000000002</v>
      </c>
      <c r="G34" s="73"/>
      <c r="H34" s="74">
        <f>MAX(H8:H30)</f>
        <v>3.5453000000000001</v>
      </c>
      <c r="I34" s="73"/>
      <c r="J34" s="74">
        <f>MAX(J8:J30)</f>
        <v>8.3275000000000006</v>
      </c>
      <c r="K34" s="73"/>
      <c r="L34" s="74">
        <f>MAX(L8:L30)</f>
        <v>16.227699999999999</v>
      </c>
      <c r="M34" s="73"/>
      <c r="N34" s="74">
        <f>MAX(N8:N30)</f>
        <v>13.192600000000001</v>
      </c>
      <c r="O34" s="73"/>
      <c r="P34" s="74">
        <f>MAX(P8:P30)</f>
        <v>9.7380999999999993</v>
      </c>
      <c r="Q34" s="73"/>
      <c r="R34" s="74">
        <f>MAX(R8:R30)</f>
        <v>12.0306</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44767</v>
      </c>
      <c r="C8" s="60">
        <f>VLOOKUP($A8,'Return Data'!$B$7:$R$2292,4,0)</f>
        <v>16.82</v>
      </c>
      <c r="D8" s="60">
        <f>VLOOKUP($A8,'Return Data'!$B$7:$R$2292,10,0)</f>
        <v>-1.4068000000000001</v>
      </c>
      <c r="E8" s="61">
        <f t="shared" ref="E8:E23" si="0">RANK(D8,D$8:D$30,0)</f>
        <v>20</v>
      </c>
      <c r="F8" s="60">
        <f>VLOOKUP($A8,'Return Data'!$B$7:$R$2292,11,0)</f>
        <v>-3.4443000000000001</v>
      </c>
      <c r="G8" s="61">
        <f t="shared" ref="G8:G23" si="1">RANK(F8,F$8:F$30,0)</f>
        <v>22</v>
      </c>
      <c r="H8" s="60">
        <f>VLOOKUP($A8,'Return Data'!$B$7:$R$2292,12,0)</f>
        <v>-4.5403000000000002</v>
      </c>
      <c r="I8" s="61">
        <f t="shared" ref="I8:I23" si="2">RANK(H8,H$8:H$30,0)</f>
        <v>22</v>
      </c>
      <c r="J8" s="60">
        <f>VLOOKUP($A8,'Return Data'!$B$7:$R$2292,13,0)</f>
        <v>-0.2964</v>
      </c>
      <c r="K8" s="61">
        <f t="shared" ref="K8:K23" si="3">RANK(J8,J$8:J$30,0)</f>
        <v>21</v>
      </c>
      <c r="L8" s="60">
        <f>VLOOKUP($A8,'Return Data'!$B$7:$R$2292,17,0)</f>
        <v>10.707100000000001</v>
      </c>
      <c r="M8" s="61">
        <f t="shared" ref="M8:M23" si="4">RANK(L8,L$8:L$30,0)</f>
        <v>14</v>
      </c>
      <c r="N8" s="60">
        <f>VLOOKUP($A8,'Return Data'!$B$7:$R$2292,14,0)</f>
        <v>8.4056999999999995</v>
      </c>
      <c r="O8" s="61">
        <f>RANK(N8,N$8:N$30,0)</f>
        <v>12</v>
      </c>
      <c r="P8" s="60">
        <f>VLOOKUP($A8,'Return Data'!$B$7:$R$2292,15,0)</f>
        <v>5.4798</v>
      </c>
      <c r="Q8" s="61">
        <f>RANK(P8,P$8:P$30,0)</f>
        <v>15</v>
      </c>
      <c r="R8" s="60">
        <f>VLOOKUP($A8,'Return Data'!$B$7:$R$2292,16,0)</f>
        <v>7.0236999999999998</v>
      </c>
      <c r="S8" s="62">
        <f t="shared" ref="S8:S23" si="5">RANK(R8,R$8:R$30,0)</f>
        <v>15</v>
      </c>
    </row>
    <row r="9" spans="1:20" x14ac:dyDescent="0.3">
      <c r="A9" s="58" t="s">
        <v>1576</v>
      </c>
      <c r="B9" s="59">
        <f>VLOOKUP($A9,'Return Data'!$B$7:$R$2292,3,0)</f>
        <v>44767</v>
      </c>
      <c r="C9" s="60">
        <f>VLOOKUP($A9,'Return Data'!$B$7:$R$2292,4,0)</f>
        <v>16.38</v>
      </c>
      <c r="D9" s="60">
        <f>VLOOKUP($A9,'Return Data'!$B$7:$R$2292,10,0)</f>
        <v>0</v>
      </c>
      <c r="E9" s="61">
        <f t="shared" si="0"/>
        <v>8</v>
      </c>
      <c r="F9" s="60">
        <f>VLOOKUP($A9,'Return Data'!$B$7:$R$2292,11,0)</f>
        <v>-2.2673000000000001</v>
      </c>
      <c r="G9" s="61">
        <f t="shared" si="1"/>
        <v>20</v>
      </c>
      <c r="H9" s="60">
        <f>VLOOKUP($A9,'Return Data'!$B$7:$R$2292,12,0)</f>
        <v>-3.9859</v>
      </c>
      <c r="I9" s="61">
        <f t="shared" si="2"/>
        <v>20</v>
      </c>
      <c r="J9" s="60">
        <f>VLOOKUP($A9,'Return Data'!$B$7:$R$2292,13,0)</f>
        <v>1.3613999999999999</v>
      </c>
      <c r="K9" s="61">
        <f t="shared" si="3"/>
        <v>20</v>
      </c>
      <c r="L9" s="60">
        <f>VLOOKUP($A9,'Return Data'!$B$7:$R$2292,17,0)</f>
        <v>11.0024</v>
      </c>
      <c r="M9" s="61">
        <f t="shared" si="4"/>
        <v>11</v>
      </c>
      <c r="N9" s="60">
        <f>VLOOKUP($A9,'Return Data'!$B$7:$R$2292,14,0)</f>
        <v>8.6446000000000005</v>
      </c>
      <c r="O9" s="61">
        <f>RANK(N9,N$8:N$30,0)</f>
        <v>11</v>
      </c>
      <c r="P9" s="60">
        <f>VLOOKUP($A9,'Return Data'!$B$7:$R$2292,15,0)</f>
        <v>7.5705</v>
      </c>
      <c r="Q9" s="61">
        <f>RANK(P9,P$8:P$30,0)</f>
        <v>4</v>
      </c>
      <c r="R9" s="60">
        <f>VLOOKUP($A9,'Return Data'!$B$7:$R$2292,16,0)</f>
        <v>7.3578000000000001</v>
      </c>
      <c r="S9" s="62">
        <f t="shared" si="5"/>
        <v>14</v>
      </c>
    </row>
    <row r="10" spans="1:20" x14ac:dyDescent="0.3">
      <c r="A10" s="58" t="s">
        <v>1972</v>
      </c>
      <c r="B10" s="59">
        <f>VLOOKUP($A10,'Return Data'!$B$7:$R$2292,3,0)</f>
        <v>44767</v>
      </c>
      <c r="C10" s="60">
        <f>VLOOKUP($A10,'Return Data'!$B$7:$R$2292,4,0)</f>
        <v>12.2546</v>
      </c>
      <c r="D10" s="60">
        <f>VLOOKUP($A10,'Return Data'!$B$7:$R$2292,10,0)</f>
        <v>0.38250000000000001</v>
      </c>
      <c r="E10" s="61">
        <f t="shared" si="0"/>
        <v>2</v>
      </c>
      <c r="F10" s="60">
        <f>VLOOKUP($A10,'Return Data'!$B$7:$R$2292,11,0)</f>
        <v>-0.36909999999999998</v>
      </c>
      <c r="G10" s="61">
        <f t="shared" si="1"/>
        <v>10</v>
      </c>
      <c r="H10" s="60">
        <f>VLOOKUP($A10,'Return Data'!$B$7:$R$2292,12,0)</f>
        <v>-0.53080000000000005</v>
      </c>
      <c r="I10" s="61">
        <f t="shared" si="2"/>
        <v>10</v>
      </c>
      <c r="J10" s="60">
        <f>VLOOKUP($A10,'Return Data'!$B$7:$R$2292,13,0)</f>
        <v>2.6347999999999998</v>
      </c>
      <c r="K10" s="61">
        <f t="shared" si="3"/>
        <v>16</v>
      </c>
      <c r="L10" s="60">
        <f>VLOOKUP($A10,'Return Data'!$B$7:$R$2292,17,0)</f>
        <v>5.3498999999999999</v>
      </c>
      <c r="M10" s="61">
        <f t="shared" si="4"/>
        <v>22</v>
      </c>
      <c r="N10" s="60"/>
      <c r="O10" s="61"/>
      <c r="P10" s="60"/>
      <c r="Q10" s="61"/>
      <c r="R10" s="60">
        <f>VLOOKUP($A10,'Return Data'!$B$7:$R$2292,16,0)</f>
        <v>7.0054999999999996</v>
      </c>
      <c r="S10" s="62">
        <f t="shared" si="5"/>
        <v>16</v>
      </c>
    </row>
    <row r="11" spans="1:20" x14ac:dyDescent="0.3">
      <c r="A11" s="58" t="s">
        <v>1577</v>
      </c>
      <c r="B11" s="59">
        <f>VLOOKUP($A11,'Return Data'!$B$7:$R$2292,3,0)</f>
        <v>44767</v>
      </c>
      <c r="C11" s="60">
        <f>VLOOKUP($A11,'Return Data'!$B$7:$R$2292,4,0)</f>
        <v>16.09</v>
      </c>
      <c r="D11" s="60">
        <f>VLOOKUP($A11,'Return Data'!$B$7:$R$2292,10,0)</f>
        <v>0.1993</v>
      </c>
      <c r="E11" s="61">
        <f t="shared" si="0"/>
        <v>3</v>
      </c>
      <c r="F11" s="60">
        <f>VLOOKUP($A11,'Return Data'!$B$7:$R$2292,11,0)</f>
        <v>-0.17369999999999999</v>
      </c>
      <c r="G11" s="61">
        <f t="shared" si="1"/>
        <v>6</v>
      </c>
      <c r="H11" s="60">
        <f>VLOOKUP($A11,'Return Data'!$B$7:$R$2292,12,0)</f>
        <v>3.1099999999999999E-2</v>
      </c>
      <c r="I11" s="61">
        <f t="shared" si="2"/>
        <v>6</v>
      </c>
      <c r="J11" s="60">
        <f>VLOOKUP($A11,'Return Data'!$B$7:$R$2292,13,0)</f>
        <v>2.5363000000000002</v>
      </c>
      <c r="K11" s="61">
        <f t="shared" si="3"/>
        <v>17</v>
      </c>
      <c r="L11" s="60">
        <f>VLOOKUP($A11,'Return Data'!$B$7:$R$2292,17,0)</f>
        <v>12.5486</v>
      </c>
      <c r="M11" s="61">
        <f t="shared" si="4"/>
        <v>7</v>
      </c>
      <c r="N11" s="60">
        <f>VLOOKUP($A11,'Return Data'!$B$7:$R$2292,14,0)</f>
        <v>9.0862999999999996</v>
      </c>
      <c r="O11" s="61">
        <f t="shared" ref="O11:O17" si="6">RANK(N11,N$8:N$30,0)</f>
        <v>10</v>
      </c>
      <c r="P11" s="60">
        <f>VLOOKUP($A11,'Return Data'!$B$7:$R$2292,15,0)</f>
        <v>6.2297000000000002</v>
      </c>
      <c r="Q11" s="61">
        <f>RANK(P11,P$8:P$30,0)</f>
        <v>11</v>
      </c>
      <c r="R11" s="60">
        <f>VLOOKUP($A11,'Return Data'!$B$7:$R$2292,16,0)</f>
        <v>7.8047000000000004</v>
      </c>
      <c r="S11" s="62">
        <f t="shared" si="5"/>
        <v>8</v>
      </c>
    </row>
    <row r="12" spans="1:20" x14ac:dyDescent="0.3">
      <c r="A12" s="58" t="s">
        <v>1578</v>
      </c>
      <c r="B12" s="59">
        <f>VLOOKUP($A12,'Return Data'!$B$7:$R$2292,3,0)</f>
        <v>44767</v>
      </c>
      <c r="C12" s="60">
        <f>VLOOKUP($A12,'Return Data'!$B$7:$R$2292,4,0)</f>
        <v>18.1325</v>
      </c>
      <c r="D12" s="60">
        <f>VLOOKUP($A12,'Return Data'!$B$7:$R$2292,10,0)</f>
        <v>-0.56100000000000005</v>
      </c>
      <c r="E12" s="61">
        <f t="shared" si="0"/>
        <v>17</v>
      </c>
      <c r="F12" s="60">
        <f>VLOOKUP($A12,'Return Data'!$B$7:$R$2292,11,0)</f>
        <v>-0.60409999999999997</v>
      </c>
      <c r="G12" s="61">
        <f t="shared" si="1"/>
        <v>13</v>
      </c>
      <c r="H12" s="60">
        <f>VLOOKUP($A12,'Return Data'!$B$7:$R$2292,12,0)</f>
        <v>-1.4356</v>
      </c>
      <c r="I12" s="61">
        <f t="shared" si="2"/>
        <v>15</v>
      </c>
      <c r="J12" s="60">
        <f>VLOOKUP($A12,'Return Data'!$B$7:$R$2292,13,0)</f>
        <v>2.4422999999999999</v>
      </c>
      <c r="K12" s="61">
        <f t="shared" si="3"/>
        <v>18</v>
      </c>
      <c r="L12" s="60">
        <f>VLOOKUP($A12,'Return Data'!$B$7:$R$2292,17,0)</f>
        <v>9.3201000000000001</v>
      </c>
      <c r="M12" s="61">
        <f t="shared" si="4"/>
        <v>18</v>
      </c>
      <c r="N12" s="60">
        <f>VLOOKUP($A12,'Return Data'!$B$7:$R$2292,14,0)</f>
        <v>9.3603000000000005</v>
      </c>
      <c r="O12" s="61">
        <f t="shared" si="6"/>
        <v>8</v>
      </c>
      <c r="P12" s="60">
        <f>VLOOKUP($A12,'Return Data'!$B$7:$R$2292,15,0)</f>
        <v>7.8310000000000004</v>
      </c>
      <c r="Q12" s="61">
        <f>RANK(P12,P$8:P$30,0)</f>
        <v>3</v>
      </c>
      <c r="R12" s="60">
        <f>VLOOKUP($A12,'Return Data'!$B$7:$R$2292,16,0)</f>
        <v>7.9428999999999998</v>
      </c>
      <c r="S12" s="62">
        <f t="shared" si="5"/>
        <v>7</v>
      </c>
    </row>
    <row r="13" spans="1:20" x14ac:dyDescent="0.3">
      <c r="A13" s="58" t="s">
        <v>1579</v>
      </c>
      <c r="B13" s="59">
        <f>VLOOKUP($A13,'Return Data'!$B$7:$R$2292,3,0)</f>
        <v>44767</v>
      </c>
      <c r="C13" s="60">
        <f>VLOOKUP($A13,'Return Data'!$B$7:$R$2292,4,0)</f>
        <v>12.6637</v>
      </c>
      <c r="D13" s="60">
        <f>VLOOKUP($A13,'Return Data'!$B$7:$R$2292,10,0)</f>
        <v>-0.13800000000000001</v>
      </c>
      <c r="E13" s="61">
        <f t="shared" si="0"/>
        <v>11</v>
      </c>
      <c r="F13" s="60">
        <f>VLOOKUP($A13,'Return Data'!$B$7:$R$2292,11,0)</f>
        <v>-1.2438</v>
      </c>
      <c r="G13" s="61">
        <f t="shared" si="1"/>
        <v>18</v>
      </c>
      <c r="H13" s="60">
        <f>VLOOKUP($A13,'Return Data'!$B$7:$R$2292,12,0)</f>
        <v>-2.0920999999999998</v>
      </c>
      <c r="I13" s="61">
        <f t="shared" si="2"/>
        <v>17</v>
      </c>
      <c r="J13" s="60">
        <f>VLOOKUP($A13,'Return Data'!$B$7:$R$2292,13,0)</f>
        <v>3.0524</v>
      </c>
      <c r="K13" s="61">
        <f t="shared" si="3"/>
        <v>13</v>
      </c>
      <c r="L13" s="60">
        <f>VLOOKUP($A13,'Return Data'!$B$7:$R$2292,17,0)</f>
        <v>12.176</v>
      </c>
      <c r="M13" s="61">
        <f t="shared" si="4"/>
        <v>9</v>
      </c>
      <c r="N13" s="60">
        <f>VLOOKUP($A13,'Return Data'!$B$7:$R$2292,14,0)</f>
        <v>7.6353999999999997</v>
      </c>
      <c r="O13" s="61">
        <f t="shared" si="6"/>
        <v>15</v>
      </c>
      <c r="P13" s="60"/>
      <c r="Q13" s="61"/>
      <c r="R13" s="60">
        <f>VLOOKUP($A13,'Return Data'!$B$7:$R$2292,16,0)</f>
        <v>6.2221000000000002</v>
      </c>
      <c r="S13" s="62">
        <f t="shared" si="5"/>
        <v>20</v>
      </c>
    </row>
    <row r="14" spans="1:20" x14ac:dyDescent="0.3">
      <c r="A14" s="58" t="s">
        <v>1580</v>
      </c>
      <c r="B14" s="59">
        <f>VLOOKUP($A14,'Return Data'!$B$7:$R$2292,3,0)</f>
        <v>44767</v>
      </c>
      <c r="C14" s="60">
        <f>VLOOKUP($A14,'Return Data'!$B$7:$R$2292,4,0)</f>
        <v>48.145000000000003</v>
      </c>
      <c r="D14" s="60">
        <f>VLOOKUP($A14,'Return Data'!$B$7:$R$2292,10,0)</f>
        <v>-0.15970000000000001</v>
      </c>
      <c r="E14" s="61">
        <f t="shared" si="0"/>
        <v>12</v>
      </c>
      <c r="F14" s="60">
        <f>VLOOKUP($A14,'Return Data'!$B$7:$R$2292,11,0)</f>
        <v>-0.1348</v>
      </c>
      <c r="G14" s="61">
        <f t="shared" si="1"/>
        <v>5</v>
      </c>
      <c r="H14" s="60">
        <f>VLOOKUP($A14,'Return Data'!$B$7:$R$2292,12,0)</f>
        <v>-0.4199</v>
      </c>
      <c r="I14" s="61">
        <f t="shared" si="2"/>
        <v>8</v>
      </c>
      <c r="J14" s="60">
        <f>VLOOKUP($A14,'Return Data'!$B$7:$R$2292,13,0)</f>
        <v>4.3952</v>
      </c>
      <c r="K14" s="61">
        <f t="shared" si="3"/>
        <v>5</v>
      </c>
      <c r="L14" s="60">
        <f>VLOOKUP($A14,'Return Data'!$B$7:$R$2292,17,0)</f>
        <v>14.8529</v>
      </c>
      <c r="M14" s="61">
        <f t="shared" si="4"/>
        <v>1</v>
      </c>
      <c r="N14" s="60">
        <f>VLOOKUP($A14,'Return Data'!$B$7:$R$2292,14,0)</f>
        <v>9.5256000000000007</v>
      </c>
      <c r="O14" s="61">
        <f t="shared" si="6"/>
        <v>6</v>
      </c>
      <c r="P14" s="60">
        <f>VLOOKUP($A14,'Return Data'!$B$7:$R$2292,15,0)</f>
        <v>7.2606999999999999</v>
      </c>
      <c r="Q14" s="61">
        <f>RANK(P14,P$8:P$30,0)</f>
        <v>5</v>
      </c>
      <c r="R14" s="60">
        <f>VLOOKUP($A14,'Return Data'!$B$7:$R$2292,16,0)</f>
        <v>9.1968999999999994</v>
      </c>
      <c r="S14" s="62">
        <f t="shared" si="5"/>
        <v>2</v>
      </c>
    </row>
    <row r="15" spans="1:20" x14ac:dyDescent="0.3">
      <c r="A15" s="58" t="s">
        <v>1581</v>
      </c>
      <c r="B15" s="59">
        <f>VLOOKUP($A15,'Return Data'!$B$7:$R$2292,3,0)</f>
        <v>44767</v>
      </c>
      <c r="C15" s="60">
        <f>VLOOKUP($A15,'Return Data'!$B$7:$R$2292,4,0)</f>
        <v>17.39</v>
      </c>
      <c r="D15" s="60">
        <f>VLOOKUP($A15,'Return Data'!$B$7:$R$2292,10,0)</f>
        <v>0.17280000000000001</v>
      </c>
      <c r="E15" s="61">
        <f t="shared" si="0"/>
        <v>4</v>
      </c>
      <c r="F15" s="60">
        <f>VLOOKUP($A15,'Return Data'!$B$7:$R$2292,11,0)</f>
        <v>2.3542999999999998</v>
      </c>
      <c r="G15" s="61">
        <f t="shared" si="1"/>
        <v>1</v>
      </c>
      <c r="H15" s="60">
        <f>VLOOKUP($A15,'Return Data'!$B$7:$R$2292,12,0)</f>
        <v>3.0823999999999998</v>
      </c>
      <c r="I15" s="61">
        <f t="shared" si="2"/>
        <v>1</v>
      </c>
      <c r="J15" s="60">
        <f>VLOOKUP($A15,'Return Data'!$B$7:$R$2292,13,0)</f>
        <v>5.9720000000000004</v>
      </c>
      <c r="K15" s="61">
        <f t="shared" si="3"/>
        <v>3</v>
      </c>
      <c r="L15" s="60">
        <f>VLOOKUP($A15,'Return Data'!$B$7:$R$2292,17,0)</f>
        <v>10.4544</v>
      </c>
      <c r="M15" s="61">
        <f t="shared" si="4"/>
        <v>15</v>
      </c>
      <c r="N15" s="60">
        <f>VLOOKUP($A15,'Return Data'!$B$7:$R$2292,14,0)</f>
        <v>7.5140000000000002</v>
      </c>
      <c r="O15" s="61">
        <f t="shared" si="6"/>
        <v>17</v>
      </c>
      <c r="P15" s="60">
        <f>VLOOKUP($A15,'Return Data'!$B$7:$R$2292,15,0)</f>
        <v>6.8566000000000003</v>
      </c>
      <c r="Q15" s="61">
        <f>RANK(P15,P$8:P$30,0)</f>
        <v>8</v>
      </c>
      <c r="R15" s="60">
        <f>VLOOKUP($A15,'Return Data'!$B$7:$R$2292,16,0)</f>
        <v>7.5099</v>
      </c>
      <c r="S15" s="62">
        <f t="shared" si="5"/>
        <v>12</v>
      </c>
    </row>
    <row r="16" spans="1:20" x14ac:dyDescent="0.3">
      <c r="A16" s="58" t="s">
        <v>1582</v>
      </c>
      <c r="B16" s="59">
        <f>VLOOKUP($A16,'Return Data'!$B$7:$R$2292,3,0)</f>
        <v>44767</v>
      </c>
      <c r="C16" s="60">
        <f>VLOOKUP($A16,'Return Data'!$B$7:$R$2292,4,0)</f>
        <v>20.782900000000001</v>
      </c>
      <c r="D16" s="60">
        <f>VLOOKUP($A16,'Return Data'!$B$7:$R$2292,10,0)</f>
        <v>-0.13739999999999999</v>
      </c>
      <c r="E16" s="61">
        <f t="shared" si="0"/>
        <v>10</v>
      </c>
      <c r="F16" s="60">
        <f>VLOOKUP($A16,'Return Data'!$B$7:$R$2292,11,0)</f>
        <v>-0.65010000000000001</v>
      </c>
      <c r="G16" s="61">
        <f t="shared" si="1"/>
        <v>14</v>
      </c>
      <c r="H16" s="60">
        <f>VLOOKUP($A16,'Return Data'!$B$7:$R$2292,12,0)</f>
        <v>-1.3532</v>
      </c>
      <c r="I16" s="61">
        <f t="shared" si="2"/>
        <v>14</v>
      </c>
      <c r="J16" s="60">
        <f>VLOOKUP($A16,'Return Data'!$B$7:$R$2292,13,0)</f>
        <v>2.7660999999999998</v>
      </c>
      <c r="K16" s="61">
        <f t="shared" si="3"/>
        <v>14</v>
      </c>
      <c r="L16" s="60">
        <f>VLOOKUP($A16,'Return Data'!$B$7:$R$2292,17,0)</f>
        <v>10.848599999999999</v>
      </c>
      <c r="M16" s="61">
        <f t="shared" si="4"/>
        <v>13</v>
      </c>
      <c r="N16" s="60">
        <f>VLOOKUP($A16,'Return Data'!$B$7:$R$2292,14,0)</f>
        <v>8.2382000000000009</v>
      </c>
      <c r="O16" s="61">
        <f t="shared" si="6"/>
        <v>13</v>
      </c>
      <c r="P16" s="60">
        <f>VLOOKUP($A16,'Return Data'!$B$7:$R$2292,15,0)</f>
        <v>5.5476999999999999</v>
      </c>
      <c r="Q16" s="61">
        <f>RANK(P16,P$8:P$30,0)</f>
        <v>14</v>
      </c>
      <c r="R16" s="60">
        <f>VLOOKUP($A16,'Return Data'!$B$7:$R$2292,16,0)</f>
        <v>6.6323999999999996</v>
      </c>
      <c r="S16" s="62">
        <f t="shared" si="5"/>
        <v>18</v>
      </c>
    </row>
    <row r="17" spans="1:19" x14ac:dyDescent="0.3">
      <c r="A17" s="58" t="s">
        <v>1583</v>
      </c>
      <c r="B17" s="59">
        <f>VLOOKUP($A17,'Return Data'!$B$7:$R$2292,3,0)</f>
        <v>44767</v>
      </c>
      <c r="C17" s="60">
        <f>VLOOKUP($A17,'Return Data'!$B$7:$R$2292,4,0)</f>
        <v>24.74</v>
      </c>
      <c r="D17" s="60">
        <f>VLOOKUP($A17,'Return Data'!$B$7:$R$2292,10,0)</f>
        <v>0.16189999999999999</v>
      </c>
      <c r="E17" s="61">
        <f t="shared" si="0"/>
        <v>5</v>
      </c>
      <c r="F17" s="60">
        <f>VLOOKUP($A17,'Return Data'!$B$7:$R$2292,11,0)</f>
        <v>-0.44269999999999998</v>
      </c>
      <c r="G17" s="61">
        <f t="shared" si="1"/>
        <v>12</v>
      </c>
      <c r="H17" s="60">
        <f>VLOOKUP($A17,'Return Data'!$B$7:$R$2292,12,0)</f>
        <v>0.32440000000000002</v>
      </c>
      <c r="I17" s="61">
        <f t="shared" si="2"/>
        <v>5</v>
      </c>
      <c r="J17" s="60">
        <f>VLOOKUP($A17,'Return Data'!$B$7:$R$2292,13,0)</f>
        <v>3.3416999999999999</v>
      </c>
      <c r="K17" s="61">
        <f t="shared" si="3"/>
        <v>11</v>
      </c>
      <c r="L17" s="60">
        <f>VLOOKUP($A17,'Return Data'!$B$7:$R$2292,17,0)</f>
        <v>8.8389000000000006</v>
      </c>
      <c r="M17" s="61">
        <f t="shared" si="4"/>
        <v>19</v>
      </c>
      <c r="N17" s="60">
        <f>VLOOKUP($A17,'Return Data'!$B$7:$R$2292,14,0)</f>
        <v>7.3221999999999996</v>
      </c>
      <c r="O17" s="61">
        <f t="shared" si="6"/>
        <v>19</v>
      </c>
      <c r="P17" s="60">
        <f>VLOOKUP($A17,'Return Data'!$B$7:$R$2292,15,0)</f>
        <v>5.9188000000000001</v>
      </c>
      <c r="Q17" s="61">
        <f>RANK(P17,P$8:P$30,0)</f>
        <v>13</v>
      </c>
      <c r="R17" s="60">
        <f>VLOOKUP($A17,'Return Data'!$B$7:$R$2292,16,0)</f>
        <v>6.6185999999999998</v>
      </c>
      <c r="S17" s="62">
        <f t="shared" si="5"/>
        <v>19</v>
      </c>
    </row>
    <row r="18" spans="1:19" x14ac:dyDescent="0.3">
      <c r="A18" s="58" t="s">
        <v>1584</v>
      </c>
      <c r="B18" s="59">
        <f>VLOOKUP($A18,'Return Data'!$B$7:$R$2292,3,0)</f>
        <v>44767</v>
      </c>
      <c r="C18" s="60">
        <f>VLOOKUP($A18,'Return Data'!$B$7:$R$2292,4,0)</f>
        <v>12.1737</v>
      </c>
      <c r="D18" s="60">
        <f>VLOOKUP($A18,'Return Data'!$B$7:$R$2292,10,0)</f>
        <v>-1.4705999999999999</v>
      </c>
      <c r="E18" s="61">
        <f t="shared" si="0"/>
        <v>21</v>
      </c>
      <c r="F18" s="60">
        <f>VLOOKUP($A18,'Return Data'!$B$7:$R$2292,11,0)</f>
        <v>-2.976</v>
      </c>
      <c r="G18" s="61">
        <f t="shared" si="1"/>
        <v>21</v>
      </c>
      <c r="H18" s="60">
        <f>VLOOKUP($A18,'Return Data'!$B$7:$R$2292,12,0)</f>
        <v>-4.0285000000000002</v>
      </c>
      <c r="I18" s="61">
        <f t="shared" si="2"/>
        <v>21</v>
      </c>
      <c r="J18" s="60">
        <f>VLOOKUP($A18,'Return Data'!$B$7:$R$2292,13,0)</f>
        <v>-0.69579999999999997</v>
      </c>
      <c r="K18" s="61">
        <f t="shared" si="3"/>
        <v>22</v>
      </c>
      <c r="L18" s="60">
        <f>VLOOKUP($A18,'Return Data'!$B$7:$R$2292,17,0)</f>
        <v>6.3196000000000003</v>
      </c>
      <c r="M18" s="61">
        <f t="shared" si="4"/>
        <v>21</v>
      </c>
      <c r="N18" s="60"/>
      <c r="O18" s="61"/>
      <c r="P18" s="60"/>
      <c r="Q18" s="61"/>
      <c r="R18" s="60">
        <f>VLOOKUP($A18,'Return Data'!$B$7:$R$2292,16,0)</f>
        <v>5.9805000000000001</v>
      </c>
      <c r="S18" s="62">
        <f t="shared" si="5"/>
        <v>21</v>
      </c>
    </row>
    <row r="19" spans="1:19" x14ac:dyDescent="0.3">
      <c r="A19" s="58" t="s">
        <v>1585</v>
      </c>
      <c r="B19" s="59">
        <f>VLOOKUP($A19,'Return Data'!$B$7:$R$2292,3,0)</f>
        <v>44767</v>
      </c>
      <c r="C19" s="60">
        <f>VLOOKUP($A19,'Return Data'!$B$7:$R$2292,4,0)</f>
        <v>18.6068</v>
      </c>
      <c r="D19" s="60">
        <f>VLOOKUP($A19,'Return Data'!$B$7:$R$2292,10,0)</f>
        <v>5.0000000000000001E-4</v>
      </c>
      <c r="E19" s="61">
        <f t="shared" si="0"/>
        <v>7</v>
      </c>
      <c r="F19" s="60">
        <f>VLOOKUP($A19,'Return Data'!$B$7:$R$2292,11,0)</f>
        <v>1.0201</v>
      </c>
      <c r="G19" s="61">
        <f t="shared" si="1"/>
        <v>2</v>
      </c>
      <c r="H19" s="60">
        <f>VLOOKUP($A19,'Return Data'!$B$7:$R$2292,12,0)</f>
        <v>2.2244999999999999</v>
      </c>
      <c r="I19" s="61">
        <f t="shared" si="2"/>
        <v>2</v>
      </c>
      <c r="J19" s="60">
        <f>VLOOKUP($A19,'Return Data'!$B$7:$R$2292,13,0)</f>
        <v>6.42</v>
      </c>
      <c r="K19" s="61">
        <f t="shared" si="3"/>
        <v>2</v>
      </c>
      <c r="L19" s="60">
        <f>VLOOKUP($A19,'Return Data'!$B$7:$R$2292,17,0)</f>
        <v>10.927300000000001</v>
      </c>
      <c r="M19" s="61">
        <f t="shared" si="4"/>
        <v>12</v>
      </c>
      <c r="N19" s="60">
        <f>VLOOKUP($A19,'Return Data'!$B$7:$R$2292,14,0)</f>
        <v>9.4513999999999996</v>
      </c>
      <c r="O19" s="61">
        <f>RANK(N19,N$8:N$30,0)</f>
        <v>7</v>
      </c>
      <c r="P19" s="60">
        <f>VLOOKUP($A19,'Return Data'!$B$7:$R$2292,15,0)</f>
        <v>7.9428000000000001</v>
      </c>
      <c r="Q19" s="61">
        <f>RANK(P19,P$8:P$30,0)</f>
        <v>2</v>
      </c>
      <c r="R19" s="60">
        <f>VLOOKUP($A19,'Return Data'!$B$7:$R$2292,16,0)</f>
        <v>8.3013999999999992</v>
      </c>
      <c r="S19" s="62">
        <f t="shared" si="5"/>
        <v>4</v>
      </c>
    </row>
    <row r="20" spans="1:19" x14ac:dyDescent="0.3">
      <c r="A20" s="58" t="s">
        <v>1586</v>
      </c>
      <c r="B20" s="59">
        <f>VLOOKUP($A20,'Return Data'!$B$7:$R$2292,3,0)</f>
        <v>44767</v>
      </c>
      <c r="C20" s="60">
        <f>VLOOKUP($A20,'Return Data'!$B$7:$R$2292,4,0)</f>
        <v>22.908999999999999</v>
      </c>
      <c r="D20" s="60">
        <f>VLOOKUP($A20,'Return Data'!$B$7:$R$2292,10,0)</f>
        <v>-0.5988</v>
      </c>
      <c r="E20" s="61">
        <f t="shared" si="0"/>
        <v>18</v>
      </c>
      <c r="F20" s="60">
        <f>VLOOKUP($A20,'Return Data'!$B$7:$R$2292,11,0)</f>
        <v>-0.19600000000000001</v>
      </c>
      <c r="G20" s="61">
        <f t="shared" si="1"/>
        <v>7</v>
      </c>
      <c r="H20" s="60">
        <f>VLOOKUP($A20,'Return Data'!$B$7:$R$2292,12,0)</f>
        <v>0.35920000000000002</v>
      </c>
      <c r="I20" s="61">
        <f t="shared" si="2"/>
        <v>3</v>
      </c>
      <c r="J20" s="60">
        <f>VLOOKUP($A20,'Return Data'!$B$7:$R$2292,13,0)</f>
        <v>3.9617</v>
      </c>
      <c r="K20" s="61">
        <f t="shared" si="3"/>
        <v>7</v>
      </c>
      <c r="L20" s="60">
        <f>VLOOKUP($A20,'Return Data'!$B$7:$R$2292,17,0)</f>
        <v>14.6234</v>
      </c>
      <c r="M20" s="61">
        <f t="shared" si="4"/>
        <v>2</v>
      </c>
      <c r="N20" s="60">
        <f>VLOOKUP($A20,'Return Data'!$B$7:$R$2292,14,0)</f>
        <v>9.9178999999999995</v>
      </c>
      <c r="O20" s="61">
        <f>RANK(N20,N$8:N$30,0)</f>
        <v>5</v>
      </c>
      <c r="P20" s="60">
        <f>VLOOKUP($A20,'Return Data'!$B$7:$R$2292,15,0)</f>
        <v>6.8042999999999996</v>
      </c>
      <c r="Q20" s="61">
        <f>RANK(P20,P$8:P$30,0)</f>
        <v>9</v>
      </c>
      <c r="R20" s="60">
        <f>VLOOKUP($A20,'Return Data'!$B$7:$R$2292,16,0)</f>
        <v>7.9965999999999999</v>
      </c>
      <c r="S20" s="62">
        <f t="shared" si="5"/>
        <v>6</v>
      </c>
    </row>
    <row r="21" spans="1:19" x14ac:dyDescent="0.3">
      <c r="A21" s="58" t="s">
        <v>1587</v>
      </c>
      <c r="B21" s="59">
        <f>VLOOKUP($A21,'Return Data'!$B$7:$R$2292,3,0)</f>
        <v>44767</v>
      </c>
      <c r="C21" s="60">
        <f>VLOOKUP($A21,'Return Data'!$B$7:$R$2292,4,0)</f>
        <v>15.275399999999999</v>
      </c>
      <c r="D21" s="60">
        <f>VLOOKUP($A21,'Return Data'!$B$7:$R$2292,10,0)</f>
        <v>-1.8549</v>
      </c>
      <c r="E21" s="61">
        <f t="shared" si="0"/>
        <v>22</v>
      </c>
      <c r="F21" s="60">
        <f>VLOOKUP($A21,'Return Data'!$B$7:$R$2292,11,0)</f>
        <v>-2.0236000000000001</v>
      </c>
      <c r="G21" s="61">
        <f t="shared" si="1"/>
        <v>19</v>
      </c>
      <c r="H21" s="60">
        <f>VLOOKUP($A21,'Return Data'!$B$7:$R$2292,12,0)</f>
        <v>-3.5314999999999999</v>
      </c>
      <c r="I21" s="61">
        <f t="shared" si="2"/>
        <v>19</v>
      </c>
      <c r="J21" s="60">
        <f>VLOOKUP($A21,'Return Data'!$B$7:$R$2292,13,0)</f>
        <v>3.7349999999999999</v>
      </c>
      <c r="K21" s="61">
        <f t="shared" si="3"/>
        <v>8</v>
      </c>
      <c r="L21" s="60">
        <f>VLOOKUP($A21,'Return Data'!$B$7:$R$2292,17,0)</f>
        <v>13.518599999999999</v>
      </c>
      <c r="M21" s="61">
        <f t="shared" si="4"/>
        <v>5</v>
      </c>
      <c r="N21" s="60">
        <f>VLOOKUP($A21,'Return Data'!$B$7:$R$2292,14,0)</f>
        <v>10.933999999999999</v>
      </c>
      <c r="O21" s="61">
        <f>RANK(N21,N$8:N$30,0)</f>
        <v>3</v>
      </c>
      <c r="P21" s="60">
        <f>VLOOKUP($A21,'Return Data'!$B$7:$R$2292,15,0)</f>
        <v>7.0251999999999999</v>
      </c>
      <c r="Q21" s="61">
        <f>RANK(P21,P$8:P$30,0)</f>
        <v>7</v>
      </c>
      <c r="R21" s="60">
        <f>VLOOKUP($A21,'Return Data'!$B$7:$R$2292,16,0)</f>
        <v>8.0385000000000009</v>
      </c>
      <c r="S21" s="62">
        <f t="shared" si="5"/>
        <v>5</v>
      </c>
    </row>
    <row r="22" spans="1:19" x14ac:dyDescent="0.3">
      <c r="A22" s="58" t="s">
        <v>1588</v>
      </c>
      <c r="B22" s="59">
        <f>VLOOKUP($A22,'Return Data'!$B$7:$R$2292,3,0)</f>
        <v>44767</v>
      </c>
      <c r="C22" s="60">
        <f>VLOOKUP($A22,'Return Data'!$B$7:$R$2292,4,0)</f>
        <v>14.488</v>
      </c>
      <c r="D22" s="60">
        <f>VLOOKUP($A22,'Return Data'!$B$7:$R$2292,10,0)</f>
        <v>-0.186</v>
      </c>
      <c r="E22" s="61">
        <f t="shared" si="0"/>
        <v>13</v>
      </c>
      <c r="F22" s="60">
        <f>VLOOKUP($A22,'Return Data'!$B$7:$R$2292,11,0)</f>
        <v>-0.82150000000000001</v>
      </c>
      <c r="G22" s="61">
        <f t="shared" si="1"/>
        <v>15</v>
      </c>
      <c r="H22" s="60">
        <f>VLOOKUP($A22,'Return Data'!$B$7:$R$2292,12,0)</f>
        <v>-1.2405999999999999</v>
      </c>
      <c r="I22" s="61">
        <f t="shared" si="2"/>
        <v>13</v>
      </c>
      <c r="J22" s="60">
        <f>VLOOKUP($A22,'Return Data'!$B$7:$R$2292,13,0)</f>
        <v>3.5226999999999999</v>
      </c>
      <c r="K22" s="61">
        <f t="shared" si="3"/>
        <v>9</v>
      </c>
      <c r="L22" s="60">
        <f>VLOOKUP($A22,'Return Data'!$B$7:$R$2292,17,0)</f>
        <v>13.629200000000001</v>
      </c>
      <c r="M22" s="61">
        <f t="shared" si="4"/>
        <v>4</v>
      </c>
      <c r="N22" s="60">
        <f>VLOOKUP($A22,'Return Data'!$B$7:$R$2292,14,0)</f>
        <v>11.5374</v>
      </c>
      <c r="O22" s="61">
        <f>RANK(N22,N$8:N$30,0)</f>
        <v>2</v>
      </c>
      <c r="P22" s="60"/>
      <c r="Q22" s="61"/>
      <c r="R22" s="60">
        <f>VLOOKUP($A22,'Return Data'!$B$7:$R$2292,16,0)</f>
        <v>10.829800000000001</v>
      </c>
      <c r="S22" s="62">
        <f t="shared" si="5"/>
        <v>1</v>
      </c>
    </row>
    <row r="23" spans="1:19" x14ac:dyDescent="0.3">
      <c r="A23" s="58" t="s">
        <v>1589</v>
      </c>
      <c r="B23" s="59">
        <f>VLOOKUP($A23,'Return Data'!$B$7:$R$2292,3,0)</f>
        <v>44767</v>
      </c>
      <c r="C23" s="60">
        <f>VLOOKUP($A23,'Return Data'!$B$7:$R$2292,4,0)</f>
        <v>12.2845</v>
      </c>
      <c r="D23" s="60">
        <f>VLOOKUP($A23,'Return Data'!$B$7:$R$2292,10,0)</f>
        <v>0.1076</v>
      </c>
      <c r="E23" s="61">
        <f t="shared" si="0"/>
        <v>6</v>
      </c>
      <c r="F23" s="60">
        <f>VLOOKUP($A23,'Return Data'!$B$7:$R$2292,11,0)</f>
        <v>-0.2404</v>
      </c>
      <c r="G23" s="61">
        <f t="shared" si="1"/>
        <v>8</v>
      </c>
      <c r="H23" s="60">
        <f>VLOOKUP($A23,'Return Data'!$B$7:$R$2292,12,0)</f>
        <v>-1.8543000000000001</v>
      </c>
      <c r="I23" s="61">
        <f t="shared" si="2"/>
        <v>16</v>
      </c>
      <c r="J23" s="60">
        <f>VLOOKUP($A23,'Return Data'!$B$7:$R$2292,13,0)</f>
        <v>2.7416</v>
      </c>
      <c r="K23" s="61">
        <f t="shared" si="3"/>
        <v>15</v>
      </c>
      <c r="L23" s="60">
        <f>VLOOKUP($A23,'Return Data'!$B$7:$R$2292,17,0)</f>
        <v>10.202</v>
      </c>
      <c r="M23" s="61">
        <f t="shared" si="4"/>
        <v>16</v>
      </c>
      <c r="N23" s="60">
        <f>VLOOKUP($A23,'Return Data'!$B$7:$R$2292,14,0)</f>
        <v>-0.1225</v>
      </c>
      <c r="O23" s="61">
        <f>RANK(N23,N$8:N$30,0)</f>
        <v>20</v>
      </c>
      <c r="P23" s="60">
        <f>VLOOKUP($A23,'Return Data'!$B$7:$R$2292,15,0)</f>
        <v>0.14099999999999999</v>
      </c>
      <c r="Q23" s="61">
        <f>RANK(P23,P$8:P$30,0)</f>
        <v>16</v>
      </c>
      <c r="R23" s="60">
        <f>VLOOKUP($A23,'Return Data'!$B$7:$R$2292,16,0)</f>
        <v>2.9157999999999999</v>
      </c>
      <c r="S23" s="62">
        <f t="shared" si="5"/>
        <v>22</v>
      </c>
    </row>
    <row r="24" spans="1:19" x14ac:dyDescent="0.3">
      <c r="A24" s="58" t="s">
        <v>1590</v>
      </c>
      <c r="B24" s="59">
        <f>VLOOKUP($A24,'Return Data'!$B$7:$R$2292,3,0)</f>
        <v>44767</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44767</v>
      </c>
      <c r="C25" s="60">
        <f>VLOOKUP($A25,'Return Data'!$B$7:$R$2292,4,0)</f>
        <v>39.763300000000001</v>
      </c>
      <c r="D25" s="60">
        <f>VLOOKUP($A25,'Return Data'!$B$7:$R$2292,10,0)</f>
        <v>-0.2361</v>
      </c>
      <c r="E25" s="61">
        <f t="shared" ref="E25:E30" si="7">RANK(D25,D$8:D$30,0)</f>
        <v>15</v>
      </c>
      <c r="F25" s="60">
        <f>VLOOKUP($A25,'Return Data'!$B$7:$R$2292,11,0)</f>
        <v>0.36880000000000002</v>
      </c>
      <c r="G25" s="61">
        <f t="shared" ref="G25:G30" si="8">RANK(F25,F$8:F$30,0)</f>
        <v>4</v>
      </c>
      <c r="H25" s="60">
        <f>VLOOKUP($A25,'Return Data'!$B$7:$R$2292,12,0)</f>
        <v>0.3483</v>
      </c>
      <c r="I25" s="61">
        <f t="shared" ref="I25:I30" si="9">RANK(H25,H$8:H$30,0)</f>
        <v>4</v>
      </c>
      <c r="J25" s="60">
        <f>VLOOKUP($A25,'Return Data'!$B$7:$R$2292,13,0)</f>
        <v>3.4323000000000001</v>
      </c>
      <c r="K25" s="61">
        <f t="shared" ref="K25:K30" si="10">RANK(J25,J$8:J$30,0)</f>
        <v>10</v>
      </c>
      <c r="L25" s="60">
        <f>VLOOKUP($A25,'Return Data'!$B$7:$R$2292,17,0)</f>
        <v>11.190799999999999</v>
      </c>
      <c r="M25" s="61">
        <f t="shared" ref="M25:M30" si="11">RANK(L25,L$8:L$30,0)</f>
        <v>10</v>
      </c>
      <c r="N25" s="60">
        <f>VLOOKUP($A25,'Return Data'!$B$7:$R$2292,14,0)</f>
        <v>7.6043000000000003</v>
      </c>
      <c r="O25" s="61">
        <f t="shared" ref="O25:O30" si="12">RANK(N25,N$8:N$30,0)</f>
        <v>16</v>
      </c>
      <c r="P25" s="60">
        <f>VLOOKUP($A25,'Return Data'!$B$7:$R$2292,15,0)</f>
        <v>6.6193999999999997</v>
      </c>
      <c r="Q25" s="61">
        <f>RANK(P25,P$8:P$30,0)</f>
        <v>10</v>
      </c>
      <c r="R25" s="60">
        <f>VLOOKUP($A25,'Return Data'!$B$7:$R$2292,16,0)</f>
        <v>7.7557999999999998</v>
      </c>
      <c r="S25" s="62">
        <f t="shared" ref="S25:S30" si="13">RANK(R25,R$8:R$30,0)</f>
        <v>10</v>
      </c>
    </row>
    <row r="26" spans="1:19" x14ac:dyDescent="0.3">
      <c r="A26" s="58" t="s">
        <v>1593</v>
      </c>
      <c r="B26" s="59">
        <f>VLOOKUP($A26,'Return Data'!$B$7:$R$2292,3,0)</f>
        <v>44767</v>
      </c>
      <c r="C26" s="60">
        <f>VLOOKUP($A26,'Return Data'!$B$7:$R$2292,4,0)</f>
        <v>17.1357</v>
      </c>
      <c r="D26" s="60">
        <f>VLOOKUP($A26,'Return Data'!$B$7:$R$2292,10,0)</f>
        <v>-1.2709999999999999</v>
      </c>
      <c r="E26" s="61">
        <f t="shared" si="7"/>
        <v>19</v>
      </c>
      <c r="F26" s="60">
        <f>VLOOKUP($A26,'Return Data'!$B$7:$R$2292,11,0)</f>
        <v>-1.0589</v>
      </c>
      <c r="G26" s="61">
        <f t="shared" si="8"/>
        <v>16</v>
      </c>
      <c r="H26" s="60">
        <f>VLOOKUP($A26,'Return Data'!$B$7:$R$2292,12,0)</f>
        <v>-0.6361</v>
      </c>
      <c r="I26" s="61">
        <f t="shared" si="9"/>
        <v>11</v>
      </c>
      <c r="J26" s="60">
        <f>VLOOKUP($A26,'Return Data'!$B$7:$R$2292,13,0)</f>
        <v>3.1985000000000001</v>
      </c>
      <c r="K26" s="61">
        <f t="shared" si="10"/>
        <v>12</v>
      </c>
      <c r="L26" s="60">
        <f>VLOOKUP($A26,'Return Data'!$B$7:$R$2292,17,0)</f>
        <v>12.4815</v>
      </c>
      <c r="M26" s="61">
        <f t="shared" si="11"/>
        <v>8</v>
      </c>
      <c r="N26" s="60">
        <f>VLOOKUP($A26,'Return Data'!$B$7:$R$2292,14,0)</f>
        <v>10.0061</v>
      </c>
      <c r="O26" s="61">
        <f t="shared" si="12"/>
        <v>4</v>
      </c>
      <c r="P26" s="60">
        <f>VLOOKUP($A26,'Return Data'!$B$7:$R$2292,15,0)</f>
        <v>7.1970999999999998</v>
      </c>
      <c r="Q26" s="61">
        <f>RANK(P26,P$8:P$30,0)</f>
        <v>6</v>
      </c>
      <c r="R26" s="60">
        <f>VLOOKUP($A26,'Return Data'!$B$7:$R$2292,16,0)</f>
        <v>7.8041</v>
      </c>
      <c r="S26" s="62">
        <f t="shared" si="13"/>
        <v>9</v>
      </c>
    </row>
    <row r="27" spans="1:19" x14ac:dyDescent="0.3">
      <c r="A27" s="58" t="s">
        <v>1912</v>
      </c>
      <c r="B27" s="59">
        <f>VLOOKUP($A27,'Return Data'!$B$7:$R$2292,3,0)</f>
        <v>44767</v>
      </c>
      <c r="C27" s="60">
        <f>VLOOKUP($A27,'Return Data'!$B$7:$R$2292,4,0)</f>
        <v>50.057499999999997</v>
      </c>
      <c r="D27" s="60">
        <f>VLOOKUP($A27,'Return Data'!$B$7:$R$2292,10,0)</f>
        <v>-6.4299999999999996E-2</v>
      </c>
      <c r="E27" s="61">
        <f t="shared" si="7"/>
        <v>9</v>
      </c>
      <c r="F27" s="60">
        <f>VLOOKUP($A27,'Return Data'!$B$7:$R$2292,11,0)</f>
        <v>-0.43480000000000002</v>
      </c>
      <c r="G27" s="61">
        <f t="shared" si="8"/>
        <v>11</v>
      </c>
      <c r="H27" s="60">
        <f>VLOOKUP($A27,'Return Data'!$B$7:$R$2292,12,0)</f>
        <v>-0.48170000000000002</v>
      </c>
      <c r="I27" s="61">
        <f t="shared" si="9"/>
        <v>9</v>
      </c>
      <c r="J27" s="60">
        <f>VLOOKUP($A27,'Return Data'!$B$7:$R$2292,13,0)</f>
        <v>6.5586000000000002</v>
      </c>
      <c r="K27" s="61">
        <f t="shared" si="10"/>
        <v>1</v>
      </c>
      <c r="L27" s="60">
        <f>VLOOKUP($A27,'Return Data'!$B$7:$R$2292,17,0)</f>
        <v>14.4948</v>
      </c>
      <c r="M27" s="61">
        <f t="shared" si="11"/>
        <v>3</v>
      </c>
      <c r="N27" s="60">
        <f>VLOOKUP($A27,'Return Data'!$B$7:$R$2292,14,0)</f>
        <v>11.6389</v>
      </c>
      <c r="O27" s="61">
        <f t="shared" si="12"/>
        <v>1</v>
      </c>
      <c r="P27" s="60">
        <f>VLOOKUP($A27,'Return Data'!$B$7:$R$2292,15,0)</f>
        <v>8.2966999999999995</v>
      </c>
      <c r="Q27" s="61">
        <f>RANK(P27,P$8:P$30,0)</f>
        <v>1</v>
      </c>
      <c r="R27" s="60">
        <f>VLOOKUP($A27,'Return Data'!$B$7:$R$2292,16,0)</f>
        <v>8.3055000000000003</v>
      </c>
      <c r="S27" s="62">
        <f t="shared" si="13"/>
        <v>3</v>
      </c>
    </row>
    <row r="28" spans="1:19" x14ac:dyDescent="0.3">
      <c r="A28" s="58" t="s">
        <v>1594</v>
      </c>
      <c r="B28" s="59">
        <f>VLOOKUP($A28,'Return Data'!$B$7:$R$2292,3,0)</f>
        <v>44767</v>
      </c>
      <c r="C28" s="60">
        <f>VLOOKUP($A28,'Return Data'!$B$7:$R$2292,4,0)</f>
        <v>54.178045967319498</v>
      </c>
      <c r="D28" s="60">
        <f>VLOOKUP($A28,'Return Data'!$B$7:$R$2292,10,0)</f>
        <v>-0.19800000000000001</v>
      </c>
      <c r="E28" s="61">
        <f t="shared" si="7"/>
        <v>14</v>
      </c>
      <c r="F28" s="60">
        <f>VLOOKUP($A28,'Return Data'!$B$7:$R$2292,11,0)</f>
        <v>-0.25330000000000003</v>
      </c>
      <c r="G28" s="61">
        <f t="shared" si="8"/>
        <v>9</v>
      </c>
      <c r="H28" s="60">
        <f>VLOOKUP($A28,'Return Data'!$B$7:$R$2292,12,0)</f>
        <v>-0.80130000000000001</v>
      </c>
      <c r="I28" s="61">
        <f t="shared" si="9"/>
        <v>12</v>
      </c>
      <c r="J28" s="60">
        <f>VLOOKUP($A28,'Return Data'!$B$7:$R$2292,13,0)</f>
        <v>4.3461999999999996</v>
      </c>
      <c r="K28" s="61">
        <f t="shared" si="10"/>
        <v>6</v>
      </c>
      <c r="L28" s="60">
        <f>VLOOKUP($A28,'Return Data'!$B$7:$R$2292,17,0)</f>
        <v>10.080399999999999</v>
      </c>
      <c r="M28" s="61">
        <f t="shared" si="11"/>
        <v>17</v>
      </c>
      <c r="N28" s="60">
        <f>VLOOKUP($A28,'Return Data'!$B$7:$R$2292,14,0)</f>
        <v>7.6775000000000002</v>
      </c>
      <c r="O28" s="61">
        <f t="shared" si="12"/>
        <v>14</v>
      </c>
      <c r="P28" s="60">
        <f>VLOOKUP($A28,'Return Data'!$B$7:$R$2292,15,0)</f>
        <v>6.0667</v>
      </c>
      <c r="Q28" s="61">
        <f>RANK(P28,P$8:P$30,0)</f>
        <v>12</v>
      </c>
      <c r="R28" s="60">
        <f>VLOOKUP($A28,'Return Data'!$B$7:$R$2292,16,0)</f>
        <v>7.6582999999999997</v>
      </c>
      <c r="S28" s="62">
        <f t="shared" si="13"/>
        <v>11</v>
      </c>
    </row>
    <row r="29" spans="1:19" x14ac:dyDescent="0.3">
      <c r="A29" s="58" t="s">
        <v>1595</v>
      </c>
      <c r="B29" s="59">
        <f>VLOOKUP($A29,'Return Data'!$B$7:$R$2292,3,0)</f>
        <v>44767</v>
      </c>
      <c r="C29" s="60">
        <f>VLOOKUP($A29,'Return Data'!$B$7:$R$2292,4,0)</f>
        <v>13.05</v>
      </c>
      <c r="D29" s="60">
        <f>VLOOKUP($A29,'Return Data'!$B$7:$R$2292,10,0)</f>
        <v>-0.4577</v>
      </c>
      <c r="E29" s="61">
        <f t="shared" si="7"/>
        <v>16</v>
      </c>
      <c r="F29" s="60">
        <f>VLOOKUP($A29,'Return Data'!$B$7:$R$2292,11,0)</f>
        <v>-1.1364000000000001</v>
      </c>
      <c r="G29" s="61">
        <f t="shared" si="8"/>
        <v>17</v>
      </c>
      <c r="H29" s="60">
        <f>VLOOKUP($A29,'Return Data'!$B$7:$R$2292,12,0)</f>
        <v>-2.3203999999999998</v>
      </c>
      <c r="I29" s="61">
        <f t="shared" si="9"/>
        <v>18</v>
      </c>
      <c r="J29" s="60">
        <f>VLOOKUP($A29,'Return Data'!$B$7:$R$2292,13,0)</f>
        <v>1.8734999999999999</v>
      </c>
      <c r="K29" s="61">
        <f t="shared" si="10"/>
        <v>19</v>
      </c>
      <c r="L29" s="60">
        <f>VLOOKUP($A29,'Return Data'!$B$7:$R$2292,17,0)</f>
        <v>7.6924000000000001</v>
      </c>
      <c r="M29" s="61">
        <f t="shared" si="11"/>
        <v>20</v>
      </c>
      <c r="N29" s="60">
        <f>VLOOKUP($A29,'Return Data'!$B$7:$R$2292,14,0)</f>
        <v>7.4409000000000001</v>
      </c>
      <c r="O29" s="61">
        <f t="shared" si="12"/>
        <v>18</v>
      </c>
      <c r="P29" s="60"/>
      <c r="Q29" s="61"/>
      <c r="R29" s="60">
        <f>VLOOKUP($A29,'Return Data'!$B$7:$R$2292,16,0)</f>
        <v>6.9504000000000001</v>
      </c>
      <c r="S29" s="62">
        <f t="shared" si="13"/>
        <v>17</v>
      </c>
    </row>
    <row r="30" spans="1:19" x14ac:dyDescent="0.3">
      <c r="A30" s="58" t="s">
        <v>1596</v>
      </c>
      <c r="B30" s="59">
        <f>VLOOKUP($A30,'Return Data'!$B$7:$R$2292,3,0)</f>
        <v>44767</v>
      </c>
      <c r="C30" s="60">
        <f>VLOOKUP($A30,'Return Data'!$B$7:$R$2292,4,0)</f>
        <v>13.213800000000001</v>
      </c>
      <c r="D30" s="60">
        <f>VLOOKUP($A30,'Return Data'!$B$7:$R$2292,10,0)</f>
        <v>0.72030000000000005</v>
      </c>
      <c r="E30" s="61">
        <f t="shared" si="7"/>
        <v>1</v>
      </c>
      <c r="F30" s="60">
        <f>VLOOKUP($A30,'Return Data'!$B$7:$R$2292,11,0)</f>
        <v>0.46679999999999999</v>
      </c>
      <c r="G30" s="61">
        <f t="shared" si="8"/>
        <v>3</v>
      </c>
      <c r="H30" s="60">
        <f>VLOOKUP($A30,'Return Data'!$B$7:$R$2292,12,0)</f>
        <v>-0.1368</v>
      </c>
      <c r="I30" s="61">
        <f t="shared" si="9"/>
        <v>7</v>
      </c>
      <c r="J30" s="60">
        <f>VLOOKUP($A30,'Return Data'!$B$7:$R$2292,13,0)</f>
        <v>5.2918000000000003</v>
      </c>
      <c r="K30" s="61">
        <f t="shared" si="10"/>
        <v>4</v>
      </c>
      <c r="L30" s="60">
        <f>VLOOKUP($A30,'Return Data'!$B$7:$R$2292,17,0)</f>
        <v>12.9024</v>
      </c>
      <c r="M30" s="61">
        <f t="shared" si="11"/>
        <v>6</v>
      </c>
      <c r="N30" s="60">
        <f>VLOOKUP($A30,'Return Data'!$B$7:$R$2292,14,0)</f>
        <v>9.2052999999999994</v>
      </c>
      <c r="O30" s="61">
        <f t="shared" si="12"/>
        <v>9</v>
      </c>
      <c r="P30" s="60"/>
      <c r="Q30" s="61"/>
      <c r="R30" s="60">
        <f>VLOOKUP($A30,'Return Data'!$B$7:$R$2292,16,0)</f>
        <v>7.399</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-0.3179727272727273</v>
      </c>
      <c r="E32" s="69"/>
      <c r="F32" s="70">
        <f>AVERAGE(F8:F30)</f>
        <v>-0.64821818181818169</v>
      </c>
      <c r="G32" s="69"/>
      <c r="H32" s="70">
        <f>AVERAGE(H8:H30)</f>
        <v>-1.0463227272727271</v>
      </c>
      <c r="I32" s="69"/>
      <c r="J32" s="70">
        <f>AVERAGE(J8:J30)</f>
        <v>3.2996318181818172</v>
      </c>
      <c r="K32" s="69"/>
      <c r="L32" s="70">
        <f>AVERAGE(L8:L30)</f>
        <v>11.098240909090908</v>
      </c>
      <c r="M32" s="69"/>
      <c r="N32" s="70">
        <f>AVERAGE(N8:N30)</f>
        <v>8.5511749999999989</v>
      </c>
      <c r="O32" s="69"/>
      <c r="P32" s="70">
        <f>AVERAGE(P8:P30)</f>
        <v>6.4242500000000007</v>
      </c>
      <c r="Q32" s="69"/>
      <c r="R32" s="70">
        <f>AVERAGE(R8:R30)</f>
        <v>7.4204636363636363</v>
      </c>
      <c r="S32" s="71"/>
    </row>
    <row r="33" spans="1:19" x14ac:dyDescent="0.3">
      <c r="A33" s="68" t="s">
        <v>28</v>
      </c>
      <c r="B33" s="69"/>
      <c r="C33" s="69"/>
      <c r="D33" s="70">
        <f>MIN(D8:D30)</f>
        <v>-1.8549</v>
      </c>
      <c r="E33" s="69"/>
      <c r="F33" s="70">
        <f>MIN(F8:F30)</f>
        <v>-3.4443000000000001</v>
      </c>
      <c r="G33" s="69"/>
      <c r="H33" s="70">
        <f>MIN(H8:H30)</f>
        <v>-4.5403000000000002</v>
      </c>
      <c r="I33" s="69"/>
      <c r="J33" s="70">
        <f>MIN(J8:J30)</f>
        <v>-0.69579999999999997</v>
      </c>
      <c r="K33" s="69"/>
      <c r="L33" s="70">
        <f>MIN(L8:L30)</f>
        <v>5.3498999999999999</v>
      </c>
      <c r="M33" s="69"/>
      <c r="N33" s="70">
        <f>MIN(N8:N30)</f>
        <v>-0.1225</v>
      </c>
      <c r="O33" s="69"/>
      <c r="P33" s="70">
        <f>MIN(P8:P30)</f>
        <v>0.14099999999999999</v>
      </c>
      <c r="Q33" s="69"/>
      <c r="R33" s="70">
        <f>MIN(R8:R30)</f>
        <v>2.9157999999999999</v>
      </c>
      <c r="S33" s="71"/>
    </row>
    <row r="34" spans="1:19" ht="15" thickBot="1" x14ac:dyDescent="0.35">
      <c r="A34" s="72" t="s">
        <v>29</v>
      </c>
      <c r="B34" s="73"/>
      <c r="C34" s="73"/>
      <c r="D34" s="74">
        <f>MAX(D8:D30)</f>
        <v>0.72030000000000005</v>
      </c>
      <c r="E34" s="73"/>
      <c r="F34" s="74">
        <f>MAX(F8:F30)</f>
        <v>2.3542999999999998</v>
      </c>
      <c r="G34" s="73"/>
      <c r="H34" s="74">
        <f>MAX(H8:H30)</f>
        <v>3.0823999999999998</v>
      </c>
      <c r="I34" s="73"/>
      <c r="J34" s="74">
        <f>MAX(J8:J30)</f>
        <v>6.5586000000000002</v>
      </c>
      <c r="K34" s="73"/>
      <c r="L34" s="74">
        <f>MAX(L8:L30)</f>
        <v>14.8529</v>
      </c>
      <c r="M34" s="73"/>
      <c r="N34" s="74">
        <f>MAX(N8:N30)</f>
        <v>11.6389</v>
      </c>
      <c r="O34" s="73"/>
      <c r="P34" s="74">
        <f>MAX(P8:P30)</f>
        <v>8.2966999999999995</v>
      </c>
      <c r="Q34" s="73"/>
      <c r="R34" s="74">
        <f>MAX(R8:R30)</f>
        <v>10.829800000000001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44767</v>
      </c>
      <c r="C8" s="60">
        <f>VLOOKUP($A8,'Return Data'!$B$7:$R$2292,4,0)</f>
        <v>23.0398</v>
      </c>
      <c r="D8" s="60">
        <f>VLOOKUP($A8,'Return Data'!$B$7:$R$2292,10,0)</f>
        <v>0.82489999999999997</v>
      </c>
      <c r="E8" s="61">
        <f t="shared" ref="E8:E32" si="0">RANK(D8,D$8:D$32,0)</f>
        <v>11</v>
      </c>
      <c r="F8" s="60">
        <f>VLOOKUP($A8,'Return Data'!$B$7:$R$2292,11,0)</f>
        <v>1.9014</v>
      </c>
      <c r="G8" s="61">
        <f t="shared" ref="G8:G32" si="1">RANK(F8,F$8:F$32,0)</f>
        <v>10</v>
      </c>
      <c r="H8" s="60">
        <f>VLOOKUP($A8,'Return Data'!$B$7:$R$2292,12,0)</f>
        <v>3.0249999999999999</v>
      </c>
      <c r="I8" s="61">
        <f t="shared" ref="I8:I32" si="2">RANK(H8,H$8:H$32,0)</f>
        <v>8</v>
      </c>
      <c r="J8" s="60">
        <f>VLOOKUP($A8,'Return Data'!$B$7:$R$2292,13,0)</f>
        <v>3.9636</v>
      </c>
      <c r="K8" s="61">
        <f t="shared" ref="K8:K32" si="3">RANK(J8,J$8:J$32,0)</f>
        <v>8</v>
      </c>
      <c r="L8" s="60">
        <f>VLOOKUP($A8,'Return Data'!$B$7:$R$2292,17,0)</f>
        <v>4.2188999999999997</v>
      </c>
      <c r="M8" s="61">
        <f t="shared" ref="M8:M23" si="4">RANK(L8,L$8:L$32,0)</f>
        <v>7</v>
      </c>
      <c r="N8" s="60">
        <f>VLOOKUP($A8,'Return Data'!$B$7:$R$2292,14,0)</f>
        <v>4.7233000000000001</v>
      </c>
      <c r="O8" s="61">
        <f t="shared" ref="O8:O18" si="5">RANK(N8,N$8:N$32,0)</f>
        <v>9</v>
      </c>
      <c r="P8" s="60">
        <f>VLOOKUP($A8,'Return Data'!$B$7:$R$2292,15,0)</f>
        <v>5.5747999999999998</v>
      </c>
      <c r="Q8" s="61">
        <f>RANK(P8,P$8:P$32,0)</f>
        <v>9</v>
      </c>
      <c r="R8" s="60">
        <f>VLOOKUP($A8,'Return Data'!$B$7:$R$2292,16,0)</f>
        <v>6.8121999999999998</v>
      </c>
      <c r="S8" s="62">
        <f t="shared" ref="S8:S32" si="6">RANK(R8,R$8:R$32,0)</f>
        <v>4</v>
      </c>
    </row>
    <row r="9" spans="1:20" x14ac:dyDescent="0.3">
      <c r="A9" s="58" t="s">
        <v>1598</v>
      </c>
      <c r="B9" s="59">
        <f>VLOOKUP($A9,'Return Data'!$B$7:$R$2292,3,0)</f>
        <v>44767</v>
      </c>
      <c r="C9" s="60">
        <f>VLOOKUP($A9,'Return Data'!$B$7:$R$2292,4,0)</f>
        <v>16.397300000000001</v>
      </c>
      <c r="D9" s="60">
        <f>VLOOKUP($A9,'Return Data'!$B$7:$R$2292,10,0)</f>
        <v>0.86299999999999999</v>
      </c>
      <c r="E9" s="61">
        <f t="shared" si="0"/>
        <v>5</v>
      </c>
      <c r="F9" s="60">
        <f>VLOOKUP($A9,'Return Data'!$B$7:$R$2292,11,0)</f>
        <v>2.0754999999999999</v>
      </c>
      <c r="G9" s="61">
        <f t="shared" si="1"/>
        <v>4</v>
      </c>
      <c r="H9" s="60">
        <f>VLOOKUP($A9,'Return Data'!$B$7:$R$2292,12,0)</f>
        <v>3.4752000000000001</v>
      </c>
      <c r="I9" s="61">
        <f t="shared" si="2"/>
        <v>2</v>
      </c>
      <c r="J9" s="60">
        <f>VLOOKUP($A9,'Return Data'!$B$7:$R$2292,13,0)</f>
        <v>4.5053000000000001</v>
      </c>
      <c r="K9" s="61">
        <f t="shared" si="3"/>
        <v>1</v>
      </c>
      <c r="L9" s="60">
        <f>VLOOKUP($A9,'Return Data'!$B$7:$R$2292,17,0)</f>
        <v>4.3616000000000001</v>
      </c>
      <c r="M9" s="61">
        <f t="shared" si="4"/>
        <v>4</v>
      </c>
      <c r="N9" s="60">
        <f>VLOOKUP($A9,'Return Data'!$B$7:$R$2292,14,0)</f>
        <v>4.8653000000000004</v>
      </c>
      <c r="O9" s="61">
        <f t="shared" si="5"/>
        <v>4</v>
      </c>
      <c r="P9" s="60">
        <f>VLOOKUP($A9,'Return Data'!$B$7:$R$2292,15,0)</f>
        <v>5.6963999999999997</v>
      </c>
      <c r="Q9" s="61">
        <f>RANK(P9,P$8:P$32,0)</f>
        <v>3</v>
      </c>
      <c r="R9" s="60">
        <f>VLOOKUP($A9,'Return Data'!$B$7:$R$2292,16,0)</f>
        <v>6.4175000000000004</v>
      </c>
      <c r="S9" s="62">
        <f t="shared" si="6"/>
        <v>10</v>
      </c>
    </row>
    <row r="10" spans="1:20" x14ac:dyDescent="0.3">
      <c r="A10" s="58" t="s">
        <v>1959</v>
      </c>
      <c r="B10" s="59">
        <f>VLOOKUP($A10,'Return Data'!$B$7:$R$2292,3,0)</f>
        <v>44767</v>
      </c>
      <c r="C10" s="60">
        <f>VLOOKUP($A10,'Return Data'!$B$7:$R$2292,4,0)</f>
        <v>13.692299999999999</v>
      </c>
      <c r="D10" s="60">
        <f>VLOOKUP($A10,'Return Data'!$B$7:$R$2292,10,0)</f>
        <v>0.64690000000000003</v>
      </c>
      <c r="E10" s="61">
        <f t="shared" si="0"/>
        <v>21</v>
      </c>
      <c r="F10" s="60">
        <f>VLOOKUP($A10,'Return Data'!$B$7:$R$2292,11,0)</f>
        <v>1.7182999999999999</v>
      </c>
      <c r="G10" s="61">
        <f t="shared" si="1"/>
        <v>17</v>
      </c>
      <c r="H10" s="60">
        <f>VLOOKUP($A10,'Return Data'!$B$7:$R$2292,12,0)</f>
        <v>2.7565</v>
      </c>
      <c r="I10" s="61">
        <f t="shared" si="2"/>
        <v>18</v>
      </c>
      <c r="J10" s="60">
        <f>VLOOKUP($A10,'Return Data'!$B$7:$R$2292,13,0)</f>
        <v>3.7374000000000001</v>
      </c>
      <c r="K10" s="61">
        <f t="shared" si="3"/>
        <v>15</v>
      </c>
      <c r="L10" s="60">
        <f>VLOOKUP($A10,'Return Data'!$B$7:$R$2292,17,0)</f>
        <v>4.1066000000000003</v>
      </c>
      <c r="M10" s="61">
        <f t="shared" si="4"/>
        <v>12</v>
      </c>
      <c r="N10" s="60">
        <f>VLOOKUP($A10,'Return Data'!$B$7:$R$2292,14,0)</f>
        <v>4.7478999999999996</v>
      </c>
      <c r="O10" s="61">
        <f t="shared" si="5"/>
        <v>8</v>
      </c>
      <c r="P10" s="60">
        <f>VLOOKUP($A10,'Return Data'!$B$7:$R$2292,15,0)</f>
        <v>5.6291000000000002</v>
      </c>
      <c r="Q10" s="61">
        <f>RANK(P10,P$8:P$32,0)</f>
        <v>5</v>
      </c>
      <c r="R10" s="60">
        <f>VLOOKUP($A10,'Return Data'!$B$7:$R$2292,16,0)</f>
        <v>5.7983000000000002</v>
      </c>
      <c r="S10" s="62">
        <f t="shared" si="6"/>
        <v>16</v>
      </c>
    </row>
    <row r="11" spans="1:20" x14ac:dyDescent="0.3">
      <c r="A11" s="58" t="s">
        <v>2017</v>
      </c>
      <c r="B11" s="59">
        <f>VLOOKUP($A11,'Return Data'!$B$7:$R$2292,3,0)</f>
        <v>44767</v>
      </c>
      <c r="C11" s="60">
        <f>VLOOKUP($A11,'Return Data'!$B$7:$R$2292,4,0)</f>
        <v>11.875999999999999</v>
      </c>
      <c r="D11" s="60">
        <f>VLOOKUP($A11,'Return Data'!$B$7:$R$2292,10,0)</f>
        <v>0.56740000000000002</v>
      </c>
      <c r="E11" s="61">
        <f t="shared" si="0"/>
        <v>25</v>
      </c>
      <c r="F11" s="60">
        <f>VLOOKUP($A11,'Return Data'!$B$7:$R$2292,11,0)</f>
        <v>1.2766</v>
      </c>
      <c r="G11" s="61">
        <f t="shared" si="1"/>
        <v>24</v>
      </c>
      <c r="H11" s="60">
        <f>VLOOKUP($A11,'Return Data'!$B$7:$R$2292,12,0)</f>
        <v>1.9881</v>
      </c>
      <c r="I11" s="61">
        <f t="shared" si="2"/>
        <v>25</v>
      </c>
      <c r="J11" s="60">
        <f>VLOOKUP($A11,'Return Data'!$B$7:$R$2292,13,0)</f>
        <v>2.4914999999999998</v>
      </c>
      <c r="K11" s="61">
        <f t="shared" si="3"/>
        <v>25</v>
      </c>
      <c r="L11" s="60">
        <f>VLOOKUP($A11,'Return Data'!$B$7:$R$2292,17,0)</f>
        <v>2.8755000000000002</v>
      </c>
      <c r="M11" s="61">
        <f t="shared" si="4"/>
        <v>22</v>
      </c>
      <c r="N11" s="60">
        <f>VLOOKUP($A11,'Return Data'!$B$7:$R$2292,14,0)</f>
        <v>3.4689999999999999</v>
      </c>
      <c r="O11" s="61">
        <f t="shared" si="5"/>
        <v>20</v>
      </c>
      <c r="P11" s="60"/>
      <c r="Q11" s="61"/>
      <c r="R11" s="60">
        <f>VLOOKUP($A11,'Return Data'!$B$7:$R$2292,16,0)</f>
        <v>4.2782999999999998</v>
      </c>
      <c r="S11" s="62">
        <f t="shared" si="6"/>
        <v>21</v>
      </c>
    </row>
    <row r="12" spans="1:20" x14ac:dyDescent="0.3">
      <c r="A12" s="58" t="s">
        <v>1599</v>
      </c>
      <c r="B12" s="59">
        <f>VLOOKUP($A12,'Return Data'!$B$7:$R$2292,3,0)</f>
        <v>44767</v>
      </c>
      <c r="C12" s="60">
        <f>VLOOKUP($A12,'Return Data'!$B$7:$R$2292,4,0)</f>
        <v>12.619</v>
      </c>
      <c r="D12" s="60">
        <f>VLOOKUP($A12,'Return Data'!$B$7:$R$2292,10,0)</f>
        <v>0.78269999999999995</v>
      </c>
      <c r="E12" s="61">
        <f t="shared" si="0"/>
        <v>17</v>
      </c>
      <c r="F12" s="60">
        <f>VLOOKUP($A12,'Return Data'!$B$7:$R$2292,11,0)</f>
        <v>1.7169000000000001</v>
      </c>
      <c r="G12" s="61">
        <f t="shared" si="1"/>
        <v>18</v>
      </c>
      <c r="H12" s="60">
        <f>VLOOKUP($A12,'Return Data'!$B$7:$R$2292,12,0)</f>
        <v>2.7439</v>
      </c>
      <c r="I12" s="61">
        <f t="shared" si="2"/>
        <v>19</v>
      </c>
      <c r="J12" s="60">
        <f>VLOOKUP($A12,'Return Data'!$B$7:$R$2292,13,0)</f>
        <v>3.6467999999999998</v>
      </c>
      <c r="K12" s="61">
        <f t="shared" si="3"/>
        <v>18</v>
      </c>
      <c r="L12" s="60">
        <f>VLOOKUP($A12,'Return Data'!$B$7:$R$2292,17,0)</f>
        <v>3.9009999999999998</v>
      </c>
      <c r="M12" s="61">
        <f t="shared" si="4"/>
        <v>17</v>
      </c>
      <c r="N12" s="60">
        <f>VLOOKUP($A12,'Return Data'!$B$7:$R$2292,14,0)</f>
        <v>4.4485999999999999</v>
      </c>
      <c r="O12" s="61">
        <f t="shared" si="5"/>
        <v>14</v>
      </c>
      <c r="P12" s="60"/>
      <c r="Q12" s="61"/>
      <c r="R12" s="60">
        <f>VLOOKUP($A12,'Return Data'!$B$7:$R$2292,16,0)</f>
        <v>5.3068999999999997</v>
      </c>
      <c r="S12" s="62">
        <f t="shared" si="6"/>
        <v>18</v>
      </c>
    </row>
    <row r="13" spans="1:20" x14ac:dyDescent="0.3">
      <c r="A13" s="58" t="s">
        <v>1600</v>
      </c>
      <c r="B13" s="59">
        <f>VLOOKUP($A13,'Return Data'!$B$7:$R$2292,3,0)</f>
        <v>44767</v>
      </c>
      <c r="C13" s="60">
        <f>VLOOKUP($A13,'Return Data'!$B$7:$R$2292,4,0)</f>
        <v>16.703499999999998</v>
      </c>
      <c r="D13" s="60">
        <f>VLOOKUP($A13,'Return Data'!$B$7:$R$2292,10,0)</f>
        <v>0.88480000000000003</v>
      </c>
      <c r="E13" s="61">
        <f t="shared" si="0"/>
        <v>4</v>
      </c>
      <c r="F13" s="60">
        <f>VLOOKUP($A13,'Return Data'!$B$7:$R$2292,11,0)</f>
        <v>2.089</v>
      </c>
      <c r="G13" s="61">
        <f t="shared" si="1"/>
        <v>2</v>
      </c>
      <c r="H13" s="60">
        <f>VLOOKUP($A13,'Return Data'!$B$7:$R$2292,12,0)</f>
        <v>3.3075999999999999</v>
      </c>
      <c r="I13" s="61">
        <f t="shared" si="2"/>
        <v>3</v>
      </c>
      <c r="J13" s="60">
        <f>VLOOKUP($A13,'Return Data'!$B$7:$R$2292,13,0)</f>
        <v>4.2827999999999999</v>
      </c>
      <c r="K13" s="61">
        <f t="shared" si="3"/>
        <v>4</v>
      </c>
      <c r="L13" s="60">
        <f>VLOOKUP($A13,'Return Data'!$B$7:$R$2292,17,0)</f>
        <v>4.3912000000000004</v>
      </c>
      <c r="M13" s="61">
        <f t="shared" si="4"/>
        <v>2</v>
      </c>
      <c r="N13" s="60">
        <f>VLOOKUP($A13,'Return Data'!$B$7:$R$2292,14,0)</f>
        <v>4.9931999999999999</v>
      </c>
      <c r="O13" s="61">
        <f t="shared" si="5"/>
        <v>2</v>
      </c>
      <c r="P13" s="60">
        <f>VLOOKUP($A13,'Return Data'!$B$7:$R$2292,15,0)</f>
        <v>5.8005000000000004</v>
      </c>
      <c r="Q13" s="61">
        <f t="shared" ref="Q13:Q18" si="7">RANK(P13,P$8:P$32,0)</f>
        <v>2</v>
      </c>
      <c r="R13" s="60">
        <f>VLOOKUP($A13,'Return Data'!$B$7:$R$2292,16,0)</f>
        <v>6.5534999999999997</v>
      </c>
      <c r="S13" s="62">
        <f t="shared" si="6"/>
        <v>9</v>
      </c>
    </row>
    <row r="14" spans="1:20" x14ac:dyDescent="0.3">
      <c r="A14" s="58" t="s">
        <v>1601</v>
      </c>
      <c r="B14" s="59">
        <f>VLOOKUP($A14,'Return Data'!$B$7:$R$2292,3,0)</f>
        <v>44767</v>
      </c>
      <c r="C14" s="60">
        <f>VLOOKUP($A14,'Return Data'!$B$7:$R$2292,4,0)</f>
        <v>16.277999999999999</v>
      </c>
      <c r="D14" s="60">
        <f>VLOOKUP($A14,'Return Data'!$B$7:$R$2292,10,0)</f>
        <v>0.83</v>
      </c>
      <c r="E14" s="61">
        <f t="shared" si="0"/>
        <v>10</v>
      </c>
      <c r="F14" s="60">
        <f>VLOOKUP($A14,'Return Data'!$B$7:$R$2292,11,0)</f>
        <v>1.8456999999999999</v>
      </c>
      <c r="G14" s="61">
        <f t="shared" si="1"/>
        <v>12</v>
      </c>
      <c r="H14" s="60">
        <f>VLOOKUP($A14,'Return Data'!$B$7:$R$2292,12,0)</f>
        <v>2.8820999999999999</v>
      </c>
      <c r="I14" s="61">
        <f t="shared" si="2"/>
        <v>14</v>
      </c>
      <c r="J14" s="60">
        <f>VLOOKUP($A14,'Return Data'!$B$7:$R$2292,13,0)</f>
        <v>3.7080000000000002</v>
      </c>
      <c r="K14" s="61">
        <f t="shared" si="3"/>
        <v>16</v>
      </c>
      <c r="L14" s="60">
        <f>VLOOKUP($A14,'Return Data'!$B$7:$R$2292,17,0)</f>
        <v>4.0320999999999998</v>
      </c>
      <c r="M14" s="61">
        <f t="shared" si="4"/>
        <v>16</v>
      </c>
      <c r="N14" s="60">
        <f>VLOOKUP($A14,'Return Data'!$B$7:$R$2292,14,0)</f>
        <v>4.3993000000000002</v>
      </c>
      <c r="O14" s="61">
        <f t="shared" si="5"/>
        <v>17</v>
      </c>
      <c r="P14" s="60">
        <f>VLOOKUP($A14,'Return Data'!$B$7:$R$2292,15,0)</f>
        <v>5.1944999999999997</v>
      </c>
      <c r="Q14" s="61">
        <f t="shared" si="7"/>
        <v>14</v>
      </c>
      <c r="R14" s="60">
        <f>VLOOKUP($A14,'Return Data'!$B$7:$R$2292,16,0)</f>
        <v>6.0285000000000002</v>
      </c>
      <c r="S14" s="62">
        <f t="shared" si="6"/>
        <v>14</v>
      </c>
    </row>
    <row r="15" spans="1:20" x14ac:dyDescent="0.3">
      <c r="A15" s="58" t="s">
        <v>1602</v>
      </c>
      <c r="B15" s="59">
        <f>VLOOKUP($A15,'Return Data'!$B$7:$R$2292,3,0)</f>
        <v>44767</v>
      </c>
      <c r="C15" s="60">
        <f>VLOOKUP($A15,'Return Data'!$B$7:$R$2292,4,0)</f>
        <v>29.650600000000001</v>
      </c>
      <c r="D15" s="60">
        <f>VLOOKUP($A15,'Return Data'!$B$7:$R$2292,10,0)</f>
        <v>0.83760000000000001</v>
      </c>
      <c r="E15" s="61">
        <f t="shared" si="0"/>
        <v>9</v>
      </c>
      <c r="F15" s="60">
        <f>VLOOKUP($A15,'Return Data'!$B$7:$R$2292,11,0)</f>
        <v>1.84</v>
      </c>
      <c r="G15" s="61">
        <f t="shared" si="1"/>
        <v>13</v>
      </c>
      <c r="H15" s="60">
        <f>VLOOKUP($A15,'Return Data'!$B$7:$R$2292,12,0)</f>
        <v>3.0038999999999998</v>
      </c>
      <c r="I15" s="61">
        <f t="shared" si="2"/>
        <v>10</v>
      </c>
      <c r="J15" s="60">
        <f>VLOOKUP($A15,'Return Data'!$B$7:$R$2292,13,0)</f>
        <v>3.9182999999999999</v>
      </c>
      <c r="K15" s="61">
        <f t="shared" si="3"/>
        <v>10</v>
      </c>
      <c r="L15" s="60">
        <f>VLOOKUP($A15,'Return Data'!$B$7:$R$2292,17,0)</f>
        <v>4.1256000000000004</v>
      </c>
      <c r="M15" s="61">
        <f t="shared" si="4"/>
        <v>11</v>
      </c>
      <c r="N15" s="60">
        <f>VLOOKUP($A15,'Return Data'!$B$7:$R$2292,14,0)</f>
        <v>4.6304999999999996</v>
      </c>
      <c r="O15" s="61">
        <f t="shared" si="5"/>
        <v>11</v>
      </c>
      <c r="P15" s="60">
        <f>VLOOKUP($A15,'Return Data'!$B$7:$R$2292,15,0)</f>
        <v>5.5125000000000002</v>
      </c>
      <c r="Q15" s="61">
        <f t="shared" si="7"/>
        <v>11</v>
      </c>
      <c r="R15" s="60">
        <f>VLOOKUP($A15,'Return Data'!$B$7:$R$2292,16,0)</f>
        <v>6.8910999999999998</v>
      </c>
      <c r="S15" s="62">
        <f t="shared" si="6"/>
        <v>3</v>
      </c>
    </row>
    <row r="16" spans="1:20" x14ac:dyDescent="0.3">
      <c r="A16" s="58" t="s">
        <v>1603</v>
      </c>
      <c r="B16" s="59">
        <f>VLOOKUP($A16,'Return Data'!$B$7:$R$2292,3,0)</f>
        <v>44767</v>
      </c>
      <c r="C16" s="60">
        <f>VLOOKUP($A16,'Return Data'!$B$7:$R$2292,4,0)</f>
        <v>28.242699999999999</v>
      </c>
      <c r="D16" s="60">
        <f>VLOOKUP($A16,'Return Data'!$B$7:$R$2292,10,0)</f>
        <v>0.7944</v>
      </c>
      <c r="E16" s="61">
        <f t="shared" si="0"/>
        <v>14</v>
      </c>
      <c r="F16" s="60">
        <f>VLOOKUP($A16,'Return Data'!$B$7:$R$2292,11,0)</f>
        <v>1.8559000000000001</v>
      </c>
      <c r="G16" s="61">
        <f t="shared" si="1"/>
        <v>11</v>
      </c>
      <c r="H16" s="60">
        <f>VLOOKUP($A16,'Return Data'!$B$7:$R$2292,12,0)</f>
        <v>2.9590999999999998</v>
      </c>
      <c r="I16" s="61">
        <f t="shared" si="2"/>
        <v>12</v>
      </c>
      <c r="J16" s="60">
        <f>VLOOKUP($A16,'Return Data'!$B$7:$R$2292,13,0)</f>
        <v>3.8671000000000002</v>
      </c>
      <c r="K16" s="61">
        <f t="shared" si="3"/>
        <v>12</v>
      </c>
      <c r="L16" s="60">
        <f>VLOOKUP($A16,'Return Data'!$B$7:$R$2292,17,0)</f>
        <v>4.0917000000000003</v>
      </c>
      <c r="M16" s="61">
        <f t="shared" si="4"/>
        <v>14</v>
      </c>
      <c r="N16" s="60">
        <f>VLOOKUP($A16,'Return Data'!$B$7:$R$2292,14,0)</f>
        <v>4.5311000000000003</v>
      </c>
      <c r="O16" s="61">
        <f t="shared" si="5"/>
        <v>12</v>
      </c>
      <c r="P16" s="60">
        <f>VLOOKUP($A16,'Return Data'!$B$7:$R$2292,15,0)</f>
        <v>5.5419</v>
      </c>
      <c r="Q16" s="61">
        <f t="shared" si="7"/>
        <v>10</v>
      </c>
      <c r="R16" s="60">
        <f>VLOOKUP($A16,'Return Data'!$B$7:$R$2292,16,0)</f>
        <v>6.7622999999999998</v>
      </c>
      <c r="S16" s="62">
        <f t="shared" si="6"/>
        <v>5</v>
      </c>
    </row>
    <row r="17" spans="1:19" x14ac:dyDescent="0.3">
      <c r="A17" s="58" t="s">
        <v>1604</v>
      </c>
      <c r="B17" s="59">
        <f>VLOOKUP($A17,'Return Data'!$B$7:$R$2292,3,0)</f>
        <v>44767</v>
      </c>
      <c r="C17" s="60">
        <f>VLOOKUP($A17,'Return Data'!$B$7:$R$2292,4,0)</f>
        <v>15.3591</v>
      </c>
      <c r="D17" s="60">
        <f>VLOOKUP($A17,'Return Data'!$B$7:$R$2292,10,0)</f>
        <v>0.58940000000000003</v>
      </c>
      <c r="E17" s="61">
        <f t="shared" si="0"/>
        <v>24</v>
      </c>
      <c r="F17" s="60">
        <f>VLOOKUP($A17,'Return Data'!$B$7:$R$2292,11,0)</f>
        <v>1.1612</v>
      </c>
      <c r="G17" s="61">
        <f t="shared" si="1"/>
        <v>25</v>
      </c>
      <c r="H17" s="60">
        <f>VLOOKUP($A17,'Return Data'!$B$7:$R$2292,12,0)</f>
        <v>2.0714999999999999</v>
      </c>
      <c r="I17" s="61">
        <f t="shared" si="2"/>
        <v>24</v>
      </c>
      <c r="J17" s="60">
        <f>VLOOKUP($A17,'Return Data'!$B$7:$R$2292,13,0)</f>
        <v>2.6478999999999999</v>
      </c>
      <c r="K17" s="61">
        <f t="shared" si="3"/>
        <v>24</v>
      </c>
      <c r="L17" s="60">
        <f>VLOOKUP($A17,'Return Data'!$B$7:$R$2292,17,0)</f>
        <v>2.8233999999999999</v>
      </c>
      <c r="M17" s="61">
        <f t="shared" si="4"/>
        <v>23</v>
      </c>
      <c r="N17" s="60">
        <f>VLOOKUP($A17,'Return Data'!$B$7:$R$2292,14,0)</f>
        <v>3.5979999999999999</v>
      </c>
      <c r="O17" s="61">
        <f t="shared" si="5"/>
        <v>19</v>
      </c>
      <c r="P17" s="60">
        <f>VLOOKUP($A17,'Return Data'!$B$7:$R$2292,15,0)</f>
        <v>4.7632000000000003</v>
      </c>
      <c r="Q17" s="61">
        <f t="shared" si="7"/>
        <v>15</v>
      </c>
      <c r="R17" s="60">
        <f>VLOOKUP($A17,'Return Data'!$B$7:$R$2292,16,0)</f>
        <v>5.8067000000000002</v>
      </c>
      <c r="S17" s="62">
        <f t="shared" si="6"/>
        <v>15</v>
      </c>
    </row>
    <row r="18" spans="1:19" x14ac:dyDescent="0.3">
      <c r="A18" s="58" t="s">
        <v>1605</v>
      </c>
      <c r="B18" s="59">
        <f>VLOOKUP($A18,'Return Data'!$B$7:$R$2292,3,0)</f>
        <v>44767</v>
      </c>
      <c r="C18" s="60">
        <f>VLOOKUP($A18,'Return Data'!$B$7:$R$2292,4,0)</f>
        <v>27.612200000000001</v>
      </c>
      <c r="D18" s="60">
        <f>VLOOKUP($A18,'Return Data'!$B$7:$R$2292,10,0)</f>
        <v>1.0840000000000001</v>
      </c>
      <c r="E18" s="61">
        <f t="shared" si="0"/>
        <v>1</v>
      </c>
      <c r="F18" s="60">
        <f>VLOOKUP($A18,'Return Data'!$B$7:$R$2292,11,0)</f>
        <v>2.4403999999999999</v>
      </c>
      <c r="G18" s="61">
        <f t="shared" si="1"/>
        <v>1</v>
      </c>
      <c r="H18" s="60">
        <f>VLOOKUP($A18,'Return Data'!$B$7:$R$2292,12,0)</f>
        <v>3.6475</v>
      </c>
      <c r="I18" s="61">
        <f t="shared" si="2"/>
        <v>1</v>
      </c>
      <c r="J18" s="60">
        <f>VLOOKUP($A18,'Return Data'!$B$7:$R$2292,13,0)</f>
        <v>4.4653999999999998</v>
      </c>
      <c r="K18" s="61">
        <f t="shared" si="3"/>
        <v>2</v>
      </c>
      <c r="L18" s="60">
        <f>VLOOKUP($A18,'Return Data'!$B$7:$R$2292,17,0)</f>
        <v>4.3589000000000002</v>
      </c>
      <c r="M18" s="61">
        <f t="shared" si="4"/>
        <v>5</v>
      </c>
      <c r="N18" s="60">
        <f>VLOOKUP($A18,'Return Data'!$B$7:$R$2292,14,0)</f>
        <v>4.8947000000000003</v>
      </c>
      <c r="O18" s="61">
        <f t="shared" si="5"/>
        <v>3</v>
      </c>
      <c r="P18" s="60">
        <f>VLOOKUP($A18,'Return Data'!$B$7:$R$2292,15,0)</f>
        <v>5.6161000000000003</v>
      </c>
      <c r="Q18" s="61">
        <f t="shared" si="7"/>
        <v>6</v>
      </c>
      <c r="R18" s="60">
        <f>VLOOKUP($A18,'Return Data'!$B$7:$R$2292,16,0)</f>
        <v>6.7035</v>
      </c>
      <c r="S18" s="62">
        <f t="shared" si="6"/>
        <v>6</v>
      </c>
    </row>
    <row r="19" spans="1:19" x14ac:dyDescent="0.3">
      <c r="A19" s="58" t="s">
        <v>1606</v>
      </c>
      <c r="B19" s="59">
        <f>VLOOKUP($A19,'Return Data'!$B$7:$R$2292,3,0)</f>
        <v>44767</v>
      </c>
      <c r="C19" s="60">
        <f>VLOOKUP($A19,'Return Data'!$B$7:$R$2292,4,0)</f>
        <v>11.0745</v>
      </c>
      <c r="D19" s="60">
        <f>VLOOKUP($A19,'Return Data'!$B$7:$R$2292,10,0)</f>
        <v>0.61229999999999996</v>
      </c>
      <c r="E19" s="61">
        <f t="shared" si="0"/>
        <v>23</v>
      </c>
      <c r="F19" s="60">
        <f>VLOOKUP($A19,'Return Data'!$B$7:$R$2292,11,0)</f>
        <v>1.3489</v>
      </c>
      <c r="G19" s="61">
        <f t="shared" si="1"/>
        <v>23</v>
      </c>
      <c r="H19" s="60">
        <f>VLOOKUP($A19,'Return Data'!$B$7:$R$2292,12,0)</f>
        <v>2.1284000000000001</v>
      </c>
      <c r="I19" s="61">
        <f t="shared" si="2"/>
        <v>23</v>
      </c>
      <c r="J19" s="60">
        <f>VLOOKUP($A19,'Return Data'!$B$7:$R$2292,13,0)</f>
        <v>2.7852999999999999</v>
      </c>
      <c r="K19" s="61">
        <f t="shared" si="3"/>
        <v>22</v>
      </c>
      <c r="L19" s="60">
        <f>VLOOKUP($A19,'Return Data'!$B$7:$R$2292,17,0)</f>
        <v>3.0449999999999999</v>
      </c>
      <c r="M19" s="61">
        <f t="shared" si="4"/>
        <v>21</v>
      </c>
      <c r="N19" s="60"/>
      <c r="O19" s="61"/>
      <c r="P19" s="60"/>
      <c r="Q19" s="61"/>
      <c r="R19" s="60">
        <f>VLOOKUP($A19,'Return Data'!$B$7:$R$2292,16,0)</f>
        <v>3.6114999999999999</v>
      </c>
      <c r="S19" s="62">
        <f t="shared" si="6"/>
        <v>23</v>
      </c>
    </row>
    <row r="20" spans="1:19" x14ac:dyDescent="0.3">
      <c r="A20" s="58" t="s">
        <v>1607</v>
      </c>
      <c r="B20" s="59">
        <f>VLOOKUP($A20,'Return Data'!$B$7:$R$2292,3,0)</f>
        <v>44767</v>
      </c>
      <c r="C20" s="60">
        <f>VLOOKUP($A20,'Return Data'!$B$7:$R$2292,4,0)</f>
        <v>28.319800000000001</v>
      </c>
      <c r="D20" s="60">
        <f>VLOOKUP($A20,'Return Data'!$B$7:$R$2292,10,0)</f>
        <v>0.7571</v>
      </c>
      <c r="E20" s="61">
        <f t="shared" si="0"/>
        <v>19</v>
      </c>
      <c r="F20" s="60">
        <f>VLOOKUP($A20,'Return Data'!$B$7:$R$2292,11,0)</f>
        <v>1.8159000000000001</v>
      </c>
      <c r="G20" s="61">
        <f t="shared" si="1"/>
        <v>15</v>
      </c>
      <c r="H20" s="60">
        <f>VLOOKUP($A20,'Return Data'!$B$7:$R$2292,12,0)</f>
        <v>2.7646999999999999</v>
      </c>
      <c r="I20" s="61">
        <f t="shared" si="2"/>
        <v>17</v>
      </c>
      <c r="J20" s="60">
        <f>VLOOKUP($A20,'Return Data'!$B$7:$R$2292,13,0)</f>
        <v>3.4323999999999999</v>
      </c>
      <c r="K20" s="61">
        <f t="shared" si="3"/>
        <v>20</v>
      </c>
      <c r="L20" s="60">
        <f>VLOOKUP($A20,'Return Data'!$B$7:$R$2292,17,0)</f>
        <v>3.2235999999999998</v>
      </c>
      <c r="M20" s="61">
        <f t="shared" si="4"/>
        <v>20</v>
      </c>
      <c r="N20" s="60">
        <f>VLOOKUP($A20,'Return Data'!$B$7:$R$2292,14,0)</f>
        <v>3.4281999999999999</v>
      </c>
      <c r="O20" s="61">
        <f>RANK(N20,N$8:N$32,0)</f>
        <v>21</v>
      </c>
      <c r="P20" s="60">
        <f>VLOOKUP($A20,'Return Data'!$B$7:$R$2292,15,0)</f>
        <v>4.4542000000000002</v>
      </c>
      <c r="Q20" s="61">
        <f>RANK(P20,P$8:P$32,0)</f>
        <v>16</v>
      </c>
      <c r="R20" s="60">
        <f>VLOOKUP($A20,'Return Data'!$B$7:$R$2292,16,0)</f>
        <v>6.1740000000000004</v>
      </c>
      <c r="S20" s="62">
        <f t="shared" si="6"/>
        <v>12</v>
      </c>
    </row>
    <row r="21" spans="1:19" x14ac:dyDescent="0.3">
      <c r="A21" s="58" t="s">
        <v>1608</v>
      </c>
      <c r="B21" s="59">
        <f>VLOOKUP($A21,'Return Data'!$B$7:$R$2292,3,0)</f>
        <v>44767</v>
      </c>
      <c r="C21" s="60">
        <f>VLOOKUP($A21,'Return Data'!$B$7:$R$2292,4,0)</f>
        <v>32.100299999999997</v>
      </c>
      <c r="D21" s="60">
        <f>VLOOKUP($A21,'Return Data'!$B$7:$R$2292,10,0)</f>
        <v>0.90559999999999996</v>
      </c>
      <c r="E21" s="61">
        <f t="shared" si="0"/>
        <v>3</v>
      </c>
      <c r="F21" s="60">
        <f>VLOOKUP($A21,'Return Data'!$B$7:$R$2292,11,0)</f>
        <v>2.0804</v>
      </c>
      <c r="G21" s="61">
        <f t="shared" si="1"/>
        <v>3</v>
      </c>
      <c r="H21" s="60">
        <f>VLOOKUP($A21,'Return Data'!$B$7:$R$2292,12,0)</f>
        <v>3.2702</v>
      </c>
      <c r="I21" s="61">
        <f t="shared" si="2"/>
        <v>4</v>
      </c>
      <c r="J21" s="60">
        <f>VLOOKUP($A21,'Return Data'!$B$7:$R$2292,13,0)</f>
        <v>4.2350000000000003</v>
      </c>
      <c r="K21" s="61">
        <f t="shared" si="3"/>
        <v>5</v>
      </c>
      <c r="L21" s="60">
        <f>VLOOKUP($A21,'Return Data'!$B$7:$R$2292,17,0)</f>
        <v>4.3982000000000001</v>
      </c>
      <c r="M21" s="61">
        <f t="shared" si="4"/>
        <v>1</v>
      </c>
      <c r="N21" s="60">
        <f>VLOOKUP($A21,'Return Data'!$B$7:$R$2292,14,0)</f>
        <v>4.8259999999999996</v>
      </c>
      <c r="O21" s="61">
        <f>RANK(N21,N$8:N$32,0)</f>
        <v>6</v>
      </c>
      <c r="P21" s="60">
        <f>VLOOKUP($A21,'Return Data'!$B$7:$R$2292,15,0)</f>
        <v>5.6524999999999999</v>
      </c>
      <c r="Q21" s="61">
        <f>RANK(P21,P$8:P$32,0)</f>
        <v>4</v>
      </c>
      <c r="R21" s="60">
        <f>VLOOKUP($A21,'Return Data'!$B$7:$R$2292,16,0)</f>
        <v>6.9119000000000002</v>
      </c>
      <c r="S21" s="62">
        <f t="shared" si="6"/>
        <v>2</v>
      </c>
    </row>
    <row r="22" spans="1:19" x14ac:dyDescent="0.3">
      <c r="A22" s="58" t="s">
        <v>1609</v>
      </c>
      <c r="B22" s="59">
        <f>VLOOKUP($A22,'Return Data'!$B$7:$R$2292,3,0)</f>
        <v>44767</v>
      </c>
      <c r="C22" s="60">
        <f>VLOOKUP($A22,'Return Data'!$B$7:$R$2292,4,0)</f>
        <v>16.434999999999999</v>
      </c>
      <c r="D22" s="60">
        <f>VLOOKUP($A22,'Return Data'!$B$7:$R$2292,10,0)</f>
        <v>0.72319999999999995</v>
      </c>
      <c r="E22" s="61">
        <f t="shared" si="0"/>
        <v>20</v>
      </c>
      <c r="F22" s="60">
        <f>VLOOKUP($A22,'Return Data'!$B$7:$R$2292,11,0)</f>
        <v>1.7773000000000001</v>
      </c>
      <c r="G22" s="61">
        <f t="shared" si="1"/>
        <v>16</v>
      </c>
      <c r="H22" s="60">
        <f>VLOOKUP($A22,'Return Data'!$B$7:$R$2292,12,0)</f>
        <v>2.8344</v>
      </c>
      <c r="I22" s="61">
        <f t="shared" si="2"/>
        <v>16</v>
      </c>
      <c r="J22" s="60">
        <f>VLOOKUP($A22,'Return Data'!$B$7:$R$2292,13,0)</f>
        <v>3.7039</v>
      </c>
      <c r="K22" s="61">
        <f t="shared" si="3"/>
        <v>17</v>
      </c>
      <c r="L22" s="60">
        <f>VLOOKUP($A22,'Return Data'!$B$7:$R$2292,17,0)</f>
        <v>4.1866000000000003</v>
      </c>
      <c r="M22" s="61">
        <f t="shared" si="4"/>
        <v>8</v>
      </c>
      <c r="N22" s="60">
        <f>VLOOKUP($A22,'Return Data'!$B$7:$R$2292,14,0)</f>
        <v>4.7847999999999997</v>
      </c>
      <c r="O22" s="61">
        <f>RANK(N22,N$8:N$32,0)</f>
        <v>7</v>
      </c>
      <c r="P22" s="60">
        <f>VLOOKUP($A22,'Return Data'!$B$7:$R$2292,15,0)</f>
        <v>5.6113</v>
      </c>
      <c r="Q22" s="61">
        <f>RANK(P22,P$8:P$32,0)</f>
        <v>7</v>
      </c>
      <c r="R22" s="60">
        <f>VLOOKUP($A22,'Return Data'!$B$7:$R$2292,16,0)</f>
        <v>6.3467000000000002</v>
      </c>
      <c r="S22" s="62">
        <f t="shared" si="6"/>
        <v>11</v>
      </c>
    </row>
    <row r="23" spans="1:19" x14ac:dyDescent="0.3">
      <c r="A23" s="58" t="s">
        <v>1610</v>
      </c>
      <c r="B23" s="59">
        <f>VLOOKUP($A23,'Return Data'!$B$7:$R$2292,3,0)</f>
        <v>44767</v>
      </c>
      <c r="C23" s="60">
        <f>VLOOKUP($A23,'Return Data'!$B$7:$R$2292,4,0)</f>
        <v>11.7439</v>
      </c>
      <c r="D23" s="60">
        <f>VLOOKUP($A23,'Return Data'!$B$7:$R$2292,10,0)</f>
        <v>0.93159999999999998</v>
      </c>
      <c r="E23" s="61">
        <f t="shared" si="0"/>
        <v>2</v>
      </c>
      <c r="F23" s="60">
        <f>VLOOKUP($A23,'Return Data'!$B$7:$R$2292,11,0)</f>
        <v>2.0419</v>
      </c>
      <c r="G23" s="61">
        <f t="shared" si="1"/>
        <v>5</v>
      </c>
      <c r="H23" s="60">
        <f>VLOOKUP($A23,'Return Data'!$B$7:$R$2292,12,0)</f>
        <v>3.1696</v>
      </c>
      <c r="I23" s="61">
        <f t="shared" si="2"/>
        <v>6</v>
      </c>
      <c r="J23" s="60">
        <f>VLOOKUP($A23,'Return Data'!$B$7:$R$2292,13,0)</f>
        <v>4.0396999999999998</v>
      </c>
      <c r="K23" s="61">
        <f t="shared" si="3"/>
        <v>7</v>
      </c>
      <c r="L23" s="60">
        <f>VLOOKUP($A23,'Return Data'!$B$7:$R$2292,17,0)</f>
        <v>3.8565</v>
      </c>
      <c r="M23" s="61">
        <f t="shared" si="4"/>
        <v>18</v>
      </c>
      <c r="N23" s="60">
        <f>VLOOKUP($A23,'Return Data'!$B$7:$R$2292,14,0)</f>
        <v>4.3513000000000002</v>
      </c>
      <c r="O23" s="61">
        <f>RANK(N23,N$8:N$32,0)</f>
        <v>18</v>
      </c>
      <c r="P23" s="60"/>
      <c r="Q23" s="61"/>
      <c r="R23" s="60">
        <f>VLOOKUP($A23,'Return Data'!$B$7:$R$2292,16,0)</f>
        <v>4.7018000000000004</v>
      </c>
      <c r="S23" s="62">
        <f t="shared" si="6"/>
        <v>20</v>
      </c>
    </row>
    <row r="24" spans="1:19" x14ac:dyDescent="0.3">
      <c r="A24" s="58" t="s">
        <v>1611</v>
      </c>
      <c r="B24" s="59">
        <f>VLOOKUP($A24,'Return Data'!$B$7:$R$2292,3,0)</f>
        <v>44767</v>
      </c>
      <c r="C24" s="60">
        <f>VLOOKUP($A24,'Return Data'!$B$7:$R$2292,4,0)</f>
        <v>10.699</v>
      </c>
      <c r="D24" s="60">
        <f>VLOOKUP($A24,'Return Data'!$B$7:$R$2292,10,0)</f>
        <v>0.78369999999999995</v>
      </c>
      <c r="E24" s="61">
        <f t="shared" si="0"/>
        <v>16</v>
      </c>
      <c r="F24" s="60">
        <f>VLOOKUP($A24,'Return Data'!$B$7:$R$2292,11,0)</f>
        <v>1.6860999999999999</v>
      </c>
      <c r="G24" s="61">
        <f t="shared" si="1"/>
        <v>19</v>
      </c>
      <c r="H24" s="60">
        <f>VLOOKUP($A24,'Return Data'!$B$7:$R$2292,12,0)</f>
        <v>2.6332</v>
      </c>
      <c r="I24" s="61">
        <f t="shared" si="2"/>
        <v>20</v>
      </c>
      <c r="J24" s="60">
        <f>VLOOKUP($A24,'Return Data'!$B$7:$R$2292,13,0)</f>
        <v>3.2970999999999999</v>
      </c>
      <c r="K24" s="61">
        <f t="shared" si="3"/>
        <v>21</v>
      </c>
      <c r="L24" s="60"/>
      <c r="M24" s="61"/>
      <c r="N24" s="60"/>
      <c r="O24" s="61"/>
      <c r="P24" s="60"/>
      <c r="Q24" s="61"/>
      <c r="R24" s="60">
        <f>VLOOKUP($A24,'Return Data'!$B$7:$R$2292,16,0)</f>
        <v>3.5857999999999999</v>
      </c>
      <c r="S24" s="62">
        <f t="shared" si="6"/>
        <v>24</v>
      </c>
    </row>
    <row r="25" spans="1:19" x14ac:dyDescent="0.3">
      <c r="A25" s="58" t="s">
        <v>1612</v>
      </c>
      <c r="B25" s="59">
        <f>VLOOKUP($A25,'Return Data'!$B$7:$R$2292,3,0)</f>
        <v>44767</v>
      </c>
      <c r="C25" s="60">
        <f>VLOOKUP($A25,'Return Data'!$B$7:$R$2292,4,0)</f>
        <v>10.882</v>
      </c>
      <c r="D25" s="60">
        <f>VLOOKUP($A25,'Return Data'!$B$7:$R$2292,10,0)</f>
        <v>0.7873</v>
      </c>
      <c r="E25" s="61">
        <f t="shared" si="0"/>
        <v>15</v>
      </c>
      <c r="F25" s="60">
        <f>VLOOKUP($A25,'Return Data'!$B$7:$R$2292,11,0)</f>
        <v>1.9391</v>
      </c>
      <c r="G25" s="61">
        <f t="shared" si="1"/>
        <v>8</v>
      </c>
      <c r="H25" s="60">
        <f>VLOOKUP($A25,'Return Data'!$B$7:$R$2292,12,0)</f>
        <v>2.9906999999999999</v>
      </c>
      <c r="I25" s="61">
        <f t="shared" si="2"/>
        <v>11</v>
      </c>
      <c r="J25" s="60">
        <f>VLOOKUP($A25,'Return Data'!$B$7:$R$2292,13,0)</f>
        <v>3.8656000000000001</v>
      </c>
      <c r="K25" s="61">
        <f t="shared" si="3"/>
        <v>13</v>
      </c>
      <c r="L25" s="60">
        <f>VLOOKUP($A25,'Return Data'!$B$7:$R$2292,17,0)</f>
        <v>4.1393000000000004</v>
      </c>
      <c r="M25" s="61">
        <f t="shared" ref="M25" si="8">RANK(L25,L$8:L$32,0)</f>
        <v>10</v>
      </c>
      <c r="N25" s="60"/>
      <c r="O25" s="61"/>
      <c r="P25" s="60"/>
      <c r="Q25" s="61"/>
      <c r="R25" s="60">
        <f>VLOOKUP($A25,'Return Data'!$B$7:$R$2292,16,0)</f>
        <v>4.1097999999999999</v>
      </c>
      <c r="S25" s="62">
        <f t="shared" si="6"/>
        <v>22</v>
      </c>
    </row>
    <row r="26" spans="1:19" x14ac:dyDescent="0.3">
      <c r="A26" s="58" t="s">
        <v>1613</v>
      </c>
      <c r="B26" s="59">
        <f>VLOOKUP($A26,'Return Data'!$B$7:$R$2292,3,0)</f>
        <v>44767</v>
      </c>
      <c r="C26" s="60">
        <f>VLOOKUP($A26,'Return Data'!$B$7:$R$2292,4,0)</f>
        <v>23.119800000000001</v>
      </c>
      <c r="D26" s="60">
        <f>VLOOKUP($A26,'Return Data'!$B$7:$R$2292,10,0)</f>
        <v>0.85099999999999998</v>
      </c>
      <c r="E26" s="61">
        <f t="shared" si="0"/>
        <v>8</v>
      </c>
      <c r="F26" s="60">
        <f>VLOOKUP($A26,'Return Data'!$B$7:$R$2292,11,0)</f>
        <v>1.9531000000000001</v>
      </c>
      <c r="G26" s="61">
        <f t="shared" si="1"/>
        <v>7</v>
      </c>
      <c r="H26" s="60">
        <f>VLOOKUP($A26,'Return Data'!$B$7:$R$2292,12,0)</f>
        <v>3.1787999999999998</v>
      </c>
      <c r="I26" s="61">
        <f t="shared" si="2"/>
        <v>5</v>
      </c>
      <c r="J26" s="60">
        <f>VLOOKUP($A26,'Return Data'!$B$7:$R$2292,13,0)</f>
        <v>4.1403999999999996</v>
      </c>
      <c r="K26" s="61">
        <f t="shared" si="3"/>
        <v>6</v>
      </c>
      <c r="L26" s="60">
        <f>VLOOKUP($A26,'Return Data'!$B$7:$R$2292,17,0)</f>
        <v>4.3059000000000003</v>
      </c>
      <c r="M26" s="61">
        <f t="shared" ref="M26:M32" si="9">RANK(L26,L$8:L$32,0)</f>
        <v>6</v>
      </c>
      <c r="N26" s="60">
        <f>VLOOKUP($A26,'Return Data'!$B$7:$R$2292,14,0)</f>
        <v>4.8277000000000001</v>
      </c>
      <c r="O26" s="61">
        <f t="shared" ref="O26:O32" si="10">RANK(N26,N$8:N$32,0)</f>
        <v>5</v>
      </c>
      <c r="P26" s="60">
        <f>VLOOKUP($A26,'Return Data'!$B$7:$R$2292,15,0)</f>
        <v>5.8013000000000003</v>
      </c>
      <c r="Q26" s="61">
        <f>RANK(P26,P$8:P$32,0)</f>
        <v>1</v>
      </c>
      <c r="R26" s="60">
        <f>VLOOKUP($A26,'Return Data'!$B$7:$R$2292,16,0)</f>
        <v>6.968</v>
      </c>
      <c r="S26" s="62">
        <f t="shared" si="6"/>
        <v>1</v>
      </c>
    </row>
    <row r="27" spans="1:19" x14ac:dyDescent="0.3">
      <c r="A27" s="58" t="s">
        <v>1614</v>
      </c>
      <c r="B27" s="59">
        <f>VLOOKUP($A27,'Return Data'!$B$7:$R$2292,3,0)</f>
        <v>44767</v>
      </c>
      <c r="C27" s="60">
        <f>VLOOKUP($A27,'Return Data'!$B$7:$R$2292,4,0)</f>
        <v>15.966900000000001</v>
      </c>
      <c r="D27" s="60">
        <f>VLOOKUP($A27,'Return Data'!$B$7:$R$2292,10,0)</f>
        <v>0.78010000000000002</v>
      </c>
      <c r="E27" s="61">
        <f t="shared" si="0"/>
        <v>18</v>
      </c>
      <c r="F27" s="60">
        <f>VLOOKUP($A27,'Return Data'!$B$7:$R$2292,11,0)</f>
        <v>1.6798999999999999</v>
      </c>
      <c r="G27" s="61">
        <f t="shared" si="1"/>
        <v>20</v>
      </c>
      <c r="H27" s="60">
        <f>VLOOKUP($A27,'Return Data'!$B$7:$R$2292,12,0)</f>
        <v>2.8595999999999999</v>
      </c>
      <c r="I27" s="61">
        <f t="shared" si="2"/>
        <v>15</v>
      </c>
      <c r="J27" s="60">
        <f>VLOOKUP($A27,'Return Data'!$B$7:$R$2292,13,0)</f>
        <v>3.7559999999999998</v>
      </c>
      <c r="K27" s="61">
        <f t="shared" si="3"/>
        <v>14</v>
      </c>
      <c r="L27" s="60">
        <f>VLOOKUP($A27,'Return Data'!$B$7:$R$2292,17,0)</f>
        <v>4.1018999999999997</v>
      </c>
      <c r="M27" s="61">
        <f t="shared" si="9"/>
        <v>13</v>
      </c>
      <c r="N27" s="60">
        <f>VLOOKUP($A27,'Return Data'!$B$7:$R$2292,14,0)</f>
        <v>4.4420000000000002</v>
      </c>
      <c r="O27" s="61">
        <f t="shared" si="10"/>
        <v>15</v>
      </c>
      <c r="P27" s="60">
        <f>VLOOKUP($A27,'Return Data'!$B$7:$R$2292,15,0)</f>
        <v>5.2633999999999999</v>
      </c>
      <c r="Q27" s="61">
        <f>RANK(P27,P$8:P$32,0)</f>
        <v>13</v>
      </c>
      <c r="R27" s="60">
        <f>VLOOKUP($A27,'Return Data'!$B$7:$R$2292,16,0)</f>
        <v>6.0902000000000003</v>
      </c>
      <c r="S27" s="62">
        <f t="shared" si="6"/>
        <v>13</v>
      </c>
    </row>
    <row r="28" spans="1:19" x14ac:dyDescent="0.3">
      <c r="A28" s="58" t="s">
        <v>1615</v>
      </c>
      <c r="B28" s="59">
        <f>VLOOKUP($A28,'Return Data'!$B$7:$R$2292,3,0)</f>
        <v>44767</v>
      </c>
      <c r="C28" s="60">
        <f>VLOOKUP($A28,'Return Data'!$B$7:$R$2292,4,0)</f>
        <v>28.914400000000001</v>
      </c>
      <c r="D28" s="60">
        <f>VLOOKUP($A28,'Return Data'!$B$7:$R$2292,10,0)</f>
        <v>0.85140000000000005</v>
      </c>
      <c r="E28" s="61">
        <f t="shared" si="0"/>
        <v>7</v>
      </c>
      <c r="F28" s="60">
        <f>VLOOKUP($A28,'Return Data'!$B$7:$R$2292,11,0)</f>
        <v>2.0308000000000002</v>
      </c>
      <c r="G28" s="61">
        <f t="shared" si="1"/>
        <v>6</v>
      </c>
      <c r="H28" s="60">
        <f>VLOOKUP($A28,'Return Data'!$B$7:$R$2292,12,0)</f>
        <v>3.0977999999999999</v>
      </c>
      <c r="I28" s="61">
        <f t="shared" si="2"/>
        <v>7</v>
      </c>
      <c r="J28" s="60">
        <f>VLOOKUP($A28,'Return Data'!$B$7:$R$2292,13,0)</f>
        <v>4.3034999999999997</v>
      </c>
      <c r="K28" s="61">
        <f t="shared" si="3"/>
        <v>3</v>
      </c>
      <c r="L28" s="60">
        <f>VLOOKUP($A28,'Return Data'!$B$7:$R$2292,17,0)</f>
        <v>4.0861999999999998</v>
      </c>
      <c r="M28" s="61">
        <f t="shared" si="9"/>
        <v>15</v>
      </c>
      <c r="N28" s="60">
        <f>VLOOKUP($A28,'Return Data'!$B$7:$R$2292,14,0)</f>
        <v>4.4061000000000003</v>
      </c>
      <c r="O28" s="61">
        <f t="shared" si="10"/>
        <v>16</v>
      </c>
      <c r="P28" s="60">
        <f>VLOOKUP($A28,'Return Data'!$B$7:$R$2292,15,0)</f>
        <v>5.4034000000000004</v>
      </c>
      <c r="Q28" s="61">
        <f>RANK(P28,P$8:P$32,0)</f>
        <v>12</v>
      </c>
      <c r="R28" s="60">
        <f>VLOOKUP($A28,'Return Data'!$B$7:$R$2292,16,0)</f>
        <v>6.6054000000000004</v>
      </c>
      <c r="S28" s="62">
        <f t="shared" si="6"/>
        <v>7</v>
      </c>
    </row>
    <row r="29" spans="1:19" x14ac:dyDescent="0.3">
      <c r="A29" s="58" t="s">
        <v>1616</v>
      </c>
      <c r="B29" s="59">
        <f>VLOOKUP($A29,'Return Data'!$B$7:$R$2292,3,0)</f>
        <v>44767</v>
      </c>
      <c r="C29" s="60">
        <f>VLOOKUP($A29,'Return Data'!$B$7:$R$2292,4,0)</f>
        <v>12.3796</v>
      </c>
      <c r="D29" s="60">
        <f>VLOOKUP($A29,'Return Data'!$B$7:$R$2292,10,0)</f>
        <v>0.8004</v>
      </c>
      <c r="E29" s="61">
        <f t="shared" si="0"/>
        <v>12</v>
      </c>
      <c r="F29" s="60">
        <f>VLOOKUP($A29,'Return Data'!$B$7:$R$2292,11,0)</f>
        <v>1.5894999999999999</v>
      </c>
      <c r="G29" s="61">
        <f t="shared" si="1"/>
        <v>21</v>
      </c>
      <c r="H29" s="60">
        <f>VLOOKUP($A29,'Return Data'!$B$7:$R$2292,12,0)</f>
        <v>2.1461000000000001</v>
      </c>
      <c r="I29" s="61">
        <f t="shared" si="2"/>
        <v>22</v>
      </c>
      <c r="J29" s="60">
        <f>VLOOKUP($A29,'Return Data'!$B$7:$R$2292,13,0)</f>
        <v>2.6484000000000001</v>
      </c>
      <c r="K29" s="61">
        <f t="shared" si="3"/>
        <v>23</v>
      </c>
      <c r="L29" s="60">
        <f>VLOOKUP($A29,'Return Data'!$B$7:$R$2292,17,0)</f>
        <v>2.7816999999999998</v>
      </c>
      <c r="M29" s="61">
        <f t="shared" si="9"/>
        <v>24</v>
      </c>
      <c r="N29" s="60">
        <f>VLOOKUP($A29,'Return Data'!$B$7:$R$2292,14,0)</f>
        <v>2.9411999999999998</v>
      </c>
      <c r="O29" s="61">
        <f t="shared" si="10"/>
        <v>22</v>
      </c>
      <c r="P29" s="60">
        <f>VLOOKUP($A29,'Return Data'!$B$7:$R$2292,15,0)</f>
        <v>2.7959999999999998</v>
      </c>
      <c r="Q29" s="61">
        <f>RANK(P29,P$8:P$32,0)</f>
        <v>17</v>
      </c>
      <c r="R29" s="60">
        <f>VLOOKUP($A29,'Return Data'!$B$7:$R$2292,16,0)</f>
        <v>3.4670999999999998</v>
      </c>
      <c r="S29" s="62">
        <f t="shared" si="6"/>
        <v>25</v>
      </c>
    </row>
    <row r="30" spans="1:19" x14ac:dyDescent="0.3">
      <c r="A30" s="58" t="s">
        <v>1617</v>
      </c>
      <c r="B30" s="59">
        <f>VLOOKUP($A30,'Return Data'!$B$7:$R$2292,3,0)</f>
        <v>44767</v>
      </c>
      <c r="C30" s="60">
        <f>VLOOKUP($A30,'Return Data'!$B$7:$R$2292,4,0)</f>
        <v>12.1364</v>
      </c>
      <c r="D30" s="60">
        <f>VLOOKUP($A30,'Return Data'!$B$7:$R$2292,10,0)</f>
        <v>0.85599999999999998</v>
      </c>
      <c r="E30" s="61">
        <f t="shared" si="0"/>
        <v>6</v>
      </c>
      <c r="F30" s="60">
        <f>VLOOKUP($A30,'Return Data'!$B$7:$R$2292,11,0)</f>
        <v>1.9215</v>
      </c>
      <c r="G30" s="61">
        <f t="shared" si="1"/>
        <v>9</v>
      </c>
      <c r="H30" s="60">
        <f>VLOOKUP($A30,'Return Data'!$B$7:$R$2292,12,0)</f>
        <v>3.0219999999999998</v>
      </c>
      <c r="I30" s="61">
        <f t="shared" si="2"/>
        <v>9</v>
      </c>
      <c r="J30" s="60">
        <f>VLOOKUP($A30,'Return Data'!$B$7:$R$2292,13,0)</f>
        <v>3.952</v>
      </c>
      <c r="K30" s="61">
        <f t="shared" si="3"/>
        <v>9</v>
      </c>
      <c r="L30" s="60">
        <f>VLOOKUP($A30,'Return Data'!$B$7:$R$2292,17,0)</f>
        <v>4.367</v>
      </c>
      <c r="M30" s="61">
        <f t="shared" si="9"/>
        <v>3</v>
      </c>
      <c r="N30" s="60">
        <f>VLOOKUP($A30,'Return Data'!$B$7:$R$2292,14,0)</f>
        <v>5.0891000000000002</v>
      </c>
      <c r="O30" s="61">
        <f t="shared" si="10"/>
        <v>1</v>
      </c>
      <c r="P30" s="60"/>
      <c r="Q30" s="61"/>
      <c r="R30" s="60">
        <f>VLOOKUP($A30,'Return Data'!$B$7:$R$2292,16,0)</f>
        <v>5.5213999999999999</v>
      </c>
      <c r="S30" s="62">
        <f t="shared" si="6"/>
        <v>17</v>
      </c>
    </row>
    <row r="31" spans="1:19" x14ac:dyDescent="0.3">
      <c r="A31" s="58" t="s">
        <v>1618</v>
      </c>
      <c r="B31" s="59">
        <f>VLOOKUP($A31,'Return Data'!$B$7:$R$2292,3,0)</f>
        <v>44767</v>
      </c>
      <c r="C31" s="60">
        <f>VLOOKUP($A31,'Return Data'!$B$7:$R$2292,4,0)</f>
        <v>11.7644</v>
      </c>
      <c r="D31" s="60">
        <f>VLOOKUP($A31,'Return Data'!$B$7:$R$2292,10,0)</f>
        <v>0.64590000000000003</v>
      </c>
      <c r="E31" s="61">
        <f t="shared" si="0"/>
        <v>22</v>
      </c>
      <c r="F31" s="60">
        <f>VLOOKUP($A31,'Return Data'!$B$7:$R$2292,11,0)</f>
        <v>1.5205</v>
      </c>
      <c r="G31" s="61">
        <f t="shared" si="1"/>
        <v>22</v>
      </c>
      <c r="H31" s="60">
        <f>VLOOKUP($A31,'Return Data'!$B$7:$R$2292,12,0)</f>
        <v>2.5676000000000001</v>
      </c>
      <c r="I31" s="61">
        <f t="shared" si="2"/>
        <v>21</v>
      </c>
      <c r="J31" s="60">
        <f>VLOOKUP($A31,'Return Data'!$B$7:$R$2292,13,0)</f>
        <v>3.6364999999999998</v>
      </c>
      <c r="K31" s="61">
        <f t="shared" si="3"/>
        <v>19</v>
      </c>
      <c r="L31" s="60">
        <f>VLOOKUP($A31,'Return Data'!$B$7:$R$2292,17,0)</f>
        <v>3.7170000000000001</v>
      </c>
      <c r="M31" s="61">
        <f t="shared" si="9"/>
        <v>19</v>
      </c>
      <c r="N31" s="60">
        <f>VLOOKUP($A31,'Return Data'!$B$7:$R$2292,14,0)</f>
        <v>4.4630999999999998</v>
      </c>
      <c r="O31" s="61">
        <f t="shared" si="10"/>
        <v>13</v>
      </c>
      <c r="P31" s="60"/>
      <c r="Q31" s="61"/>
      <c r="R31" s="60">
        <f>VLOOKUP($A31,'Return Data'!$B$7:$R$2292,16,0)</f>
        <v>4.8552</v>
      </c>
      <c r="S31" s="62">
        <f t="shared" si="6"/>
        <v>19</v>
      </c>
    </row>
    <row r="32" spans="1:19" x14ac:dyDescent="0.3">
      <c r="A32" s="58" t="s">
        <v>1619</v>
      </c>
      <c r="B32" s="59">
        <f>VLOOKUP($A32,'Return Data'!$B$7:$R$2292,3,0)</f>
        <v>44767</v>
      </c>
      <c r="C32" s="60">
        <f>VLOOKUP($A32,'Return Data'!$B$7:$R$2292,4,0)</f>
        <v>30.0855</v>
      </c>
      <c r="D32" s="60">
        <f>VLOOKUP($A32,'Return Data'!$B$7:$R$2292,10,0)</f>
        <v>0.7954</v>
      </c>
      <c r="E32" s="61">
        <f t="shared" si="0"/>
        <v>13</v>
      </c>
      <c r="F32" s="60">
        <f>VLOOKUP($A32,'Return Data'!$B$7:$R$2292,11,0)</f>
        <v>1.8184</v>
      </c>
      <c r="G32" s="61">
        <f t="shared" si="1"/>
        <v>14</v>
      </c>
      <c r="H32" s="60">
        <f>VLOOKUP($A32,'Return Data'!$B$7:$R$2292,12,0)</f>
        <v>2.9535999999999998</v>
      </c>
      <c r="I32" s="61">
        <f t="shared" si="2"/>
        <v>13</v>
      </c>
      <c r="J32" s="60">
        <f>VLOOKUP($A32,'Return Data'!$B$7:$R$2292,13,0)</f>
        <v>3.8881999999999999</v>
      </c>
      <c r="K32" s="61">
        <f t="shared" si="3"/>
        <v>11</v>
      </c>
      <c r="L32" s="60">
        <f>VLOOKUP($A32,'Return Data'!$B$7:$R$2292,17,0)</f>
        <v>4.1844999999999999</v>
      </c>
      <c r="M32" s="61">
        <f t="shared" si="9"/>
        <v>9</v>
      </c>
      <c r="N32" s="60">
        <f>VLOOKUP($A32,'Return Data'!$B$7:$R$2292,14,0)</f>
        <v>4.7030000000000003</v>
      </c>
      <c r="O32" s="61">
        <f t="shared" si="10"/>
        <v>10</v>
      </c>
      <c r="P32" s="60">
        <f>VLOOKUP($A32,'Return Data'!$B$7:$R$2292,15,0)</f>
        <v>5.5787000000000004</v>
      </c>
      <c r="Q32" s="61">
        <f>RANK(P32,P$8:P$32,0)</f>
        <v>8</v>
      </c>
      <c r="R32" s="60">
        <f>VLOOKUP($A32,'Return Data'!$B$7:$R$2292,16,0)</f>
        <v>6.5656999999999996</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0.79144400000000015</v>
      </c>
      <c r="E34" s="69"/>
      <c r="F34" s="70">
        <f>AVERAGE(F8:F32)</f>
        <v>1.8049679999999997</v>
      </c>
      <c r="G34" s="69"/>
      <c r="H34" s="70">
        <f>AVERAGE(H8:H32)</f>
        <v>2.8590839999999997</v>
      </c>
      <c r="I34" s="69"/>
      <c r="J34" s="70">
        <f>AVERAGE(J8:J32)</f>
        <v>3.7167239999999993</v>
      </c>
      <c r="K34" s="69"/>
      <c r="L34" s="70">
        <f>AVERAGE(L8:L32)</f>
        <v>3.903329166666667</v>
      </c>
      <c r="M34" s="69"/>
      <c r="N34" s="70">
        <f>AVERAGE(N8:N32)</f>
        <v>4.4347000000000003</v>
      </c>
      <c r="O34" s="69"/>
      <c r="P34" s="70">
        <f>AVERAGE(P8:P32)</f>
        <v>5.2876352941176474</v>
      </c>
      <c r="Q34" s="69"/>
      <c r="R34" s="70">
        <f>AVERAGE(R8:R32)</f>
        <v>5.7149320000000001</v>
      </c>
      <c r="S34" s="71"/>
    </row>
    <row r="35" spans="1:19" x14ac:dyDescent="0.3">
      <c r="A35" s="68" t="s">
        <v>28</v>
      </c>
      <c r="B35" s="69"/>
      <c r="C35" s="69"/>
      <c r="D35" s="70">
        <f>MIN(D8:D32)</f>
        <v>0.56740000000000002</v>
      </c>
      <c r="E35" s="69"/>
      <c r="F35" s="70">
        <f>MIN(F8:F32)</f>
        <v>1.1612</v>
      </c>
      <c r="G35" s="69"/>
      <c r="H35" s="70">
        <f>MIN(H8:H32)</f>
        <v>1.9881</v>
      </c>
      <c r="I35" s="69"/>
      <c r="J35" s="70">
        <f>MIN(J8:J32)</f>
        <v>2.4914999999999998</v>
      </c>
      <c r="K35" s="69"/>
      <c r="L35" s="70">
        <f>MIN(L8:L32)</f>
        <v>2.7816999999999998</v>
      </c>
      <c r="M35" s="69"/>
      <c r="N35" s="70">
        <f>MIN(N8:N32)</f>
        <v>2.9411999999999998</v>
      </c>
      <c r="O35" s="69"/>
      <c r="P35" s="70">
        <f>MIN(P8:P32)</f>
        <v>2.7959999999999998</v>
      </c>
      <c r="Q35" s="69"/>
      <c r="R35" s="70">
        <f>MIN(R8:R32)</f>
        <v>3.4670999999999998</v>
      </c>
      <c r="S35" s="71"/>
    </row>
    <row r="36" spans="1:19" ht="15" thickBot="1" x14ac:dyDescent="0.35">
      <c r="A36" s="72" t="s">
        <v>29</v>
      </c>
      <c r="B36" s="73"/>
      <c r="C36" s="73"/>
      <c r="D36" s="74">
        <f>MAX(D8:D32)</f>
        <v>1.0840000000000001</v>
      </c>
      <c r="E36" s="73"/>
      <c r="F36" s="74">
        <f>MAX(F8:F32)</f>
        <v>2.4403999999999999</v>
      </c>
      <c r="G36" s="73"/>
      <c r="H36" s="74">
        <f>MAX(H8:H32)</f>
        <v>3.6475</v>
      </c>
      <c r="I36" s="73"/>
      <c r="J36" s="74">
        <f>MAX(J8:J32)</f>
        <v>4.5053000000000001</v>
      </c>
      <c r="K36" s="73"/>
      <c r="L36" s="74">
        <f>MAX(L8:L32)</f>
        <v>4.3982000000000001</v>
      </c>
      <c r="M36" s="73"/>
      <c r="N36" s="74">
        <f>MAX(N8:N32)</f>
        <v>5.0891000000000002</v>
      </c>
      <c r="O36" s="73"/>
      <c r="P36" s="74">
        <f>MAX(P8:P32)</f>
        <v>5.8013000000000003</v>
      </c>
      <c r="Q36" s="73"/>
      <c r="R36" s="74">
        <f>MAX(R8:R32)</f>
        <v>6.968</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44767</v>
      </c>
      <c r="C8" s="60">
        <f>VLOOKUP($A8,'Return Data'!$B$7:$R$2292,4,0)</f>
        <v>21.8217</v>
      </c>
      <c r="D8" s="60">
        <f>VLOOKUP($A8,'Return Data'!$B$7:$R$2292,10,0)</f>
        <v>0.64849999999999997</v>
      </c>
      <c r="E8" s="61">
        <f t="shared" ref="E8:E32" si="0">RANK(D8,D$8:D$32,0)</f>
        <v>13</v>
      </c>
      <c r="F8" s="60">
        <f>VLOOKUP($A8,'Return Data'!$B$7:$R$2292,11,0)</f>
        <v>1.5529999999999999</v>
      </c>
      <c r="G8" s="61">
        <f t="shared" ref="G8:G32" si="1">RANK(F8,F$8:F$32,0)</f>
        <v>10</v>
      </c>
      <c r="H8" s="60">
        <f>VLOOKUP($A8,'Return Data'!$B$7:$R$2292,12,0)</f>
        <v>2.4969000000000001</v>
      </c>
      <c r="I8" s="61">
        <f t="shared" ref="I8:I32" si="2">RANK(H8,H$8:H$32,0)</f>
        <v>10</v>
      </c>
      <c r="J8" s="60">
        <f>VLOOKUP($A8,'Return Data'!$B$7:$R$2292,13,0)</f>
        <v>3.2496</v>
      </c>
      <c r="K8" s="61">
        <f t="shared" ref="K8:K32" si="3">RANK(J8,J$8:J$32,0)</f>
        <v>9</v>
      </c>
      <c r="L8" s="60">
        <f>VLOOKUP($A8,'Return Data'!$B$7:$R$2292,17,0)</f>
        <v>3.5392999999999999</v>
      </c>
      <c r="M8" s="61">
        <f t="shared" ref="M8:M23" si="4">RANK(L8,L$8:L$32,0)</f>
        <v>10</v>
      </c>
      <c r="N8" s="60">
        <f>VLOOKUP($A8,'Return Data'!$B$7:$R$2292,14,0)</f>
        <v>4.0651000000000002</v>
      </c>
      <c r="O8" s="61">
        <f t="shared" ref="O8:O18" si="5">RANK(N8,N$8:N$32,0)</f>
        <v>11</v>
      </c>
      <c r="P8" s="60">
        <f>VLOOKUP($A8,'Return Data'!$B$7:$R$2292,15,0)</f>
        <v>4.9210000000000003</v>
      </c>
      <c r="Q8" s="61">
        <f>RANK(P8,P$8:P$32,0)</f>
        <v>8</v>
      </c>
      <c r="R8" s="60">
        <f>VLOOKUP($A8,'Return Data'!$B$7:$R$2292,16,0)</f>
        <v>6.1809000000000003</v>
      </c>
      <c r="S8" s="62">
        <f t="shared" ref="S8:S32" si="6">RANK(R8,R$8:R$32,0)</f>
        <v>10</v>
      </c>
    </row>
    <row r="9" spans="1:20" x14ac:dyDescent="0.3">
      <c r="A9" s="58" t="s">
        <v>1621</v>
      </c>
      <c r="B9" s="59">
        <f>VLOOKUP($A9,'Return Data'!$B$7:$R$2292,3,0)</f>
        <v>44767</v>
      </c>
      <c r="C9" s="60">
        <f>VLOOKUP($A9,'Return Data'!$B$7:$R$2292,4,0)</f>
        <v>15.404400000000001</v>
      </c>
      <c r="D9" s="60">
        <f>VLOOKUP($A9,'Return Data'!$B$7:$R$2292,10,0)</f>
        <v>0.67710000000000004</v>
      </c>
      <c r="E9" s="61">
        <f t="shared" si="0"/>
        <v>9</v>
      </c>
      <c r="F9" s="60">
        <f>VLOOKUP($A9,'Return Data'!$B$7:$R$2292,11,0)</f>
        <v>1.7014</v>
      </c>
      <c r="G9" s="61">
        <f t="shared" si="1"/>
        <v>5</v>
      </c>
      <c r="H9" s="60">
        <f>VLOOKUP($A9,'Return Data'!$B$7:$R$2292,12,0)</f>
        <v>2.9039000000000001</v>
      </c>
      <c r="I9" s="61">
        <f t="shared" si="2"/>
        <v>2</v>
      </c>
      <c r="J9" s="60">
        <f>VLOOKUP($A9,'Return Data'!$B$7:$R$2292,13,0)</f>
        <v>3.7298</v>
      </c>
      <c r="K9" s="61">
        <f t="shared" si="3"/>
        <v>3</v>
      </c>
      <c r="L9" s="60">
        <f>VLOOKUP($A9,'Return Data'!$B$7:$R$2292,17,0)</f>
        <v>3.5857000000000001</v>
      </c>
      <c r="M9" s="61">
        <f t="shared" si="4"/>
        <v>6</v>
      </c>
      <c r="N9" s="60">
        <f>VLOOKUP($A9,'Return Data'!$B$7:$R$2292,14,0)</f>
        <v>4.0955000000000004</v>
      </c>
      <c r="O9" s="61">
        <f t="shared" si="5"/>
        <v>8</v>
      </c>
      <c r="P9" s="60">
        <f>VLOOKUP($A9,'Return Data'!$B$7:$R$2292,15,0)</f>
        <v>4.9013999999999998</v>
      </c>
      <c r="Q9" s="61">
        <f>RANK(P9,P$8:P$32,0)</f>
        <v>10</v>
      </c>
      <c r="R9" s="60">
        <f>VLOOKUP($A9,'Return Data'!$B$7:$R$2292,16,0)</f>
        <v>5.5846999999999998</v>
      </c>
      <c r="S9" s="62">
        <f t="shared" si="6"/>
        <v>13</v>
      </c>
    </row>
    <row r="10" spans="1:20" x14ac:dyDescent="0.3">
      <c r="A10" s="58" t="s">
        <v>1960</v>
      </c>
      <c r="B10" s="59">
        <f>VLOOKUP($A10,'Return Data'!$B$7:$R$2292,3,0)</f>
        <v>44767</v>
      </c>
      <c r="C10" s="60">
        <f>VLOOKUP($A10,'Return Data'!$B$7:$R$2292,4,0)</f>
        <v>13.2332</v>
      </c>
      <c r="D10" s="60">
        <f>VLOOKUP($A10,'Return Data'!$B$7:$R$2292,10,0)</f>
        <v>0.48449999999999999</v>
      </c>
      <c r="E10" s="61">
        <f t="shared" si="0"/>
        <v>22</v>
      </c>
      <c r="F10" s="60">
        <f>VLOOKUP($A10,'Return Data'!$B$7:$R$2292,11,0)</f>
        <v>1.3728</v>
      </c>
      <c r="G10" s="61">
        <f t="shared" si="1"/>
        <v>18</v>
      </c>
      <c r="H10" s="60">
        <f>VLOOKUP($A10,'Return Data'!$B$7:$R$2292,12,0)</f>
        <v>2.2183999999999999</v>
      </c>
      <c r="I10" s="61">
        <f t="shared" si="2"/>
        <v>19</v>
      </c>
      <c r="J10" s="60">
        <f>VLOOKUP($A10,'Return Data'!$B$7:$R$2292,13,0)</f>
        <v>3.0222000000000002</v>
      </c>
      <c r="K10" s="61">
        <f t="shared" si="3"/>
        <v>18</v>
      </c>
      <c r="L10" s="60">
        <f>VLOOKUP($A10,'Return Data'!$B$7:$R$2292,17,0)</f>
        <v>3.4213</v>
      </c>
      <c r="M10" s="61">
        <f t="shared" si="4"/>
        <v>15</v>
      </c>
      <c r="N10" s="60">
        <f>VLOOKUP($A10,'Return Data'!$B$7:$R$2292,14,0)</f>
        <v>4.0854999999999997</v>
      </c>
      <c r="O10" s="61">
        <f t="shared" si="5"/>
        <v>9</v>
      </c>
      <c r="P10" s="60">
        <f>VLOOKUP($A10,'Return Data'!$B$7:$R$2292,15,0)</f>
        <v>4.9740000000000002</v>
      </c>
      <c r="Q10" s="61">
        <f>RANK(P10,P$8:P$32,0)</f>
        <v>6</v>
      </c>
      <c r="R10" s="60">
        <f>VLOOKUP($A10,'Return Data'!$B$7:$R$2292,16,0)</f>
        <v>5.1531000000000002</v>
      </c>
      <c r="S10" s="62">
        <f t="shared" si="6"/>
        <v>16</v>
      </c>
    </row>
    <row r="11" spans="1:20" x14ac:dyDescent="0.3">
      <c r="A11" s="58" t="s">
        <v>2018</v>
      </c>
      <c r="B11" s="59">
        <f>VLOOKUP($A11,'Return Data'!$B$7:$R$2292,3,0)</f>
        <v>44767</v>
      </c>
      <c r="C11" s="60">
        <f>VLOOKUP($A11,'Return Data'!$B$7:$R$2292,4,0)</f>
        <v>11.575200000000001</v>
      </c>
      <c r="D11" s="60">
        <f>VLOOKUP($A11,'Return Data'!$B$7:$R$2292,10,0)</f>
        <v>0.45910000000000001</v>
      </c>
      <c r="E11" s="61">
        <f t="shared" si="0"/>
        <v>23</v>
      </c>
      <c r="F11" s="60">
        <f>VLOOKUP($A11,'Return Data'!$B$7:$R$2292,11,0)</f>
        <v>1.0608</v>
      </c>
      <c r="G11" s="61">
        <f t="shared" si="1"/>
        <v>23</v>
      </c>
      <c r="H11" s="60">
        <f>VLOOKUP($A11,'Return Data'!$B$7:$R$2292,12,0)</f>
        <v>1.6617</v>
      </c>
      <c r="I11" s="61">
        <f t="shared" si="2"/>
        <v>23</v>
      </c>
      <c r="J11" s="60">
        <f>VLOOKUP($A11,'Return Data'!$B$7:$R$2292,13,0)</f>
        <v>2.0426000000000002</v>
      </c>
      <c r="K11" s="61">
        <f t="shared" si="3"/>
        <v>23</v>
      </c>
      <c r="L11" s="60">
        <f>VLOOKUP($A11,'Return Data'!$B$7:$R$2292,17,0)</f>
        <v>2.2873999999999999</v>
      </c>
      <c r="M11" s="61">
        <f t="shared" si="4"/>
        <v>22</v>
      </c>
      <c r="N11" s="60">
        <f>VLOOKUP($A11,'Return Data'!$B$7:$R$2292,14,0)</f>
        <v>2.8199000000000001</v>
      </c>
      <c r="O11" s="61">
        <f t="shared" si="5"/>
        <v>21</v>
      </c>
      <c r="P11" s="60"/>
      <c r="Q11" s="61"/>
      <c r="R11" s="60">
        <f>VLOOKUP($A11,'Return Data'!$B$7:$R$2292,16,0)</f>
        <v>3.6284999999999998</v>
      </c>
      <c r="S11" s="62">
        <f t="shared" si="6"/>
        <v>21</v>
      </c>
    </row>
    <row r="12" spans="1:20" x14ac:dyDescent="0.3">
      <c r="A12" s="58" t="s">
        <v>1622</v>
      </c>
      <c r="B12" s="59">
        <f>VLOOKUP($A12,'Return Data'!$B$7:$R$2292,3,0)</f>
        <v>44767</v>
      </c>
      <c r="C12" s="60">
        <f>VLOOKUP($A12,'Return Data'!$B$7:$R$2292,4,0)</f>
        <v>12.284000000000001</v>
      </c>
      <c r="D12" s="60">
        <f>VLOOKUP($A12,'Return Data'!$B$7:$R$2292,10,0)</f>
        <v>0.63900000000000001</v>
      </c>
      <c r="E12" s="61">
        <f t="shared" si="0"/>
        <v>14</v>
      </c>
      <c r="F12" s="60">
        <f>VLOOKUP($A12,'Return Data'!$B$7:$R$2292,11,0)</f>
        <v>1.4285000000000001</v>
      </c>
      <c r="G12" s="61">
        <f t="shared" si="1"/>
        <v>17</v>
      </c>
      <c r="H12" s="60">
        <f>VLOOKUP($A12,'Return Data'!$B$7:$R$2292,12,0)</f>
        <v>2.2985000000000002</v>
      </c>
      <c r="I12" s="61">
        <f t="shared" si="2"/>
        <v>18</v>
      </c>
      <c r="J12" s="60">
        <f>VLOOKUP($A12,'Return Data'!$B$7:$R$2292,13,0)</f>
        <v>3.0364</v>
      </c>
      <c r="K12" s="61">
        <f t="shared" si="3"/>
        <v>17</v>
      </c>
      <c r="L12" s="60">
        <f>VLOOKUP($A12,'Return Data'!$B$7:$R$2292,17,0)</f>
        <v>3.2985000000000002</v>
      </c>
      <c r="M12" s="61">
        <f t="shared" si="4"/>
        <v>17</v>
      </c>
      <c r="N12" s="60">
        <f>VLOOKUP($A12,'Return Data'!$B$7:$R$2292,14,0)</f>
        <v>3.8363999999999998</v>
      </c>
      <c r="O12" s="61">
        <f t="shared" si="5"/>
        <v>14</v>
      </c>
      <c r="P12" s="60"/>
      <c r="Q12" s="61"/>
      <c r="R12" s="60">
        <f>VLOOKUP($A12,'Return Data'!$B$7:$R$2292,16,0)</f>
        <v>4.6788999999999996</v>
      </c>
      <c r="S12" s="62">
        <f t="shared" si="6"/>
        <v>18</v>
      </c>
    </row>
    <row r="13" spans="1:20" x14ac:dyDescent="0.3">
      <c r="A13" s="58" t="s">
        <v>1623</v>
      </c>
      <c r="B13" s="59">
        <f>VLOOKUP($A13,'Return Data'!$B$7:$R$2292,3,0)</f>
        <v>44767</v>
      </c>
      <c r="C13" s="60">
        <f>VLOOKUP($A13,'Return Data'!$B$7:$R$2292,4,0)</f>
        <v>15.8855</v>
      </c>
      <c r="D13" s="60">
        <f>VLOOKUP($A13,'Return Data'!$B$7:$R$2292,10,0)</f>
        <v>0.70489999999999997</v>
      </c>
      <c r="E13" s="61">
        <f t="shared" si="0"/>
        <v>6</v>
      </c>
      <c r="F13" s="60">
        <f>VLOOKUP($A13,'Return Data'!$B$7:$R$2292,11,0)</f>
        <v>1.7258</v>
      </c>
      <c r="G13" s="61">
        <f t="shared" si="1"/>
        <v>4</v>
      </c>
      <c r="H13" s="60">
        <f>VLOOKUP($A13,'Return Data'!$B$7:$R$2292,12,0)</f>
        <v>2.7528999999999999</v>
      </c>
      <c r="I13" s="61">
        <f t="shared" si="2"/>
        <v>4</v>
      </c>
      <c r="J13" s="60">
        <f>VLOOKUP($A13,'Return Data'!$B$7:$R$2292,13,0)</f>
        <v>3.5310999999999999</v>
      </c>
      <c r="K13" s="61">
        <f t="shared" si="3"/>
        <v>5</v>
      </c>
      <c r="L13" s="60">
        <f>VLOOKUP($A13,'Return Data'!$B$7:$R$2292,17,0)</f>
        <v>3.6444999999999999</v>
      </c>
      <c r="M13" s="61">
        <f t="shared" si="4"/>
        <v>3</v>
      </c>
      <c r="N13" s="60">
        <f>VLOOKUP($A13,'Return Data'!$B$7:$R$2292,14,0)</f>
        <v>4.2374000000000001</v>
      </c>
      <c r="O13" s="61">
        <f t="shared" si="5"/>
        <v>3</v>
      </c>
      <c r="P13" s="60">
        <f>VLOOKUP($A13,'Return Data'!$B$7:$R$2292,15,0)</f>
        <v>5.0655000000000001</v>
      </c>
      <c r="Q13" s="61">
        <f t="shared" ref="Q13:Q18" si="7">RANK(P13,P$8:P$32,0)</f>
        <v>3</v>
      </c>
      <c r="R13" s="60">
        <f>VLOOKUP($A13,'Return Data'!$B$7:$R$2292,16,0)</f>
        <v>5.8936000000000002</v>
      </c>
      <c r="S13" s="62">
        <f t="shared" si="6"/>
        <v>11</v>
      </c>
    </row>
    <row r="14" spans="1:20" x14ac:dyDescent="0.3">
      <c r="A14" s="58" t="s">
        <v>1624</v>
      </c>
      <c r="B14" s="59">
        <f>VLOOKUP($A14,'Return Data'!$B$7:$R$2292,3,0)</f>
        <v>44767</v>
      </c>
      <c r="C14" s="60">
        <f>VLOOKUP($A14,'Return Data'!$B$7:$R$2292,4,0)</f>
        <v>25.11</v>
      </c>
      <c r="D14" s="60">
        <f>VLOOKUP($A14,'Return Data'!$B$7:$R$2292,10,0)</f>
        <v>0.68969999999999998</v>
      </c>
      <c r="E14" s="61">
        <f t="shared" si="0"/>
        <v>8</v>
      </c>
      <c r="F14" s="60">
        <f>VLOOKUP($A14,'Return Data'!$B$7:$R$2292,11,0)</f>
        <v>1.5652999999999999</v>
      </c>
      <c r="G14" s="61">
        <f t="shared" si="1"/>
        <v>9</v>
      </c>
      <c r="H14" s="60">
        <f>VLOOKUP($A14,'Return Data'!$B$7:$R$2292,12,0)</f>
        <v>2.4563000000000001</v>
      </c>
      <c r="I14" s="61">
        <f t="shared" si="2"/>
        <v>11</v>
      </c>
      <c r="J14" s="60">
        <f>VLOOKUP($A14,'Return Data'!$B$7:$R$2292,13,0)</f>
        <v>3.1295999999999999</v>
      </c>
      <c r="K14" s="61">
        <f t="shared" si="3"/>
        <v>13</v>
      </c>
      <c r="L14" s="60">
        <f>VLOOKUP($A14,'Return Data'!$B$7:$R$2292,17,0)</f>
        <v>3.4609000000000001</v>
      </c>
      <c r="M14" s="61">
        <f t="shared" si="4"/>
        <v>12</v>
      </c>
      <c r="N14" s="60">
        <f>VLOOKUP($A14,'Return Data'!$B$7:$R$2292,14,0)</f>
        <v>3.8334000000000001</v>
      </c>
      <c r="O14" s="61">
        <f t="shared" si="5"/>
        <v>15</v>
      </c>
      <c r="P14" s="60">
        <f>VLOOKUP($A14,'Return Data'!$B$7:$R$2292,15,0)</f>
        <v>4.6353999999999997</v>
      </c>
      <c r="Q14" s="61">
        <f t="shared" si="7"/>
        <v>13</v>
      </c>
      <c r="R14" s="60">
        <f>VLOOKUP($A14,'Return Data'!$B$7:$R$2292,16,0)</f>
        <v>6.4344000000000001</v>
      </c>
      <c r="S14" s="62">
        <f t="shared" si="6"/>
        <v>8</v>
      </c>
    </row>
    <row r="15" spans="1:20" x14ac:dyDescent="0.3">
      <c r="A15" s="58" t="s">
        <v>1625</v>
      </c>
      <c r="B15" s="59">
        <f>VLOOKUP($A15,'Return Data'!$B$7:$R$2292,3,0)</f>
        <v>44767</v>
      </c>
      <c r="C15" s="60">
        <f>VLOOKUP($A15,'Return Data'!$B$7:$R$2292,4,0)</f>
        <v>28.123699999999999</v>
      </c>
      <c r="D15" s="60">
        <f>VLOOKUP($A15,'Return Data'!$B$7:$R$2292,10,0)</f>
        <v>0.6946</v>
      </c>
      <c r="E15" s="61">
        <f t="shared" si="0"/>
        <v>7</v>
      </c>
      <c r="F15" s="60">
        <f>VLOOKUP($A15,'Return Data'!$B$7:$R$2292,11,0)</f>
        <v>1.5527</v>
      </c>
      <c r="G15" s="61">
        <f t="shared" si="1"/>
        <v>11</v>
      </c>
      <c r="H15" s="60">
        <f>VLOOKUP($A15,'Return Data'!$B$7:$R$2292,12,0)</f>
        <v>2.5735000000000001</v>
      </c>
      <c r="I15" s="61">
        <f t="shared" si="2"/>
        <v>7</v>
      </c>
      <c r="J15" s="60">
        <f>VLOOKUP($A15,'Return Data'!$B$7:$R$2292,13,0)</f>
        <v>3.3428</v>
      </c>
      <c r="K15" s="61">
        <f t="shared" si="3"/>
        <v>7</v>
      </c>
      <c r="L15" s="60">
        <f>VLOOKUP($A15,'Return Data'!$B$7:$R$2292,17,0)</f>
        <v>3.5634000000000001</v>
      </c>
      <c r="M15" s="61">
        <f t="shared" si="4"/>
        <v>9</v>
      </c>
      <c r="N15" s="60">
        <f>VLOOKUP($A15,'Return Data'!$B$7:$R$2292,14,0)</f>
        <v>4.0670999999999999</v>
      </c>
      <c r="O15" s="61">
        <f t="shared" si="5"/>
        <v>10</v>
      </c>
      <c r="P15" s="60">
        <f>VLOOKUP($A15,'Return Data'!$B$7:$R$2292,15,0)</f>
        <v>4.9191000000000003</v>
      </c>
      <c r="Q15" s="61">
        <f t="shared" si="7"/>
        <v>9</v>
      </c>
      <c r="R15" s="60">
        <f>VLOOKUP($A15,'Return Data'!$B$7:$R$2292,16,0)</f>
        <v>6.8630000000000004</v>
      </c>
      <c r="S15" s="62">
        <f t="shared" si="6"/>
        <v>2</v>
      </c>
    </row>
    <row r="16" spans="1:20" x14ac:dyDescent="0.3">
      <c r="A16" s="58" t="s">
        <v>1626</v>
      </c>
      <c r="B16" s="59">
        <f>VLOOKUP($A16,'Return Data'!$B$7:$R$2292,3,0)</f>
        <v>44767</v>
      </c>
      <c r="C16" s="60">
        <f>VLOOKUP($A16,'Return Data'!$B$7:$R$2292,4,0)</f>
        <v>26.642399999999999</v>
      </c>
      <c r="D16" s="60">
        <f>VLOOKUP($A16,'Return Data'!$B$7:$R$2292,10,0)</f>
        <v>0.62090000000000001</v>
      </c>
      <c r="E16" s="61">
        <f t="shared" si="0"/>
        <v>15</v>
      </c>
      <c r="F16" s="60">
        <f>VLOOKUP($A16,'Return Data'!$B$7:$R$2292,11,0)</f>
        <v>1.4983</v>
      </c>
      <c r="G16" s="61">
        <f t="shared" si="1"/>
        <v>14</v>
      </c>
      <c r="H16" s="60">
        <f>VLOOKUP($A16,'Return Data'!$B$7:$R$2292,12,0)</f>
        <v>2.4163999999999999</v>
      </c>
      <c r="I16" s="61">
        <f t="shared" si="2"/>
        <v>14</v>
      </c>
      <c r="J16" s="60">
        <f>VLOOKUP($A16,'Return Data'!$B$7:$R$2292,13,0)</f>
        <v>3.1379999999999999</v>
      </c>
      <c r="K16" s="61">
        <f t="shared" si="3"/>
        <v>11</v>
      </c>
      <c r="L16" s="60">
        <f>VLOOKUP($A16,'Return Data'!$B$7:$R$2292,17,0)</f>
        <v>3.3662999999999998</v>
      </c>
      <c r="M16" s="61">
        <f t="shared" si="4"/>
        <v>16</v>
      </c>
      <c r="N16" s="60">
        <f>VLOOKUP($A16,'Return Data'!$B$7:$R$2292,14,0)</f>
        <v>3.7881999999999998</v>
      </c>
      <c r="O16" s="61">
        <f t="shared" si="5"/>
        <v>17</v>
      </c>
      <c r="P16" s="60">
        <f>VLOOKUP($A16,'Return Data'!$B$7:$R$2292,15,0)</f>
        <v>4.8029000000000002</v>
      </c>
      <c r="Q16" s="61">
        <f t="shared" si="7"/>
        <v>12</v>
      </c>
      <c r="R16" s="60">
        <f>VLOOKUP($A16,'Return Data'!$B$7:$R$2292,16,0)</f>
        <v>6.4817999999999998</v>
      </c>
      <c r="S16" s="62">
        <f t="shared" si="6"/>
        <v>6</v>
      </c>
    </row>
    <row r="17" spans="1:19" x14ac:dyDescent="0.3">
      <c r="A17" s="58" t="s">
        <v>1627</v>
      </c>
      <c r="B17" s="59">
        <f>VLOOKUP($A17,'Return Data'!$B$7:$R$2292,3,0)</f>
        <v>44767</v>
      </c>
      <c r="C17" s="60">
        <f>VLOOKUP($A17,'Return Data'!$B$7:$R$2292,4,0)</f>
        <v>14.6577</v>
      </c>
      <c r="D17" s="60">
        <f>VLOOKUP($A17,'Return Data'!$B$7:$R$2292,10,0)</f>
        <v>0.41449999999999998</v>
      </c>
      <c r="E17" s="61">
        <f t="shared" si="0"/>
        <v>24</v>
      </c>
      <c r="F17" s="60">
        <f>VLOOKUP($A17,'Return Data'!$B$7:$R$2292,11,0)</f>
        <v>0.81089999999999995</v>
      </c>
      <c r="G17" s="61">
        <f t="shared" si="1"/>
        <v>25</v>
      </c>
      <c r="H17" s="60">
        <f>VLOOKUP($A17,'Return Data'!$B$7:$R$2292,12,0)</f>
        <v>1.5386</v>
      </c>
      <c r="I17" s="61">
        <f t="shared" si="2"/>
        <v>24</v>
      </c>
      <c r="J17" s="60">
        <f>VLOOKUP($A17,'Return Data'!$B$7:$R$2292,13,0)</f>
        <v>1.929</v>
      </c>
      <c r="K17" s="61">
        <f t="shared" si="3"/>
        <v>25</v>
      </c>
      <c r="L17" s="60">
        <f>VLOOKUP($A17,'Return Data'!$B$7:$R$2292,17,0)</f>
        <v>2.1063000000000001</v>
      </c>
      <c r="M17" s="61">
        <f t="shared" si="4"/>
        <v>24</v>
      </c>
      <c r="N17" s="60">
        <f>VLOOKUP($A17,'Return Data'!$B$7:$R$2292,14,0)</f>
        <v>2.9137</v>
      </c>
      <c r="O17" s="61">
        <f t="shared" si="5"/>
        <v>20</v>
      </c>
      <c r="P17" s="60">
        <f>VLOOKUP($A17,'Return Data'!$B$7:$R$2292,15,0)</f>
        <v>4.1471</v>
      </c>
      <c r="Q17" s="61">
        <f t="shared" si="7"/>
        <v>15</v>
      </c>
      <c r="R17" s="60">
        <f>VLOOKUP($A17,'Return Data'!$B$7:$R$2292,16,0)</f>
        <v>5.1581000000000001</v>
      </c>
      <c r="S17" s="62">
        <f t="shared" si="6"/>
        <v>15</v>
      </c>
    </row>
    <row r="18" spans="1:19" x14ac:dyDescent="0.3">
      <c r="A18" s="58" t="s">
        <v>1628</v>
      </c>
      <c r="B18" s="59">
        <f>VLOOKUP($A18,'Return Data'!$B$7:$R$2292,3,0)</f>
        <v>44767</v>
      </c>
      <c r="C18" s="60">
        <f>VLOOKUP($A18,'Return Data'!$B$7:$R$2292,4,0)</f>
        <v>26.040199999999999</v>
      </c>
      <c r="D18" s="60">
        <f>VLOOKUP($A18,'Return Data'!$B$7:$R$2292,10,0)</f>
        <v>0.9103</v>
      </c>
      <c r="E18" s="61">
        <f t="shared" si="0"/>
        <v>1</v>
      </c>
      <c r="F18" s="60">
        <f>VLOOKUP($A18,'Return Data'!$B$7:$R$2292,11,0)</f>
        <v>2.0903999999999998</v>
      </c>
      <c r="G18" s="61">
        <f t="shared" si="1"/>
        <v>1</v>
      </c>
      <c r="H18" s="60">
        <f>VLOOKUP($A18,'Return Data'!$B$7:$R$2292,12,0)</f>
        <v>3.1315</v>
      </c>
      <c r="I18" s="61">
        <f t="shared" si="2"/>
        <v>1</v>
      </c>
      <c r="J18" s="60">
        <f>VLOOKUP($A18,'Return Data'!$B$7:$R$2292,13,0)</f>
        <v>3.7847</v>
      </c>
      <c r="K18" s="61">
        <f t="shared" si="3"/>
        <v>2</v>
      </c>
      <c r="L18" s="60">
        <f>VLOOKUP($A18,'Return Data'!$B$7:$R$2292,17,0)</f>
        <v>3.6623999999999999</v>
      </c>
      <c r="M18" s="61">
        <f t="shared" si="4"/>
        <v>2</v>
      </c>
      <c r="N18" s="60">
        <f>VLOOKUP($A18,'Return Data'!$B$7:$R$2292,14,0)</f>
        <v>4.2003000000000004</v>
      </c>
      <c r="O18" s="61">
        <f t="shared" si="5"/>
        <v>4</v>
      </c>
      <c r="P18" s="60">
        <f>VLOOKUP($A18,'Return Data'!$B$7:$R$2292,15,0)</f>
        <v>4.9444999999999997</v>
      </c>
      <c r="Q18" s="61">
        <f t="shared" si="7"/>
        <v>7</v>
      </c>
      <c r="R18" s="60">
        <f>VLOOKUP($A18,'Return Data'!$B$7:$R$2292,16,0)</f>
        <v>6.4783999999999997</v>
      </c>
      <c r="S18" s="62">
        <f t="shared" si="6"/>
        <v>7</v>
      </c>
    </row>
    <row r="19" spans="1:19" x14ac:dyDescent="0.3">
      <c r="A19" s="58" t="s">
        <v>1629</v>
      </c>
      <c r="B19" s="59">
        <f>VLOOKUP($A19,'Return Data'!$B$7:$R$2292,3,0)</f>
        <v>44767</v>
      </c>
      <c r="C19" s="60">
        <f>VLOOKUP($A19,'Return Data'!$B$7:$R$2292,4,0)</f>
        <v>10.835900000000001</v>
      </c>
      <c r="D19" s="60">
        <f>VLOOKUP($A19,'Return Data'!$B$7:$R$2292,10,0)</f>
        <v>0.4133</v>
      </c>
      <c r="E19" s="61">
        <f t="shared" si="0"/>
        <v>25</v>
      </c>
      <c r="F19" s="60">
        <f>VLOOKUP($A19,'Return Data'!$B$7:$R$2292,11,0)</f>
        <v>0.95030000000000003</v>
      </c>
      <c r="G19" s="61">
        <f t="shared" si="1"/>
        <v>24</v>
      </c>
      <c r="H19" s="60">
        <f>VLOOKUP($A19,'Return Data'!$B$7:$R$2292,12,0)</f>
        <v>1.5339</v>
      </c>
      <c r="I19" s="61">
        <f t="shared" si="2"/>
        <v>25</v>
      </c>
      <c r="J19" s="60">
        <f>VLOOKUP($A19,'Return Data'!$B$7:$R$2292,13,0)</f>
        <v>1.9906999999999999</v>
      </c>
      <c r="K19" s="61">
        <f t="shared" si="3"/>
        <v>24</v>
      </c>
      <c r="L19" s="60">
        <f>VLOOKUP($A19,'Return Data'!$B$7:$R$2292,17,0)</f>
        <v>2.2644000000000002</v>
      </c>
      <c r="M19" s="61">
        <f t="shared" si="4"/>
        <v>23</v>
      </c>
      <c r="N19" s="60"/>
      <c r="O19" s="61"/>
      <c r="P19" s="60"/>
      <c r="Q19" s="61"/>
      <c r="R19" s="60">
        <f>VLOOKUP($A19,'Return Data'!$B$7:$R$2292,16,0)</f>
        <v>2.83</v>
      </c>
      <c r="S19" s="62">
        <f t="shared" si="6"/>
        <v>24</v>
      </c>
    </row>
    <row r="20" spans="1:19" x14ac:dyDescent="0.3">
      <c r="A20" s="58" t="s">
        <v>1630</v>
      </c>
      <c r="B20" s="59">
        <f>VLOOKUP($A20,'Return Data'!$B$7:$R$2292,3,0)</f>
        <v>44767</v>
      </c>
      <c r="C20" s="60">
        <f>VLOOKUP($A20,'Return Data'!$B$7:$R$2292,4,0)</f>
        <v>27.0913</v>
      </c>
      <c r="D20" s="60">
        <f>VLOOKUP($A20,'Return Data'!$B$7:$R$2292,10,0)</f>
        <v>0.57389999999999997</v>
      </c>
      <c r="E20" s="61">
        <f t="shared" si="0"/>
        <v>18</v>
      </c>
      <c r="F20" s="60">
        <f>VLOOKUP($A20,'Return Data'!$B$7:$R$2292,11,0)</f>
        <v>1.4823</v>
      </c>
      <c r="G20" s="61">
        <f t="shared" si="1"/>
        <v>15</v>
      </c>
      <c r="H20" s="60">
        <f>VLOOKUP($A20,'Return Data'!$B$7:$R$2292,12,0)</f>
        <v>2.3119999999999998</v>
      </c>
      <c r="I20" s="61">
        <f t="shared" si="2"/>
        <v>17</v>
      </c>
      <c r="J20" s="60">
        <f>VLOOKUP($A20,'Return Data'!$B$7:$R$2292,13,0)</f>
        <v>2.8706999999999998</v>
      </c>
      <c r="K20" s="61">
        <f t="shared" si="3"/>
        <v>20</v>
      </c>
      <c r="L20" s="60">
        <f>VLOOKUP($A20,'Return Data'!$B$7:$R$2292,17,0)</f>
        <v>2.7385000000000002</v>
      </c>
      <c r="M20" s="61">
        <f t="shared" si="4"/>
        <v>20</v>
      </c>
      <c r="N20" s="60">
        <f>VLOOKUP($A20,'Return Data'!$B$7:$R$2292,14,0)</f>
        <v>2.9668000000000001</v>
      </c>
      <c r="O20" s="61">
        <f>RANK(N20,N$8:N$32,0)</f>
        <v>19</v>
      </c>
      <c r="P20" s="60">
        <f>VLOOKUP($A20,'Return Data'!$B$7:$R$2292,15,0)</f>
        <v>4.0117000000000003</v>
      </c>
      <c r="Q20" s="61">
        <f>RANK(P20,P$8:P$32,0)</f>
        <v>16</v>
      </c>
      <c r="R20" s="60">
        <f>VLOOKUP($A20,'Return Data'!$B$7:$R$2292,16,0)</f>
        <v>6.4145000000000003</v>
      </c>
      <c r="S20" s="62">
        <f t="shared" si="6"/>
        <v>9</v>
      </c>
    </row>
    <row r="21" spans="1:19" x14ac:dyDescent="0.3">
      <c r="A21" s="58" t="s">
        <v>1631</v>
      </c>
      <c r="B21" s="59">
        <f>VLOOKUP($A21,'Return Data'!$B$7:$R$2292,3,0)</f>
        <v>44767</v>
      </c>
      <c r="C21" s="60">
        <f>VLOOKUP($A21,'Return Data'!$B$7:$R$2292,4,0)</f>
        <v>30.5639</v>
      </c>
      <c r="D21" s="60">
        <f>VLOOKUP($A21,'Return Data'!$B$7:$R$2292,10,0)</f>
        <v>0.75760000000000005</v>
      </c>
      <c r="E21" s="61">
        <f t="shared" si="0"/>
        <v>2</v>
      </c>
      <c r="F21" s="60">
        <f>VLOOKUP($A21,'Return Data'!$B$7:$R$2292,11,0)</f>
        <v>1.7847</v>
      </c>
      <c r="G21" s="61">
        <f t="shared" si="1"/>
        <v>3</v>
      </c>
      <c r="H21" s="60">
        <f>VLOOKUP($A21,'Return Data'!$B$7:$R$2292,12,0)</f>
        <v>2.8201000000000001</v>
      </c>
      <c r="I21" s="61">
        <f t="shared" si="2"/>
        <v>3</v>
      </c>
      <c r="J21" s="60">
        <f>VLOOKUP($A21,'Return Data'!$B$7:$R$2292,13,0)</f>
        <v>3.6267999999999998</v>
      </c>
      <c r="K21" s="61">
        <f t="shared" si="3"/>
        <v>4</v>
      </c>
      <c r="L21" s="60">
        <f>VLOOKUP($A21,'Return Data'!$B$7:$R$2292,17,0)</f>
        <v>3.7964000000000002</v>
      </c>
      <c r="M21" s="61">
        <f t="shared" si="4"/>
        <v>1</v>
      </c>
      <c r="N21" s="60">
        <f>VLOOKUP($A21,'Return Data'!$B$7:$R$2292,14,0)</f>
        <v>4.2384000000000004</v>
      </c>
      <c r="O21" s="61">
        <f>RANK(N21,N$8:N$32,0)</f>
        <v>2</v>
      </c>
      <c r="P21" s="60">
        <f>VLOOKUP($A21,'Return Data'!$B$7:$R$2292,15,0)</f>
        <v>5.0972</v>
      </c>
      <c r="Q21" s="61">
        <f>RANK(P21,P$8:P$32,0)</f>
        <v>1</v>
      </c>
      <c r="R21" s="60">
        <f>VLOOKUP($A21,'Return Data'!$B$7:$R$2292,16,0)</f>
        <v>6.8635999999999999</v>
      </c>
      <c r="S21" s="62">
        <f t="shared" si="6"/>
        <v>1</v>
      </c>
    </row>
    <row r="22" spans="1:19" x14ac:dyDescent="0.3">
      <c r="A22" s="58" t="s">
        <v>1632</v>
      </c>
      <c r="B22" s="59">
        <f>VLOOKUP($A22,'Return Data'!$B$7:$R$2292,3,0)</f>
        <v>44767</v>
      </c>
      <c r="C22" s="60">
        <f>VLOOKUP($A22,'Return Data'!$B$7:$R$2292,4,0)</f>
        <v>15.656000000000001</v>
      </c>
      <c r="D22" s="60">
        <f>VLOOKUP($A22,'Return Data'!$B$7:$R$2292,10,0)</f>
        <v>0.55879999999999996</v>
      </c>
      <c r="E22" s="61">
        <f t="shared" si="0"/>
        <v>20</v>
      </c>
      <c r="F22" s="60">
        <f>VLOOKUP($A22,'Return Data'!$B$7:$R$2292,11,0)</f>
        <v>1.4383999999999999</v>
      </c>
      <c r="G22" s="61">
        <f t="shared" si="1"/>
        <v>16</v>
      </c>
      <c r="H22" s="60">
        <f>VLOOKUP($A22,'Return Data'!$B$7:$R$2292,12,0)</f>
        <v>2.3201000000000001</v>
      </c>
      <c r="I22" s="61">
        <f t="shared" si="2"/>
        <v>16</v>
      </c>
      <c r="J22" s="60">
        <f>VLOOKUP($A22,'Return Data'!$B$7:$R$2292,13,0)</f>
        <v>3.0068000000000001</v>
      </c>
      <c r="K22" s="61">
        <f t="shared" si="3"/>
        <v>19</v>
      </c>
      <c r="L22" s="60">
        <f>VLOOKUP($A22,'Return Data'!$B$7:$R$2292,17,0)</f>
        <v>3.5093999999999999</v>
      </c>
      <c r="M22" s="61">
        <f t="shared" si="4"/>
        <v>11</v>
      </c>
      <c r="N22" s="60">
        <f>VLOOKUP($A22,'Return Data'!$B$7:$R$2292,14,0)</f>
        <v>4.1562999999999999</v>
      </c>
      <c r="O22" s="61">
        <f>RANK(N22,N$8:N$32,0)</f>
        <v>5</v>
      </c>
      <c r="P22" s="60">
        <f>VLOOKUP($A22,'Return Data'!$B$7:$R$2292,15,0)</f>
        <v>4.9816000000000003</v>
      </c>
      <c r="Q22" s="61">
        <f>RANK(P22,P$8:P$32,0)</f>
        <v>5</v>
      </c>
      <c r="R22" s="60">
        <f>VLOOKUP($A22,'Return Data'!$B$7:$R$2292,16,0)</f>
        <v>5.7089999999999996</v>
      </c>
      <c r="S22" s="62">
        <f t="shared" si="6"/>
        <v>12</v>
      </c>
    </row>
    <row r="23" spans="1:19" x14ac:dyDescent="0.3">
      <c r="A23" s="58" t="s">
        <v>1633</v>
      </c>
      <c r="B23" s="59">
        <f>VLOOKUP($A23,'Return Data'!$B$7:$R$2292,3,0)</f>
        <v>44767</v>
      </c>
      <c r="C23" s="60">
        <f>VLOOKUP($A23,'Return Data'!$B$7:$R$2292,4,0)</f>
        <v>11.463800000000001</v>
      </c>
      <c r="D23" s="60">
        <f>VLOOKUP($A23,'Return Data'!$B$7:$R$2292,10,0)</f>
        <v>0.71599999999999997</v>
      </c>
      <c r="E23" s="61">
        <f t="shared" si="0"/>
        <v>4</v>
      </c>
      <c r="F23" s="60">
        <f>VLOOKUP($A23,'Return Data'!$B$7:$R$2292,11,0)</f>
        <v>1.6069</v>
      </c>
      <c r="G23" s="61">
        <f t="shared" si="1"/>
        <v>6</v>
      </c>
      <c r="H23" s="60">
        <f>VLOOKUP($A23,'Return Data'!$B$7:$R$2292,12,0)</f>
        <v>2.5099999999999998</v>
      </c>
      <c r="I23" s="61">
        <f t="shared" si="2"/>
        <v>8</v>
      </c>
      <c r="J23" s="60">
        <f>VLOOKUP($A23,'Return Data'!$B$7:$R$2292,13,0)</f>
        <v>3.1474000000000002</v>
      </c>
      <c r="K23" s="61">
        <f t="shared" si="3"/>
        <v>10</v>
      </c>
      <c r="L23" s="60">
        <f>VLOOKUP($A23,'Return Data'!$B$7:$R$2292,17,0)</f>
        <v>3.1080000000000001</v>
      </c>
      <c r="M23" s="61">
        <f t="shared" si="4"/>
        <v>19</v>
      </c>
      <c r="N23" s="60">
        <f>VLOOKUP($A23,'Return Data'!$B$7:$R$2292,14,0)</f>
        <v>3.6267</v>
      </c>
      <c r="O23" s="61">
        <f>RANK(N23,N$8:N$32,0)</f>
        <v>18</v>
      </c>
      <c r="P23" s="60"/>
      <c r="Q23" s="61"/>
      <c r="R23" s="60">
        <f>VLOOKUP($A23,'Return Data'!$B$7:$R$2292,16,0)</f>
        <v>3.9819</v>
      </c>
      <c r="S23" s="62">
        <f t="shared" si="6"/>
        <v>20</v>
      </c>
    </row>
    <row r="24" spans="1:19" x14ac:dyDescent="0.3">
      <c r="A24" s="58" t="s">
        <v>1634</v>
      </c>
      <c r="B24" s="59">
        <f>VLOOKUP($A24,'Return Data'!$B$7:$R$2292,3,0)</f>
        <v>44767</v>
      </c>
      <c r="C24" s="60">
        <f>VLOOKUP($A24,'Return Data'!$B$7:$R$2292,4,0)</f>
        <v>10.5267</v>
      </c>
      <c r="D24" s="60">
        <f>VLOOKUP($A24,'Return Data'!$B$7:$R$2292,10,0)</f>
        <v>0.57130000000000003</v>
      </c>
      <c r="E24" s="61">
        <f t="shared" si="0"/>
        <v>19</v>
      </c>
      <c r="F24" s="60">
        <f>VLOOKUP($A24,'Return Data'!$B$7:$R$2292,11,0)</f>
        <v>1.2592000000000001</v>
      </c>
      <c r="G24" s="61">
        <f t="shared" si="1"/>
        <v>21</v>
      </c>
      <c r="H24" s="60">
        <f>VLOOKUP($A24,'Return Data'!$B$7:$R$2292,12,0)</f>
        <v>1.9871000000000001</v>
      </c>
      <c r="I24" s="61">
        <f t="shared" si="2"/>
        <v>21</v>
      </c>
      <c r="J24" s="60">
        <f>VLOOKUP($A24,'Return Data'!$B$7:$R$2292,13,0)</f>
        <v>2.4257</v>
      </c>
      <c r="K24" s="61">
        <f t="shared" si="3"/>
        <v>21</v>
      </c>
      <c r="L24" s="60"/>
      <c r="M24" s="61"/>
      <c r="N24" s="60"/>
      <c r="O24" s="61"/>
      <c r="P24" s="60"/>
      <c r="Q24" s="61"/>
      <c r="R24" s="60">
        <f>VLOOKUP($A24,'Return Data'!$B$7:$R$2292,16,0)</f>
        <v>2.7126000000000001</v>
      </c>
      <c r="S24" s="62">
        <f t="shared" si="6"/>
        <v>25</v>
      </c>
    </row>
    <row r="25" spans="1:19" x14ac:dyDescent="0.3">
      <c r="A25" s="58" t="s">
        <v>1635</v>
      </c>
      <c r="B25" s="59">
        <f>VLOOKUP($A25,'Return Data'!$B$7:$R$2292,3,0)</f>
        <v>44767</v>
      </c>
      <c r="C25" s="60">
        <f>VLOOKUP($A25,'Return Data'!$B$7:$R$2292,4,0)</f>
        <v>10.725</v>
      </c>
      <c r="D25" s="60">
        <f>VLOOKUP($A25,'Return Data'!$B$7:$R$2292,10,0)</f>
        <v>0.60029999999999994</v>
      </c>
      <c r="E25" s="61">
        <f t="shared" si="0"/>
        <v>17</v>
      </c>
      <c r="F25" s="60">
        <f>VLOOKUP($A25,'Return Data'!$B$7:$R$2292,11,0)</f>
        <v>1.5817000000000001</v>
      </c>
      <c r="G25" s="61">
        <f t="shared" si="1"/>
        <v>8</v>
      </c>
      <c r="H25" s="60">
        <f>VLOOKUP($A25,'Return Data'!$B$7:$R$2292,12,0)</f>
        <v>2.4355000000000002</v>
      </c>
      <c r="I25" s="61">
        <f t="shared" si="2"/>
        <v>12</v>
      </c>
      <c r="J25" s="60">
        <f>VLOOKUP($A25,'Return Data'!$B$7:$R$2292,13,0)</f>
        <v>3.125</v>
      </c>
      <c r="K25" s="61">
        <f t="shared" si="3"/>
        <v>14</v>
      </c>
      <c r="L25" s="60">
        <f>VLOOKUP($A25,'Return Data'!$B$7:$R$2292,17,0)</f>
        <v>3.4224000000000001</v>
      </c>
      <c r="M25" s="61">
        <f t="shared" ref="M25" si="8">RANK(L25,L$8:L$32,0)</f>
        <v>14</v>
      </c>
      <c r="N25" s="60"/>
      <c r="O25" s="61"/>
      <c r="P25" s="60"/>
      <c r="Q25" s="61"/>
      <c r="R25" s="60">
        <f>VLOOKUP($A25,'Return Data'!$B$7:$R$2292,16,0)</f>
        <v>3.3914</v>
      </c>
      <c r="S25" s="62">
        <f t="shared" si="6"/>
        <v>22</v>
      </c>
    </row>
    <row r="26" spans="1:19" x14ac:dyDescent="0.3">
      <c r="A26" s="58" t="s">
        <v>1636</v>
      </c>
      <c r="B26" s="59">
        <f>VLOOKUP($A26,'Return Data'!$B$7:$R$2292,3,0)</f>
        <v>44767</v>
      </c>
      <c r="C26" s="60">
        <f>VLOOKUP($A26,'Return Data'!$B$7:$R$2292,4,0)</f>
        <v>21.860299999999999</v>
      </c>
      <c r="D26" s="60">
        <f>VLOOKUP($A26,'Return Data'!$B$7:$R$2292,10,0)</f>
        <v>0.67049999999999998</v>
      </c>
      <c r="E26" s="61">
        <f t="shared" si="0"/>
        <v>10</v>
      </c>
      <c r="F26" s="60">
        <f>VLOOKUP($A26,'Return Data'!$B$7:$R$2292,11,0)</f>
        <v>1.5818000000000001</v>
      </c>
      <c r="G26" s="61">
        <f t="shared" si="1"/>
        <v>7</v>
      </c>
      <c r="H26" s="60">
        <f>VLOOKUP($A26,'Return Data'!$B$7:$R$2292,12,0)</f>
        <v>2.6271</v>
      </c>
      <c r="I26" s="61">
        <f t="shared" si="2"/>
        <v>6</v>
      </c>
      <c r="J26" s="60">
        <f>VLOOKUP($A26,'Return Data'!$B$7:$R$2292,13,0)</f>
        <v>3.4047999999999998</v>
      </c>
      <c r="K26" s="61">
        <f t="shared" si="3"/>
        <v>6</v>
      </c>
      <c r="L26" s="60">
        <f>VLOOKUP($A26,'Return Data'!$B$7:$R$2292,17,0)</f>
        <v>3.5905</v>
      </c>
      <c r="M26" s="61">
        <f t="shared" ref="M26:M32" si="9">RANK(L26,L$8:L$32,0)</f>
        <v>5</v>
      </c>
      <c r="N26" s="60">
        <f>VLOOKUP($A26,'Return Data'!$B$7:$R$2292,14,0)</f>
        <v>4.1079999999999997</v>
      </c>
      <c r="O26" s="61">
        <f t="shared" ref="O26:O32" si="10">RANK(N26,N$8:N$32,0)</f>
        <v>7</v>
      </c>
      <c r="P26" s="60">
        <f>VLOOKUP($A26,'Return Data'!$B$7:$R$2292,15,0)</f>
        <v>5.0906000000000002</v>
      </c>
      <c r="Q26" s="61">
        <f>RANK(P26,P$8:P$32,0)</f>
        <v>2</v>
      </c>
      <c r="R26" s="60">
        <f>VLOOKUP($A26,'Return Data'!$B$7:$R$2292,16,0)</f>
        <v>6.8606999999999996</v>
      </c>
      <c r="S26" s="62">
        <f t="shared" si="6"/>
        <v>3</v>
      </c>
    </row>
    <row r="27" spans="1:19" x14ac:dyDescent="0.3">
      <c r="A27" s="58" t="s">
        <v>1637</v>
      </c>
      <c r="B27" s="59">
        <f>VLOOKUP($A27,'Return Data'!$B$7:$R$2292,3,0)</f>
        <v>44767</v>
      </c>
      <c r="C27" s="60">
        <f>VLOOKUP($A27,'Return Data'!$B$7:$R$2292,4,0)</f>
        <v>15.2523</v>
      </c>
      <c r="D27" s="60">
        <f>VLOOKUP($A27,'Return Data'!$B$7:$R$2292,10,0)</f>
        <v>0.61609999999999998</v>
      </c>
      <c r="E27" s="61">
        <f t="shared" si="0"/>
        <v>16</v>
      </c>
      <c r="F27" s="60">
        <f>VLOOKUP($A27,'Return Data'!$B$7:$R$2292,11,0)</f>
        <v>1.3374999999999999</v>
      </c>
      <c r="G27" s="61">
        <f t="shared" si="1"/>
        <v>19</v>
      </c>
      <c r="H27" s="60">
        <f>VLOOKUP($A27,'Return Data'!$B$7:$R$2292,12,0)</f>
        <v>2.3452000000000002</v>
      </c>
      <c r="I27" s="61">
        <f t="shared" si="2"/>
        <v>15</v>
      </c>
      <c r="J27" s="60">
        <f>VLOOKUP($A27,'Return Data'!$B$7:$R$2292,13,0)</f>
        <v>3.07</v>
      </c>
      <c r="K27" s="61">
        <f t="shared" si="3"/>
        <v>15</v>
      </c>
      <c r="L27" s="60">
        <f>VLOOKUP($A27,'Return Data'!$B$7:$R$2292,17,0)</f>
        <v>3.4287000000000001</v>
      </c>
      <c r="M27" s="61">
        <f t="shared" si="9"/>
        <v>13</v>
      </c>
      <c r="N27" s="60">
        <f>VLOOKUP($A27,'Return Data'!$B$7:$R$2292,14,0)</f>
        <v>3.8187000000000002</v>
      </c>
      <c r="O27" s="61">
        <f t="shared" si="10"/>
        <v>16</v>
      </c>
      <c r="P27" s="60">
        <f>VLOOKUP($A27,'Return Data'!$B$7:$R$2292,15,0)</f>
        <v>4.6349</v>
      </c>
      <c r="Q27" s="61">
        <f>RANK(P27,P$8:P$32,0)</f>
        <v>14</v>
      </c>
      <c r="R27" s="60">
        <f>VLOOKUP($A27,'Return Data'!$B$7:$R$2292,16,0)</f>
        <v>5.4782000000000002</v>
      </c>
      <c r="S27" s="62">
        <f t="shared" si="6"/>
        <v>14</v>
      </c>
    </row>
    <row r="28" spans="1:19" x14ac:dyDescent="0.3">
      <c r="A28" s="58" t="s">
        <v>1638</v>
      </c>
      <c r="B28" s="59">
        <f>VLOOKUP($A28,'Return Data'!$B$7:$R$2292,3,0)</f>
        <v>44767</v>
      </c>
      <c r="C28" s="60">
        <f>VLOOKUP($A28,'Return Data'!$B$7:$R$2292,4,0)</f>
        <v>27.605899999999998</v>
      </c>
      <c r="D28" s="60">
        <f>VLOOKUP($A28,'Return Data'!$B$7:$R$2292,10,0)</f>
        <v>0.73570000000000002</v>
      </c>
      <c r="E28" s="61">
        <f t="shared" si="0"/>
        <v>3</v>
      </c>
      <c r="F28" s="60">
        <f>VLOOKUP($A28,'Return Data'!$B$7:$R$2292,11,0)</f>
        <v>1.798</v>
      </c>
      <c r="G28" s="61">
        <f t="shared" si="1"/>
        <v>2</v>
      </c>
      <c r="H28" s="60">
        <f>VLOOKUP($A28,'Return Data'!$B$7:$R$2292,12,0)</f>
        <v>2.7437</v>
      </c>
      <c r="I28" s="61">
        <f t="shared" si="2"/>
        <v>5</v>
      </c>
      <c r="J28" s="60">
        <f>VLOOKUP($A28,'Return Data'!$B$7:$R$2292,13,0)</f>
        <v>3.8249</v>
      </c>
      <c r="K28" s="61">
        <f t="shared" si="3"/>
        <v>1</v>
      </c>
      <c r="L28" s="60">
        <f>VLOOKUP($A28,'Return Data'!$B$7:$R$2292,17,0)</f>
        <v>3.6153</v>
      </c>
      <c r="M28" s="61">
        <f t="shared" si="9"/>
        <v>4</v>
      </c>
      <c r="N28" s="60">
        <f>VLOOKUP($A28,'Return Data'!$B$7:$R$2292,14,0)</f>
        <v>3.9356</v>
      </c>
      <c r="O28" s="61">
        <f t="shared" si="10"/>
        <v>12</v>
      </c>
      <c r="P28" s="60">
        <f>VLOOKUP($A28,'Return Data'!$B$7:$R$2292,15,0)</f>
        <v>4.8745000000000003</v>
      </c>
      <c r="Q28" s="61">
        <f>RANK(P28,P$8:P$32,0)</f>
        <v>11</v>
      </c>
      <c r="R28" s="60">
        <f>VLOOKUP($A28,'Return Data'!$B$7:$R$2292,16,0)</f>
        <v>6.6665000000000001</v>
      </c>
      <c r="S28" s="62">
        <f t="shared" si="6"/>
        <v>5</v>
      </c>
    </row>
    <row r="29" spans="1:19" x14ac:dyDescent="0.3">
      <c r="A29" s="58" t="s">
        <v>1901</v>
      </c>
      <c r="B29" s="59">
        <f>VLOOKUP($A29,'Return Data'!$B$7:$R$2292,3,0)</f>
        <v>44767</v>
      </c>
      <c r="C29" s="60">
        <f>VLOOKUP($A29,'Return Data'!$B$7:$R$2292,4,0)</f>
        <v>11.9674</v>
      </c>
      <c r="D29" s="60">
        <f>VLOOKUP($A29,'Return Data'!$B$7:$R$2292,10,0)</f>
        <v>0.71030000000000004</v>
      </c>
      <c r="E29" s="61">
        <f t="shared" si="0"/>
        <v>5</v>
      </c>
      <c r="F29" s="60">
        <f>VLOOKUP($A29,'Return Data'!$B$7:$R$2292,11,0)</f>
        <v>1.3122</v>
      </c>
      <c r="G29" s="61">
        <f t="shared" si="1"/>
        <v>20</v>
      </c>
      <c r="H29" s="60">
        <f>VLOOKUP($A29,'Return Data'!$B$7:$R$2292,12,0)</f>
        <v>1.7411000000000001</v>
      </c>
      <c r="I29" s="61">
        <f t="shared" si="2"/>
        <v>22</v>
      </c>
      <c r="J29" s="60">
        <f>VLOOKUP($A29,'Return Data'!$B$7:$R$2292,13,0)</f>
        <v>2.1282999999999999</v>
      </c>
      <c r="K29" s="61">
        <f t="shared" si="3"/>
        <v>22</v>
      </c>
      <c r="L29" s="60">
        <f>VLOOKUP($A29,'Return Data'!$B$7:$R$2292,17,0)</f>
        <v>2.3031999999999999</v>
      </c>
      <c r="M29" s="61">
        <f t="shared" si="9"/>
        <v>21</v>
      </c>
      <c r="N29" s="60">
        <f>VLOOKUP($A29,'Return Data'!$B$7:$R$2292,14,0)</f>
        <v>2.4674</v>
      </c>
      <c r="O29" s="61">
        <f t="shared" si="10"/>
        <v>22</v>
      </c>
      <c r="P29" s="60">
        <f>VLOOKUP($A29,'Return Data'!$B$7:$R$2292,15,0)</f>
        <v>2.2823000000000002</v>
      </c>
      <c r="Q29" s="61">
        <f>RANK(P29,P$8:P$32,0)</f>
        <v>17</v>
      </c>
      <c r="R29" s="60">
        <f>VLOOKUP($A29,'Return Data'!$B$7:$R$2292,16,0)</f>
        <v>2.9091999999999998</v>
      </c>
      <c r="S29" s="62">
        <f t="shared" si="6"/>
        <v>23</v>
      </c>
    </row>
    <row r="30" spans="1:19" x14ac:dyDescent="0.3">
      <c r="A30" s="58" t="s">
        <v>1639</v>
      </c>
      <c r="B30" s="59">
        <f>VLOOKUP($A30,'Return Data'!$B$7:$R$2292,3,0)</f>
        <v>44767</v>
      </c>
      <c r="C30" s="60">
        <f>VLOOKUP($A30,'Return Data'!$B$7:$R$2292,4,0)</f>
        <v>11.8072</v>
      </c>
      <c r="D30" s="60">
        <f>VLOOKUP($A30,'Return Data'!$B$7:$R$2292,10,0)</f>
        <v>0.65810000000000002</v>
      </c>
      <c r="E30" s="61">
        <f t="shared" si="0"/>
        <v>11</v>
      </c>
      <c r="F30" s="60">
        <f>VLOOKUP($A30,'Return Data'!$B$7:$R$2292,11,0)</f>
        <v>1.5245</v>
      </c>
      <c r="G30" s="61">
        <f t="shared" si="1"/>
        <v>12</v>
      </c>
      <c r="H30" s="60">
        <f>VLOOKUP($A30,'Return Data'!$B$7:$R$2292,12,0)</f>
        <v>2.4175</v>
      </c>
      <c r="I30" s="61">
        <f t="shared" si="2"/>
        <v>13</v>
      </c>
      <c r="J30" s="60">
        <f>VLOOKUP($A30,'Return Data'!$B$7:$R$2292,13,0)</f>
        <v>3.1314000000000002</v>
      </c>
      <c r="K30" s="61">
        <f t="shared" si="3"/>
        <v>12</v>
      </c>
      <c r="L30" s="60">
        <f>VLOOKUP($A30,'Return Data'!$B$7:$R$2292,17,0)</f>
        <v>3.5638999999999998</v>
      </c>
      <c r="M30" s="61">
        <f t="shared" si="9"/>
        <v>8</v>
      </c>
      <c r="N30" s="60">
        <f>VLOOKUP($A30,'Return Data'!$B$7:$R$2292,14,0)</f>
        <v>4.2731000000000003</v>
      </c>
      <c r="O30" s="61">
        <f t="shared" si="10"/>
        <v>1</v>
      </c>
      <c r="P30" s="60"/>
      <c r="Q30" s="61"/>
      <c r="R30" s="60">
        <f>VLOOKUP($A30,'Return Data'!$B$7:$R$2292,16,0)</f>
        <v>4.7190000000000003</v>
      </c>
      <c r="S30" s="62">
        <f t="shared" si="6"/>
        <v>17</v>
      </c>
    </row>
    <row r="31" spans="1:19" x14ac:dyDescent="0.3">
      <c r="A31" s="58" t="s">
        <v>1640</v>
      </c>
      <c r="B31" s="59">
        <f>VLOOKUP($A31,'Return Data'!$B$7:$R$2292,3,0)</f>
        <v>44767</v>
      </c>
      <c r="C31" s="60">
        <f>VLOOKUP($A31,'Return Data'!$B$7:$R$2292,4,0)</f>
        <v>11.5618</v>
      </c>
      <c r="D31" s="60">
        <f>VLOOKUP($A31,'Return Data'!$B$7:$R$2292,10,0)</f>
        <v>0.49459999999999998</v>
      </c>
      <c r="E31" s="61">
        <f t="shared" si="0"/>
        <v>21</v>
      </c>
      <c r="F31" s="60">
        <f>VLOOKUP($A31,'Return Data'!$B$7:$R$2292,11,0)</f>
        <v>1.1991000000000001</v>
      </c>
      <c r="G31" s="61">
        <f t="shared" si="1"/>
        <v>22</v>
      </c>
      <c r="H31" s="60">
        <f>VLOOKUP($A31,'Return Data'!$B$7:$R$2292,12,0)</f>
        <v>2.09</v>
      </c>
      <c r="I31" s="61">
        <f t="shared" si="2"/>
        <v>20</v>
      </c>
      <c r="J31" s="60">
        <f>VLOOKUP($A31,'Return Data'!$B$7:$R$2292,13,0)</f>
        <v>3.0491000000000001</v>
      </c>
      <c r="K31" s="61">
        <f t="shared" si="3"/>
        <v>16</v>
      </c>
      <c r="L31" s="60">
        <f>VLOOKUP($A31,'Return Data'!$B$7:$R$2292,17,0)</f>
        <v>3.1907999999999999</v>
      </c>
      <c r="M31" s="61">
        <f t="shared" si="9"/>
        <v>18</v>
      </c>
      <c r="N31" s="60">
        <f>VLOOKUP($A31,'Return Data'!$B$7:$R$2292,14,0)</f>
        <v>3.9285999999999999</v>
      </c>
      <c r="O31" s="61">
        <f t="shared" si="10"/>
        <v>13</v>
      </c>
      <c r="P31" s="60"/>
      <c r="Q31" s="61"/>
      <c r="R31" s="60">
        <f>VLOOKUP($A31,'Return Data'!$B$7:$R$2292,16,0)</f>
        <v>4.3250999999999999</v>
      </c>
      <c r="S31" s="62">
        <f t="shared" si="6"/>
        <v>19</v>
      </c>
    </row>
    <row r="32" spans="1:19" x14ac:dyDescent="0.3">
      <c r="A32" s="58" t="s">
        <v>1641</v>
      </c>
      <c r="B32" s="59">
        <f>VLOOKUP($A32,'Return Data'!$B$7:$R$2292,3,0)</f>
        <v>44767</v>
      </c>
      <c r="C32" s="60">
        <f>VLOOKUP($A32,'Return Data'!$B$7:$R$2292,4,0)</f>
        <v>28.7164</v>
      </c>
      <c r="D32" s="60">
        <f>VLOOKUP($A32,'Return Data'!$B$7:$R$2292,10,0)</f>
        <v>0.65049999999999997</v>
      </c>
      <c r="E32" s="61">
        <f t="shared" si="0"/>
        <v>12</v>
      </c>
      <c r="F32" s="60">
        <f>VLOOKUP($A32,'Return Data'!$B$7:$R$2292,11,0)</f>
        <v>1.5241</v>
      </c>
      <c r="G32" s="61">
        <f t="shared" si="1"/>
        <v>13</v>
      </c>
      <c r="H32" s="60">
        <f>VLOOKUP($A32,'Return Data'!$B$7:$R$2292,12,0)</f>
        <v>2.5032999999999999</v>
      </c>
      <c r="I32" s="61">
        <f t="shared" si="2"/>
        <v>9</v>
      </c>
      <c r="J32" s="60">
        <f>VLOOKUP($A32,'Return Data'!$B$7:$R$2292,13,0)</f>
        <v>3.2726000000000002</v>
      </c>
      <c r="K32" s="61">
        <f t="shared" si="3"/>
        <v>8</v>
      </c>
      <c r="L32" s="60">
        <f>VLOOKUP($A32,'Return Data'!$B$7:$R$2292,17,0)</f>
        <v>3.5848</v>
      </c>
      <c r="M32" s="61">
        <f t="shared" si="9"/>
        <v>7</v>
      </c>
      <c r="N32" s="60">
        <f>VLOOKUP($A32,'Return Data'!$B$7:$R$2292,14,0)</f>
        <v>4.1208999999999998</v>
      </c>
      <c r="O32" s="61">
        <f t="shared" si="10"/>
        <v>6</v>
      </c>
      <c r="P32" s="60">
        <f>VLOOKUP($A32,'Return Data'!$B$7:$R$2292,15,0)</f>
        <v>5.0205000000000002</v>
      </c>
      <c r="Q32" s="61">
        <f>RANK(P32,P$8:P$32,0)</f>
        <v>4</v>
      </c>
      <c r="R32" s="60">
        <f>VLOOKUP($A32,'Return Data'!$B$7:$R$2292,16,0)</f>
        <v>6.7792000000000003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0.62680400000000003</v>
      </c>
      <c r="E34" s="69"/>
      <c r="F34" s="70">
        <f>AVERAGE(F8:F32)</f>
        <v>1.469624</v>
      </c>
      <c r="G34" s="69"/>
      <c r="H34" s="70">
        <f>AVERAGE(H8:H32)</f>
        <v>2.3534079999999991</v>
      </c>
      <c r="I34" s="69"/>
      <c r="J34" s="70">
        <f>AVERAGE(J8:J32)</f>
        <v>3.0403999999999991</v>
      </c>
      <c r="K34" s="69"/>
      <c r="L34" s="70">
        <f>AVERAGE(L8:L32)</f>
        <v>3.2521791666666666</v>
      </c>
      <c r="M34" s="69"/>
      <c r="N34" s="70">
        <f>AVERAGE(N8:N32)</f>
        <v>3.7992272727272725</v>
      </c>
      <c r="O34" s="69"/>
      <c r="P34" s="70">
        <f>AVERAGE(P8:P32)</f>
        <v>4.6649529411764705</v>
      </c>
      <c r="Q34" s="69"/>
      <c r="R34" s="70">
        <f>AVERAGE(R8:R32)</f>
        <v>5.2870520000000001</v>
      </c>
      <c r="S34" s="71"/>
    </row>
    <row r="35" spans="1:19" x14ac:dyDescent="0.3">
      <c r="A35" s="68" t="s">
        <v>28</v>
      </c>
      <c r="B35" s="69"/>
      <c r="C35" s="69"/>
      <c r="D35" s="70">
        <f>MIN(D8:D32)</f>
        <v>0.4133</v>
      </c>
      <c r="E35" s="69"/>
      <c r="F35" s="70">
        <f>MIN(F8:F32)</f>
        <v>0.81089999999999995</v>
      </c>
      <c r="G35" s="69"/>
      <c r="H35" s="70">
        <f>MIN(H8:H32)</f>
        <v>1.5339</v>
      </c>
      <c r="I35" s="69"/>
      <c r="J35" s="70">
        <f>MIN(J8:J32)</f>
        <v>1.929</v>
      </c>
      <c r="K35" s="69"/>
      <c r="L35" s="70">
        <f>MIN(L8:L32)</f>
        <v>2.1063000000000001</v>
      </c>
      <c r="M35" s="69"/>
      <c r="N35" s="70">
        <f>MIN(N8:N32)</f>
        <v>2.4674</v>
      </c>
      <c r="O35" s="69"/>
      <c r="P35" s="70">
        <f>MIN(P8:P32)</f>
        <v>2.2823000000000002</v>
      </c>
      <c r="Q35" s="69"/>
      <c r="R35" s="70">
        <f>MIN(R8:R32)</f>
        <v>2.7126000000000001</v>
      </c>
      <c r="S35" s="71"/>
    </row>
    <row r="36" spans="1:19" ht="15" thickBot="1" x14ac:dyDescent="0.35">
      <c r="A36" s="72" t="s">
        <v>29</v>
      </c>
      <c r="B36" s="73"/>
      <c r="C36" s="73"/>
      <c r="D36" s="74">
        <f>MAX(D8:D32)</f>
        <v>0.9103</v>
      </c>
      <c r="E36" s="73"/>
      <c r="F36" s="74">
        <f>MAX(F8:F32)</f>
        <v>2.0903999999999998</v>
      </c>
      <c r="G36" s="73"/>
      <c r="H36" s="74">
        <f>MAX(H8:H32)</f>
        <v>3.1315</v>
      </c>
      <c r="I36" s="73"/>
      <c r="J36" s="74">
        <f>MAX(J8:J32)</f>
        <v>3.8249</v>
      </c>
      <c r="K36" s="73"/>
      <c r="L36" s="74">
        <f>MAX(L8:L32)</f>
        <v>3.7964000000000002</v>
      </c>
      <c r="M36" s="73"/>
      <c r="N36" s="74">
        <f>MAX(N8:N32)</f>
        <v>4.2731000000000003</v>
      </c>
      <c r="O36" s="73"/>
      <c r="P36" s="74">
        <f>MAX(P8:P32)</f>
        <v>5.0972</v>
      </c>
      <c r="Q36" s="73"/>
      <c r="R36" s="74">
        <f>MAX(R8:R32)</f>
        <v>6.8635999999999999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44767</v>
      </c>
      <c r="C8" s="60">
        <f>VLOOKUP($A8,'Return Data'!$B$7:$R$2292,4,0)</f>
        <v>84.14</v>
      </c>
      <c r="D8" s="60">
        <f>VLOOKUP($A8,'Return Data'!$B$7:$R$2292,10,0)</f>
        <v>0.51370000000000005</v>
      </c>
      <c r="E8" s="61">
        <f>RANK(D8,D$8:D$10,0)</f>
        <v>2</v>
      </c>
      <c r="F8" s="60">
        <f>VLOOKUP($A8,'Return Data'!$B$7:$R$2292,11,0)</f>
        <v>-2.3105000000000002</v>
      </c>
      <c r="G8" s="61">
        <f>RANK(F8,F$8:F$10,0)</f>
        <v>3</v>
      </c>
      <c r="H8" s="60">
        <f>VLOOKUP($A8,'Return Data'!$B$7:$R$2292,12,0)</f>
        <v>-5.1943999999999999</v>
      </c>
      <c r="I8" s="61">
        <f>RANK(H8,H$8:H$10,0)</f>
        <v>3</v>
      </c>
      <c r="J8" s="60">
        <f>VLOOKUP($A8,'Return Data'!$B$7:$R$2292,13,0)</f>
        <v>5.2934999999999999</v>
      </c>
      <c r="K8" s="61">
        <f>RANK(J8,J$8:J$10,0)</f>
        <v>3</v>
      </c>
      <c r="L8" s="60">
        <f>VLOOKUP($A8,'Return Data'!$B$7:$R$2292,17,0)</f>
        <v>25.123899999999999</v>
      </c>
      <c r="M8" s="61">
        <f>RANK(L8,L$8:L$10,0)</f>
        <v>3</v>
      </c>
      <c r="N8" s="60">
        <f>VLOOKUP($A8,'Return Data'!$B$7:$R$2292,14,0)</f>
        <v>19.372499999999999</v>
      </c>
      <c r="O8" s="61">
        <f>RANK(N8,N$8:N$10,0)</f>
        <v>2</v>
      </c>
      <c r="P8" s="60">
        <f>VLOOKUP($A8,'Return Data'!$B$7:$R$2292,15,0)</f>
        <v>13.9864</v>
      </c>
      <c r="Q8" s="61">
        <f>RANK(P8,P$8:P$10,0)</f>
        <v>3</v>
      </c>
      <c r="R8" s="60">
        <f>VLOOKUP($A8,'Return Data'!$B$7:$R$2292,16,0)</f>
        <v>17.851199999999999</v>
      </c>
      <c r="S8" s="62">
        <f>RANK(R8,R$8:R$10,0)</f>
        <v>1</v>
      </c>
    </row>
    <row r="9" spans="1:20" x14ac:dyDescent="0.3">
      <c r="A9" s="58" t="s">
        <v>599</v>
      </c>
      <c r="B9" s="59">
        <f>VLOOKUP($A9,'Return Data'!$B$7:$R$2292,3,0)</f>
        <v>44767</v>
      </c>
      <c r="C9" s="60">
        <f>VLOOKUP($A9,'Return Data'!$B$7:$R$2292,4,0)</f>
        <v>91.073999999999998</v>
      </c>
      <c r="D9" s="60">
        <f>VLOOKUP($A9,'Return Data'!$B$7:$R$2292,10,0)</f>
        <v>-0.74650000000000005</v>
      </c>
      <c r="E9" s="61">
        <f>RANK(D9,D$8:D$10,0)</f>
        <v>3</v>
      </c>
      <c r="F9" s="60">
        <f>VLOOKUP($A9,'Return Data'!$B$7:$R$2292,11,0)</f>
        <v>-2.1572</v>
      </c>
      <c r="G9" s="61">
        <f>RANK(F9,F$8:F$10,0)</f>
        <v>2</v>
      </c>
      <c r="H9" s="60">
        <f>VLOOKUP($A9,'Return Data'!$B$7:$R$2292,12,0)</f>
        <v>-4.9946999999999999</v>
      </c>
      <c r="I9" s="61">
        <f>RANK(H9,H$8:H$10,0)</f>
        <v>2</v>
      </c>
      <c r="J9" s="60">
        <f>VLOOKUP($A9,'Return Data'!$B$7:$R$2292,13,0)</f>
        <v>5.45</v>
      </c>
      <c r="K9" s="61">
        <f>RANK(J9,J$8:J$10,0)</f>
        <v>2</v>
      </c>
      <c r="L9" s="60">
        <f>VLOOKUP($A9,'Return Data'!$B$7:$R$2292,17,0)</f>
        <v>27.105799999999999</v>
      </c>
      <c r="M9" s="61">
        <f>RANK(L9,L$8:L$10,0)</f>
        <v>2</v>
      </c>
      <c r="N9" s="60">
        <f>VLOOKUP($A9,'Return Data'!$B$7:$R$2292,14,0)</f>
        <v>18.2638</v>
      </c>
      <c r="O9" s="61">
        <f>RANK(N9,N$8:N$10,0)</f>
        <v>3</v>
      </c>
      <c r="P9" s="60">
        <f>VLOOKUP($A9,'Return Data'!$B$7:$R$2292,15,0)</f>
        <v>14.2128</v>
      </c>
      <c r="Q9" s="61">
        <f>RANK(P9,P$8:P$10,0)</f>
        <v>2</v>
      </c>
      <c r="R9" s="60">
        <f>VLOOKUP($A9,'Return Data'!$B$7:$R$2292,16,0)</f>
        <v>15.243499999999999</v>
      </c>
      <c r="S9" s="62">
        <f>RANK(R9,R$8:R$10,0)</f>
        <v>2</v>
      </c>
    </row>
    <row r="10" spans="1:20" x14ac:dyDescent="0.3">
      <c r="A10" s="58" t="s">
        <v>1728</v>
      </c>
      <c r="B10" s="59">
        <f>VLOOKUP($A10,'Return Data'!$B$7:$R$2292,3,0)</f>
        <v>44767</v>
      </c>
      <c r="C10" s="60">
        <f>VLOOKUP($A10,'Return Data'!$B$7:$R$2292,4,0)</f>
        <v>220.1353</v>
      </c>
      <c r="D10" s="60">
        <f>VLOOKUP($A10,'Return Data'!$B$7:$R$2292,10,0)</f>
        <v>1.6989000000000001</v>
      </c>
      <c r="E10" s="61">
        <f>RANK(D10,D$8:D$10,0)</f>
        <v>1</v>
      </c>
      <c r="F10" s="60">
        <f>VLOOKUP($A10,'Return Data'!$B$7:$R$2292,11,0)</f>
        <v>3.4379</v>
      </c>
      <c r="G10" s="61">
        <f>RANK(F10,F$8:F$10,0)</f>
        <v>1</v>
      </c>
      <c r="H10" s="60">
        <f>VLOOKUP($A10,'Return Data'!$B$7:$R$2292,12,0)</f>
        <v>5.1582999999999997</v>
      </c>
      <c r="I10" s="61">
        <f>RANK(H10,H$8:H$10,0)</f>
        <v>1</v>
      </c>
      <c r="J10" s="60">
        <f>VLOOKUP($A10,'Return Data'!$B$7:$R$2292,13,0)</f>
        <v>15.414300000000001</v>
      </c>
      <c r="K10" s="61">
        <f>RANK(J10,J$8:J$10,0)</f>
        <v>1</v>
      </c>
      <c r="L10" s="60">
        <f>VLOOKUP($A10,'Return Data'!$B$7:$R$2292,17,0)</f>
        <v>46.452199999999998</v>
      </c>
      <c r="M10" s="61">
        <f>RANK(L10,L$8:L$10,0)</f>
        <v>1</v>
      </c>
      <c r="N10" s="60">
        <f>VLOOKUP($A10,'Return Data'!$B$7:$R$2292,14,0)</f>
        <v>27.7608</v>
      </c>
      <c r="O10" s="61">
        <f>RANK(N10,N$8:N$10,0)</f>
        <v>1</v>
      </c>
      <c r="P10" s="60">
        <f>VLOOKUP($A10,'Return Data'!$B$7:$R$2292,15,0)</f>
        <v>14.288399999999999</v>
      </c>
      <c r="Q10" s="61">
        <f>RANK(P10,P$8:P$10,0)</f>
        <v>1</v>
      </c>
      <c r="R10" s="60">
        <f>VLOOKUP($A10,'Return Data'!$B$7:$R$2292,16,0)</f>
        <v>14.736599999999999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0.48869999999999997</v>
      </c>
      <c r="E12" s="69"/>
      <c r="F12" s="70">
        <f>AVERAGE(F8:F10)</f>
        <v>-0.34326666666666689</v>
      </c>
      <c r="G12" s="69"/>
      <c r="H12" s="70">
        <f>AVERAGE(H8:H10)</f>
        <v>-1.6769333333333334</v>
      </c>
      <c r="I12" s="69"/>
      <c r="J12" s="70">
        <f>AVERAGE(J8:J10)</f>
        <v>8.7192666666666678</v>
      </c>
      <c r="K12" s="69"/>
      <c r="L12" s="70">
        <f>AVERAGE(L8:L10)</f>
        <v>32.893966666666664</v>
      </c>
      <c r="M12" s="69"/>
      <c r="N12" s="70">
        <f>AVERAGE(N8:N10)</f>
        <v>21.79903333333333</v>
      </c>
      <c r="O12" s="69"/>
      <c r="P12" s="70">
        <f>AVERAGE(P8:P10)</f>
        <v>14.162533333333334</v>
      </c>
      <c r="Q12" s="69"/>
      <c r="R12" s="70">
        <f>AVERAGE(R8:R10)</f>
        <v>15.943766666666667</v>
      </c>
      <c r="S12" s="71"/>
    </row>
    <row r="13" spans="1:20" x14ac:dyDescent="0.3">
      <c r="A13" s="68" t="s">
        <v>28</v>
      </c>
      <c r="B13" s="69"/>
      <c r="C13" s="69"/>
      <c r="D13" s="70">
        <f>MIN(D8:D10)</f>
        <v>-0.74650000000000005</v>
      </c>
      <c r="E13" s="69"/>
      <c r="F13" s="70">
        <f>MIN(F8:F10)</f>
        <v>-2.3105000000000002</v>
      </c>
      <c r="G13" s="69"/>
      <c r="H13" s="70">
        <f>MIN(H8:H10)</f>
        <v>-5.1943999999999999</v>
      </c>
      <c r="I13" s="69"/>
      <c r="J13" s="70">
        <f>MIN(J8:J10)</f>
        <v>5.2934999999999999</v>
      </c>
      <c r="K13" s="69"/>
      <c r="L13" s="70">
        <f>MIN(L8:L10)</f>
        <v>25.123899999999999</v>
      </c>
      <c r="M13" s="69"/>
      <c r="N13" s="70">
        <f>MIN(N8:N10)</f>
        <v>18.2638</v>
      </c>
      <c r="O13" s="69"/>
      <c r="P13" s="70">
        <f>MIN(P8:P10)</f>
        <v>13.9864</v>
      </c>
      <c r="Q13" s="69"/>
      <c r="R13" s="70">
        <f>MIN(R8:R10)</f>
        <v>14.736599999999999</v>
      </c>
      <c r="S13" s="71"/>
    </row>
    <row r="14" spans="1:20" ht="15" thickBot="1" x14ac:dyDescent="0.35">
      <c r="A14" s="72" t="s">
        <v>29</v>
      </c>
      <c r="B14" s="73"/>
      <c r="C14" s="73"/>
      <c r="D14" s="74">
        <f>MAX(D8:D10)</f>
        <v>1.6989000000000001</v>
      </c>
      <c r="E14" s="73"/>
      <c r="F14" s="74">
        <f>MAX(F8:F10)</f>
        <v>3.4379</v>
      </c>
      <c r="G14" s="73"/>
      <c r="H14" s="74">
        <f>MAX(H8:H10)</f>
        <v>5.1582999999999997</v>
      </c>
      <c r="I14" s="73"/>
      <c r="J14" s="74">
        <f>MAX(J8:J10)</f>
        <v>15.414300000000001</v>
      </c>
      <c r="K14" s="73"/>
      <c r="L14" s="74">
        <f>MAX(L8:L10)</f>
        <v>46.452199999999998</v>
      </c>
      <c r="M14" s="73"/>
      <c r="N14" s="74">
        <f>MAX(N8:N10)</f>
        <v>27.7608</v>
      </c>
      <c r="O14" s="73"/>
      <c r="P14" s="74">
        <f>MAX(P8:P10)</f>
        <v>14.288399999999999</v>
      </c>
      <c r="Q14" s="73"/>
      <c r="R14" s="74">
        <f>MAX(R8:R10)</f>
        <v>17.851199999999999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44767</v>
      </c>
      <c r="C8" s="60">
        <f>VLOOKUP($A8,'Return Data'!$B$7:$R$2292,4,0)</f>
        <v>74.28</v>
      </c>
      <c r="D8" s="60">
        <f>VLOOKUP($A8,'Return Data'!$B$7:$R$2292,10,0)</f>
        <v>0.20230000000000001</v>
      </c>
      <c r="E8" s="61">
        <f>RANK(D8,D$8:D$10,0)</f>
        <v>2</v>
      </c>
      <c r="F8" s="60">
        <f>VLOOKUP($A8,'Return Data'!$B$7:$R$2292,11,0)</f>
        <v>-2.9272999999999998</v>
      </c>
      <c r="G8" s="61">
        <f>RANK(F8,F$8:F$10,0)</f>
        <v>3</v>
      </c>
      <c r="H8" s="60">
        <f>VLOOKUP($A8,'Return Data'!$B$7:$R$2292,12,0)</f>
        <v>-6.0816999999999997</v>
      </c>
      <c r="I8" s="61">
        <f>RANK(H8,H$8:H$10,0)</f>
        <v>3</v>
      </c>
      <c r="J8" s="60">
        <f>VLOOKUP($A8,'Return Data'!$B$7:$R$2292,13,0)</f>
        <v>3.9754</v>
      </c>
      <c r="K8" s="61">
        <f>RANK(J8,J$8:J$10,0)</f>
        <v>3</v>
      </c>
      <c r="L8" s="60">
        <f>VLOOKUP($A8,'Return Data'!$B$7:$R$2292,17,0)</f>
        <v>23.529</v>
      </c>
      <c r="M8" s="61">
        <f>RANK(L8,L$8:L$10,0)</f>
        <v>3</v>
      </c>
      <c r="N8" s="60">
        <f>VLOOKUP($A8,'Return Data'!$B$7:$R$2292,14,0)</f>
        <v>17.9206</v>
      </c>
      <c r="O8" s="61">
        <f>RANK(N8,N$8:N$10,0)</f>
        <v>2</v>
      </c>
      <c r="P8" s="60">
        <f>VLOOKUP($A8,'Return Data'!$B$7:$R$2292,15,0)</f>
        <v>12.5474</v>
      </c>
      <c r="Q8" s="61">
        <f>RANK(P8,P$8:P$10,0)</f>
        <v>3</v>
      </c>
      <c r="R8" s="60">
        <f>VLOOKUP($A8,'Return Data'!$B$7:$R$2292,16,0)</f>
        <v>14.0052</v>
      </c>
      <c r="S8" s="62">
        <f>RANK(R8,R$8:R$10,0)</f>
        <v>2</v>
      </c>
    </row>
    <row r="9" spans="1:20" x14ac:dyDescent="0.3">
      <c r="A9" s="58" t="s">
        <v>598</v>
      </c>
      <c r="B9" s="59">
        <f>VLOOKUP($A9,'Return Data'!$B$7:$R$2292,3,0)</f>
        <v>44767</v>
      </c>
      <c r="C9" s="60">
        <f>VLOOKUP($A9,'Return Data'!$B$7:$R$2292,4,0)</f>
        <v>80.376999999999995</v>
      </c>
      <c r="D9" s="60">
        <f>VLOOKUP($A9,'Return Data'!$B$7:$R$2292,10,0)</f>
        <v>-1.0952</v>
      </c>
      <c r="E9" s="61">
        <f>RANK(D9,D$8:D$10,0)</f>
        <v>3</v>
      </c>
      <c r="F9" s="60">
        <f>VLOOKUP($A9,'Return Data'!$B$7:$R$2292,11,0)</f>
        <v>-2.8407</v>
      </c>
      <c r="G9" s="61">
        <f>RANK(F9,F$8:F$10,0)</f>
        <v>2</v>
      </c>
      <c r="H9" s="60">
        <f>VLOOKUP($A9,'Return Data'!$B$7:$R$2292,12,0)</f>
        <v>-5.9720000000000004</v>
      </c>
      <c r="I9" s="61">
        <f>RANK(H9,H$8:H$10,0)</f>
        <v>2</v>
      </c>
      <c r="J9" s="60">
        <f>VLOOKUP($A9,'Return Data'!$B$7:$R$2292,13,0)</f>
        <v>3.9994000000000001</v>
      </c>
      <c r="K9" s="61">
        <f>RANK(J9,J$8:J$10,0)</f>
        <v>2</v>
      </c>
      <c r="L9" s="60">
        <f>VLOOKUP($A9,'Return Data'!$B$7:$R$2292,17,0)</f>
        <v>25.386399999999998</v>
      </c>
      <c r="M9" s="61">
        <f>RANK(L9,L$8:L$10,0)</f>
        <v>2</v>
      </c>
      <c r="N9" s="60">
        <f>VLOOKUP($A9,'Return Data'!$B$7:$R$2292,14,0)</f>
        <v>16.661300000000001</v>
      </c>
      <c r="O9" s="61">
        <f>RANK(N9,N$8:N$10,0)</f>
        <v>3</v>
      </c>
      <c r="P9" s="60">
        <f>VLOOKUP($A9,'Return Data'!$B$7:$R$2292,15,0)</f>
        <v>12.6586</v>
      </c>
      <c r="Q9" s="61">
        <f>RANK(P9,P$8:P$10,0)</f>
        <v>2</v>
      </c>
      <c r="R9" s="60">
        <f>VLOOKUP($A9,'Return Data'!$B$7:$R$2292,16,0)</f>
        <v>13.038399999999999</v>
      </c>
      <c r="S9" s="62">
        <f>RANK(R9,R$8:R$10,0)</f>
        <v>3</v>
      </c>
    </row>
    <row r="10" spans="1:20" x14ac:dyDescent="0.3">
      <c r="A10" s="58" t="s">
        <v>1729</v>
      </c>
      <c r="B10" s="59">
        <f>VLOOKUP($A10,'Return Data'!$B$7:$R$2292,3,0)</f>
        <v>44767</v>
      </c>
      <c r="C10" s="60">
        <f>VLOOKUP($A10,'Return Data'!$B$7:$R$2292,4,0)</f>
        <v>524.09483556203702</v>
      </c>
      <c r="D10" s="60">
        <f>VLOOKUP($A10,'Return Data'!$B$7:$R$2292,10,0)</f>
        <v>1.5321</v>
      </c>
      <c r="E10" s="61">
        <f>RANK(D10,D$8:D$10,0)</f>
        <v>1</v>
      </c>
      <c r="F10" s="60">
        <f>VLOOKUP($A10,'Return Data'!$B$7:$R$2292,11,0)</f>
        <v>3.0547</v>
      </c>
      <c r="G10" s="61">
        <f>RANK(F10,F$8:F$10,0)</f>
        <v>1</v>
      </c>
      <c r="H10" s="60">
        <f>VLOOKUP($A10,'Return Data'!$B$7:$R$2292,12,0)</f>
        <v>4.5644999999999998</v>
      </c>
      <c r="I10" s="61">
        <f>RANK(H10,H$8:H$10,0)</f>
        <v>1</v>
      </c>
      <c r="J10" s="60">
        <f>VLOOKUP($A10,'Return Data'!$B$7:$R$2292,13,0)</f>
        <v>14.5479</v>
      </c>
      <c r="K10" s="61">
        <f>RANK(J10,J$8:J$10,0)</f>
        <v>1</v>
      </c>
      <c r="L10" s="60">
        <f>VLOOKUP($A10,'Return Data'!$B$7:$R$2292,17,0)</f>
        <v>45.436500000000002</v>
      </c>
      <c r="M10" s="61">
        <f>RANK(L10,L$8:L$10,0)</f>
        <v>1</v>
      </c>
      <c r="N10" s="60">
        <f>VLOOKUP($A10,'Return Data'!$B$7:$R$2292,14,0)</f>
        <v>26.923200000000001</v>
      </c>
      <c r="O10" s="61">
        <f>RANK(N10,N$8:N$10,0)</f>
        <v>1</v>
      </c>
      <c r="P10" s="60">
        <f>VLOOKUP($A10,'Return Data'!$B$7:$R$2292,15,0)</f>
        <v>13.5291</v>
      </c>
      <c r="Q10" s="61">
        <f>RANK(P10,P$8:P$10,0)</f>
        <v>1</v>
      </c>
      <c r="R10" s="60">
        <f>VLOOKUP($A10,'Return Data'!$B$7:$R$2292,16,0)</f>
        <v>18.257000000000001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0.21306666666666671</v>
      </c>
      <c r="E12" s="69"/>
      <c r="F12" s="70">
        <f>AVERAGE(F8:F10)</f>
        <v>-0.90443333333333331</v>
      </c>
      <c r="G12" s="69"/>
      <c r="H12" s="70">
        <f>AVERAGE(H8:H10)</f>
        <v>-2.4964</v>
      </c>
      <c r="I12" s="69"/>
      <c r="J12" s="70">
        <f>AVERAGE(J8:J10)</f>
        <v>7.5075666666666665</v>
      </c>
      <c r="K12" s="69"/>
      <c r="L12" s="70">
        <f>AVERAGE(L8:L10)</f>
        <v>31.450633333333332</v>
      </c>
      <c r="M12" s="69"/>
      <c r="N12" s="70">
        <f>AVERAGE(N8:N10)</f>
        <v>20.501700000000003</v>
      </c>
      <c r="O12" s="69"/>
      <c r="P12" s="70">
        <f>AVERAGE(P8:P10)</f>
        <v>12.911700000000002</v>
      </c>
      <c r="Q12" s="69"/>
      <c r="R12" s="70">
        <f>AVERAGE(R8:R10)</f>
        <v>15.100200000000001</v>
      </c>
      <c r="S12" s="71"/>
    </row>
    <row r="13" spans="1:20" x14ac:dyDescent="0.3">
      <c r="A13" s="68" t="s">
        <v>28</v>
      </c>
      <c r="B13" s="69"/>
      <c r="C13" s="69"/>
      <c r="D13" s="70">
        <f>MIN(D8:D10)</f>
        <v>-1.0952</v>
      </c>
      <c r="E13" s="69"/>
      <c r="F13" s="70">
        <f>MIN(F8:F10)</f>
        <v>-2.9272999999999998</v>
      </c>
      <c r="G13" s="69"/>
      <c r="H13" s="70">
        <f>MIN(H8:H10)</f>
        <v>-6.0816999999999997</v>
      </c>
      <c r="I13" s="69"/>
      <c r="J13" s="70">
        <f>MIN(J8:J10)</f>
        <v>3.9754</v>
      </c>
      <c r="K13" s="69"/>
      <c r="L13" s="70">
        <f>MIN(L8:L10)</f>
        <v>23.529</v>
      </c>
      <c r="M13" s="69"/>
      <c r="N13" s="70">
        <f>MIN(N8:N10)</f>
        <v>16.661300000000001</v>
      </c>
      <c r="O13" s="69"/>
      <c r="P13" s="70">
        <f>MIN(P8:P10)</f>
        <v>12.5474</v>
      </c>
      <c r="Q13" s="69"/>
      <c r="R13" s="70">
        <f>MIN(R8:R10)</f>
        <v>13.038399999999999</v>
      </c>
      <c r="S13" s="71"/>
    </row>
    <row r="14" spans="1:20" ht="15" thickBot="1" x14ac:dyDescent="0.35">
      <c r="A14" s="72" t="s">
        <v>29</v>
      </c>
      <c r="B14" s="73"/>
      <c r="C14" s="73"/>
      <c r="D14" s="74">
        <f>MAX(D8:D10)</f>
        <v>1.5321</v>
      </c>
      <c r="E14" s="73"/>
      <c r="F14" s="74">
        <f>MAX(F8:F10)</f>
        <v>3.0547</v>
      </c>
      <c r="G14" s="73"/>
      <c r="H14" s="74">
        <f>MAX(H8:H10)</f>
        <v>4.5644999999999998</v>
      </c>
      <c r="I14" s="73"/>
      <c r="J14" s="74">
        <f>MAX(J8:J10)</f>
        <v>14.5479</v>
      </c>
      <c r="K14" s="73"/>
      <c r="L14" s="74">
        <f>MAX(L8:L10)</f>
        <v>45.436500000000002</v>
      </c>
      <c r="M14" s="73"/>
      <c r="N14" s="74">
        <f>MAX(N8:N10)</f>
        <v>26.923200000000001</v>
      </c>
      <c r="O14" s="73"/>
      <c r="P14" s="74">
        <f>MAX(P8:P10)</f>
        <v>13.5291</v>
      </c>
      <c r="Q14" s="73"/>
      <c r="R14" s="74">
        <f>MAX(R8:R10)</f>
        <v>18.257000000000001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44767</v>
      </c>
      <c r="C8" s="60">
        <f>VLOOKUP($A8,'Return Data'!$B$7:$R$2292,4,0)</f>
        <v>74.8476</v>
      </c>
      <c r="D8" s="60">
        <f>VLOOKUP($A8,'Return Data'!$B$7:$R$2292,10,0)</f>
        <v>-5.18</v>
      </c>
      <c r="E8" s="61">
        <f t="shared" ref="E8:E21" si="0">RANK(D8,D$8:D$21,0)</f>
        <v>14</v>
      </c>
      <c r="F8" s="60">
        <f>VLOOKUP($A8,'Return Data'!$B$7:$R$2292,11,0)</f>
        <v>-5.4034000000000004</v>
      </c>
      <c r="G8" s="61">
        <f t="shared" ref="G8:G21" si="1">RANK(F8,F$8:F$21,0)</f>
        <v>13</v>
      </c>
      <c r="H8" s="60">
        <f>VLOOKUP($A8,'Return Data'!$B$7:$R$2292,12,0)</f>
        <v>-7.6525999999999996</v>
      </c>
      <c r="I8" s="61">
        <f t="shared" ref="I8:I21" si="2">RANK(H8,H$8:H$21,0)</f>
        <v>14</v>
      </c>
      <c r="J8" s="60">
        <f>VLOOKUP($A8,'Return Data'!$B$7:$R$2292,13,0)</f>
        <v>-0.503</v>
      </c>
      <c r="K8" s="61">
        <f t="shared" ref="K8:K21" si="3">RANK(J8,J$8:J$21,0)</f>
        <v>14</v>
      </c>
      <c r="L8" s="60">
        <f>VLOOKUP($A8,'Return Data'!$B$7:$R$2292,17,0)</f>
        <v>31.3432</v>
      </c>
      <c r="M8" s="61">
        <f t="shared" ref="M8:M21" si="4">RANK(L8,L$8:L$21,0)</f>
        <v>5</v>
      </c>
      <c r="N8" s="60">
        <f>VLOOKUP($A8,'Return Data'!$B$7:$R$2292,14,0)</f>
        <v>14.9038</v>
      </c>
      <c r="O8" s="61">
        <f t="shared" ref="O8:O19" si="5">RANK(N8,N$8:N$21,0)</f>
        <v>12</v>
      </c>
      <c r="P8" s="60">
        <f>VLOOKUP($A8,'Return Data'!$B$7:$R$2292,15,0)</f>
        <v>5.4972000000000003</v>
      </c>
      <c r="Q8" s="61">
        <f>RANK(P8,P$8:P$21,0)</f>
        <v>12</v>
      </c>
      <c r="R8" s="60">
        <f>VLOOKUP($A8,'Return Data'!$B$7:$R$2292,16,0)</f>
        <v>15.771100000000001</v>
      </c>
      <c r="S8" s="62">
        <f t="shared" ref="S8:S21" si="6">RANK(R8,R$8:R$21,0)</f>
        <v>5</v>
      </c>
    </row>
    <row r="9" spans="1:19" s="63" customFormat="1" x14ac:dyDescent="0.3">
      <c r="A9" s="58" t="s">
        <v>12</v>
      </c>
      <c r="B9" s="59">
        <f>VLOOKUP($A9,'Return Data'!$B$7:$R$2292,3,0)</f>
        <v>44767</v>
      </c>
      <c r="C9" s="60">
        <f>VLOOKUP($A9,'Return Data'!$B$7:$R$2292,4,0)</f>
        <v>448.95100000000002</v>
      </c>
      <c r="D9" s="60">
        <f>VLOOKUP($A9,'Return Data'!$B$7:$R$2292,10,0)</f>
        <v>-2.0950000000000002</v>
      </c>
      <c r="E9" s="61">
        <f t="shared" si="0"/>
        <v>8</v>
      </c>
      <c r="F9" s="60">
        <f>VLOOKUP($A9,'Return Data'!$B$7:$R$2292,11,0)</f>
        <v>-5.04</v>
      </c>
      <c r="G9" s="61">
        <f t="shared" si="1"/>
        <v>12</v>
      </c>
      <c r="H9" s="60">
        <f>VLOOKUP($A9,'Return Data'!$B$7:$R$2292,12,0)</f>
        <v>-6.7230999999999996</v>
      </c>
      <c r="I9" s="61">
        <f t="shared" si="2"/>
        <v>11</v>
      </c>
      <c r="J9" s="60">
        <f>VLOOKUP($A9,'Return Data'!$B$7:$R$2292,13,0)</f>
        <v>5.2271999999999998</v>
      </c>
      <c r="K9" s="61">
        <f t="shared" si="3"/>
        <v>7</v>
      </c>
      <c r="L9" s="60">
        <f>VLOOKUP($A9,'Return Data'!$B$7:$R$2292,17,0)</f>
        <v>27.657699999999998</v>
      </c>
      <c r="M9" s="61">
        <f t="shared" si="4"/>
        <v>7</v>
      </c>
      <c r="N9" s="60">
        <f>VLOOKUP($A9,'Return Data'!$B$7:$R$2292,14,0)</f>
        <v>15.5472</v>
      </c>
      <c r="O9" s="61">
        <f t="shared" si="5"/>
        <v>11</v>
      </c>
      <c r="P9" s="60">
        <f>VLOOKUP($A9,'Return Data'!$B$7:$R$2292,15,0)</f>
        <v>10.320600000000001</v>
      </c>
      <c r="Q9" s="61">
        <f>RANK(P9,P$8:P$21,0)</f>
        <v>7</v>
      </c>
      <c r="R9" s="60">
        <f>VLOOKUP($A9,'Return Data'!$B$7:$R$2292,16,0)</f>
        <v>15.1096</v>
      </c>
      <c r="S9" s="62">
        <f t="shared" si="6"/>
        <v>7</v>
      </c>
    </row>
    <row r="10" spans="1:19" s="63" customFormat="1" x14ac:dyDescent="0.3">
      <c r="A10" s="58" t="s">
        <v>13</v>
      </c>
      <c r="B10" s="59">
        <f>VLOOKUP($A10,'Return Data'!$B$7:$R$2292,3,0)</f>
        <v>44767</v>
      </c>
      <c r="C10" s="60">
        <f>VLOOKUP($A10,'Return Data'!$B$7:$R$2292,4,0)</f>
        <v>268.89</v>
      </c>
      <c r="D10" s="60">
        <f>VLOOKUP($A10,'Return Data'!$B$7:$R$2292,10,0)</f>
        <v>-2.4523999999999999</v>
      </c>
      <c r="E10" s="61">
        <f t="shared" si="0"/>
        <v>11</v>
      </c>
      <c r="F10" s="60">
        <f>VLOOKUP($A10,'Return Data'!$B$7:$R$2292,11,0)</f>
        <v>0.1341</v>
      </c>
      <c r="G10" s="61">
        <f t="shared" si="1"/>
        <v>2</v>
      </c>
      <c r="H10" s="60">
        <f>VLOOKUP($A10,'Return Data'!$B$7:$R$2292,12,0)</f>
        <v>-0.54369999999999996</v>
      </c>
      <c r="I10" s="61">
        <f t="shared" si="2"/>
        <v>2</v>
      </c>
      <c r="J10" s="60">
        <f>VLOOKUP($A10,'Return Data'!$B$7:$R$2292,13,0)</f>
        <v>14.7288</v>
      </c>
      <c r="K10" s="61">
        <f t="shared" si="3"/>
        <v>1</v>
      </c>
      <c r="L10" s="60">
        <f>VLOOKUP($A10,'Return Data'!$B$7:$R$2292,17,0)</f>
        <v>32.856400000000001</v>
      </c>
      <c r="M10" s="61">
        <f t="shared" si="4"/>
        <v>3</v>
      </c>
      <c r="N10" s="60">
        <f>VLOOKUP($A10,'Return Data'!$B$7:$R$2292,14,0)</f>
        <v>21.245899999999999</v>
      </c>
      <c r="O10" s="61">
        <f t="shared" si="5"/>
        <v>2</v>
      </c>
      <c r="P10" s="60">
        <f>VLOOKUP($A10,'Return Data'!$B$7:$R$2292,15,0)</f>
        <v>13.333299999999999</v>
      </c>
      <c r="Q10" s="61">
        <f>RANK(P10,P$8:P$21,0)</f>
        <v>1</v>
      </c>
      <c r="R10" s="60">
        <f>VLOOKUP($A10,'Return Data'!$B$7:$R$2292,16,0)</f>
        <v>17.3809</v>
      </c>
      <c r="S10" s="62">
        <f t="shared" si="6"/>
        <v>2</v>
      </c>
    </row>
    <row r="11" spans="1:19" s="63" customFormat="1" x14ac:dyDescent="0.3">
      <c r="A11" s="58" t="s">
        <v>14</v>
      </c>
      <c r="B11" s="59">
        <f>VLOOKUP($A11,'Return Data'!$B$7:$R$2292,3,0)</f>
        <v>44767</v>
      </c>
      <c r="C11" s="60">
        <f>VLOOKUP($A11,'Return Data'!$B$7:$R$2292,4,0)</f>
        <v>15.77</v>
      </c>
      <c r="D11" s="60">
        <f>VLOOKUP($A11,'Return Data'!$B$7:$R$2292,10,0)</f>
        <v>-2.2924000000000002</v>
      </c>
      <c r="E11" s="61">
        <f t="shared" si="0"/>
        <v>10</v>
      </c>
      <c r="F11" s="60">
        <f>VLOOKUP($A11,'Return Data'!$B$7:$R$2292,11,0)</f>
        <v>-3.8414999999999999</v>
      </c>
      <c r="G11" s="61">
        <f t="shared" si="1"/>
        <v>10</v>
      </c>
      <c r="H11" s="60">
        <f>VLOOKUP($A11,'Return Data'!$B$7:$R$2292,12,0)</f>
        <v>-6.8517000000000001</v>
      </c>
      <c r="I11" s="61">
        <f t="shared" si="2"/>
        <v>13</v>
      </c>
      <c r="J11" s="60">
        <f>VLOOKUP($A11,'Return Data'!$B$7:$R$2292,13,0)</f>
        <v>4.0923999999999996</v>
      </c>
      <c r="K11" s="61">
        <f t="shared" si="3"/>
        <v>11</v>
      </c>
      <c r="L11" s="60">
        <f>VLOOKUP($A11,'Return Data'!$B$7:$R$2292,17,0)</f>
        <v>26.683299999999999</v>
      </c>
      <c r="M11" s="61">
        <f t="shared" si="4"/>
        <v>10</v>
      </c>
      <c r="N11" s="60">
        <f>VLOOKUP($A11,'Return Data'!$B$7:$R$2292,14,0)</f>
        <v>15.5787</v>
      </c>
      <c r="O11" s="61">
        <f t="shared" si="5"/>
        <v>10</v>
      </c>
      <c r="P11" s="60"/>
      <c r="Q11" s="61"/>
      <c r="R11" s="60">
        <f>VLOOKUP($A11,'Return Data'!$B$7:$R$2292,16,0)</f>
        <v>12.2844</v>
      </c>
      <c r="S11" s="62">
        <f t="shared" si="6"/>
        <v>13</v>
      </c>
    </row>
    <row r="12" spans="1:19" s="63" customFormat="1" x14ac:dyDescent="0.3">
      <c r="A12" s="58" t="s">
        <v>15</v>
      </c>
      <c r="B12" s="59">
        <f>VLOOKUP($A12,'Return Data'!$B$7:$R$2292,3,0)</f>
        <v>44767</v>
      </c>
      <c r="C12" s="60">
        <f>VLOOKUP($A12,'Return Data'!$B$7:$R$2292,4,0)</f>
        <v>94.96</v>
      </c>
      <c r="D12" s="60">
        <f>VLOOKUP($A12,'Return Data'!$B$7:$R$2292,10,0)</f>
        <v>-2.5851000000000002</v>
      </c>
      <c r="E12" s="61">
        <f t="shared" si="0"/>
        <v>12</v>
      </c>
      <c r="F12" s="60">
        <f>VLOOKUP($A12,'Return Data'!$B$7:$R$2292,11,0)</f>
        <v>-2.2945000000000002</v>
      </c>
      <c r="G12" s="61">
        <f t="shared" si="1"/>
        <v>6</v>
      </c>
      <c r="H12" s="60">
        <f>VLOOKUP($A12,'Return Data'!$B$7:$R$2292,12,0)</f>
        <v>1.8229</v>
      </c>
      <c r="I12" s="61">
        <f t="shared" si="2"/>
        <v>1</v>
      </c>
      <c r="J12" s="60">
        <f>VLOOKUP($A12,'Return Data'!$B$7:$R$2292,13,0)</f>
        <v>10.251899999999999</v>
      </c>
      <c r="K12" s="61">
        <f t="shared" si="3"/>
        <v>3</v>
      </c>
      <c r="L12" s="60">
        <f>VLOOKUP($A12,'Return Data'!$B$7:$R$2292,17,0)</f>
        <v>49.307699999999997</v>
      </c>
      <c r="M12" s="61">
        <f t="shared" si="4"/>
        <v>1</v>
      </c>
      <c r="N12" s="60">
        <f>VLOOKUP($A12,'Return Data'!$B$7:$R$2292,14,0)</f>
        <v>24.5322</v>
      </c>
      <c r="O12" s="61">
        <f t="shared" si="5"/>
        <v>1</v>
      </c>
      <c r="P12" s="60">
        <f>VLOOKUP($A12,'Return Data'!$B$7:$R$2292,15,0)</f>
        <v>12.601000000000001</v>
      </c>
      <c r="Q12" s="61">
        <f t="shared" ref="Q12:Q19" si="7">RANK(P12,P$8:P$21,0)</f>
        <v>4</v>
      </c>
      <c r="R12" s="60">
        <f>VLOOKUP($A12,'Return Data'!$B$7:$R$2292,16,0)</f>
        <v>16.5764</v>
      </c>
      <c r="S12" s="62">
        <f t="shared" si="6"/>
        <v>3</v>
      </c>
    </row>
    <row r="13" spans="1:19" s="63" customFormat="1" x14ac:dyDescent="0.3">
      <c r="A13" s="58" t="s">
        <v>16</v>
      </c>
      <c r="B13" s="59">
        <f>VLOOKUP($A13,'Return Data'!$B$7:$R$2292,3,0)</f>
        <v>44767</v>
      </c>
      <c r="C13" s="60">
        <f>VLOOKUP($A13,'Return Data'!$B$7:$R$2292,4,0)</f>
        <v>18.727699999999999</v>
      </c>
      <c r="D13" s="60">
        <f>VLOOKUP($A13,'Return Data'!$B$7:$R$2292,10,0)</f>
        <v>-0.30399999999999999</v>
      </c>
      <c r="E13" s="61">
        <f t="shared" si="0"/>
        <v>4</v>
      </c>
      <c r="F13" s="60">
        <f>VLOOKUP($A13,'Return Data'!$B$7:$R$2292,11,0)</f>
        <v>-2.8862999999999999</v>
      </c>
      <c r="G13" s="61">
        <f t="shared" si="1"/>
        <v>7</v>
      </c>
      <c r="H13" s="60">
        <f>VLOOKUP($A13,'Return Data'!$B$7:$R$2292,12,0)</f>
        <v>-6.0259999999999998</v>
      </c>
      <c r="I13" s="61">
        <f t="shared" si="2"/>
        <v>9</v>
      </c>
      <c r="J13" s="60">
        <f>VLOOKUP($A13,'Return Data'!$B$7:$R$2292,13,0)</f>
        <v>5.3087999999999997</v>
      </c>
      <c r="K13" s="61">
        <f t="shared" si="3"/>
        <v>6</v>
      </c>
      <c r="L13" s="60">
        <f>VLOOKUP($A13,'Return Data'!$B$7:$R$2292,17,0)</f>
        <v>26.008900000000001</v>
      </c>
      <c r="M13" s="61">
        <f t="shared" si="4"/>
        <v>12</v>
      </c>
      <c r="N13" s="60">
        <f>VLOOKUP($A13,'Return Data'!$B$7:$R$2292,14,0)</f>
        <v>16.5274</v>
      </c>
      <c r="O13" s="61">
        <f t="shared" si="5"/>
        <v>8</v>
      </c>
      <c r="P13" s="60">
        <f>VLOOKUP($A13,'Return Data'!$B$7:$R$2292,15,0)</f>
        <v>6.2716000000000003</v>
      </c>
      <c r="Q13" s="61">
        <f t="shared" si="7"/>
        <v>11</v>
      </c>
      <c r="R13" s="60">
        <f>VLOOKUP($A13,'Return Data'!$B$7:$R$2292,16,0)</f>
        <v>9.5411000000000001</v>
      </c>
      <c r="S13" s="62">
        <f t="shared" si="6"/>
        <v>14</v>
      </c>
    </row>
    <row r="14" spans="1:19" s="63" customFormat="1" x14ac:dyDescent="0.3">
      <c r="A14" s="58" t="s">
        <v>17</v>
      </c>
      <c r="B14" s="59">
        <f>VLOOKUP($A14,'Return Data'!$B$7:$R$2292,3,0)</f>
        <v>44767</v>
      </c>
      <c r="C14" s="60">
        <f>VLOOKUP($A14,'Return Data'!$B$7:$R$2292,4,0)</f>
        <v>52.686900000000001</v>
      </c>
      <c r="D14" s="60">
        <f>VLOOKUP($A14,'Return Data'!$B$7:$R$2292,10,0)</f>
        <v>-0.82499999999999996</v>
      </c>
      <c r="E14" s="61">
        <f t="shared" si="0"/>
        <v>7</v>
      </c>
      <c r="F14" s="60">
        <f>VLOOKUP($A14,'Return Data'!$B$7:$R$2292,11,0)</f>
        <v>-5.4206000000000003</v>
      </c>
      <c r="G14" s="61">
        <f t="shared" si="1"/>
        <v>14</v>
      </c>
      <c r="H14" s="60">
        <f>VLOOKUP($A14,'Return Data'!$B$7:$R$2292,12,0)</f>
        <v>-6.7412999999999998</v>
      </c>
      <c r="I14" s="61">
        <f t="shared" si="2"/>
        <v>12</v>
      </c>
      <c r="J14" s="60">
        <f>VLOOKUP($A14,'Return Data'!$B$7:$R$2292,13,0)</f>
        <v>3.3988999999999998</v>
      </c>
      <c r="K14" s="61">
        <f t="shared" si="3"/>
        <v>12</v>
      </c>
      <c r="L14" s="60">
        <f>VLOOKUP($A14,'Return Data'!$B$7:$R$2292,17,0)</f>
        <v>27.540500000000002</v>
      </c>
      <c r="M14" s="61">
        <f t="shared" si="4"/>
        <v>8</v>
      </c>
      <c r="N14" s="60">
        <f>VLOOKUP($A14,'Return Data'!$B$7:$R$2292,14,0)</f>
        <v>18.250599999999999</v>
      </c>
      <c r="O14" s="61">
        <f t="shared" si="5"/>
        <v>6</v>
      </c>
      <c r="P14" s="60">
        <f>VLOOKUP($A14,'Return Data'!$B$7:$R$2292,15,0)</f>
        <v>10.374599999999999</v>
      </c>
      <c r="Q14" s="61">
        <f t="shared" si="7"/>
        <v>6</v>
      </c>
      <c r="R14" s="60">
        <f>VLOOKUP($A14,'Return Data'!$B$7:$R$2292,16,0)</f>
        <v>14.4498</v>
      </c>
      <c r="S14" s="62">
        <f t="shared" si="6"/>
        <v>9</v>
      </c>
    </row>
    <row r="15" spans="1:19" s="63" customFormat="1" x14ac:dyDescent="0.3">
      <c r="A15" s="58" t="s">
        <v>18</v>
      </c>
      <c r="B15" s="59">
        <f>VLOOKUP($A15,'Return Data'!$B$7:$R$2292,3,0)</f>
        <v>44767</v>
      </c>
      <c r="C15" s="60">
        <f>VLOOKUP($A15,'Return Data'!$B$7:$R$2292,4,0)</f>
        <v>59.32</v>
      </c>
      <c r="D15" s="60">
        <f>VLOOKUP($A15,'Return Data'!$B$7:$R$2292,10,0)</f>
        <v>-2.9291</v>
      </c>
      <c r="E15" s="61">
        <f t="shared" si="0"/>
        <v>13</v>
      </c>
      <c r="F15" s="60">
        <f>VLOOKUP($A15,'Return Data'!$B$7:$R$2292,11,0)</f>
        <v>-4.6364000000000001</v>
      </c>
      <c r="G15" s="61">
        <f t="shared" si="1"/>
        <v>11</v>
      </c>
      <c r="H15" s="60">
        <f>VLOOKUP($A15,'Return Data'!$B$7:$R$2292,12,0)</f>
        <v>-6.5031999999999996</v>
      </c>
      <c r="I15" s="61">
        <f t="shared" si="2"/>
        <v>10</v>
      </c>
      <c r="J15" s="60">
        <f>VLOOKUP($A15,'Return Data'!$B$7:$R$2292,13,0)</f>
        <v>4.5784000000000002</v>
      </c>
      <c r="K15" s="61">
        <f t="shared" si="3"/>
        <v>9</v>
      </c>
      <c r="L15" s="60">
        <f>VLOOKUP($A15,'Return Data'!$B$7:$R$2292,17,0)</f>
        <v>29.805</v>
      </c>
      <c r="M15" s="61">
        <f t="shared" si="4"/>
        <v>6</v>
      </c>
      <c r="N15" s="60">
        <f>VLOOKUP($A15,'Return Data'!$B$7:$R$2292,14,0)</f>
        <v>17.8963</v>
      </c>
      <c r="O15" s="61">
        <f t="shared" si="5"/>
        <v>7</v>
      </c>
      <c r="P15" s="60">
        <f>VLOOKUP($A15,'Return Data'!$B$7:$R$2292,15,0)</f>
        <v>10.0015</v>
      </c>
      <c r="Q15" s="61">
        <f t="shared" si="7"/>
        <v>8</v>
      </c>
      <c r="R15" s="60">
        <f>VLOOKUP($A15,'Return Data'!$B$7:$R$2292,16,0)</f>
        <v>17.895900000000001</v>
      </c>
      <c r="S15" s="62">
        <f t="shared" si="6"/>
        <v>1</v>
      </c>
    </row>
    <row r="16" spans="1:19" s="63" customFormat="1" x14ac:dyDescent="0.3">
      <c r="A16" s="58" t="s">
        <v>19</v>
      </c>
      <c r="B16" s="59">
        <f>VLOOKUP($A16,'Return Data'!$B$7:$R$2292,3,0)</f>
        <v>44767</v>
      </c>
      <c r="C16" s="60">
        <f>VLOOKUP($A16,'Return Data'!$B$7:$R$2292,4,0)</f>
        <v>126.5449</v>
      </c>
      <c r="D16" s="60">
        <f>VLOOKUP($A16,'Return Data'!$B$7:$R$2292,10,0)</f>
        <v>-2.1368999999999998</v>
      </c>
      <c r="E16" s="61">
        <f t="shared" si="0"/>
        <v>9</v>
      </c>
      <c r="F16" s="60">
        <f>VLOOKUP($A16,'Return Data'!$B$7:$R$2292,11,0)</f>
        <v>-3.2225999999999999</v>
      </c>
      <c r="G16" s="61">
        <f t="shared" si="1"/>
        <v>9</v>
      </c>
      <c r="H16" s="60">
        <f>VLOOKUP($A16,'Return Data'!$B$7:$R$2292,12,0)</f>
        <v>-5.0404999999999998</v>
      </c>
      <c r="I16" s="61">
        <f t="shared" si="2"/>
        <v>5</v>
      </c>
      <c r="J16" s="60">
        <f>VLOOKUP($A16,'Return Data'!$B$7:$R$2292,13,0)</f>
        <v>5.0019999999999998</v>
      </c>
      <c r="K16" s="61">
        <f t="shared" si="3"/>
        <v>8</v>
      </c>
      <c r="L16" s="60">
        <f>VLOOKUP($A16,'Return Data'!$B$7:$R$2292,17,0)</f>
        <v>31.846800000000002</v>
      </c>
      <c r="M16" s="61">
        <f t="shared" si="4"/>
        <v>4</v>
      </c>
      <c r="N16" s="60">
        <f>VLOOKUP($A16,'Return Data'!$B$7:$R$2292,14,0)</f>
        <v>19.1706</v>
      </c>
      <c r="O16" s="61">
        <f t="shared" si="5"/>
        <v>4</v>
      </c>
      <c r="P16" s="60">
        <f>VLOOKUP($A16,'Return Data'!$B$7:$R$2292,15,0)</f>
        <v>12.607200000000001</v>
      </c>
      <c r="Q16" s="61">
        <f t="shared" si="7"/>
        <v>3</v>
      </c>
      <c r="R16" s="60">
        <f>VLOOKUP($A16,'Return Data'!$B$7:$R$2292,16,0)</f>
        <v>14.6104</v>
      </c>
      <c r="S16" s="62">
        <f t="shared" si="6"/>
        <v>8</v>
      </c>
    </row>
    <row r="17" spans="1:21" s="63" customFormat="1" x14ac:dyDescent="0.3">
      <c r="A17" s="58" t="s">
        <v>20</v>
      </c>
      <c r="B17" s="59">
        <f>VLOOKUP($A17,'Return Data'!$B$7:$R$2292,3,0)</f>
        <v>44767</v>
      </c>
      <c r="C17" s="60">
        <f>VLOOKUP($A17,'Return Data'!$B$7:$R$2292,4,0)</f>
        <v>75.73</v>
      </c>
      <c r="D17" s="60">
        <f>VLOOKUP($A17,'Return Data'!$B$7:$R$2292,10,0)</f>
        <v>1.5011000000000001</v>
      </c>
      <c r="E17" s="61">
        <f t="shared" si="0"/>
        <v>1</v>
      </c>
      <c r="F17" s="60">
        <f>VLOOKUP($A17,'Return Data'!$B$7:$R$2292,11,0)</f>
        <v>-0.53849999999999998</v>
      </c>
      <c r="G17" s="61">
        <f t="shared" si="1"/>
        <v>3</v>
      </c>
      <c r="H17" s="60">
        <f>VLOOKUP($A17,'Return Data'!$B$7:$R$2292,12,0)</f>
        <v>-5.3375000000000004</v>
      </c>
      <c r="I17" s="61">
        <f t="shared" si="2"/>
        <v>7</v>
      </c>
      <c r="J17" s="60">
        <f>VLOOKUP($A17,'Return Data'!$B$7:$R$2292,13,0)</f>
        <v>2.2964000000000002</v>
      </c>
      <c r="K17" s="61">
        <f t="shared" si="3"/>
        <v>13</v>
      </c>
      <c r="L17" s="60">
        <f>VLOOKUP($A17,'Return Data'!$B$7:$R$2292,17,0)</f>
        <v>26.5322</v>
      </c>
      <c r="M17" s="61">
        <f t="shared" si="4"/>
        <v>11</v>
      </c>
      <c r="N17" s="60">
        <f>VLOOKUP($A17,'Return Data'!$B$7:$R$2292,14,0)</f>
        <v>12.268700000000001</v>
      </c>
      <c r="O17" s="61">
        <f t="shared" si="5"/>
        <v>13</v>
      </c>
      <c r="P17" s="60">
        <f>VLOOKUP($A17,'Return Data'!$B$7:$R$2292,15,0)</f>
        <v>8.2063000000000006</v>
      </c>
      <c r="Q17" s="61">
        <f t="shared" si="7"/>
        <v>10</v>
      </c>
      <c r="R17" s="60">
        <f>VLOOKUP($A17,'Return Data'!$B$7:$R$2292,16,0)</f>
        <v>13.158099999999999</v>
      </c>
      <c r="S17" s="62">
        <f t="shared" si="6"/>
        <v>11</v>
      </c>
    </row>
    <row r="18" spans="1:21" s="63" customFormat="1" x14ac:dyDescent="0.3">
      <c r="A18" s="58" t="s">
        <v>21</v>
      </c>
      <c r="B18" s="59">
        <f>VLOOKUP($A18,'Return Data'!$B$7:$R$2292,3,0)</f>
        <v>44767</v>
      </c>
      <c r="C18" s="60">
        <f>VLOOKUP($A18,'Return Data'!$B$7:$R$2292,4,0)</f>
        <v>209.89269999999999</v>
      </c>
      <c r="D18" s="60">
        <f>VLOOKUP($A18,'Return Data'!$B$7:$R$2292,10,0)</f>
        <v>-0.36599999999999999</v>
      </c>
      <c r="E18" s="61">
        <f t="shared" si="0"/>
        <v>5</v>
      </c>
      <c r="F18" s="60">
        <f>VLOOKUP($A18,'Return Data'!$B$7:$R$2292,11,0)</f>
        <v>-1.7582</v>
      </c>
      <c r="G18" s="61">
        <f t="shared" si="1"/>
        <v>4</v>
      </c>
      <c r="H18" s="60">
        <f>VLOOKUP($A18,'Return Data'!$B$7:$R$2292,12,0)</f>
        <v>-5.2134999999999998</v>
      </c>
      <c r="I18" s="61">
        <f t="shared" si="2"/>
        <v>6</v>
      </c>
      <c r="J18" s="60">
        <f>VLOOKUP($A18,'Return Data'!$B$7:$R$2292,13,0)</f>
        <v>8.2332999999999998</v>
      </c>
      <c r="K18" s="61">
        <f t="shared" si="3"/>
        <v>4</v>
      </c>
      <c r="L18" s="60">
        <f>VLOOKUP($A18,'Return Data'!$B$7:$R$2292,17,0)</f>
        <v>22.619</v>
      </c>
      <c r="M18" s="61">
        <f t="shared" si="4"/>
        <v>14</v>
      </c>
      <c r="N18" s="60">
        <f>VLOOKUP($A18,'Return Data'!$B$7:$R$2292,14,0)</f>
        <v>15.757</v>
      </c>
      <c r="O18" s="61">
        <f t="shared" si="5"/>
        <v>9</v>
      </c>
      <c r="P18" s="60">
        <f>VLOOKUP($A18,'Return Data'!$B$7:$R$2292,15,0)</f>
        <v>9.8567999999999998</v>
      </c>
      <c r="Q18" s="61">
        <f t="shared" si="7"/>
        <v>9</v>
      </c>
      <c r="R18" s="60">
        <f>VLOOKUP($A18,'Return Data'!$B$7:$R$2292,16,0)</f>
        <v>16.0014</v>
      </c>
      <c r="S18" s="62">
        <f t="shared" si="6"/>
        <v>4</v>
      </c>
    </row>
    <row r="19" spans="1:21" s="63" customFormat="1" x14ac:dyDescent="0.3">
      <c r="A19" s="58" t="s">
        <v>24</v>
      </c>
      <c r="B19" s="59">
        <f>VLOOKUP($A19,'Return Data'!$B$7:$R$2292,3,0)</f>
        <v>44767</v>
      </c>
      <c r="C19" s="60">
        <f>VLOOKUP($A19,'Return Data'!$B$7:$R$2292,4,0)</f>
        <v>433.65660000000003</v>
      </c>
      <c r="D19" s="60">
        <f>VLOOKUP($A19,'Return Data'!$B$7:$R$2292,10,0)</f>
        <v>-0.49859999999999999</v>
      </c>
      <c r="E19" s="61">
        <f t="shared" si="0"/>
        <v>6</v>
      </c>
      <c r="F19" s="60">
        <f>VLOOKUP($A19,'Return Data'!$B$7:$R$2292,11,0)</f>
        <v>0.26750000000000002</v>
      </c>
      <c r="G19" s="61">
        <f t="shared" si="1"/>
        <v>1</v>
      </c>
      <c r="H19" s="60">
        <f>VLOOKUP($A19,'Return Data'!$B$7:$R$2292,12,0)</f>
        <v>-1.9632000000000001</v>
      </c>
      <c r="I19" s="61">
        <f t="shared" si="2"/>
        <v>3</v>
      </c>
      <c r="J19" s="60">
        <f>VLOOKUP($A19,'Return Data'!$B$7:$R$2292,13,0)</f>
        <v>12.8049</v>
      </c>
      <c r="K19" s="61">
        <f t="shared" si="3"/>
        <v>2</v>
      </c>
      <c r="L19" s="60">
        <f>VLOOKUP($A19,'Return Data'!$B$7:$R$2292,17,0)</f>
        <v>40.3992</v>
      </c>
      <c r="M19" s="61">
        <f t="shared" si="4"/>
        <v>2</v>
      </c>
      <c r="N19" s="60">
        <f>VLOOKUP($A19,'Return Data'!$B$7:$R$2292,14,0)</f>
        <v>20.7136</v>
      </c>
      <c r="O19" s="61">
        <f t="shared" si="5"/>
        <v>3</v>
      </c>
      <c r="P19" s="60">
        <f>VLOOKUP($A19,'Return Data'!$B$7:$R$2292,15,0)</f>
        <v>10.497199999999999</v>
      </c>
      <c r="Q19" s="61">
        <f t="shared" si="7"/>
        <v>5</v>
      </c>
      <c r="R19" s="60">
        <f>VLOOKUP($A19,'Return Data'!$B$7:$R$2292,16,0)</f>
        <v>13.797499999999999</v>
      </c>
      <c r="S19" s="62">
        <f t="shared" si="6"/>
        <v>10</v>
      </c>
    </row>
    <row r="20" spans="1:21" s="63" customFormat="1" x14ac:dyDescent="0.3">
      <c r="A20" s="58" t="s">
        <v>25</v>
      </c>
      <c r="B20" s="59">
        <f>VLOOKUP($A20,'Return Data'!$B$7:$R$2292,3,0)</f>
        <v>44767</v>
      </c>
      <c r="C20" s="60">
        <f>VLOOKUP($A20,'Return Data'!$B$7:$R$2292,4,0)</f>
        <v>16.760000000000002</v>
      </c>
      <c r="D20" s="60">
        <f>VLOOKUP($A20,'Return Data'!$B$7:$R$2292,10,0)</f>
        <v>-0.23810000000000001</v>
      </c>
      <c r="E20" s="61">
        <f t="shared" si="0"/>
        <v>3</v>
      </c>
      <c r="F20" s="60">
        <f>VLOOKUP($A20,'Return Data'!$B$7:$R$2292,11,0)</f>
        <v>-1.8161</v>
      </c>
      <c r="G20" s="61">
        <f t="shared" si="1"/>
        <v>5</v>
      </c>
      <c r="H20" s="60">
        <f>VLOOKUP($A20,'Return Data'!$B$7:$R$2292,12,0)</f>
        <v>-4.4470000000000001</v>
      </c>
      <c r="I20" s="61">
        <f t="shared" si="2"/>
        <v>4</v>
      </c>
      <c r="J20" s="60">
        <f>VLOOKUP($A20,'Return Data'!$B$7:$R$2292,13,0)</f>
        <v>7.4359000000000002</v>
      </c>
      <c r="K20" s="61">
        <f t="shared" si="3"/>
        <v>5</v>
      </c>
      <c r="L20" s="60">
        <f>VLOOKUP($A20,'Return Data'!$B$7:$R$2292,17,0)</f>
        <v>25.941199999999998</v>
      </c>
      <c r="M20" s="61">
        <f t="shared" si="4"/>
        <v>13</v>
      </c>
      <c r="N20" s="60"/>
      <c r="O20" s="61"/>
      <c r="P20" s="60"/>
      <c r="Q20" s="61"/>
      <c r="R20" s="60">
        <f>VLOOKUP($A20,'Return Data'!$B$7:$R$2292,16,0)</f>
        <v>15.2502</v>
      </c>
      <c r="S20" s="62">
        <f t="shared" si="6"/>
        <v>6</v>
      </c>
    </row>
    <row r="21" spans="1:21" s="63" customFormat="1" x14ac:dyDescent="0.3">
      <c r="A21" s="58" t="s">
        <v>26</v>
      </c>
      <c r="B21" s="59">
        <f>VLOOKUP($A21,'Return Data'!$B$7:$R$2292,3,0)</f>
        <v>44767</v>
      </c>
      <c r="C21" s="60">
        <f>VLOOKUP($A21,'Return Data'!$B$7:$R$2292,4,0)</f>
        <v>103.7456</v>
      </c>
      <c r="D21" s="60">
        <f>VLOOKUP($A21,'Return Data'!$B$7:$R$2292,10,0)</f>
        <v>1.0148999999999999</v>
      </c>
      <c r="E21" s="61">
        <f t="shared" si="0"/>
        <v>2</v>
      </c>
      <c r="F21" s="60">
        <f>VLOOKUP($A21,'Return Data'!$B$7:$R$2292,11,0)</f>
        <v>-2.9325000000000001</v>
      </c>
      <c r="G21" s="61">
        <f t="shared" si="1"/>
        <v>8</v>
      </c>
      <c r="H21" s="60">
        <f>VLOOKUP($A21,'Return Data'!$B$7:$R$2292,12,0)</f>
        <v>-5.3394000000000004</v>
      </c>
      <c r="I21" s="61">
        <f t="shared" si="2"/>
        <v>8</v>
      </c>
      <c r="J21" s="60">
        <f>VLOOKUP($A21,'Return Data'!$B$7:$R$2292,13,0)</f>
        <v>4.1265999999999998</v>
      </c>
      <c r="K21" s="61">
        <f t="shared" si="3"/>
        <v>10</v>
      </c>
      <c r="L21" s="60">
        <f>VLOOKUP($A21,'Return Data'!$B$7:$R$2292,17,0)</f>
        <v>27.469799999999999</v>
      </c>
      <c r="M21" s="61">
        <f t="shared" si="4"/>
        <v>9</v>
      </c>
      <c r="N21" s="60">
        <f>VLOOKUP($A21,'Return Data'!$B$7:$R$2292,14,0)</f>
        <v>18.917100000000001</v>
      </c>
      <c r="O21" s="61">
        <f>RANK(N21,N$8:N$21,0)</f>
        <v>5</v>
      </c>
      <c r="P21" s="60">
        <f>VLOOKUP($A21,'Return Data'!$B$7:$R$2292,15,0)</f>
        <v>12.7281</v>
      </c>
      <c r="Q21" s="61">
        <f>RANK(P21,P$8:P$21,0)</f>
        <v>2</v>
      </c>
      <c r="R21" s="60">
        <f>VLOOKUP($A21,'Return Data'!$B$7:$R$2292,16,0)</f>
        <v>12.9534</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-1.3847571428571428</v>
      </c>
      <c r="E23" s="69"/>
      <c r="F23" s="70">
        <f>AVERAGE(F8:F21)</f>
        <v>-2.8134999999999999</v>
      </c>
      <c r="G23" s="69"/>
      <c r="H23" s="70">
        <f>AVERAGE(H8:H21)</f>
        <v>-4.7542714285714283</v>
      </c>
      <c r="I23" s="69"/>
      <c r="J23" s="70">
        <f>AVERAGE(J8:J21)</f>
        <v>6.2130357142857147</v>
      </c>
      <c r="K23" s="69"/>
      <c r="L23" s="70">
        <f>AVERAGE(L8:L21)</f>
        <v>30.429349999999999</v>
      </c>
      <c r="M23" s="69"/>
      <c r="N23" s="70">
        <f>AVERAGE(N8:N21)</f>
        <v>17.793007692307693</v>
      </c>
      <c r="O23" s="69"/>
      <c r="P23" s="70">
        <f>AVERAGE(P8:P21)</f>
        <v>10.191283333333333</v>
      </c>
      <c r="Q23" s="69"/>
      <c r="R23" s="70">
        <f>AVERAGE(R8:R21)</f>
        <v>14.627157142857142</v>
      </c>
      <c r="S23" s="71"/>
    </row>
    <row r="24" spans="1:21" s="63" customFormat="1" x14ac:dyDescent="0.3">
      <c r="A24" s="68" t="s">
        <v>28</v>
      </c>
      <c r="B24" s="69"/>
      <c r="C24" s="69"/>
      <c r="D24" s="70">
        <f>MIN(D8:D21)</f>
        <v>-5.18</v>
      </c>
      <c r="E24" s="69"/>
      <c r="F24" s="70">
        <f>MIN(F8:F21)</f>
        <v>-5.4206000000000003</v>
      </c>
      <c r="G24" s="69"/>
      <c r="H24" s="70">
        <f>MIN(H8:H21)</f>
        <v>-7.6525999999999996</v>
      </c>
      <c r="I24" s="69"/>
      <c r="J24" s="70">
        <f>MIN(J8:J21)</f>
        <v>-0.503</v>
      </c>
      <c r="K24" s="69"/>
      <c r="L24" s="70">
        <f>MIN(L8:L21)</f>
        <v>22.619</v>
      </c>
      <c r="M24" s="69"/>
      <c r="N24" s="70">
        <f>MIN(N8:N21)</f>
        <v>12.268700000000001</v>
      </c>
      <c r="O24" s="69"/>
      <c r="P24" s="70">
        <f>MIN(P8:P21)</f>
        <v>5.4972000000000003</v>
      </c>
      <c r="Q24" s="69"/>
      <c r="R24" s="70">
        <f>MIN(R8:R21)</f>
        <v>9.5411000000000001</v>
      </c>
      <c r="S24" s="71"/>
    </row>
    <row r="25" spans="1:21" s="63" customFormat="1" ht="15" thickBot="1" x14ac:dyDescent="0.35">
      <c r="A25" s="72" t="s">
        <v>29</v>
      </c>
      <c r="B25" s="73"/>
      <c r="C25" s="73"/>
      <c r="D25" s="74">
        <f>MAX(D8:D21)</f>
        <v>1.5011000000000001</v>
      </c>
      <c r="E25" s="73"/>
      <c r="F25" s="74">
        <f>MAX(F8:F21)</f>
        <v>0.26750000000000002</v>
      </c>
      <c r="G25" s="73"/>
      <c r="H25" s="74">
        <f>MAX(H8:H21)</f>
        <v>1.8229</v>
      </c>
      <c r="I25" s="73"/>
      <c r="J25" s="74">
        <f>MAX(J8:J21)</f>
        <v>14.7288</v>
      </c>
      <c r="K25" s="73"/>
      <c r="L25" s="74">
        <f>MAX(L8:L21)</f>
        <v>49.307699999999997</v>
      </c>
      <c r="M25" s="73"/>
      <c r="N25" s="74">
        <f>MAX(N8:N21)</f>
        <v>24.5322</v>
      </c>
      <c r="O25" s="73"/>
      <c r="P25" s="74">
        <f>MAX(P8:P21)</f>
        <v>13.333299999999999</v>
      </c>
      <c r="Q25" s="73"/>
      <c r="R25" s="74">
        <f>MAX(R8:R21)</f>
        <v>17.895900000000001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44767</v>
      </c>
      <c r="C8" s="60">
        <f>VLOOKUP($A8,'Return Data'!$B$7:$R$2292,4,0)</f>
        <v>260.24</v>
      </c>
      <c r="D8" s="60">
        <f>VLOOKUP($A8,'Return Data'!$B$7:$R$2292,10,0)</f>
        <v>-1.7182999999999999</v>
      </c>
      <c r="E8" s="61">
        <f t="shared" ref="E8:E14" si="0">RANK(D8,D$8:D$14,0)</f>
        <v>5</v>
      </c>
      <c r="F8" s="60">
        <f>VLOOKUP($A8,'Return Data'!$B$7:$R$2292,11,0)</f>
        <v>-1.4205000000000001</v>
      </c>
      <c r="G8" s="61">
        <f t="shared" ref="G8:G14" si="1">RANK(F8,F$8:F$14,0)</f>
        <v>4</v>
      </c>
      <c r="H8" s="60">
        <f>VLOOKUP($A8,'Return Data'!$B$7:$R$2292,12,0)</f>
        <v>-4.0696000000000003</v>
      </c>
      <c r="I8" s="61">
        <f t="shared" ref="I8:I14" si="2">RANK(H8,H$8:H$14,0)</f>
        <v>5</v>
      </c>
      <c r="J8" s="60">
        <f>VLOOKUP($A8,'Return Data'!$B$7:$R$2292,13,0)</f>
        <v>1.7835000000000001</v>
      </c>
      <c r="K8" s="61">
        <f t="shared" ref="K8:K14" si="3">RANK(J8,J$8:J$14,0)</f>
        <v>6</v>
      </c>
      <c r="L8" s="60">
        <f>VLOOKUP($A8,'Return Data'!$B$7:$R$2292,17,0)</f>
        <v>25.392499999999998</v>
      </c>
      <c r="M8" s="61">
        <f>RANK(L8,L$8:L$14,0)</f>
        <v>3</v>
      </c>
      <c r="N8" s="60">
        <f>VLOOKUP($A8,'Return Data'!$B$7:$R$2292,14,0)</f>
        <v>18.178799999999999</v>
      </c>
      <c r="O8" s="61">
        <f>RANK(N8,N$8:N$14,0)</f>
        <v>5</v>
      </c>
      <c r="P8" s="60">
        <f>VLOOKUP($A8,'Return Data'!$B$7:$R$2292,15,0)</f>
        <v>7.7503000000000002</v>
      </c>
      <c r="Q8" s="61">
        <f>RANK(P8,P$8:P$14,0)</f>
        <v>5</v>
      </c>
      <c r="R8" s="60">
        <f>VLOOKUP($A8,'Return Data'!$B$7:$R$2292,16,0)</f>
        <v>11.050700000000001</v>
      </c>
      <c r="S8" s="62">
        <f t="shared" ref="S8:S14" si="4">RANK(R8,R$8:R$14,0)</f>
        <v>7</v>
      </c>
    </row>
    <row r="9" spans="1:20" x14ac:dyDescent="0.3">
      <c r="A9" s="58" t="s">
        <v>1736</v>
      </c>
      <c r="B9" s="59">
        <f>VLOOKUP($A9,'Return Data'!$B$7:$R$2292,3,0)</f>
        <v>44767</v>
      </c>
      <c r="C9" s="60">
        <f>VLOOKUP($A9,'Return Data'!$B$7:$R$2292,4,0)</f>
        <v>14.39</v>
      </c>
      <c r="D9" s="60">
        <f>VLOOKUP($A9,'Return Data'!$B$7:$R$2292,10,0)</f>
        <v>-0.36699999999999999</v>
      </c>
      <c r="E9" s="61">
        <f t="shared" si="0"/>
        <v>2</v>
      </c>
      <c r="F9" s="60">
        <f>VLOOKUP($A9,'Return Data'!$B$7:$R$2292,11,0)</f>
        <v>-0.41520000000000001</v>
      </c>
      <c r="G9" s="61">
        <f t="shared" si="1"/>
        <v>2</v>
      </c>
      <c r="H9" s="60">
        <f>VLOOKUP($A9,'Return Data'!$B$7:$R$2292,12,0)</f>
        <v>-0.2772</v>
      </c>
      <c r="I9" s="61">
        <f t="shared" si="2"/>
        <v>2</v>
      </c>
      <c r="J9" s="60">
        <f>VLOOKUP($A9,'Return Data'!$B$7:$R$2292,13,0)</f>
        <v>13.235799999999999</v>
      </c>
      <c r="K9" s="61">
        <f t="shared" si="3"/>
        <v>2</v>
      </c>
      <c r="L9" s="60"/>
      <c r="M9" s="61"/>
      <c r="N9" s="60"/>
      <c r="O9" s="61"/>
      <c r="P9" s="60"/>
      <c r="Q9" s="61"/>
      <c r="R9" s="60">
        <f>VLOOKUP($A9,'Return Data'!$B$7:$R$2292,16,0)</f>
        <v>25.541699999999999</v>
      </c>
      <c r="S9" s="62">
        <f t="shared" si="4"/>
        <v>1</v>
      </c>
    </row>
    <row r="10" spans="1:20" x14ac:dyDescent="0.3">
      <c r="A10" s="58" t="s">
        <v>740</v>
      </c>
      <c r="B10" s="59">
        <f>VLOOKUP($A10,'Return Data'!$B$7:$R$2292,3,0)</f>
        <v>44767</v>
      </c>
      <c r="C10" s="60">
        <f>VLOOKUP($A10,'Return Data'!$B$7:$R$2292,4,0)</f>
        <v>28.31</v>
      </c>
      <c r="D10" s="60">
        <f>VLOOKUP($A10,'Return Data'!$B$7:$R$2292,10,0)</f>
        <v>-1.4619</v>
      </c>
      <c r="E10" s="61">
        <f t="shared" si="0"/>
        <v>4</v>
      </c>
      <c r="F10" s="60">
        <f>VLOOKUP($A10,'Return Data'!$B$7:$R$2292,11,0)</f>
        <v>-0.73629999999999995</v>
      </c>
      <c r="G10" s="61">
        <f t="shared" si="1"/>
        <v>3</v>
      </c>
      <c r="H10" s="60">
        <f>VLOOKUP($A10,'Return Data'!$B$7:$R$2292,12,0)</f>
        <v>-0.52710000000000001</v>
      </c>
      <c r="I10" s="61">
        <f t="shared" si="2"/>
        <v>3</v>
      </c>
      <c r="J10" s="60">
        <f>VLOOKUP($A10,'Return Data'!$B$7:$R$2292,13,0)</f>
        <v>14.615399999999999</v>
      </c>
      <c r="K10" s="61">
        <f t="shared" si="3"/>
        <v>1</v>
      </c>
      <c r="L10" s="60">
        <f>VLOOKUP($A10,'Return Data'!$B$7:$R$2292,17,0)</f>
        <v>36.281199999999998</v>
      </c>
      <c r="M10" s="61">
        <f>RANK(L10,L$8:L$14,0)</f>
        <v>2</v>
      </c>
      <c r="N10" s="60">
        <f>VLOOKUP($A10,'Return Data'!$B$7:$R$2292,14,0)</f>
        <v>19.8902</v>
      </c>
      <c r="O10" s="61">
        <f>RANK(N10,N$8:N$14,0)</f>
        <v>2</v>
      </c>
      <c r="P10" s="60">
        <f>VLOOKUP($A10,'Return Data'!$B$7:$R$2292,15,0)</f>
        <v>9.9421999999999997</v>
      </c>
      <c r="Q10" s="61">
        <f>RANK(P10,P$8:P$14,0)</f>
        <v>4</v>
      </c>
      <c r="R10" s="60">
        <f>VLOOKUP($A10,'Return Data'!$B$7:$R$2292,16,0)</f>
        <v>13.5359</v>
      </c>
      <c r="S10" s="62">
        <f t="shared" si="4"/>
        <v>4</v>
      </c>
    </row>
    <row r="11" spans="1:20" x14ac:dyDescent="0.3">
      <c r="A11" s="58" t="s">
        <v>741</v>
      </c>
      <c r="B11" s="59">
        <f>VLOOKUP($A11,'Return Data'!$B$7:$R$2292,3,0)</f>
        <v>44767</v>
      </c>
      <c r="C11" s="60">
        <f>VLOOKUP($A11,'Return Data'!$B$7:$R$2292,4,0)</f>
        <v>16.96</v>
      </c>
      <c r="D11" s="60">
        <f>VLOOKUP($A11,'Return Data'!$B$7:$R$2292,10,0)</f>
        <v>-3.7456999999999998</v>
      </c>
      <c r="E11" s="61">
        <f t="shared" si="0"/>
        <v>7</v>
      </c>
      <c r="F11" s="60">
        <f>VLOOKUP($A11,'Return Data'!$B$7:$R$2292,11,0)</f>
        <v>-4.9326999999999996</v>
      </c>
      <c r="G11" s="61">
        <f t="shared" si="1"/>
        <v>7</v>
      </c>
      <c r="H11" s="60">
        <f>VLOOKUP($A11,'Return Data'!$B$7:$R$2292,12,0)</f>
        <v>-5.3571</v>
      </c>
      <c r="I11" s="61">
        <f t="shared" si="2"/>
        <v>6</v>
      </c>
      <c r="J11" s="60">
        <f>VLOOKUP($A11,'Return Data'!$B$7:$R$2292,13,0)</f>
        <v>4.6268000000000002</v>
      </c>
      <c r="K11" s="61">
        <f t="shared" si="3"/>
        <v>4</v>
      </c>
      <c r="L11" s="60">
        <f>VLOOKUP($A11,'Return Data'!$B$7:$R$2292,17,0)</f>
        <v>23.4071</v>
      </c>
      <c r="M11" s="61">
        <f>RANK(L11,L$8:L$14,0)</f>
        <v>6</v>
      </c>
      <c r="N11" s="60">
        <f>VLOOKUP($A11,'Return Data'!$B$7:$R$2292,14,0)</f>
        <v>19.275200000000002</v>
      </c>
      <c r="O11" s="61">
        <f>RANK(N11,N$8:N$14,0)</f>
        <v>3</v>
      </c>
      <c r="P11" s="60"/>
      <c r="Q11" s="61"/>
      <c r="R11" s="60">
        <f>VLOOKUP($A11,'Return Data'!$B$7:$R$2292,16,0)</f>
        <v>15.8315</v>
      </c>
      <c r="S11" s="62">
        <f t="shared" si="4"/>
        <v>2</v>
      </c>
    </row>
    <row r="12" spans="1:20" x14ac:dyDescent="0.3">
      <c r="A12" s="58" t="s">
        <v>1909</v>
      </c>
      <c r="B12" s="59">
        <f>VLOOKUP($A12,'Return Data'!$B$7:$R$2292,3,0)</f>
        <v>44767</v>
      </c>
      <c r="C12" s="60">
        <f>VLOOKUP($A12,'Return Data'!$B$7:$R$2292,4,0)</f>
        <v>86.780900000000003</v>
      </c>
      <c r="D12" s="60">
        <f>VLOOKUP($A12,'Return Data'!$B$7:$R$2292,10,0)</f>
        <v>-1.3824000000000001</v>
      </c>
      <c r="E12" s="61">
        <f t="shared" si="0"/>
        <v>3</v>
      </c>
      <c r="F12" s="60">
        <f>VLOOKUP($A12,'Return Data'!$B$7:$R$2292,11,0)</f>
        <v>-2.9001000000000001</v>
      </c>
      <c r="G12" s="61">
        <f t="shared" si="1"/>
        <v>5</v>
      </c>
      <c r="H12" s="60">
        <f>VLOOKUP($A12,'Return Data'!$B$7:$R$2292,12,0)</f>
        <v>-3.6196000000000002</v>
      </c>
      <c r="I12" s="61">
        <f t="shared" si="2"/>
        <v>4</v>
      </c>
      <c r="J12" s="60">
        <f>VLOOKUP($A12,'Return Data'!$B$7:$R$2292,13,0)</f>
        <v>3.5819000000000001</v>
      </c>
      <c r="K12" s="61">
        <f t="shared" si="3"/>
        <v>5</v>
      </c>
      <c r="L12" s="60">
        <f>VLOOKUP($A12,'Return Data'!$B$7:$R$2292,17,0)</f>
        <v>25.164300000000001</v>
      </c>
      <c r="M12" s="61">
        <f>RANK(L12,L$8:L$14,0)</f>
        <v>4</v>
      </c>
      <c r="N12" s="60">
        <f>VLOOKUP($A12,'Return Data'!$B$7:$R$2292,14,0)</f>
        <v>19.0868</v>
      </c>
      <c r="O12" s="61">
        <f>RANK(N12,N$8:N$14,0)</f>
        <v>4</v>
      </c>
      <c r="P12" s="60">
        <f>VLOOKUP($A12,'Return Data'!$B$7:$R$2292,15,0)</f>
        <v>12.4215</v>
      </c>
      <c r="Q12" s="61">
        <f>RANK(P12,P$8:P$14,0)</f>
        <v>2</v>
      </c>
      <c r="R12" s="60">
        <f>VLOOKUP($A12,'Return Data'!$B$7:$R$2292,16,0)</f>
        <v>13.218500000000001</v>
      </c>
      <c r="S12" s="62">
        <f t="shared" si="4"/>
        <v>5</v>
      </c>
    </row>
    <row r="13" spans="1:20" x14ac:dyDescent="0.3">
      <c r="A13" s="58" t="s">
        <v>744</v>
      </c>
      <c r="B13" s="59">
        <f>VLOOKUP($A13,'Return Data'!$B$7:$R$2292,3,0)</f>
        <v>44767</v>
      </c>
      <c r="C13" s="60">
        <f>VLOOKUP($A13,'Return Data'!$B$7:$R$2292,4,0)</f>
        <v>88.165199999999999</v>
      </c>
      <c r="D13" s="60">
        <f>VLOOKUP($A13,'Return Data'!$B$7:$R$2292,10,0)</f>
        <v>0.16250000000000001</v>
      </c>
      <c r="E13" s="61">
        <f t="shared" si="0"/>
        <v>1</v>
      </c>
      <c r="F13" s="60">
        <f>VLOOKUP($A13,'Return Data'!$B$7:$R$2292,11,0)</f>
        <v>0.75290000000000001</v>
      </c>
      <c r="G13" s="61">
        <f t="shared" si="1"/>
        <v>1</v>
      </c>
      <c r="H13" s="60">
        <f>VLOOKUP($A13,'Return Data'!$B$7:$R$2292,12,0)</f>
        <v>2.0485000000000002</v>
      </c>
      <c r="I13" s="61">
        <f t="shared" si="2"/>
        <v>1</v>
      </c>
      <c r="J13" s="60">
        <f>VLOOKUP($A13,'Return Data'!$B$7:$R$2292,13,0)</f>
        <v>12.2256</v>
      </c>
      <c r="K13" s="61">
        <f t="shared" si="3"/>
        <v>3</v>
      </c>
      <c r="L13" s="60">
        <f>VLOOKUP($A13,'Return Data'!$B$7:$R$2292,17,0)</f>
        <v>39.682699999999997</v>
      </c>
      <c r="M13" s="61">
        <f>RANK(L13,L$8:L$14,0)</f>
        <v>1</v>
      </c>
      <c r="N13" s="60">
        <f>VLOOKUP($A13,'Return Data'!$B$7:$R$2292,14,0)</f>
        <v>23.308499999999999</v>
      </c>
      <c r="O13" s="61">
        <f>RANK(N13,N$8:N$14,0)</f>
        <v>1</v>
      </c>
      <c r="P13" s="60">
        <f>VLOOKUP($A13,'Return Data'!$B$7:$R$2292,15,0)</f>
        <v>14.209899999999999</v>
      </c>
      <c r="Q13" s="61">
        <f>RANK(P13,P$8:P$14,0)</f>
        <v>1</v>
      </c>
      <c r="R13" s="60">
        <f>VLOOKUP($A13,'Return Data'!$B$7:$R$2292,16,0)</f>
        <v>14.885199999999999</v>
      </c>
      <c r="S13" s="62">
        <f t="shared" si="4"/>
        <v>3</v>
      </c>
    </row>
    <row r="14" spans="1:20" x14ac:dyDescent="0.3">
      <c r="A14" s="58" t="s">
        <v>745</v>
      </c>
      <c r="B14" s="59">
        <f>VLOOKUP($A14,'Return Data'!$B$7:$R$2292,3,0)</f>
        <v>44767</v>
      </c>
      <c r="C14" s="60">
        <f>VLOOKUP($A14,'Return Data'!$B$7:$R$2292,4,0)</f>
        <v>105.2988</v>
      </c>
      <c r="D14" s="60">
        <f>VLOOKUP($A14,'Return Data'!$B$7:$R$2292,10,0)</f>
        <v>-2.5236000000000001</v>
      </c>
      <c r="E14" s="61">
        <f t="shared" si="0"/>
        <v>6</v>
      </c>
      <c r="F14" s="60">
        <f>VLOOKUP($A14,'Return Data'!$B$7:$R$2292,11,0)</f>
        <v>-4.1005000000000003</v>
      </c>
      <c r="G14" s="61">
        <f t="shared" si="1"/>
        <v>6</v>
      </c>
      <c r="H14" s="60">
        <f>VLOOKUP($A14,'Return Data'!$B$7:$R$2292,12,0)</f>
        <v>-8.3971</v>
      </c>
      <c r="I14" s="61">
        <f t="shared" si="2"/>
        <v>7</v>
      </c>
      <c r="J14" s="60">
        <f>VLOOKUP($A14,'Return Data'!$B$7:$R$2292,13,0)</f>
        <v>1.2997000000000001</v>
      </c>
      <c r="K14" s="61">
        <f t="shared" si="3"/>
        <v>7</v>
      </c>
      <c r="L14" s="60">
        <f>VLOOKUP($A14,'Return Data'!$B$7:$R$2292,17,0)</f>
        <v>24.2865</v>
      </c>
      <c r="M14" s="61">
        <f>RANK(L14,L$8:L$14,0)</f>
        <v>5</v>
      </c>
      <c r="N14" s="60">
        <f>VLOOKUP($A14,'Return Data'!$B$7:$R$2292,14,0)</f>
        <v>17.321000000000002</v>
      </c>
      <c r="O14" s="61">
        <f>RANK(N14,N$8:N$14,0)</f>
        <v>6</v>
      </c>
      <c r="P14" s="60">
        <f>VLOOKUP($A14,'Return Data'!$B$7:$R$2292,15,0)</f>
        <v>11.7227</v>
      </c>
      <c r="Q14" s="61">
        <f>RANK(P14,P$8:P$14,0)</f>
        <v>3</v>
      </c>
      <c r="R14" s="60">
        <f>VLOOKUP($A14,'Return Data'!$B$7:$R$2292,16,0)</f>
        <v>12.2691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-1.5766285714285715</v>
      </c>
      <c r="E16" s="69"/>
      <c r="F16" s="70">
        <f>AVERAGE(F8:F14)</f>
        <v>-1.9646285714285714</v>
      </c>
      <c r="G16" s="69"/>
      <c r="H16" s="70">
        <f>AVERAGE(H8:H14)</f>
        <v>-2.8855999999999997</v>
      </c>
      <c r="I16" s="69"/>
      <c r="J16" s="70">
        <f>AVERAGE(J8:J14)</f>
        <v>7.3383857142857138</v>
      </c>
      <c r="K16" s="69"/>
      <c r="L16" s="70">
        <f>AVERAGE(L8:L14)</f>
        <v>29.035716666666662</v>
      </c>
      <c r="M16" s="69"/>
      <c r="N16" s="70">
        <f>AVERAGE(N8:N14)</f>
        <v>19.510083333333331</v>
      </c>
      <c r="O16" s="69"/>
      <c r="P16" s="70">
        <f>AVERAGE(P8:P14)</f>
        <v>11.20932</v>
      </c>
      <c r="Q16" s="69"/>
      <c r="R16" s="70">
        <f>AVERAGE(R8:R14)</f>
        <v>15.190371428571428</v>
      </c>
      <c r="S16" s="71"/>
    </row>
    <row r="17" spans="1:19" x14ac:dyDescent="0.3">
      <c r="A17" s="68" t="s">
        <v>28</v>
      </c>
      <c r="B17" s="69"/>
      <c r="C17" s="69"/>
      <c r="D17" s="70">
        <f>MIN(D8:D14)</f>
        <v>-3.7456999999999998</v>
      </c>
      <c r="E17" s="69"/>
      <c r="F17" s="70">
        <f>MIN(F8:F14)</f>
        <v>-4.9326999999999996</v>
      </c>
      <c r="G17" s="69"/>
      <c r="H17" s="70">
        <f>MIN(H8:H14)</f>
        <v>-8.3971</v>
      </c>
      <c r="I17" s="69"/>
      <c r="J17" s="70">
        <f>MIN(J8:J14)</f>
        <v>1.2997000000000001</v>
      </c>
      <c r="K17" s="69"/>
      <c r="L17" s="70">
        <f>MIN(L8:L14)</f>
        <v>23.4071</v>
      </c>
      <c r="M17" s="69"/>
      <c r="N17" s="70">
        <f>MIN(N8:N14)</f>
        <v>17.321000000000002</v>
      </c>
      <c r="O17" s="69"/>
      <c r="P17" s="70">
        <f>MIN(P8:P14)</f>
        <v>7.7503000000000002</v>
      </c>
      <c r="Q17" s="69"/>
      <c r="R17" s="70">
        <f>MIN(R8:R14)</f>
        <v>11.050700000000001</v>
      </c>
      <c r="S17" s="71"/>
    </row>
    <row r="18" spans="1:19" ht="15" thickBot="1" x14ac:dyDescent="0.35">
      <c r="A18" s="72" t="s">
        <v>29</v>
      </c>
      <c r="B18" s="73"/>
      <c r="C18" s="73"/>
      <c r="D18" s="74">
        <f>MAX(D8:D14)</f>
        <v>0.16250000000000001</v>
      </c>
      <c r="E18" s="73"/>
      <c r="F18" s="74">
        <f>MAX(F8:F14)</f>
        <v>0.75290000000000001</v>
      </c>
      <c r="G18" s="73"/>
      <c r="H18" s="74">
        <f>MAX(H8:H14)</f>
        <v>2.0485000000000002</v>
      </c>
      <c r="I18" s="73"/>
      <c r="J18" s="74">
        <f>MAX(J8:J14)</f>
        <v>14.615399999999999</v>
      </c>
      <c r="K18" s="73"/>
      <c r="L18" s="74">
        <f>MAX(L8:L14)</f>
        <v>39.682699999999997</v>
      </c>
      <c r="M18" s="73"/>
      <c r="N18" s="74">
        <f>MAX(N8:N14)</f>
        <v>23.308499999999999</v>
      </c>
      <c r="O18" s="73"/>
      <c r="P18" s="74">
        <f>MAX(P8:P14)</f>
        <v>14.209899999999999</v>
      </c>
      <c r="Q18" s="73"/>
      <c r="R18" s="74">
        <f>MAX(R8:R14)</f>
        <v>25.541699999999999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44767</v>
      </c>
      <c r="C8" s="60">
        <f>VLOOKUP($A8,'Return Data'!$B$7:$R$2292,4,0)</f>
        <v>242.45</v>
      </c>
      <c r="D8" s="60">
        <f>VLOOKUP($A8,'Return Data'!$B$7:$R$2292,10,0)</f>
        <v>-1.9056</v>
      </c>
      <c r="E8" s="61">
        <f t="shared" ref="E8:E14" si="0">RANK(D8,D$8:D$14,0)</f>
        <v>5</v>
      </c>
      <c r="F8" s="60">
        <f>VLOOKUP($A8,'Return Data'!$B$7:$R$2292,11,0)</f>
        <v>-1.8302</v>
      </c>
      <c r="G8" s="61">
        <f t="shared" ref="G8:G14" si="1">RANK(F8,F$8:F$14,0)</f>
        <v>4</v>
      </c>
      <c r="H8" s="60">
        <f>VLOOKUP($A8,'Return Data'!$B$7:$R$2292,12,0)</f>
        <v>-4.6336000000000004</v>
      </c>
      <c r="I8" s="61">
        <f t="shared" ref="I8:I14" si="2">RANK(H8,H$8:H$14,0)</f>
        <v>5</v>
      </c>
      <c r="J8" s="60">
        <f>VLOOKUP($A8,'Return Data'!$B$7:$R$2292,13,0)</f>
        <v>1.0207999999999999</v>
      </c>
      <c r="K8" s="61">
        <f t="shared" ref="K8:K14" si="3">RANK(J8,J$8:J$14,0)</f>
        <v>6</v>
      </c>
      <c r="L8" s="60">
        <f>VLOOKUP($A8,'Return Data'!$B$7:$R$2292,17,0)</f>
        <v>24.505199999999999</v>
      </c>
      <c r="M8" s="61">
        <f>RANK(L8,L$8:L$14,0)</f>
        <v>3</v>
      </c>
      <c r="N8" s="60">
        <f>VLOOKUP($A8,'Return Data'!$B$7:$R$2292,14,0)</f>
        <v>17.371500000000001</v>
      </c>
      <c r="O8" s="61">
        <f>RANK(N8,N$8:N$14,0)</f>
        <v>5</v>
      </c>
      <c r="P8" s="60">
        <f>VLOOKUP($A8,'Return Data'!$B$7:$R$2292,15,0)</f>
        <v>6.9903000000000004</v>
      </c>
      <c r="Q8" s="61">
        <f>RANK(P8,P$8:P$14,0)</f>
        <v>5</v>
      </c>
      <c r="R8" s="60">
        <f>VLOOKUP($A8,'Return Data'!$B$7:$R$2292,16,0)</f>
        <v>17.796199999999999</v>
      </c>
      <c r="S8" s="62">
        <f t="shared" ref="S8:S14" si="4">RANK(R8,R$8:R$14,0)</f>
        <v>2</v>
      </c>
    </row>
    <row r="9" spans="1:20" x14ac:dyDescent="0.3">
      <c r="A9" s="58" t="s">
        <v>1737</v>
      </c>
      <c r="B9" s="59">
        <f>VLOOKUP($A9,'Return Data'!$B$7:$R$2292,3,0)</f>
        <v>44767</v>
      </c>
      <c r="C9" s="60">
        <f>VLOOKUP($A9,'Return Data'!$B$7:$R$2292,4,0)</f>
        <v>14.009</v>
      </c>
      <c r="D9" s="60">
        <f>VLOOKUP($A9,'Return Data'!$B$7:$R$2292,10,0)</f>
        <v>-0.77210000000000001</v>
      </c>
      <c r="E9" s="61">
        <f t="shared" si="0"/>
        <v>2</v>
      </c>
      <c r="F9" s="60">
        <f>VLOOKUP($A9,'Return Data'!$B$7:$R$2292,11,0)</f>
        <v>-1.2059</v>
      </c>
      <c r="G9" s="61">
        <f t="shared" si="1"/>
        <v>2</v>
      </c>
      <c r="H9" s="60">
        <f>VLOOKUP($A9,'Return Data'!$B$7:$R$2292,12,0)</f>
        <v>-1.5185</v>
      </c>
      <c r="I9" s="61">
        <f t="shared" si="2"/>
        <v>2</v>
      </c>
      <c r="J9" s="60">
        <f>VLOOKUP($A9,'Return Data'!$B$7:$R$2292,13,0)</f>
        <v>11.3416</v>
      </c>
      <c r="K9" s="61">
        <f t="shared" si="3"/>
        <v>3</v>
      </c>
      <c r="L9" s="60"/>
      <c r="M9" s="61"/>
      <c r="N9" s="60"/>
      <c r="O9" s="61"/>
      <c r="P9" s="60"/>
      <c r="Q9" s="61"/>
      <c r="R9" s="60">
        <f>VLOOKUP($A9,'Return Data'!$B$7:$R$2292,16,0)</f>
        <v>23.453800000000001</v>
      </c>
      <c r="S9" s="62">
        <f t="shared" si="4"/>
        <v>1</v>
      </c>
    </row>
    <row r="10" spans="1:20" x14ac:dyDescent="0.3">
      <c r="A10" s="58" t="s">
        <v>739</v>
      </c>
      <c r="B10" s="59">
        <f>VLOOKUP($A10,'Return Data'!$B$7:$R$2292,3,0)</f>
        <v>44767</v>
      </c>
      <c r="C10" s="60">
        <f>VLOOKUP($A10,'Return Data'!$B$7:$R$2292,4,0)</f>
        <v>26.45</v>
      </c>
      <c r="D10" s="60">
        <f>VLOOKUP($A10,'Return Data'!$B$7:$R$2292,10,0)</f>
        <v>-1.8552999999999999</v>
      </c>
      <c r="E10" s="61">
        <f t="shared" si="0"/>
        <v>4</v>
      </c>
      <c r="F10" s="60">
        <f>VLOOKUP($A10,'Return Data'!$B$7:$R$2292,11,0)</f>
        <v>-1.4531000000000001</v>
      </c>
      <c r="G10" s="61">
        <f t="shared" si="1"/>
        <v>3</v>
      </c>
      <c r="H10" s="60">
        <f>VLOOKUP($A10,'Return Data'!$B$7:$R$2292,12,0)</f>
        <v>-1.5630999999999999</v>
      </c>
      <c r="I10" s="61">
        <f t="shared" si="2"/>
        <v>3</v>
      </c>
      <c r="J10" s="60">
        <f>VLOOKUP($A10,'Return Data'!$B$7:$R$2292,13,0)</f>
        <v>13.0825</v>
      </c>
      <c r="K10" s="61">
        <f t="shared" si="3"/>
        <v>1</v>
      </c>
      <c r="L10" s="60">
        <f>VLOOKUP($A10,'Return Data'!$B$7:$R$2292,17,0)</f>
        <v>34.773299999999999</v>
      </c>
      <c r="M10" s="61">
        <f>RANK(L10,L$8:L$14,0)</f>
        <v>2</v>
      </c>
      <c r="N10" s="60">
        <f>VLOOKUP($A10,'Return Data'!$B$7:$R$2292,14,0)</f>
        <v>18.694299999999998</v>
      </c>
      <c r="O10" s="61">
        <f>RANK(N10,N$8:N$14,0)</f>
        <v>2</v>
      </c>
      <c r="P10" s="60">
        <f>VLOOKUP($A10,'Return Data'!$B$7:$R$2292,15,0)</f>
        <v>8.9198000000000004</v>
      </c>
      <c r="Q10" s="61">
        <f>RANK(P10,P$8:P$14,0)</f>
        <v>4</v>
      </c>
      <c r="R10" s="60">
        <f>VLOOKUP($A10,'Return Data'!$B$7:$R$2292,16,0)</f>
        <v>12.5985</v>
      </c>
      <c r="S10" s="62">
        <f t="shared" si="4"/>
        <v>6</v>
      </c>
    </row>
    <row r="11" spans="1:20" x14ac:dyDescent="0.3">
      <c r="A11" s="58" t="s">
        <v>742</v>
      </c>
      <c r="B11" s="59">
        <f>VLOOKUP($A11,'Return Data'!$B$7:$R$2292,3,0)</f>
        <v>44767</v>
      </c>
      <c r="C11" s="60">
        <f>VLOOKUP($A11,'Return Data'!$B$7:$R$2292,4,0)</f>
        <v>16.2</v>
      </c>
      <c r="D11" s="60">
        <f>VLOOKUP($A11,'Return Data'!$B$7:$R$2292,10,0)</f>
        <v>-3.9714999999999998</v>
      </c>
      <c r="E11" s="61">
        <f t="shared" si="0"/>
        <v>7</v>
      </c>
      <c r="F11" s="60">
        <f>VLOOKUP($A11,'Return Data'!$B$7:$R$2292,11,0)</f>
        <v>-5.3738000000000001</v>
      </c>
      <c r="G11" s="61">
        <f t="shared" si="1"/>
        <v>7</v>
      </c>
      <c r="H11" s="60">
        <f>VLOOKUP($A11,'Return Data'!$B$7:$R$2292,12,0)</f>
        <v>-6.0324999999999998</v>
      </c>
      <c r="I11" s="61">
        <f t="shared" si="2"/>
        <v>6</v>
      </c>
      <c r="J11" s="60">
        <f>VLOOKUP($A11,'Return Data'!$B$7:$R$2292,13,0)</f>
        <v>3.5806</v>
      </c>
      <c r="K11" s="61">
        <f t="shared" si="3"/>
        <v>4</v>
      </c>
      <c r="L11" s="60">
        <f>VLOOKUP($A11,'Return Data'!$B$7:$R$2292,17,0)</f>
        <v>22.1585</v>
      </c>
      <c r="M11" s="61">
        <f>RANK(L11,L$8:L$14,0)</f>
        <v>6</v>
      </c>
      <c r="N11" s="60">
        <f>VLOOKUP($A11,'Return Data'!$B$7:$R$2292,14,0)</f>
        <v>17.901900000000001</v>
      </c>
      <c r="O11" s="61">
        <f>RANK(N11,N$8:N$14,0)</f>
        <v>4</v>
      </c>
      <c r="P11" s="60"/>
      <c r="Q11" s="61"/>
      <c r="R11" s="60">
        <f>VLOOKUP($A11,'Return Data'!$B$7:$R$2292,16,0)</f>
        <v>14.3635</v>
      </c>
      <c r="S11" s="62">
        <f t="shared" si="4"/>
        <v>3</v>
      </c>
    </row>
    <row r="12" spans="1:20" x14ac:dyDescent="0.3">
      <c r="A12" s="58" t="s">
        <v>1908</v>
      </c>
      <c r="B12" s="59">
        <f>VLOOKUP($A12,'Return Data'!$B$7:$R$2292,3,0)</f>
        <v>44767</v>
      </c>
      <c r="C12" s="60">
        <f>VLOOKUP($A12,'Return Data'!$B$7:$R$2292,4,0)</f>
        <v>82.449799999999996</v>
      </c>
      <c r="D12" s="60">
        <f>VLOOKUP($A12,'Return Data'!$B$7:$R$2292,10,0)</f>
        <v>-1.5920000000000001</v>
      </c>
      <c r="E12" s="61">
        <f t="shared" si="0"/>
        <v>3</v>
      </c>
      <c r="F12" s="60">
        <f>VLOOKUP($A12,'Return Data'!$B$7:$R$2292,11,0)</f>
        <v>-3.3271999999999999</v>
      </c>
      <c r="G12" s="61">
        <f t="shared" si="1"/>
        <v>5</v>
      </c>
      <c r="H12" s="60">
        <f>VLOOKUP($A12,'Return Data'!$B$7:$R$2292,12,0)</f>
        <v>-4.1616</v>
      </c>
      <c r="I12" s="61">
        <f t="shared" si="2"/>
        <v>4</v>
      </c>
      <c r="J12" s="60">
        <f>VLOOKUP($A12,'Return Data'!$B$7:$R$2292,13,0)</f>
        <v>2.8822000000000001</v>
      </c>
      <c r="K12" s="61">
        <f t="shared" si="3"/>
        <v>5</v>
      </c>
      <c r="L12" s="60">
        <f>VLOOKUP($A12,'Return Data'!$B$7:$R$2292,17,0)</f>
        <v>24.454000000000001</v>
      </c>
      <c r="M12" s="61">
        <f>RANK(L12,L$8:L$14,0)</f>
        <v>4</v>
      </c>
      <c r="N12" s="60">
        <f>VLOOKUP($A12,'Return Data'!$B$7:$R$2292,14,0)</f>
        <v>18.417200000000001</v>
      </c>
      <c r="O12" s="61">
        <f>RANK(N12,N$8:N$14,0)</f>
        <v>3</v>
      </c>
      <c r="P12" s="60">
        <f>VLOOKUP($A12,'Return Data'!$B$7:$R$2292,15,0)</f>
        <v>11.7715</v>
      </c>
      <c r="Q12" s="61">
        <f>RANK(P12,P$8:P$14,0)</f>
        <v>2</v>
      </c>
      <c r="R12" s="60">
        <f>VLOOKUP($A12,'Return Data'!$B$7:$R$2292,16,0)</f>
        <v>12.5929</v>
      </c>
      <c r="S12" s="62">
        <f t="shared" si="4"/>
        <v>7</v>
      </c>
    </row>
    <row r="13" spans="1:20" x14ac:dyDescent="0.3">
      <c r="A13" s="58" t="s">
        <v>743</v>
      </c>
      <c r="B13" s="59">
        <f>VLOOKUP($A13,'Return Data'!$B$7:$R$2292,3,0)</f>
        <v>44767</v>
      </c>
      <c r="C13" s="60">
        <f>VLOOKUP($A13,'Return Data'!$B$7:$R$2292,4,0)</f>
        <v>82.565899999999999</v>
      </c>
      <c r="D13" s="60">
        <f>VLOOKUP($A13,'Return Data'!$B$7:$R$2292,10,0)</f>
        <v>-1.2200000000000001E-2</v>
      </c>
      <c r="E13" s="61">
        <f t="shared" si="0"/>
        <v>1</v>
      </c>
      <c r="F13" s="60">
        <f>VLOOKUP($A13,'Return Data'!$B$7:$R$2292,11,0)</f>
        <v>0.41310000000000002</v>
      </c>
      <c r="G13" s="61">
        <f t="shared" si="1"/>
        <v>1</v>
      </c>
      <c r="H13" s="60">
        <f>VLOOKUP($A13,'Return Data'!$B$7:$R$2292,12,0)</f>
        <v>1.5330999999999999</v>
      </c>
      <c r="I13" s="61">
        <f t="shared" si="2"/>
        <v>1</v>
      </c>
      <c r="J13" s="60">
        <f>VLOOKUP($A13,'Return Data'!$B$7:$R$2292,13,0)</f>
        <v>11.4552</v>
      </c>
      <c r="K13" s="61">
        <f t="shared" si="3"/>
        <v>2</v>
      </c>
      <c r="L13" s="60">
        <f>VLOOKUP($A13,'Return Data'!$B$7:$R$2292,17,0)</f>
        <v>38.612299999999998</v>
      </c>
      <c r="M13" s="61">
        <f>RANK(L13,L$8:L$14,0)</f>
        <v>1</v>
      </c>
      <c r="N13" s="60">
        <f>VLOOKUP($A13,'Return Data'!$B$7:$R$2292,14,0)</f>
        <v>22.269300000000001</v>
      </c>
      <c r="O13" s="61">
        <f>RANK(N13,N$8:N$14,0)</f>
        <v>1</v>
      </c>
      <c r="P13" s="60">
        <f>VLOOKUP($A13,'Return Data'!$B$7:$R$2292,15,0)</f>
        <v>13.331200000000001</v>
      </c>
      <c r="Q13" s="61">
        <f>RANK(P13,P$8:P$14,0)</f>
        <v>1</v>
      </c>
      <c r="R13" s="60">
        <f>VLOOKUP($A13,'Return Data'!$B$7:$R$2292,16,0)</f>
        <v>13.9206</v>
      </c>
      <c r="S13" s="62">
        <f t="shared" si="4"/>
        <v>5</v>
      </c>
    </row>
    <row r="14" spans="1:20" x14ac:dyDescent="0.3">
      <c r="A14" s="58" t="s">
        <v>746</v>
      </c>
      <c r="B14" s="59">
        <f>VLOOKUP($A14,'Return Data'!$B$7:$R$2292,3,0)</f>
        <v>44767</v>
      </c>
      <c r="C14" s="60">
        <f>VLOOKUP($A14,'Return Data'!$B$7:$R$2292,4,0)</f>
        <v>99.3369</v>
      </c>
      <c r="D14" s="60">
        <f>VLOOKUP($A14,'Return Data'!$B$7:$R$2292,10,0)</f>
        <v>-2.6732999999999998</v>
      </c>
      <c r="E14" s="61">
        <f t="shared" si="0"/>
        <v>6</v>
      </c>
      <c r="F14" s="60">
        <f>VLOOKUP($A14,'Return Data'!$B$7:$R$2292,11,0)</f>
        <v>-4.3921000000000001</v>
      </c>
      <c r="G14" s="61">
        <f t="shared" si="1"/>
        <v>6</v>
      </c>
      <c r="H14" s="60">
        <f>VLOOKUP($A14,'Return Data'!$B$7:$R$2292,12,0)</f>
        <v>-8.8172999999999995</v>
      </c>
      <c r="I14" s="61">
        <f t="shared" si="2"/>
        <v>7</v>
      </c>
      <c r="J14" s="60">
        <f>VLOOKUP($A14,'Return Data'!$B$7:$R$2292,13,0)</f>
        <v>0.67820000000000003</v>
      </c>
      <c r="K14" s="61">
        <f t="shared" si="3"/>
        <v>7</v>
      </c>
      <c r="L14" s="60">
        <f>VLOOKUP($A14,'Return Data'!$B$7:$R$2292,17,0)</f>
        <v>23.554400000000001</v>
      </c>
      <c r="M14" s="61">
        <f>RANK(L14,L$8:L$14,0)</f>
        <v>5</v>
      </c>
      <c r="N14" s="60">
        <f>VLOOKUP($A14,'Return Data'!$B$7:$R$2292,14,0)</f>
        <v>16.648800000000001</v>
      </c>
      <c r="O14" s="61">
        <f>RANK(N14,N$8:N$14,0)</f>
        <v>6</v>
      </c>
      <c r="P14" s="60">
        <f>VLOOKUP($A14,'Return Data'!$B$7:$R$2292,15,0)</f>
        <v>11.0563</v>
      </c>
      <c r="Q14" s="61">
        <f>RANK(P14,P$8:P$14,0)</f>
        <v>3</v>
      </c>
      <c r="R14" s="60">
        <f>VLOOKUP($A14,'Return Data'!$B$7:$R$2292,16,0)</f>
        <v>14.2464</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-1.8260000000000001</v>
      </c>
      <c r="E16" s="69"/>
      <c r="F16" s="70">
        <f>AVERAGE(F8:F14)</f>
        <v>-2.4527428571428573</v>
      </c>
      <c r="G16" s="69"/>
      <c r="H16" s="70">
        <f>AVERAGE(H8:H14)</f>
        <v>-3.5990714285714285</v>
      </c>
      <c r="I16" s="69"/>
      <c r="J16" s="70">
        <f>AVERAGE(J8:J14)</f>
        <v>6.2915857142857137</v>
      </c>
      <c r="K16" s="69"/>
      <c r="L16" s="70">
        <f>AVERAGE(L8:L14)</f>
        <v>28.00961666666667</v>
      </c>
      <c r="M16" s="69"/>
      <c r="N16" s="70">
        <f>AVERAGE(N8:N14)</f>
        <v>18.5505</v>
      </c>
      <c r="O16" s="69"/>
      <c r="P16" s="70">
        <f>AVERAGE(P8:P14)</f>
        <v>10.413819999999999</v>
      </c>
      <c r="Q16" s="69"/>
      <c r="R16" s="70">
        <f>AVERAGE(R8:R14)</f>
        <v>15.567414285714287</v>
      </c>
      <c r="S16" s="71"/>
    </row>
    <row r="17" spans="1:19" x14ac:dyDescent="0.3">
      <c r="A17" s="68" t="s">
        <v>28</v>
      </c>
      <c r="B17" s="69"/>
      <c r="C17" s="69"/>
      <c r="D17" s="70">
        <f>MIN(D8:D14)</f>
        <v>-3.9714999999999998</v>
      </c>
      <c r="E17" s="69"/>
      <c r="F17" s="70">
        <f>MIN(F8:F14)</f>
        <v>-5.3738000000000001</v>
      </c>
      <c r="G17" s="69"/>
      <c r="H17" s="70">
        <f>MIN(H8:H14)</f>
        <v>-8.8172999999999995</v>
      </c>
      <c r="I17" s="69"/>
      <c r="J17" s="70">
        <f>MIN(J8:J14)</f>
        <v>0.67820000000000003</v>
      </c>
      <c r="K17" s="69"/>
      <c r="L17" s="70">
        <f>MIN(L8:L14)</f>
        <v>22.1585</v>
      </c>
      <c r="M17" s="69"/>
      <c r="N17" s="70">
        <f>MIN(N8:N14)</f>
        <v>16.648800000000001</v>
      </c>
      <c r="O17" s="69"/>
      <c r="P17" s="70">
        <f>MIN(P8:P14)</f>
        <v>6.9903000000000004</v>
      </c>
      <c r="Q17" s="69"/>
      <c r="R17" s="70">
        <f>MIN(R8:R14)</f>
        <v>12.5929</v>
      </c>
      <c r="S17" s="71"/>
    </row>
    <row r="18" spans="1:19" ht="15" thickBot="1" x14ac:dyDescent="0.35">
      <c r="A18" s="72" t="s">
        <v>29</v>
      </c>
      <c r="B18" s="73"/>
      <c r="C18" s="73"/>
      <c r="D18" s="74">
        <f>MAX(D8:D14)</f>
        <v>-1.2200000000000001E-2</v>
      </c>
      <c r="E18" s="73"/>
      <c r="F18" s="74">
        <f>MAX(F8:F14)</f>
        <v>0.41310000000000002</v>
      </c>
      <c r="G18" s="73"/>
      <c r="H18" s="74">
        <f>MAX(H8:H14)</f>
        <v>1.5330999999999999</v>
      </c>
      <c r="I18" s="73"/>
      <c r="J18" s="74">
        <f>MAX(J8:J14)</f>
        <v>13.0825</v>
      </c>
      <c r="K18" s="73"/>
      <c r="L18" s="74">
        <f>MAX(L8:L14)</f>
        <v>38.612299999999998</v>
      </c>
      <c r="M18" s="73"/>
      <c r="N18" s="74">
        <f>MAX(N8:N14)</f>
        <v>22.269300000000001</v>
      </c>
      <c r="O18" s="73"/>
      <c r="P18" s="74">
        <f>MAX(P8:P14)</f>
        <v>13.331200000000001</v>
      </c>
      <c r="Q18" s="73"/>
      <c r="R18" s="74">
        <f>MAX(R8:R14)</f>
        <v>23.453800000000001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44767</v>
      </c>
      <c r="C8" s="60">
        <f>VLOOKUP($A8,'Return Data'!$B$7:$R$2292,4,0)</f>
        <v>95.077100000000002</v>
      </c>
      <c r="D8" s="60">
        <f>VLOOKUP($A8,'Return Data'!$B$7:$R$2292,10,0)</f>
        <v>-0.87690000000000001</v>
      </c>
      <c r="E8" s="61">
        <f t="shared" ref="E8:E28" si="0">RANK(D8,D$8:D$28,0)</f>
        <v>10</v>
      </c>
      <c r="F8" s="60">
        <f>VLOOKUP($A8,'Return Data'!$B$7:$R$2292,11,0)</f>
        <v>-4.3114999999999997</v>
      </c>
      <c r="G8" s="61">
        <f t="shared" ref="G8:G28" si="1">RANK(F8,F$8:F$28,0)</f>
        <v>11</v>
      </c>
      <c r="H8" s="60">
        <f>VLOOKUP($A8,'Return Data'!$B$7:$R$2292,12,0)</f>
        <v>-7.9935999999999998</v>
      </c>
      <c r="I8" s="61">
        <f t="shared" ref="I8:I28" si="2">RANK(H8,H$8:H$28,0)</f>
        <v>15</v>
      </c>
      <c r="J8" s="60">
        <f>VLOOKUP($A8,'Return Data'!$B$7:$R$2292,13,0)</f>
        <v>4.5267999999999997</v>
      </c>
      <c r="K8" s="61">
        <f t="shared" ref="K8:K28" si="3">RANK(J8,J$8:J$28,0)</f>
        <v>11</v>
      </c>
      <c r="L8" s="60">
        <f>VLOOKUP($A8,'Return Data'!$B$7:$R$2292,17,0)</f>
        <v>22.884899999999998</v>
      </c>
      <c r="M8" s="61">
        <f>RANK(L8,L$8:L$28,0)</f>
        <v>14</v>
      </c>
      <c r="N8" s="60">
        <f>VLOOKUP($A8,'Return Data'!$B$7:$R$2292,14,0)</f>
        <v>15.208600000000001</v>
      </c>
      <c r="O8" s="61">
        <f>RANK(N8,N$8:N$28,0)</f>
        <v>13</v>
      </c>
      <c r="P8" s="60">
        <f>VLOOKUP($A8,'Return Data'!$B$7:$R$2292,15,0)</f>
        <v>10.528600000000001</v>
      </c>
      <c r="Q8" s="61">
        <f>RANK(P8,P$8:P$28,0)</f>
        <v>9</v>
      </c>
      <c r="R8" s="60">
        <f>VLOOKUP($A8,'Return Data'!$B$7:$R$2292,16,0)</f>
        <v>14.409700000000001</v>
      </c>
      <c r="S8" s="62">
        <f>RANK(R8,R$8:R$28,0)</f>
        <v>12</v>
      </c>
    </row>
    <row r="9" spans="1:20" x14ac:dyDescent="0.3">
      <c r="A9" s="58" t="s">
        <v>789</v>
      </c>
      <c r="B9" s="59">
        <f>VLOOKUP($A9,'Return Data'!$B$7:$R$2292,3,0)</f>
        <v>44767</v>
      </c>
      <c r="C9" s="60">
        <f>VLOOKUP($A9,'Return Data'!$B$7:$R$2292,4,0)</f>
        <v>43.9</v>
      </c>
      <c r="D9" s="60">
        <f>VLOOKUP($A9,'Return Data'!$B$7:$R$2292,10,0)</f>
        <v>-6.5162000000000004</v>
      </c>
      <c r="E9" s="61">
        <f t="shared" si="0"/>
        <v>21</v>
      </c>
      <c r="F9" s="60">
        <f>VLOOKUP($A9,'Return Data'!$B$7:$R$2292,11,0)</f>
        <v>-9.1473999999999993</v>
      </c>
      <c r="G9" s="61">
        <f t="shared" si="1"/>
        <v>21</v>
      </c>
      <c r="H9" s="60">
        <f>VLOOKUP($A9,'Return Data'!$B$7:$R$2292,12,0)</f>
        <v>-17.044599999999999</v>
      </c>
      <c r="I9" s="61">
        <f t="shared" si="2"/>
        <v>21</v>
      </c>
      <c r="J9" s="60">
        <f>VLOOKUP($A9,'Return Data'!$B$7:$R$2292,13,0)</f>
        <v>-6.0560999999999998</v>
      </c>
      <c r="K9" s="61">
        <f t="shared" si="3"/>
        <v>21</v>
      </c>
      <c r="L9" s="60">
        <f>VLOOKUP($A9,'Return Data'!$B$7:$R$2292,17,0)</f>
        <v>19.145700000000001</v>
      </c>
      <c r="M9" s="61">
        <f t="shared" ref="M9:M28" si="4">RANK(L9,L$8:L$28,0)</f>
        <v>19</v>
      </c>
      <c r="N9" s="60">
        <f>VLOOKUP($A9,'Return Data'!$B$7:$R$2292,14,0)</f>
        <v>14.2842</v>
      </c>
      <c r="O9" s="61">
        <f t="shared" ref="O9:O26" si="5">RANK(N9,N$8:N$28,0)</f>
        <v>14</v>
      </c>
      <c r="P9" s="60">
        <f>VLOOKUP($A9,'Return Data'!$B$7:$R$2292,15,0)</f>
        <v>11.7166</v>
      </c>
      <c r="Q9" s="61">
        <f t="shared" ref="Q9:Q26" si="6">RANK(P9,P$8:P$28,0)</f>
        <v>8</v>
      </c>
      <c r="R9" s="60">
        <f>VLOOKUP($A9,'Return Data'!$B$7:$R$2292,16,0)</f>
        <v>14.8634</v>
      </c>
      <c r="S9" s="62">
        <f t="shared" ref="S9:S28" si="7">RANK(R9,R$8:R$28,0)</f>
        <v>10</v>
      </c>
    </row>
    <row r="10" spans="1:20" x14ac:dyDescent="0.3">
      <c r="A10" s="58" t="s">
        <v>1973</v>
      </c>
      <c r="B10" s="59">
        <f>VLOOKUP($A10,'Return Data'!$B$7:$R$2292,3,0)</f>
        <v>44767</v>
      </c>
      <c r="C10" s="60">
        <f>VLOOKUP($A10,'Return Data'!$B$7:$R$2292,4,0)</f>
        <v>15.044600000000001</v>
      </c>
      <c r="D10" s="60">
        <f>VLOOKUP($A10,'Return Data'!$B$7:$R$2292,10,0)</f>
        <v>-0.94289999999999996</v>
      </c>
      <c r="E10" s="61">
        <f t="shared" si="0"/>
        <v>11</v>
      </c>
      <c r="F10" s="60">
        <f>VLOOKUP($A10,'Return Data'!$B$7:$R$2292,11,0)</f>
        <v>-1.4696</v>
      </c>
      <c r="G10" s="61">
        <f t="shared" si="1"/>
        <v>4</v>
      </c>
      <c r="H10" s="60">
        <f>VLOOKUP($A10,'Return Data'!$B$7:$R$2292,12,0)</f>
        <v>-4.6543000000000001</v>
      </c>
      <c r="I10" s="61">
        <f t="shared" si="2"/>
        <v>6</v>
      </c>
      <c r="J10" s="60">
        <f>VLOOKUP($A10,'Return Data'!$B$7:$R$2292,13,0)</f>
        <v>6.2472000000000003</v>
      </c>
      <c r="K10" s="61">
        <f t="shared" si="3"/>
        <v>7</v>
      </c>
      <c r="L10" s="60">
        <f>VLOOKUP($A10,'Return Data'!$B$7:$R$2292,17,0)</f>
        <v>23.195599999999999</v>
      </c>
      <c r="M10" s="61">
        <f t="shared" si="4"/>
        <v>13</v>
      </c>
      <c r="N10" s="60">
        <f>VLOOKUP($A10,'Return Data'!$B$7:$R$2292,14,0)</f>
        <v>15.8621</v>
      </c>
      <c r="O10" s="61">
        <f t="shared" si="5"/>
        <v>11</v>
      </c>
      <c r="P10" s="60"/>
      <c r="Q10" s="61"/>
      <c r="R10" s="60">
        <f>VLOOKUP($A10,'Return Data'!$B$7:$R$2292,16,0)</f>
        <v>8.8763000000000005</v>
      </c>
      <c r="S10" s="62">
        <f t="shared" si="7"/>
        <v>21</v>
      </c>
    </row>
    <row r="11" spans="1:20" x14ac:dyDescent="0.3">
      <c r="A11" s="58" t="s">
        <v>791</v>
      </c>
      <c r="B11" s="59">
        <f>VLOOKUP($A11,'Return Data'!$B$7:$R$2292,3,0)</f>
        <v>44767</v>
      </c>
      <c r="C11" s="60">
        <f>VLOOKUP($A11,'Return Data'!$B$7:$R$2292,4,0)</f>
        <v>34.134999999999998</v>
      </c>
      <c r="D11" s="60">
        <f>VLOOKUP($A11,'Return Data'!$B$7:$R$2292,10,0)</f>
        <v>-0.4375</v>
      </c>
      <c r="E11" s="61">
        <f t="shared" si="0"/>
        <v>9</v>
      </c>
      <c r="F11" s="60">
        <f>VLOOKUP($A11,'Return Data'!$B$7:$R$2292,11,0)</f>
        <v>-6.4101999999999997</v>
      </c>
      <c r="G11" s="61">
        <f t="shared" si="1"/>
        <v>17</v>
      </c>
      <c r="H11" s="60">
        <f>VLOOKUP($A11,'Return Data'!$B$7:$R$2292,12,0)</f>
        <v>-7.5784000000000002</v>
      </c>
      <c r="I11" s="61">
        <f t="shared" si="2"/>
        <v>13</v>
      </c>
      <c r="J11" s="60">
        <f>VLOOKUP($A11,'Return Data'!$B$7:$R$2292,13,0)</f>
        <v>-3.7393000000000001</v>
      </c>
      <c r="K11" s="61">
        <f t="shared" si="3"/>
        <v>20</v>
      </c>
      <c r="L11" s="60">
        <f>VLOOKUP($A11,'Return Data'!$B$7:$R$2292,17,0)</f>
        <v>18.853400000000001</v>
      </c>
      <c r="M11" s="61">
        <f t="shared" si="4"/>
        <v>20</v>
      </c>
      <c r="N11" s="60">
        <f>VLOOKUP($A11,'Return Data'!$B$7:$R$2292,14,0)</f>
        <v>13.4626</v>
      </c>
      <c r="O11" s="61">
        <f t="shared" si="5"/>
        <v>16</v>
      </c>
      <c r="P11" s="60">
        <f>VLOOKUP($A11,'Return Data'!$B$7:$R$2292,15,0)</f>
        <v>8.8544</v>
      </c>
      <c r="Q11" s="61">
        <f t="shared" si="6"/>
        <v>12</v>
      </c>
      <c r="R11" s="60">
        <f>VLOOKUP($A11,'Return Data'!$B$7:$R$2292,16,0)</f>
        <v>12.488300000000001</v>
      </c>
      <c r="S11" s="62">
        <f t="shared" si="7"/>
        <v>18</v>
      </c>
    </row>
    <row r="12" spans="1:20" x14ac:dyDescent="0.3">
      <c r="A12" s="58" t="s">
        <v>794</v>
      </c>
      <c r="B12" s="59">
        <f>VLOOKUP($A12,'Return Data'!$B$7:$R$2292,3,0)</f>
        <v>44767</v>
      </c>
      <c r="C12" s="60">
        <f>VLOOKUP($A12,'Return Data'!$B$7:$R$2292,4,0)</f>
        <v>71.350300000000004</v>
      </c>
      <c r="D12" s="60">
        <f>VLOOKUP($A12,'Return Data'!$B$7:$R$2292,10,0)</f>
        <v>2.3331</v>
      </c>
      <c r="E12" s="61">
        <f t="shared" si="0"/>
        <v>1</v>
      </c>
      <c r="F12" s="60">
        <f>VLOOKUP($A12,'Return Data'!$B$7:$R$2292,11,0)</f>
        <v>-2.0571000000000002</v>
      </c>
      <c r="G12" s="61">
        <f t="shared" si="1"/>
        <v>6</v>
      </c>
      <c r="H12" s="60">
        <f>VLOOKUP($A12,'Return Data'!$B$7:$R$2292,12,0)</f>
        <v>-3.129</v>
      </c>
      <c r="I12" s="61">
        <f t="shared" si="2"/>
        <v>3</v>
      </c>
      <c r="J12" s="60">
        <f>VLOOKUP($A12,'Return Data'!$B$7:$R$2292,13,0)</f>
        <v>7.7409999999999997</v>
      </c>
      <c r="K12" s="61">
        <f t="shared" si="3"/>
        <v>4</v>
      </c>
      <c r="L12" s="60">
        <f>VLOOKUP($A12,'Return Data'!$B$7:$R$2292,17,0)</f>
        <v>33.981699999999996</v>
      </c>
      <c r="M12" s="61">
        <f t="shared" si="4"/>
        <v>3</v>
      </c>
      <c r="N12" s="60">
        <f>VLOOKUP($A12,'Return Data'!$B$7:$R$2292,14,0)</f>
        <v>17.955500000000001</v>
      </c>
      <c r="O12" s="61">
        <f t="shared" si="5"/>
        <v>6</v>
      </c>
      <c r="P12" s="60">
        <f>VLOOKUP($A12,'Return Data'!$B$7:$R$2292,15,0)</f>
        <v>12.494899999999999</v>
      </c>
      <c r="Q12" s="61">
        <f t="shared" si="6"/>
        <v>6</v>
      </c>
      <c r="R12" s="60">
        <f>VLOOKUP($A12,'Return Data'!$B$7:$R$2292,16,0)</f>
        <v>18.0228</v>
      </c>
      <c r="S12" s="62">
        <f t="shared" si="7"/>
        <v>3</v>
      </c>
    </row>
    <row r="13" spans="1:20" x14ac:dyDescent="0.3">
      <c r="A13" s="58" t="s">
        <v>796</v>
      </c>
      <c r="B13" s="59">
        <f>VLOOKUP($A13,'Return Data'!$B$7:$R$2292,3,0)</f>
        <v>44767</v>
      </c>
      <c r="C13" s="60">
        <f>VLOOKUP($A13,'Return Data'!$B$7:$R$2292,4,0)</f>
        <v>129.37799999999999</v>
      </c>
      <c r="D13" s="60">
        <f>VLOOKUP($A13,'Return Data'!$B$7:$R$2292,10,0)</f>
        <v>1.5542</v>
      </c>
      <c r="E13" s="61">
        <f t="shared" si="0"/>
        <v>3</v>
      </c>
      <c r="F13" s="60">
        <f>VLOOKUP($A13,'Return Data'!$B$7:$R$2292,11,0)</f>
        <v>3.8504999999999998</v>
      </c>
      <c r="G13" s="61">
        <f t="shared" si="1"/>
        <v>1</v>
      </c>
      <c r="H13" s="60">
        <f>VLOOKUP($A13,'Return Data'!$B$7:$R$2292,12,0)</f>
        <v>1.226</v>
      </c>
      <c r="I13" s="61">
        <f t="shared" si="2"/>
        <v>1</v>
      </c>
      <c r="J13" s="60">
        <f>VLOOKUP($A13,'Return Data'!$B$7:$R$2292,13,0)</f>
        <v>19.133700000000001</v>
      </c>
      <c r="K13" s="61">
        <f t="shared" si="3"/>
        <v>1</v>
      </c>
      <c r="L13" s="60">
        <f>VLOOKUP($A13,'Return Data'!$B$7:$R$2292,17,0)</f>
        <v>34.052999999999997</v>
      </c>
      <c r="M13" s="61">
        <f t="shared" si="4"/>
        <v>2</v>
      </c>
      <c r="N13" s="60">
        <f>VLOOKUP($A13,'Return Data'!$B$7:$R$2292,14,0)</f>
        <v>17.618400000000001</v>
      </c>
      <c r="O13" s="61">
        <f t="shared" si="5"/>
        <v>7</v>
      </c>
      <c r="P13" s="60">
        <f>VLOOKUP($A13,'Return Data'!$B$7:$R$2292,15,0)</f>
        <v>10.0166</v>
      </c>
      <c r="Q13" s="61">
        <f t="shared" si="6"/>
        <v>11</v>
      </c>
      <c r="R13" s="60">
        <f>VLOOKUP($A13,'Return Data'!$B$7:$R$2292,16,0)</f>
        <v>13.115399999999999</v>
      </c>
      <c r="S13" s="62">
        <f t="shared" si="7"/>
        <v>16</v>
      </c>
    </row>
    <row r="14" spans="1:20" x14ac:dyDescent="0.3">
      <c r="A14" s="58" t="s">
        <v>799</v>
      </c>
      <c r="B14" s="59">
        <f>VLOOKUP($A14,'Return Data'!$B$7:$R$2292,3,0)</f>
        <v>44767</v>
      </c>
      <c r="C14" s="60">
        <f>VLOOKUP($A14,'Return Data'!$B$7:$R$2292,4,0)</f>
        <v>52.92</v>
      </c>
      <c r="D14" s="60">
        <f>VLOOKUP($A14,'Return Data'!$B$7:$R$2292,10,0)</f>
        <v>0.99239999999999995</v>
      </c>
      <c r="E14" s="61">
        <f t="shared" si="0"/>
        <v>4</v>
      </c>
      <c r="F14" s="60">
        <f>VLOOKUP($A14,'Return Data'!$B$7:$R$2292,11,0)</f>
        <v>-1.5075000000000001</v>
      </c>
      <c r="G14" s="61">
        <f t="shared" si="1"/>
        <v>5</v>
      </c>
      <c r="H14" s="60">
        <f>VLOOKUP($A14,'Return Data'!$B$7:$R$2292,12,0)</f>
        <v>-4.8029999999999999</v>
      </c>
      <c r="I14" s="61">
        <f t="shared" si="2"/>
        <v>7</v>
      </c>
      <c r="J14" s="60">
        <f>VLOOKUP($A14,'Return Data'!$B$7:$R$2292,13,0)</f>
        <v>8.7993000000000006</v>
      </c>
      <c r="K14" s="61">
        <f t="shared" si="3"/>
        <v>3</v>
      </c>
      <c r="L14" s="60">
        <f>VLOOKUP($A14,'Return Data'!$B$7:$R$2292,17,0)</f>
        <v>27.798400000000001</v>
      </c>
      <c r="M14" s="61">
        <f t="shared" si="4"/>
        <v>5</v>
      </c>
      <c r="N14" s="60">
        <f>VLOOKUP($A14,'Return Data'!$B$7:$R$2292,14,0)</f>
        <v>18.985600000000002</v>
      </c>
      <c r="O14" s="61">
        <f t="shared" si="5"/>
        <v>5</v>
      </c>
      <c r="P14" s="60">
        <f>VLOOKUP($A14,'Return Data'!$B$7:$R$2292,15,0)</f>
        <v>12.6982</v>
      </c>
      <c r="Q14" s="61">
        <f t="shared" si="6"/>
        <v>4</v>
      </c>
      <c r="R14" s="60">
        <f>VLOOKUP($A14,'Return Data'!$B$7:$R$2292,16,0)</f>
        <v>13.8445</v>
      </c>
      <c r="S14" s="62">
        <f t="shared" si="7"/>
        <v>14</v>
      </c>
    </row>
    <row r="15" spans="1:20" x14ac:dyDescent="0.3">
      <c r="A15" s="58" t="s">
        <v>800</v>
      </c>
      <c r="B15" s="59">
        <f>VLOOKUP($A15,'Return Data'!$B$7:$R$2292,3,0)</f>
        <v>44767</v>
      </c>
      <c r="C15" s="60">
        <f>VLOOKUP($A15,'Return Data'!$B$7:$R$2292,4,0)</f>
        <v>15.43</v>
      </c>
      <c r="D15" s="60">
        <f>VLOOKUP($A15,'Return Data'!$B$7:$R$2292,10,0)</f>
        <v>-1.5944</v>
      </c>
      <c r="E15" s="61">
        <f t="shared" si="0"/>
        <v>14</v>
      </c>
      <c r="F15" s="60">
        <f>VLOOKUP($A15,'Return Data'!$B$7:$R$2292,11,0)</f>
        <v>-4.5172999999999996</v>
      </c>
      <c r="G15" s="61">
        <f t="shared" si="1"/>
        <v>13</v>
      </c>
      <c r="H15" s="60">
        <f>VLOOKUP($A15,'Return Data'!$B$7:$R$2292,12,0)</f>
        <v>-7.9356</v>
      </c>
      <c r="I15" s="61">
        <f t="shared" si="2"/>
        <v>14</v>
      </c>
      <c r="J15" s="60">
        <f>VLOOKUP($A15,'Return Data'!$B$7:$R$2292,13,0)</f>
        <v>6.8559999999999999</v>
      </c>
      <c r="K15" s="61">
        <f t="shared" si="3"/>
        <v>6</v>
      </c>
      <c r="L15" s="60">
        <f>VLOOKUP($A15,'Return Data'!$B$7:$R$2292,17,0)</f>
        <v>22.778700000000001</v>
      </c>
      <c r="M15" s="61">
        <f t="shared" si="4"/>
        <v>15</v>
      </c>
      <c r="N15" s="60">
        <f>VLOOKUP($A15,'Return Data'!$B$7:$R$2292,14,0)</f>
        <v>16.161999999999999</v>
      </c>
      <c r="O15" s="61">
        <f t="shared" si="5"/>
        <v>9</v>
      </c>
      <c r="P15" s="60"/>
      <c r="Q15" s="61"/>
      <c r="R15" s="60">
        <f>VLOOKUP($A15,'Return Data'!$B$7:$R$2292,16,0)</f>
        <v>9.6941000000000006</v>
      </c>
      <c r="S15" s="62">
        <f t="shared" si="7"/>
        <v>20</v>
      </c>
    </row>
    <row r="16" spans="1:20" x14ac:dyDescent="0.3">
      <c r="A16" s="58" t="s">
        <v>802</v>
      </c>
      <c r="B16" s="59">
        <f>VLOOKUP($A16,'Return Data'!$B$7:$R$2292,3,0)</f>
        <v>44767</v>
      </c>
      <c r="C16" s="60">
        <f>VLOOKUP($A16,'Return Data'!$B$7:$R$2292,4,0)</f>
        <v>57.92</v>
      </c>
      <c r="D16" s="60">
        <f>VLOOKUP($A16,'Return Data'!$B$7:$R$2292,10,0)</f>
        <v>-1.1097999999999999</v>
      </c>
      <c r="E16" s="61">
        <f t="shared" si="0"/>
        <v>12</v>
      </c>
      <c r="F16" s="60">
        <f>VLOOKUP($A16,'Return Data'!$B$7:$R$2292,11,0)</f>
        <v>-5.4058000000000002</v>
      </c>
      <c r="G16" s="61">
        <f t="shared" si="1"/>
        <v>15</v>
      </c>
      <c r="H16" s="60">
        <f>VLOOKUP($A16,'Return Data'!$B$7:$R$2292,12,0)</f>
        <v>-6.9707999999999997</v>
      </c>
      <c r="I16" s="61">
        <f t="shared" si="2"/>
        <v>12</v>
      </c>
      <c r="J16" s="60">
        <f>VLOOKUP($A16,'Return Data'!$B$7:$R$2292,13,0)</f>
        <v>3.3363</v>
      </c>
      <c r="K16" s="61">
        <f t="shared" si="3"/>
        <v>13</v>
      </c>
      <c r="L16" s="60">
        <f>VLOOKUP($A16,'Return Data'!$B$7:$R$2292,17,0)</f>
        <v>19.676600000000001</v>
      </c>
      <c r="M16" s="61">
        <f t="shared" si="4"/>
        <v>18</v>
      </c>
      <c r="N16" s="60">
        <f>VLOOKUP($A16,'Return Data'!$B$7:$R$2292,14,0)</f>
        <v>16.053999999999998</v>
      </c>
      <c r="O16" s="61">
        <f t="shared" si="5"/>
        <v>10</v>
      </c>
      <c r="P16" s="60">
        <f>VLOOKUP($A16,'Return Data'!$B$7:$R$2292,15,0)</f>
        <v>8.6506000000000007</v>
      </c>
      <c r="Q16" s="61">
        <f t="shared" si="6"/>
        <v>13</v>
      </c>
      <c r="R16" s="60">
        <f>VLOOKUP($A16,'Return Data'!$B$7:$R$2292,16,0)</f>
        <v>11.7668</v>
      </c>
      <c r="S16" s="62">
        <f t="shared" si="7"/>
        <v>19</v>
      </c>
    </row>
    <row r="17" spans="1:19" x14ac:dyDescent="0.3">
      <c r="A17" s="58" t="s">
        <v>804</v>
      </c>
      <c r="B17" s="59">
        <f>VLOOKUP($A17,'Return Data'!$B$7:$R$2292,3,0)</f>
        <v>44767</v>
      </c>
      <c r="C17" s="60">
        <f>VLOOKUP($A17,'Return Data'!$B$7:$R$2292,4,0)</f>
        <v>30.7349</v>
      </c>
      <c r="D17" s="60">
        <f>VLOOKUP($A17,'Return Data'!$B$7:$R$2292,10,0)</f>
        <v>-1.4598</v>
      </c>
      <c r="E17" s="61">
        <f t="shared" si="0"/>
        <v>13</v>
      </c>
      <c r="F17" s="60">
        <f>VLOOKUP($A17,'Return Data'!$B$7:$R$2292,11,0)</f>
        <v>-6.6866000000000003</v>
      </c>
      <c r="G17" s="61">
        <f t="shared" si="1"/>
        <v>18</v>
      </c>
      <c r="H17" s="60">
        <f>VLOOKUP($A17,'Return Data'!$B$7:$R$2292,12,0)</f>
        <v>-8.6872000000000007</v>
      </c>
      <c r="I17" s="61">
        <f t="shared" si="2"/>
        <v>18</v>
      </c>
      <c r="J17" s="60">
        <f>VLOOKUP($A17,'Return Data'!$B$7:$R$2292,13,0)</f>
        <v>2.3047</v>
      </c>
      <c r="K17" s="61">
        <f t="shared" si="3"/>
        <v>15</v>
      </c>
      <c r="L17" s="60">
        <f>VLOOKUP($A17,'Return Data'!$B$7:$R$2292,17,0)</f>
        <v>27.767099999999999</v>
      </c>
      <c r="M17" s="61">
        <f t="shared" si="4"/>
        <v>6</v>
      </c>
      <c r="N17" s="60">
        <f>VLOOKUP($A17,'Return Data'!$B$7:$R$2292,14,0)</f>
        <v>21.882100000000001</v>
      </c>
      <c r="O17" s="61">
        <f t="shared" si="5"/>
        <v>1</v>
      </c>
      <c r="P17" s="60">
        <f>VLOOKUP($A17,'Return Data'!$B$7:$R$2292,15,0)</f>
        <v>15.518800000000001</v>
      </c>
      <c r="Q17" s="61">
        <f t="shared" si="6"/>
        <v>1</v>
      </c>
      <c r="R17" s="60">
        <f>VLOOKUP($A17,'Return Data'!$B$7:$R$2292,16,0)</f>
        <v>15.6122</v>
      </c>
      <c r="S17" s="62">
        <f t="shared" si="7"/>
        <v>8</v>
      </c>
    </row>
    <row r="18" spans="1:19" x14ac:dyDescent="0.3">
      <c r="A18" s="58" t="s">
        <v>2012</v>
      </c>
      <c r="B18" s="59">
        <f>VLOOKUP($A18,'Return Data'!$B$7:$R$2292,3,0)</f>
        <v>44767</v>
      </c>
      <c r="C18" s="60">
        <f>VLOOKUP($A18,'Return Data'!$B$7:$R$2292,4,0)</f>
        <v>12.7341</v>
      </c>
      <c r="D18" s="60">
        <f>VLOOKUP($A18,'Return Data'!$B$7:$R$2292,10,0)</f>
        <v>0.2109</v>
      </c>
      <c r="E18" s="61">
        <f t="shared" si="0"/>
        <v>5</v>
      </c>
      <c r="F18" s="60">
        <f>VLOOKUP($A18,'Return Data'!$B$7:$R$2292,11,0)</f>
        <v>-2.5215000000000001</v>
      </c>
      <c r="G18" s="61">
        <f t="shared" si="1"/>
        <v>7</v>
      </c>
      <c r="H18" s="60">
        <f>VLOOKUP($A18,'Return Data'!$B$7:$R$2292,12,0)</f>
        <v>-6.673</v>
      </c>
      <c r="I18" s="61">
        <f t="shared" si="2"/>
        <v>11</v>
      </c>
      <c r="J18" s="60">
        <f>VLOOKUP($A18,'Return Data'!$B$7:$R$2292,13,0)</f>
        <v>7.4880000000000004</v>
      </c>
      <c r="K18" s="61">
        <f t="shared" si="3"/>
        <v>5</v>
      </c>
      <c r="L18" s="60">
        <f>VLOOKUP($A18,'Return Data'!$B$7:$R$2292,17,0)</f>
        <v>21.9438</v>
      </c>
      <c r="M18" s="61">
        <f t="shared" si="4"/>
        <v>16</v>
      </c>
      <c r="N18" s="60">
        <f>VLOOKUP($A18,'Return Data'!$B$7:$R$2292,14,0)</f>
        <v>11.9476</v>
      </c>
      <c r="O18" s="61">
        <f t="shared" si="5"/>
        <v>17</v>
      </c>
      <c r="P18" s="60">
        <f>VLOOKUP($A18,'Return Data'!$B$7:$R$2292,15,0)</f>
        <v>8.0648999999999997</v>
      </c>
      <c r="Q18" s="61">
        <f t="shared" si="6"/>
        <v>14</v>
      </c>
      <c r="R18" s="60">
        <f>VLOOKUP($A18,'Return Data'!$B$7:$R$2292,16,0)</f>
        <v>13.2097</v>
      </c>
      <c r="S18" s="62">
        <f t="shared" si="7"/>
        <v>15</v>
      </c>
    </row>
    <row r="19" spans="1:19" x14ac:dyDescent="0.3">
      <c r="A19" s="58" t="s">
        <v>806</v>
      </c>
      <c r="B19" s="59">
        <f>VLOOKUP($A19,'Return Data'!$B$7:$R$2292,3,0)</f>
        <v>44767</v>
      </c>
      <c r="C19" s="60">
        <f>VLOOKUP($A19,'Return Data'!$B$7:$R$2292,4,0)</f>
        <v>16.465</v>
      </c>
      <c r="D19" s="60">
        <f>VLOOKUP($A19,'Return Data'!$B$7:$R$2292,10,0)</f>
        <v>-1.9706999999999999</v>
      </c>
      <c r="E19" s="61">
        <f t="shared" si="0"/>
        <v>15</v>
      </c>
      <c r="F19" s="60">
        <f>VLOOKUP($A19,'Return Data'!$B$7:$R$2292,11,0)</f>
        <v>-4.4233000000000002</v>
      </c>
      <c r="G19" s="61">
        <f t="shared" si="1"/>
        <v>12</v>
      </c>
      <c r="H19" s="60">
        <f>VLOOKUP($A19,'Return Data'!$B$7:$R$2292,12,0)</f>
        <v>-5.8066000000000004</v>
      </c>
      <c r="I19" s="61">
        <f t="shared" si="2"/>
        <v>10</v>
      </c>
      <c r="J19" s="60">
        <f>VLOOKUP($A19,'Return Data'!$B$7:$R$2292,13,0)</f>
        <v>6.1025999999999998</v>
      </c>
      <c r="K19" s="61">
        <f t="shared" si="3"/>
        <v>8</v>
      </c>
      <c r="L19" s="60">
        <f>VLOOKUP($A19,'Return Data'!$B$7:$R$2292,17,0)</f>
        <v>25.990500000000001</v>
      </c>
      <c r="M19" s="61">
        <f t="shared" si="4"/>
        <v>10</v>
      </c>
      <c r="N19" s="60"/>
      <c r="O19" s="61"/>
      <c r="P19" s="60"/>
      <c r="Q19" s="61"/>
      <c r="R19" s="60">
        <f>VLOOKUP($A19,'Return Data'!$B$7:$R$2292,16,0)</f>
        <v>17.9055</v>
      </c>
      <c r="S19" s="62">
        <f t="shared" si="7"/>
        <v>4</v>
      </c>
    </row>
    <row r="20" spans="1:19" x14ac:dyDescent="0.3">
      <c r="A20" s="58" t="s">
        <v>808</v>
      </c>
      <c r="B20" s="59">
        <f>VLOOKUP($A20,'Return Data'!$B$7:$R$2292,3,0)</f>
        <v>44767</v>
      </c>
      <c r="C20" s="60">
        <f>VLOOKUP($A20,'Return Data'!$B$7:$R$2292,4,0)</f>
        <v>15.8</v>
      </c>
      <c r="D20" s="60">
        <f>VLOOKUP($A20,'Return Data'!$B$7:$R$2292,10,0)</f>
        <v>-0.1706</v>
      </c>
      <c r="E20" s="61">
        <f t="shared" si="0"/>
        <v>7</v>
      </c>
      <c r="F20" s="60">
        <f>VLOOKUP($A20,'Return Data'!$B$7:$R$2292,11,0)</f>
        <v>-4.6871999999999998</v>
      </c>
      <c r="G20" s="61">
        <f t="shared" si="1"/>
        <v>14</v>
      </c>
      <c r="H20" s="60">
        <f>VLOOKUP($A20,'Return Data'!$B$7:$R$2292,12,0)</f>
        <v>-4.3410000000000002</v>
      </c>
      <c r="I20" s="61">
        <f t="shared" si="2"/>
        <v>5</v>
      </c>
      <c r="J20" s="60">
        <f>VLOOKUP($A20,'Return Data'!$B$7:$R$2292,13,0)</f>
        <v>-1.2623</v>
      </c>
      <c r="K20" s="61">
        <f t="shared" si="3"/>
        <v>19</v>
      </c>
      <c r="L20" s="60">
        <f>VLOOKUP($A20,'Return Data'!$B$7:$R$2292,17,0)</f>
        <v>20.151900000000001</v>
      </c>
      <c r="M20" s="61">
        <f t="shared" si="4"/>
        <v>17</v>
      </c>
      <c r="N20" s="60">
        <f>VLOOKUP($A20,'Return Data'!$B$7:$R$2292,14,0)</f>
        <v>14.1454</v>
      </c>
      <c r="O20" s="61">
        <f t="shared" si="5"/>
        <v>15</v>
      </c>
      <c r="P20" s="60"/>
      <c r="Q20" s="61"/>
      <c r="R20" s="60">
        <f>VLOOKUP($A20,'Return Data'!$B$7:$R$2292,16,0)</f>
        <v>13.0823</v>
      </c>
      <c r="S20" s="62">
        <f t="shared" si="7"/>
        <v>17</v>
      </c>
    </row>
    <row r="21" spans="1:19" x14ac:dyDescent="0.3">
      <c r="A21" s="58" t="s">
        <v>810</v>
      </c>
      <c r="B21" s="59">
        <f>VLOOKUP($A21,'Return Data'!$B$7:$R$2292,3,0)</f>
        <v>44767</v>
      </c>
      <c r="C21" s="60">
        <f>VLOOKUP($A21,'Return Data'!$B$7:$R$2292,4,0)</f>
        <v>18.954999999999998</v>
      </c>
      <c r="D21" s="60">
        <f>VLOOKUP($A21,'Return Data'!$B$7:$R$2292,10,0)</f>
        <v>-3.0632999999999999</v>
      </c>
      <c r="E21" s="61">
        <f t="shared" si="0"/>
        <v>17</v>
      </c>
      <c r="F21" s="60">
        <f>VLOOKUP($A21,'Return Data'!$B$7:$R$2292,11,0)</f>
        <v>-7.4960000000000004</v>
      </c>
      <c r="G21" s="61">
        <f t="shared" si="1"/>
        <v>20</v>
      </c>
      <c r="H21" s="60">
        <f>VLOOKUP($A21,'Return Data'!$B$7:$R$2292,12,0)</f>
        <v>-9.9097000000000008</v>
      </c>
      <c r="I21" s="61">
        <f t="shared" si="2"/>
        <v>20</v>
      </c>
      <c r="J21" s="60">
        <f>VLOOKUP($A21,'Return Data'!$B$7:$R$2292,13,0)</f>
        <v>1.8922000000000001</v>
      </c>
      <c r="K21" s="61">
        <f t="shared" si="3"/>
        <v>17</v>
      </c>
      <c r="L21" s="60">
        <f>VLOOKUP($A21,'Return Data'!$B$7:$R$2292,17,0)</f>
        <v>27.224299999999999</v>
      </c>
      <c r="M21" s="61">
        <f t="shared" si="4"/>
        <v>8</v>
      </c>
      <c r="N21" s="60"/>
      <c r="O21" s="61"/>
      <c r="P21" s="60"/>
      <c r="Q21" s="61"/>
      <c r="R21" s="60">
        <f>VLOOKUP($A21,'Return Data'!$B$7:$R$2292,16,0)</f>
        <v>22.1205</v>
      </c>
      <c r="S21" s="62">
        <f t="shared" si="7"/>
        <v>1</v>
      </c>
    </row>
    <row r="22" spans="1:19" x14ac:dyDescent="0.3">
      <c r="A22" s="58" t="s">
        <v>812</v>
      </c>
      <c r="B22" s="59">
        <f>VLOOKUP($A22,'Return Data'!$B$7:$R$2292,3,0)</f>
        <v>44767</v>
      </c>
      <c r="C22" s="60">
        <f>VLOOKUP($A22,'Return Data'!$B$7:$R$2292,4,0)</f>
        <v>35.156500000000001</v>
      </c>
      <c r="D22" s="60">
        <f>VLOOKUP($A22,'Return Data'!$B$7:$R$2292,10,0)</f>
        <v>1.9091</v>
      </c>
      <c r="E22" s="61">
        <f t="shared" si="0"/>
        <v>2</v>
      </c>
      <c r="F22" s="60">
        <f>VLOOKUP($A22,'Return Data'!$B$7:$R$2292,11,0)</f>
        <v>-2.6640000000000001</v>
      </c>
      <c r="G22" s="61">
        <f t="shared" si="1"/>
        <v>8</v>
      </c>
      <c r="H22" s="60">
        <f>VLOOKUP($A22,'Return Data'!$B$7:$R$2292,12,0)</f>
        <v>-8.3726000000000003</v>
      </c>
      <c r="I22" s="61">
        <f t="shared" si="2"/>
        <v>17</v>
      </c>
      <c r="J22" s="60">
        <f>VLOOKUP($A22,'Return Data'!$B$7:$R$2292,13,0)</f>
        <v>-0.20749999999999999</v>
      </c>
      <c r="K22" s="61">
        <f t="shared" si="3"/>
        <v>18</v>
      </c>
      <c r="L22" s="60">
        <f>VLOOKUP($A22,'Return Data'!$B$7:$R$2292,17,0)</f>
        <v>18.239999999999998</v>
      </c>
      <c r="M22" s="61">
        <f t="shared" si="4"/>
        <v>21</v>
      </c>
      <c r="N22" s="60">
        <f>VLOOKUP($A22,'Return Data'!$B$7:$R$2292,14,0)</f>
        <v>15.2491</v>
      </c>
      <c r="O22" s="61">
        <f t="shared" si="5"/>
        <v>12</v>
      </c>
      <c r="P22" s="60">
        <f>VLOOKUP($A22,'Return Data'!$B$7:$R$2292,15,0)</f>
        <v>10.217000000000001</v>
      </c>
      <c r="Q22" s="61">
        <f t="shared" si="6"/>
        <v>10</v>
      </c>
      <c r="R22" s="60">
        <f>VLOOKUP($A22,'Return Data'!$B$7:$R$2292,16,0)</f>
        <v>14.633900000000001</v>
      </c>
      <c r="S22" s="62">
        <f t="shared" si="7"/>
        <v>11</v>
      </c>
    </row>
    <row r="23" spans="1:19" x14ac:dyDescent="0.3">
      <c r="A23" s="58" t="s">
        <v>815</v>
      </c>
      <c r="B23" s="59">
        <f>VLOOKUP($A23,'Return Data'!$B$7:$R$2292,3,0)</f>
        <v>44767</v>
      </c>
      <c r="C23" s="60">
        <f>VLOOKUP($A23,'Return Data'!$B$7:$R$2292,4,0)</f>
        <v>82.992500000000007</v>
      </c>
      <c r="D23" s="60">
        <f>VLOOKUP($A23,'Return Data'!$B$7:$R$2292,10,0)</f>
        <v>-6.9500000000000006E-2</v>
      </c>
      <c r="E23" s="61">
        <f t="shared" si="0"/>
        <v>6</v>
      </c>
      <c r="F23" s="60">
        <f>VLOOKUP($A23,'Return Data'!$B$7:$R$2292,11,0)</f>
        <v>-0.54359999999999997</v>
      </c>
      <c r="G23" s="61">
        <f t="shared" si="1"/>
        <v>3</v>
      </c>
      <c r="H23" s="60">
        <f>VLOOKUP($A23,'Return Data'!$B$7:$R$2292,12,0)</f>
        <v>-3.5661</v>
      </c>
      <c r="I23" s="61">
        <f t="shared" si="2"/>
        <v>4</v>
      </c>
      <c r="J23" s="60">
        <f>VLOOKUP($A23,'Return Data'!$B$7:$R$2292,13,0)</f>
        <v>10.556900000000001</v>
      </c>
      <c r="K23" s="61">
        <f t="shared" si="3"/>
        <v>2</v>
      </c>
      <c r="L23" s="60">
        <f>VLOOKUP($A23,'Return Data'!$B$7:$R$2292,17,0)</f>
        <v>34.635399999999997</v>
      </c>
      <c r="M23" s="61">
        <f t="shared" si="4"/>
        <v>1</v>
      </c>
      <c r="N23" s="60">
        <f>VLOOKUP($A23,'Return Data'!$B$7:$R$2292,14,0)</f>
        <v>20.405000000000001</v>
      </c>
      <c r="O23" s="61">
        <f t="shared" si="5"/>
        <v>3</v>
      </c>
      <c r="P23" s="60">
        <f>VLOOKUP($A23,'Return Data'!$B$7:$R$2292,15,0)</f>
        <v>11.8438</v>
      </c>
      <c r="Q23" s="61">
        <f t="shared" si="6"/>
        <v>7</v>
      </c>
      <c r="R23" s="60">
        <f>VLOOKUP($A23,'Return Data'!$B$7:$R$2292,16,0)</f>
        <v>17.818100000000001</v>
      </c>
      <c r="S23" s="62">
        <f t="shared" si="7"/>
        <v>5</v>
      </c>
    </row>
    <row r="24" spans="1:19" x14ac:dyDescent="0.3">
      <c r="A24" s="58" t="s">
        <v>817</v>
      </c>
      <c r="B24" s="59">
        <f>VLOOKUP($A24,'Return Data'!$B$7:$R$2292,3,0)</f>
        <v>44767</v>
      </c>
      <c r="C24" s="60">
        <f>VLOOKUP($A24,'Return Data'!$B$7:$R$2292,4,0)</f>
        <v>55.753100000000003</v>
      </c>
      <c r="D24" s="60">
        <f>VLOOKUP($A24,'Return Data'!$B$7:$R$2292,10,0)</f>
        <v>-3.9131999999999998</v>
      </c>
      <c r="E24" s="61">
        <f t="shared" si="0"/>
        <v>20</v>
      </c>
      <c r="F24" s="60">
        <f>VLOOKUP($A24,'Return Data'!$B$7:$R$2292,11,0)</f>
        <v>1.4890000000000001</v>
      </c>
      <c r="G24" s="61">
        <f t="shared" si="1"/>
        <v>2</v>
      </c>
      <c r="H24" s="60">
        <f>VLOOKUP($A24,'Return Data'!$B$7:$R$2292,12,0)</f>
        <v>-1.1719999999999999</v>
      </c>
      <c r="I24" s="61">
        <f t="shared" si="2"/>
        <v>2</v>
      </c>
      <c r="J24" s="60">
        <f>VLOOKUP($A24,'Return Data'!$B$7:$R$2292,13,0)</f>
        <v>5.8597999999999999</v>
      </c>
      <c r="K24" s="61">
        <f t="shared" si="3"/>
        <v>9</v>
      </c>
      <c r="L24" s="60">
        <f>VLOOKUP($A24,'Return Data'!$B$7:$R$2292,17,0)</f>
        <v>33.719099999999997</v>
      </c>
      <c r="M24" s="61">
        <f t="shared" si="4"/>
        <v>4</v>
      </c>
      <c r="N24" s="60">
        <f>VLOOKUP($A24,'Return Data'!$B$7:$R$2292,14,0)</f>
        <v>21.507000000000001</v>
      </c>
      <c r="O24" s="61">
        <f t="shared" si="5"/>
        <v>2</v>
      </c>
      <c r="P24" s="60">
        <f>VLOOKUP($A24,'Return Data'!$B$7:$R$2292,15,0)</f>
        <v>14.2081</v>
      </c>
      <c r="Q24" s="61">
        <f t="shared" si="6"/>
        <v>3</v>
      </c>
      <c r="R24" s="60">
        <f>VLOOKUP($A24,'Return Data'!$B$7:$R$2292,16,0)</f>
        <v>16.8415</v>
      </c>
      <c r="S24" s="62">
        <f t="shared" si="7"/>
        <v>6</v>
      </c>
    </row>
    <row r="25" spans="1:19" x14ac:dyDescent="0.3">
      <c r="A25" s="58" t="s">
        <v>818</v>
      </c>
      <c r="B25" s="59">
        <f>VLOOKUP($A25,'Return Data'!$B$7:$R$2292,3,0)</f>
        <v>44767</v>
      </c>
      <c r="C25" s="60">
        <f>VLOOKUP($A25,'Return Data'!$B$7:$R$2292,4,0)</f>
        <v>240.00299999999999</v>
      </c>
      <c r="D25" s="60">
        <f>VLOOKUP($A25,'Return Data'!$B$7:$R$2292,10,0)</f>
        <v>-3.2686000000000002</v>
      </c>
      <c r="E25" s="61">
        <f t="shared" si="0"/>
        <v>18</v>
      </c>
      <c r="F25" s="60">
        <f>VLOOKUP($A25,'Return Data'!$B$7:$R$2292,11,0)</f>
        <v>-6.8773</v>
      </c>
      <c r="G25" s="61">
        <f t="shared" si="1"/>
        <v>19</v>
      </c>
      <c r="H25" s="60">
        <f>VLOOKUP($A25,'Return Data'!$B$7:$R$2292,12,0)</f>
        <v>-9.6873000000000005</v>
      </c>
      <c r="I25" s="61">
        <f t="shared" si="2"/>
        <v>19</v>
      </c>
      <c r="J25" s="60">
        <f>VLOOKUP($A25,'Return Data'!$B$7:$R$2292,13,0)</f>
        <v>2.9662999999999999</v>
      </c>
      <c r="K25" s="61">
        <f t="shared" si="3"/>
        <v>14</v>
      </c>
      <c r="L25" s="60">
        <f>VLOOKUP($A25,'Return Data'!$B$7:$R$2292,17,0)</f>
        <v>25.7639</v>
      </c>
      <c r="M25" s="61">
        <f t="shared" si="4"/>
        <v>11</v>
      </c>
      <c r="N25" s="60">
        <f>VLOOKUP($A25,'Return Data'!$B$7:$R$2292,14,0)</f>
        <v>17.559699999999999</v>
      </c>
      <c r="O25" s="61">
        <f t="shared" si="5"/>
        <v>8</v>
      </c>
      <c r="P25" s="60">
        <f>VLOOKUP($A25,'Return Data'!$B$7:$R$2292,15,0)</f>
        <v>14.47</v>
      </c>
      <c r="Q25" s="61">
        <f t="shared" si="6"/>
        <v>2</v>
      </c>
      <c r="R25" s="60">
        <f>VLOOKUP($A25,'Return Data'!$B$7:$R$2292,16,0)</f>
        <v>15.3027</v>
      </c>
      <c r="S25" s="62">
        <f t="shared" si="7"/>
        <v>9</v>
      </c>
    </row>
    <row r="26" spans="1:19" x14ac:dyDescent="0.3">
      <c r="A26" s="58" t="s">
        <v>1916</v>
      </c>
      <c r="B26" s="59">
        <f>VLOOKUP($A26,'Return Data'!$B$7:$R$2292,3,0)</f>
        <v>44767</v>
      </c>
      <c r="C26" s="60">
        <f>VLOOKUP($A26,'Return Data'!$B$7:$R$2292,4,0)</f>
        <v>109.35680000000001</v>
      </c>
      <c r="D26" s="60">
        <f>VLOOKUP($A26,'Return Data'!$B$7:$R$2292,10,0)</f>
        <v>-3.7764000000000002</v>
      </c>
      <c r="E26" s="61">
        <f t="shared" si="0"/>
        <v>19</v>
      </c>
      <c r="F26" s="60">
        <f>VLOOKUP($A26,'Return Data'!$B$7:$R$2292,11,0)</f>
        <v>-5.9443000000000001</v>
      </c>
      <c r="G26" s="61">
        <f t="shared" si="1"/>
        <v>16</v>
      </c>
      <c r="H26" s="60">
        <f>VLOOKUP($A26,'Return Data'!$B$7:$R$2292,12,0)</f>
        <v>-8.0340000000000007</v>
      </c>
      <c r="I26" s="61">
        <f t="shared" si="2"/>
        <v>16</v>
      </c>
      <c r="J26" s="60">
        <f>VLOOKUP($A26,'Return Data'!$B$7:$R$2292,13,0)</f>
        <v>1.9739</v>
      </c>
      <c r="K26" s="61">
        <f t="shared" si="3"/>
        <v>16</v>
      </c>
      <c r="L26" s="60">
        <f>VLOOKUP($A26,'Return Data'!$B$7:$R$2292,17,0)</f>
        <v>24.818000000000001</v>
      </c>
      <c r="M26" s="61">
        <f t="shared" si="4"/>
        <v>12</v>
      </c>
      <c r="N26" s="60">
        <f>VLOOKUP($A26,'Return Data'!$B$7:$R$2292,14,0)</f>
        <v>19.4513</v>
      </c>
      <c r="O26" s="61">
        <f t="shared" si="5"/>
        <v>4</v>
      </c>
      <c r="P26" s="60">
        <f>VLOOKUP($A26,'Return Data'!$B$7:$R$2292,15,0)</f>
        <v>12.6846</v>
      </c>
      <c r="Q26" s="61">
        <f t="shared" si="6"/>
        <v>5</v>
      </c>
      <c r="R26" s="60">
        <f>VLOOKUP($A26,'Return Data'!$B$7:$R$2292,16,0)</f>
        <v>14.080399999999999</v>
      </c>
      <c r="S26" s="62">
        <f t="shared" si="7"/>
        <v>13</v>
      </c>
    </row>
    <row r="27" spans="1:19" x14ac:dyDescent="0.3">
      <c r="A27" s="58" t="s">
        <v>822</v>
      </c>
      <c r="B27" s="59">
        <f>VLOOKUP($A27,'Return Data'!$B$7:$R$2292,3,0)</f>
        <v>44767</v>
      </c>
      <c r="C27" s="60">
        <f>VLOOKUP($A27,'Return Data'!$B$7:$R$2292,4,0)</f>
        <v>14.994999999999999</v>
      </c>
      <c r="D27" s="60">
        <f>VLOOKUP($A27,'Return Data'!$B$7:$R$2292,10,0)</f>
        <v>-2.0114000000000001</v>
      </c>
      <c r="E27" s="61">
        <f t="shared" si="0"/>
        <v>16</v>
      </c>
      <c r="F27" s="60">
        <f>VLOOKUP($A27,'Return Data'!$B$7:$R$2292,11,0)</f>
        <v>-4.0117000000000003</v>
      </c>
      <c r="G27" s="61">
        <f t="shared" si="1"/>
        <v>9</v>
      </c>
      <c r="H27" s="60">
        <f>VLOOKUP($A27,'Return Data'!$B$7:$R$2292,12,0)</f>
        <v>-5.8026</v>
      </c>
      <c r="I27" s="61">
        <f t="shared" si="2"/>
        <v>9</v>
      </c>
      <c r="J27" s="60">
        <f>VLOOKUP($A27,'Return Data'!$B$7:$R$2292,13,0)</f>
        <v>4.9842000000000004</v>
      </c>
      <c r="K27" s="61">
        <f t="shared" si="3"/>
        <v>10</v>
      </c>
      <c r="L27" s="60">
        <f>VLOOKUP($A27,'Return Data'!$B$7:$R$2292,17,0)</f>
        <v>27.5304</v>
      </c>
      <c r="M27" s="61">
        <f t="shared" si="4"/>
        <v>7</v>
      </c>
      <c r="N27" s="60"/>
      <c r="O27" s="61"/>
      <c r="P27" s="60"/>
      <c r="Q27" s="61"/>
      <c r="R27" s="60">
        <f>VLOOKUP($A27,'Return Data'!$B$7:$R$2292,16,0)</f>
        <v>16.597100000000001</v>
      </c>
      <c r="S27" s="62">
        <f t="shared" si="7"/>
        <v>7</v>
      </c>
    </row>
    <row r="28" spans="1:19" x14ac:dyDescent="0.3">
      <c r="A28" s="58" t="s">
        <v>824</v>
      </c>
      <c r="B28" s="59">
        <f>VLOOKUP($A28,'Return Data'!$B$7:$R$2292,3,0)</f>
        <v>44767</v>
      </c>
      <c r="C28" s="60">
        <f>VLOOKUP($A28,'Return Data'!$B$7:$R$2292,4,0)</f>
        <v>17.54</v>
      </c>
      <c r="D28" s="60">
        <f>VLOOKUP($A28,'Return Data'!$B$7:$R$2292,10,0)</f>
        <v>-0.39750000000000002</v>
      </c>
      <c r="E28" s="61">
        <f t="shared" si="0"/>
        <v>8</v>
      </c>
      <c r="F28" s="60">
        <f>VLOOKUP($A28,'Return Data'!$B$7:$R$2292,11,0)</f>
        <v>-4.2054</v>
      </c>
      <c r="G28" s="61">
        <f t="shared" si="1"/>
        <v>10</v>
      </c>
      <c r="H28" s="60">
        <f>VLOOKUP($A28,'Return Data'!$B$7:$R$2292,12,0)</f>
        <v>-5.8002000000000002</v>
      </c>
      <c r="I28" s="61">
        <f t="shared" si="2"/>
        <v>8</v>
      </c>
      <c r="J28" s="60">
        <f>VLOOKUP($A28,'Return Data'!$B$7:$R$2292,13,0)</f>
        <v>3.91</v>
      </c>
      <c r="K28" s="61">
        <f t="shared" si="3"/>
        <v>12</v>
      </c>
      <c r="L28" s="60">
        <f>VLOOKUP($A28,'Return Data'!$B$7:$R$2292,17,0)</f>
        <v>26.234999999999999</v>
      </c>
      <c r="M28" s="61">
        <f t="shared" si="4"/>
        <v>9</v>
      </c>
      <c r="N28" s="60"/>
      <c r="O28" s="61"/>
      <c r="P28" s="60"/>
      <c r="Q28" s="61"/>
      <c r="R28" s="60">
        <f>VLOOKUP($A28,'Return Data'!$B$7:$R$2292,16,0)</f>
        <v>20.807200000000002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-1.1704285714285714</v>
      </c>
      <c r="E30" s="69"/>
      <c r="F30" s="70">
        <f>AVERAGE(F8:F28)</f>
        <v>-3.7879904761904766</v>
      </c>
      <c r="G30" s="69"/>
      <c r="H30" s="70">
        <f>AVERAGE(H8:H28)</f>
        <v>-6.5112190476190479</v>
      </c>
      <c r="I30" s="69"/>
      <c r="J30" s="70">
        <f>AVERAGE(J8:J28)</f>
        <v>4.4482714285714282</v>
      </c>
      <c r="K30" s="69"/>
      <c r="L30" s="70">
        <f>AVERAGE(L8:L28)</f>
        <v>25.542257142857142</v>
      </c>
      <c r="M30" s="69"/>
      <c r="N30" s="70">
        <f>AVERAGE(N8:N28)</f>
        <v>16.925894117647061</v>
      </c>
      <c r="O30" s="69"/>
      <c r="P30" s="70">
        <f>AVERAGE(P8:P28)</f>
        <v>11.569078571428571</v>
      </c>
      <c r="Q30" s="69"/>
      <c r="R30" s="70">
        <f>AVERAGE(R8:R28)</f>
        <v>15.004400000000002</v>
      </c>
      <c r="S30" s="71"/>
    </row>
    <row r="31" spans="1:19" x14ac:dyDescent="0.3">
      <c r="A31" s="68" t="s">
        <v>28</v>
      </c>
      <c r="B31" s="69"/>
      <c r="C31" s="69"/>
      <c r="D31" s="70">
        <f>MIN(D8:D28)</f>
        <v>-6.5162000000000004</v>
      </c>
      <c r="E31" s="69"/>
      <c r="F31" s="70">
        <f>MIN(F8:F28)</f>
        <v>-9.1473999999999993</v>
      </c>
      <c r="G31" s="69"/>
      <c r="H31" s="70">
        <f>MIN(H8:H28)</f>
        <v>-17.044599999999999</v>
      </c>
      <c r="I31" s="69"/>
      <c r="J31" s="70">
        <f>MIN(J8:J28)</f>
        <v>-6.0560999999999998</v>
      </c>
      <c r="K31" s="69"/>
      <c r="L31" s="70">
        <f>MIN(L8:L28)</f>
        <v>18.239999999999998</v>
      </c>
      <c r="M31" s="69"/>
      <c r="N31" s="70">
        <f>MIN(N8:N28)</f>
        <v>11.9476</v>
      </c>
      <c r="O31" s="69"/>
      <c r="P31" s="70">
        <f>MIN(P8:P28)</f>
        <v>8.0648999999999997</v>
      </c>
      <c r="Q31" s="69"/>
      <c r="R31" s="70">
        <f>MIN(R8:R28)</f>
        <v>8.8763000000000005</v>
      </c>
      <c r="S31" s="71"/>
    </row>
    <row r="32" spans="1:19" ht="15" thickBot="1" x14ac:dyDescent="0.35">
      <c r="A32" s="72" t="s">
        <v>29</v>
      </c>
      <c r="B32" s="73"/>
      <c r="C32" s="73"/>
      <c r="D32" s="74">
        <f>MAX(D8:D28)</f>
        <v>2.3331</v>
      </c>
      <c r="E32" s="73"/>
      <c r="F32" s="74">
        <f>MAX(F8:F28)</f>
        <v>3.8504999999999998</v>
      </c>
      <c r="G32" s="73"/>
      <c r="H32" s="74">
        <f>MAX(H8:H28)</f>
        <v>1.226</v>
      </c>
      <c r="I32" s="73"/>
      <c r="J32" s="74">
        <f>MAX(J8:J28)</f>
        <v>19.133700000000001</v>
      </c>
      <c r="K32" s="73"/>
      <c r="L32" s="74">
        <f>MAX(L8:L28)</f>
        <v>34.635399999999997</v>
      </c>
      <c r="M32" s="73"/>
      <c r="N32" s="74">
        <f>MAX(N8:N28)</f>
        <v>21.882100000000001</v>
      </c>
      <c r="O32" s="73"/>
      <c r="P32" s="74">
        <f>MAX(P8:P28)</f>
        <v>15.518800000000001</v>
      </c>
      <c r="Q32" s="73"/>
      <c r="R32" s="74">
        <f>MAX(R8:R28)</f>
        <v>22.1205</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44767</v>
      </c>
      <c r="C8" s="60">
        <f>VLOOKUP($A8,'Return Data'!$B$7:$R$2292,4,0)</f>
        <v>86.861699999999999</v>
      </c>
      <c r="D8" s="60">
        <f>VLOOKUP($A8,'Return Data'!$B$7:$R$2292,10,0)</f>
        <v>-1.1183000000000001</v>
      </c>
      <c r="E8" s="61">
        <f t="shared" ref="E8:E28" si="0">RANK(D8,D$8:D$28,0)</f>
        <v>10</v>
      </c>
      <c r="F8" s="60">
        <f>VLOOKUP($A8,'Return Data'!$B$7:$R$2292,11,0)</f>
        <v>-4.7469000000000001</v>
      </c>
      <c r="G8" s="61">
        <f t="shared" ref="G8:G28" si="1">RANK(F8,F$8:F$28,0)</f>
        <v>10</v>
      </c>
      <c r="H8" s="60">
        <f>VLOOKUP($A8,'Return Data'!$B$7:$R$2292,12,0)</f>
        <v>-8.6226000000000003</v>
      </c>
      <c r="I8" s="61">
        <f t="shared" ref="I8:I28" si="2">RANK(H8,H$8:H$28,0)</f>
        <v>15</v>
      </c>
      <c r="J8" s="60">
        <f>VLOOKUP($A8,'Return Data'!$B$7:$R$2292,13,0)</f>
        <v>3.5788000000000002</v>
      </c>
      <c r="K8" s="61">
        <f t="shared" ref="K8:K28" si="3">RANK(J8,J$8:J$28,0)</f>
        <v>10</v>
      </c>
      <c r="L8" s="60">
        <f>VLOOKUP($A8,'Return Data'!$B$7:$R$2292,17,0)</f>
        <v>21.781700000000001</v>
      </c>
      <c r="M8" s="61">
        <f t="shared" ref="M8:M28" si="4">RANK(L8,L$8:L$28,0)</f>
        <v>13</v>
      </c>
      <c r="N8" s="60">
        <f>VLOOKUP($A8,'Return Data'!$B$7:$R$2292,14,0)</f>
        <v>14.182600000000001</v>
      </c>
      <c r="O8" s="61">
        <f t="shared" ref="O8:O18" si="5">RANK(N8,N$8:N$28,0)</f>
        <v>11</v>
      </c>
      <c r="P8" s="60">
        <f>VLOOKUP($A8,'Return Data'!$B$7:$R$2292,15,0)</f>
        <v>9.4678000000000004</v>
      </c>
      <c r="Q8" s="61">
        <f>RANK(P8,P$8:P$28,0)</f>
        <v>9</v>
      </c>
      <c r="R8" s="60">
        <f>VLOOKUP($A8,'Return Data'!$B$7:$R$2292,16,0)</f>
        <v>13.765499999999999</v>
      </c>
      <c r="S8" s="62">
        <f t="shared" ref="S8:S28" si="6">RANK(R8,R$8:R$28,0)</f>
        <v>11</v>
      </c>
    </row>
    <row r="9" spans="1:20" x14ac:dyDescent="0.3">
      <c r="A9" s="58" t="s">
        <v>790</v>
      </c>
      <c r="B9" s="59">
        <f>VLOOKUP($A9,'Return Data'!$B$7:$R$2292,3,0)</f>
        <v>44767</v>
      </c>
      <c r="C9" s="60">
        <f>VLOOKUP($A9,'Return Data'!$B$7:$R$2292,4,0)</f>
        <v>39.130000000000003</v>
      </c>
      <c r="D9" s="60">
        <f>VLOOKUP($A9,'Return Data'!$B$7:$R$2292,10,0)</f>
        <v>-6.7888999999999999</v>
      </c>
      <c r="E9" s="61">
        <f t="shared" si="0"/>
        <v>21</v>
      </c>
      <c r="F9" s="60">
        <f>VLOOKUP($A9,'Return Data'!$B$7:$R$2292,11,0)</f>
        <v>-9.6722000000000001</v>
      </c>
      <c r="G9" s="61">
        <f t="shared" si="1"/>
        <v>21</v>
      </c>
      <c r="H9" s="60">
        <f>VLOOKUP($A9,'Return Data'!$B$7:$R$2292,12,0)</f>
        <v>-17.759599999999999</v>
      </c>
      <c r="I9" s="61">
        <f t="shared" si="2"/>
        <v>21</v>
      </c>
      <c r="J9" s="60">
        <f>VLOOKUP($A9,'Return Data'!$B$7:$R$2292,13,0)</f>
        <v>-7.1429</v>
      </c>
      <c r="K9" s="61">
        <f t="shared" si="3"/>
        <v>21</v>
      </c>
      <c r="L9" s="60">
        <f>VLOOKUP($A9,'Return Data'!$B$7:$R$2292,17,0)</f>
        <v>17.769600000000001</v>
      </c>
      <c r="M9" s="61">
        <f t="shared" si="4"/>
        <v>19</v>
      </c>
      <c r="N9" s="60">
        <f>VLOOKUP($A9,'Return Data'!$B$7:$R$2292,14,0)</f>
        <v>12.958399999999999</v>
      </c>
      <c r="O9" s="61">
        <f t="shared" si="5"/>
        <v>14</v>
      </c>
      <c r="P9" s="60">
        <f>VLOOKUP($A9,'Return Data'!$B$7:$R$2292,15,0)</f>
        <v>10.384499999999999</v>
      </c>
      <c r="Q9" s="61">
        <f>RANK(P9,P$8:P$28,0)</f>
        <v>8</v>
      </c>
      <c r="R9" s="60">
        <f>VLOOKUP($A9,'Return Data'!$B$7:$R$2292,16,0)</f>
        <v>14.4985</v>
      </c>
      <c r="S9" s="62">
        <f t="shared" si="6"/>
        <v>7</v>
      </c>
    </row>
    <row r="10" spans="1:20" x14ac:dyDescent="0.3">
      <c r="A10" s="58" t="s">
        <v>1974</v>
      </c>
      <c r="B10" s="59">
        <f>VLOOKUP($A10,'Return Data'!$B$7:$R$2292,3,0)</f>
        <v>44767</v>
      </c>
      <c r="C10" s="60">
        <f>VLOOKUP($A10,'Return Data'!$B$7:$R$2292,4,0)</f>
        <v>14.023</v>
      </c>
      <c r="D10" s="60">
        <f>VLOOKUP($A10,'Return Data'!$B$7:$R$2292,10,0)</f>
        <v>-1.3548</v>
      </c>
      <c r="E10" s="61">
        <f t="shared" si="0"/>
        <v>11</v>
      </c>
      <c r="F10" s="60">
        <f>VLOOKUP($A10,'Return Data'!$B$7:$R$2292,11,0)</f>
        <v>-2.2719</v>
      </c>
      <c r="G10" s="61">
        <f t="shared" si="1"/>
        <v>5</v>
      </c>
      <c r="H10" s="60">
        <f>VLOOKUP($A10,'Return Data'!$B$7:$R$2292,12,0)</f>
        <v>-5.8227000000000002</v>
      </c>
      <c r="I10" s="61">
        <f t="shared" si="2"/>
        <v>7</v>
      </c>
      <c r="J10" s="60">
        <f>VLOOKUP($A10,'Return Data'!$B$7:$R$2292,13,0)</f>
        <v>4.5011000000000001</v>
      </c>
      <c r="K10" s="61">
        <f t="shared" si="3"/>
        <v>7</v>
      </c>
      <c r="L10" s="60">
        <f>VLOOKUP($A10,'Return Data'!$B$7:$R$2292,17,0)</f>
        <v>21.246200000000002</v>
      </c>
      <c r="M10" s="61">
        <f t="shared" si="4"/>
        <v>15</v>
      </c>
      <c r="N10" s="60">
        <f>VLOOKUP($A10,'Return Data'!$B$7:$R$2292,14,0)</f>
        <v>14.1236</v>
      </c>
      <c r="O10" s="61">
        <f t="shared" si="5"/>
        <v>12</v>
      </c>
      <c r="P10" s="60"/>
      <c r="Q10" s="61"/>
      <c r="R10" s="60">
        <f>VLOOKUP($A10,'Return Data'!$B$7:$R$2292,16,0)</f>
        <v>7.2937000000000003</v>
      </c>
      <c r="S10" s="62">
        <f t="shared" si="6"/>
        <v>20</v>
      </c>
    </row>
    <row r="11" spans="1:20" x14ac:dyDescent="0.3">
      <c r="A11" s="58" t="s">
        <v>792</v>
      </c>
      <c r="B11" s="59">
        <f>VLOOKUP($A11,'Return Data'!$B$7:$R$2292,3,0)</f>
        <v>44767</v>
      </c>
      <c r="C11" s="60">
        <f>VLOOKUP($A11,'Return Data'!$B$7:$R$2292,4,0)</f>
        <v>31.544</v>
      </c>
      <c r="D11" s="60">
        <f>VLOOKUP($A11,'Return Data'!$B$7:$R$2292,10,0)</f>
        <v>-0.70820000000000005</v>
      </c>
      <c r="E11" s="61">
        <f t="shared" si="0"/>
        <v>9</v>
      </c>
      <c r="F11" s="60">
        <f>VLOOKUP($A11,'Return Data'!$B$7:$R$2292,11,0)</f>
        <v>-6.9114000000000004</v>
      </c>
      <c r="G11" s="61">
        <f t="shared" si="1"/>
        <v>17</v>
      </c>
      <c r="H11" s="60">
        <f>VLOOKUP($A11,'Return Data'!$B$7:$R$2292,12,0)</f>
        <v>-8.3236000000000008</v>
      </c>
      <c r="I11" s="61">
        <f t="shared" si="2"/>
        <v>13</v>
      </c>
      <c r="J11" s="60">
        <f>VLOOKUP($A11,'Return Data'!$B$7:$R$2292,13,0)</f>
        <v>-4.7699999999999996</v>
      </c>
      <c r="K11" s="61">
        <f t="shared" si="3"/>
        <v>20</v>
      </c>
      <c r="L11" s="60">
        <f>VLOOKUP($A11,'Return Data'!$B$7:$R$2292,17,0)</f>
        <v>17.5914</v>
      </c>
      <c r="M11" s="61">
        <f t="shared" si="4"/>
        <v>20</v>
      </c>
      <c r="N11" s="60">
        <f>VLOOKUP($A11,'Return Data'!$B$7:$R$2292,14,0)</f>
        <v>12.252800000000001</v>
      </c>
      <c r="O11" s="61">
        <f t="shared" si="5"/>
        <v>16</v>
      </c>
      <c r="P11" s="60">
        <f>VLOOKUP($A11,'Return Data'!$B$7:$R$2292,15,0)</f>
        <v>7.7789000000000001</v>
      </c>
      <c r="Q11" s="61">
        <f>RANK(P11,P$8:P$28,0)</f>
        <v>12</v>
      </c>
      <c r="R11" s="60">
        <f>VLOOKUP($A11,'Return Data'!$B$7:$R$2292,16,0)</f>
        <v>9.9323999999999995</v>
      </c>
      <c r="S11" s="62">
        <f t="shared" si="6"/>
        <v>18</v>
      </c>
    </row>
    <row r="12" spans="1:20" x14ac:dyDescent="0.3">
      <c r="A12" s="58" t="s">
        <v>793</v>
      </c>
      <c r="B12" s="59">
        <f>VLOOKUP($A12,'Return Data'!$B$7:$R$2292,3,0)</f>
        <v>44767</v>
      </c>
      <c r="C12" s="60">
        <f>VLOOKUP($A12,'Return Data'!$B$7:$R$2292,4,0)</f>
        <v>64.906800000000004</v>
      </c>
      <c r="D12" s="60">
        <f>VLOOKUP($A12,'Return Data'!$B$7:$R$2292,10,0)</f>
        <v>2.1261999999999999</v>
      </c>
      <c r="E12" s="61">
        <f t="shared" si="0"/>
        <v>1</v>
      </c>
      <c r="F12" s="60">
        <f>VLOOKUP($A12,'Return Data'!$B$7:$R$2292,11,0)</f>
        <v>-2.4384999999999999</v>
      </c>
      <c r="G12" s="61">
        <f t="shared" si="1"/>
        <v>6</v>
      </c>
      <c r="H12" s="60">
        <f>VLOOKUP($A12,'Return Data'!$B$7:$R$2292,12,0)</f>
        <v>-3.6915</v>
      </c>
      <c r="I12" s="61">
        <f t="shared" si="2"/>
        <v>3</v>
      </c>
      <c r="J12" s="60">
        <f>VLOOKUP($A12,'Return Data'!$B$7:$R$2292,13,0)</f>
        <v>6.9053000000000004</v>
      </c>
      <c r="K12" s="61">
        <f t="shared" si="3"/>
        <v>4</v>
      </c>
      <c r="L12" s="60">
        <f>VLOOKUP($A12,'Return Data'!$B$7:$R$2292,17,0)</f>
        <v>32.916499999999999</v>
      </c>
      <c r="M12" s="61">
        <f t="shared" si="4"/>
        <v>2</v>
      </c>
      <c r="N12" s="60">
        <f>VLOOKUP($A12,'Return Data'!$B$7:$R$2292,14,0)</f>
        <v>16.9956</v>
      </c>
      <c r="O12" s="61">
        <f t="shared" si="5"/>
        <v>6</v>
      </c>
      <c r="P12" s="60">
        <f>VLOOKUP($A12,'Return Data'!$B$7:$R$2292,15,0)</f>
        <v>11.459199999999999</v>
      </c>
      <c r="Q12" s="61">
        <f>RANK(P12,P$8:P$28,0)</f>
        <v>5</v>
      </c>
      <c r="R12" s="60">
        <f>VLOOKUP($A12,'Return Data'!$B$7:$R$2292,16,0)</f>
        <v>13.2721</v>
      </c>
      <c r="S12" s="62">
        <f t="shared" si="6"/>
        <v>12</v>
      </c>
    </row>
    <row r="13" spans="1:20" x14ac:dyDescent="0.3">
      <c r="A13" s="58" t="s">
        <v>795</v>
      </c>
      <c r="B13" s="59">
        <f>VLOOKUP($A13,'Return Data'!$B$7:$R$2292,3,0)</f>
        <v>44767</v>
      </c>
      <c r="C13" s="60">
        <f>VLOOKUP($A13,'Return Data'!$B$7:$R$2292,4,0)</f>
        <v>118.32</v>
      </c>
      <c r="D13" s="60">
        <f>VLOOKUP($A13,'Return Data'!$B$7:$R$2292,10,0)</f>
        <v>1.2156</v>
      </c>
      <c r="E13" s="61">
        <f t="shared" si="0"/>
        <v>3</v>
      </c>
      <c r="F13" s="60">
        <f>VLOOKUP($A13,'Return Data'!$B$7:$R$2292,11,0)</f>
        <v>3.1227999999999998</v>
      </c>
      <c r="G13" s="61">
        <f t="shared" si="1"/>
        <v>1</v>
      </c>
      <c r="H13" s="60">
        <f>VLOOKUP($A13,'Return Data'!$B$7:$R$2292,12,0)</f>
        <v>0.16339999999999999</v>
      </c>
      <c r="I13" s="61">
        <f t="shared" si="2"/>
        <v>1</v>
      </c>
      <c r="J13" s="60">
        <f>VLOOKUP($A13,'Return Data'!$B$7:$R$2292,13,0)</f>
        <v>17.5442</v>
      </c>
      <c r="K13" s="61">
        <f t="shared" si="3"/>
        <v>1</v>
      </c>
      <c r="L13" s="60">
        <f>VLOOKUP($A13,'Return Data'!$B$7:$R$2292,17,0)</f>
        <v>32.439</v>
      </c>
      <c r="M13" s="61">
        <f t="shared" si="4"/>
        <v>3</v>
      </c>
      <c r="N13" s="60">
        <f>VLOOKUP($A13,'Return Data'!$B$7:$R$2292,14,0)</f>
        <v>16.322399999999998</v>
      </c>
      <c r="O13" s="61">
        <f t="shared" si="5"/>
        <v>8</v>
      </c>
      <c r="P13" s="60">
        <f>VLOOKUP($A13,'Return Data'!$B$7:$R$2292,15,0)</f>
        <v>8.8633000000000006</v>
      </c>
      <c r="Q13" s="61">
        <f>RANK(P13,P$8:P$28,0)</f>
        <v>10</v>
      </c>
      <c r="R13" s="60">
        <f>VLOOKUP($A13,'Return Data'!$B$7:$R$2292,16,0)</f>
        <v>14.834300000000001</v>
      </c>
      <c r="S13" s="62">
        <f t="shared" si="6"/>
        <v>6</v>
      </c>
    </row>
    <row r="14" spans="1:20" x14ac:dyDescent="0.3">
      <c r="A14" s="58" t="s">
        <v>798</v>
      </c>
      <c r="B14" s="59">
        <f>VLOOKUP($A14,'Return Data'!$B$7:$R$2292,3,0)</f>
        <v>44767</v>
      </c>
      <c r="C14" s="60">
        <f>VLOOKUP($A14,'Return Data'!$B$7:$R$2292,4,0)</f>
        <v>47.88</v>
      </c>
      <c r="D14" s="60">
        <f>VLOOKUP($A14,'Return Data'!$B$7:$R$2292,10,0)</f>
        <v>0.67279999999999995</v>
      </c>
      <c r="E14" s="61">
        <f t="shared" si="0"/>
        <v>4</v>
      </c>
      <c r="F14" s="60">
        <f>VLOOKUP($A14,'Return Data'!$B$7:$R$2292,11,0)</f>
        <v>-2.1259000000000001</v>
      </c>
      <c r="G14" s="61">
        <f t="shared" si="1"/>
        <v>4</v>
      </c>
      <c r="H14" s="60">
        <f>VLOOKUP($A14,'Return Data'!$B$7:$R$2292,12,0)</f>
        <v>-5.7108999999999996</v>
      </c>
      <c r="I14" s="61">
        <f t="shared" si="2"/>
        <v>6</v>
      </c>
      <c r="J14" s="60">
        <f>VLOOKUP($A14,'Return Data'!$B$7:$R$2292,13,0)</f>
        <v>7.4024000000000001</v>
      </c>
      <c r="K14" s="61">
        <f t="shared" si="3"/>
        <v>3</v>
      </c>
      <c r="L14" s="60">
        <f>VLOOKUP($A14,'Return Data'!$B$7:$R$2292,17,0)</f>
        <v>26.229500000000002</v>
      </c>
      <c r="M14" s="61">
        <f t="shared" si="4"/>
        <v>6</v>
      </c>
      <c r="N14" s="60">
        <f>VLOOKUP($A14,'Return Data'!$B$7:$R$2292,14,0)</f>
        <v>17.595400000000001</v>
      </c>
      <c r="O14" s="61">
        <f t="shared" si="5"/>
        <v>5</v>
      </c>
      <c r="P14" s="60">
        <f>VLOOKUP($A14,'Return Data'!$B$7:$R$2292,15,0)</f>
        <v>11.447699999999999</v>
      </c>
      <c r="Q14" s="61">
        <f>RANK(P14,P$8:P$28,0)</f>
        <v>6</v>
      </c>
      <c r="R14" s="60">
        <f>VLOOKUP($A14,'Return Data'!$B$7:$R$2292,16,0)</f>
        <v>12.6304</v>
      </c>
      <c r="S14" s="62">
        <f t="shared" si="6"/>
        <v>14</v>
      </c>
    </row>
    <row r="15" spans="1:20" x14ac:dyDescent="0.3">
      <c r="A15" s="58" t="s">
        <v>801</v>
      </c>
      <c r="B15" s="59">
        <f>VLOOKUP($A15,'Return Data'!$B$7:$R$2292,3,0)</f>
        <v>44767</v>
      </c>
      <c r="C15" s="60">
        <f>VLOOKUP($A15,'Return Data'!$B$7:$R$2292,4,0)</f>
        <v>14.43</v>
      </c>
      <c r="D15" s="60">
        <f>VLOOKUP($A15,'Return Data'!$B$7:$R$2292,10,0)</f>
        <v>-1.8367</v>
      </c>
      <c r="E15" s="61">
        <f t="shared" si="0"/>
        <v>14</v>
      </c>
      <c r="F15" s="60">
        <f>VLOOKUP($A15,'Return Data'!$B$7:$R$2292,11,0)</f>
        <v>-4.9406999999999996</v>
      </c>
      <c r="G15" s="61">
        <f t="shared" si="1"/>
        <v>12</v>
      </c>
      <c r="H15" s="60">
        <f>VLOOKUP($A15,'Return Data'!$B$7:$R$2292,12,0)</f>
        <v>-8.5550999999999995</v>
      </c>
      <c r="I15" s="61">
        <f t="shared" si="2"/>
        <v>14</v>
      </c>
      <c r="J15" s="60">
        <f>VLOOKUP($A15,'Return Data'!$B$7:$R$2292,13,0)</f>
        <v>5.8693999999999997</v>
      </c>
      <c r="K15" s="61">
        <f t="shared" si="3"/>
        <v>6</v>
      </c>
      <c r="L15" s="60">
        <f>VLOOKUP($A15,'Return Data'!$B$7:$R$2292,17,0)</f>
        <v>21.684999999999999</v>
      </c>
      <c r="M15" s="61">
        <f t="shared" si="4"/>
        <v>14</v>
      </c>
      <c r="N15" s="60">
        <f>VLOOKUP($A15,'Return Data'!$B$7:$R$2292,14,0)</f>
        <v>15.0984</v>
      </c>
      <c r="O15" s="61">
        <f t="shared" si="5"/>
        <v>9</v>
      </c>
      <c r="P15" s="60"/>
      <c r="Q15" s="61"/>
      <c r="R15" s="60">
        <f>VLOOKUP($A15,'Return Data'!$B$7:$R$2292,16,0)</f>
        <v>8.1372999999999998</v>
      </c>
      <c r="S15" s="62">
        <f t="shared" si="6"/>
        <v>19</v>
      </c>
    </row>
    <row r="16" spans="1:20" x14ac:dyDescent="0.3">
      <c r="A16" s="58" t="s">
        <v>803</v>
      </c>
      <c r="B16" s="59">
        <f>VLOOKUP($A16,'Return Data'!$B$7:$R$2292,3,0)</f>
        <v>44767</v>
      </c>
      <c r="C16" s="60">
        <f>VLOOKUP($A16,'Return Data'!$B$7:$R$2292,4,0)</f>
        <v>51.13</v>
      </c>
      <c r="D16" s="60">
        <f>VLOOKUP($A16,'Return Data'!$B$7:$R$2292,10,0)</f>
        <v>-1.4266000000000001</v>
      </c>
      <c r="E16" s="61">
        <f t="shared" si="0"/>
        <v>12</v>
      </c>
      <c r="F16" s="60">
        <f>VLOOKUP($A16,'Return Data'!$B$7:$R$2292,11,0)</f>
        <v>-6.0456000000000003</v>
      </c>
      <c r="G16" s="61">
        <f t="shared" si="1"/>
        <v>15</v>
      </c>
      <c r="H16" s="60">
        <f>VLOOKUP($A16,'Return Data'!$B$7:$R$2292,12,0)</f>
        <v>-7.9070999999999998</v>
      </c>
      <c r="I16" s="61">
        <f t="shared" si="2"/>
        <v>12</v>
      </c>
      <c r="J16" s="60">
        <f>VLOOKUP($A16,'Return Data'!$B$7:$R$2292,13,0)</f>
        <v>1.9540999999999999</v>
      </c>
      <c r="K16" s="61">
        <f t="shared" si="3"/>
        <v>13</v>
      </c>
      <c r="L16" s="60">
        <f>VLOOKUP($A16,'Return Data'!$B$7:$R$2292,17,0)</f>
        <v>18.0548</v>
      </c>
      <c r="M16" s="61">
        <f t="shared" si="4"/>
        <v>18</v>
      </c>
      <c r="N16" s="60">
        <f>VLOOKUP($A16,'Return Data'!$B$7:$R$2292,14,0)</f>
        <v>14.4983</v>
      </c>
      <c r="O16" s="61">
        <f t="shared" si="5"/>
        <v>10</v>
      </c>
      <c r="P16" s="60">
        <f>VLOOKUP($A16,'Return Data'!$B$7:$R$2292,15,0)</f>
        <v>7.0659000000000001</v>
      </c>
      <c r="Q16" s="61">
        <f>RANK(P16,P$8:P$28,0)</f>
        <v>13</v>
      </c>
      <c r="R16" s="60">
        <f>VLOOKUP($A16,'Return Data'!$B$7:$R$2292,16,0)</f>
        <v>10.481999999999999</v>
      </c>
      <c r="S16" s="62">
        <f t="shared" si="6"/>
        <v>17</v>
      </c>
    </row>
    <row r="17" spans="1:19" x14ac:dyDescent="0.3">
      <c r="A17" s="58" t="s">
        <v>805</v>
      </c>
      <c r="B17" s="59">
        <f>VLOOKUP($A17,'Return Data'!$B$7:$R$2292,3,0)</f>
        <v>44767</v>
      </c>
      <c r="C17" s="60">
        <f>VLOOKUP($A17,'Return Data'!$B$7:$R$2292,4,0)</f>
        <v>27.923500000000001</v>
      </c>
      <c r="D17" s="60">
        <f>VLOOKUP($A17,'Return Data'!$B$7:$R$2292,10,0)</f>
        <v>-1.7197</v>
      </c>
      <c r="E17" s="61">
        <f t="shared" si="0"/>
        <v>13</v>
      </c>
      <c r="F17" s="60">
        <f>VLOOKUP($A17,'Return Data'!$B$7:$R$2292,11,0)</f>
        <v>-7.1811999999999996</v>
      </c>
      <c r="G17" s="61">
        <f t="shared" si="1"/>
        <v>18</v>
      </c>
      <c r="H17" s="60">
        <f>VLOOKUP($A17,'Return Data'!$B$7:$R$2292,12,0)</f>
        <v>-9.4196000000000009</v>
      </c>
      <c r="I17" s="61">
        <f t="shared" si="2"/>
        <v>18</v>
      </c>
      <c r="J17" s="60">
        <f>VLOOKUP($A17,'Return Data'!$B$7:$R$2292,13,0)</f>
        <v>1.1940999999999999</v>
      </c>
      <c r="K17" s="61">
        <f t="shared" si="3"/>
        <v>15</v>
      </c>
      <c r="L17" s="60">
        <f>VLOOKUP($A17,'Return Data'!$B$7:$R$2292,17,0)</f>
        <v>26.344200000000001</v>
      </c>
      <c r="M17" s="61">
        <f t="shared" si="4"/>
        <v>5</v>
      </c>
      <c r="N17" s="60">
        <f>VLOOKUP($A17,'Return Data'!$B$7:$R$2292,14,0)</f>
        <v>20.395900000000001</v>
      </c>
      <c r="O17" s="61">
        <f t="shared" si="5"/>
        <v>1</v>
      </c>
      <c r="P17" s="60">
        <f>VLOOKUP($A17,'Return Data'!$B$7:$R$2292,15,0)</f>
        <v>13.977</v>
      </c>
      <c r="Q17" s="61">
        <f>RANK(P17,P$8:P$28,0)</f>
        <v>1</v>
      </c>
      <c r="R17" s="60">
        <f>VLOOKUP($A17,'Return Data'!$B$7:$R$2292,16,0)</f>
        <v>14.1881</v>
      </c>
      <c r="S17" s="62">
        <f t="shared" si="6"/>
        <v>9</v>
      </c>
    </row>
    <row r="18" spans="1:19" x14ac:dyDescent="0.3">
      <c r="A18" s="58" t="s">
        <v>2013</v>
      </c>
      <c r="B18" s="59">
        <f>VLOOKUP($A18,'Return Data'!$B$7:$R$2292,3,0)</f>
        <v>44767</v>
      </c>
      <c r="C18" s="60">
        <f>VLOOKUP($A18,'Return Data'!$B$7:$R$2292,4,0)</f>
        <v>11.3096</v>
      </c>
      <c r="D18" s="60">
        <f>VLOOKUP($A18,'Return Data'!$B$7:$R$2292,10,0)</f>
        <v>-8.9999999999999998E-4</v>
      </c>
      <c r="E18" s="61">
        <f t="shared" si="0"/>
        <v>5</v>
      </c>
      <c r="F18" s="60">
        <f>VLOOKUP($A18,'Return Data'!$B$7:$R$2292,11,0)</f>
        <v>-2.9136000000000002</v>
      </c>
      <c r="G18" s="61">
        <f t="shared" si="1"/>
        <v>7</v>
      </c>
      <c r="H18" s="60">
        <f>VLOOKUP($A18,'Return Data'!$B$7:$R$2292,12,0)</f>
        <v>-7.3006000000000002</v>
      </c>
      <c r="I18" s="61">
        <f t="shared" si="2"/>
        <v>11</v>
      </c>
      <c r="J18" s="60">
        <f>VLOOKUP($A18,'Return Data'!$B$7:$R$2292,13,0)</f>
        <v>6.4633000000000003</v>
      </c>
      <c r="K18" s="61">
        <f t="shared" si="3"/>
        <v>5</v>
      </c>
      <c r="L18" s="60">
        <f>VLOOKUP($A18,'Return Data'!$B$7:$R$2292,17,0)</f>
        <v>20.677099999999999</v>
      </c>
      <c r="M18" s="61">
        <f t="shared" si="4"/>
        <v>16</v>
      </c>
      <c r="N18" s="60">
        <f>VLOOKUP($A18,'Return Data'!$B$7:$R$2292,14,0)</f>
        <v>10.5288</v>
      </c>
      <c r="O18" s="61">
        <f t="shared" si="5"/>
        <v>17</v>
      </c>
      <c r="P18" s="60">
        <f>VLOOKUP($A18,'Return Data'!$B$7:$R$2292,15,0)</f>
        <v>6.7084000000000001</v>
      </c>
      <c r="Q18" s="61">
        <f>RANK(P18,P$8:P$28,0)</f>
        <v>14</v>
      </c>
      <c r="R18" s="60">
        <f>VLOOKUP($A18,'Return Data'!$B$7:$R$2292,16,0)</f>
        <v>0.85850000000000004</v>
      </c>
      <c r="S18" s="62">
        <f t="shared" si="6"/>
        <v>21</v>
      </c>
    </row>
    <row r="19" spans="1:19" x14ac:dyDescent="0.3">
      <c r="A19" s="58" t="s">
        <v>807</v>
      </c>
      <c r="B19" s="59">
        <f>VLOOKUP($A19,'Return Data'!$B$7:$R$2292,3,0)</f>
        <v>44767</v>
      </c>
      <c r="C19" s="60">
        <f>VLOOKUP($A19,'Return Data'!$B$7:$R$2292,4,0)</f>
        <v>15.632999999999999</v>
      </c>
      <c r="D19" s="60">
        <f>VLOOKUP($A19,'Return Data'!$B$7:$R$2292,10,0)</f>
        <v>-2.3731</v>
      </c>
      <c r="E19" s="61">
        <f t="shared" si="0"/>
        <v>15</v>
      </c>
      <c r="F19" s="60">
        <f>VLOOKUP($A19,'Return Data'!$B$7:$R$2292,11,0)</f>
        <v>-5.2027999999999999</v>
      </c>
      <c r="G19" s="61">
        <f t="shared" si="1"/>
        <v>13</v>
      </c>
      <c r="H19" s="60">
        <f>VLOOKUP($A19,'Return Data'!$B$7:$R$2292,12,0)</f>
        <v>-6.952</v>
      </c>
      <c r="I19" s="61">
        <f t="shared" si="2"/>
        <v>9</v>
      </c>
      <c r="J19" s="60">
        <f>VLOOKUP($A19,'Return Data'!$B$7:$R$2292,13,0)</f>
        <v>4.3731</v>
      </c>
      <c r="K19" s="61">
        <f t="shared" si="3"/>
        <v>8</v>
      </c>
      <c r="L19" s="60">
        <f>VLOOKUP($A19,'Return Data'!$B$7:$R$2292,17,0)</f>
        <v>23.885300000000001</v>
      </c>
      <c r="M19" s="61">
        <f t="shared" si="4"/>
        <v>11</v>
      </c>
      <c r="N19" s="60"/>
      <c r="O19" s="61"/>
      <c r="P19" s="60"/>
      <c r="Q19" s="61"/>
      <c r="R19" s="60">
        <f>VLOOKUP($A19,'Return Data'!$B$7:$R$2292,16,0)</f>
        <v>15.9032</v>
      </c>
      <c r="S19" s="62">
        <f t="shared" si="6"/>
        <v>4</v>
      </c>
    </row>
    <row r="20" spans="1:19" x14ac:dyDescent="0.3">
      <c r="A20" s="58" t="s">
        <v>809</v>
      </c>
      <c r="B20" s="59">
        <f>VLOOKUP($A20,'Return Data'!$B$7:$R$2292,3,0)</f>
        <v>44767</v>
      </c>
      <c r="C20" s="60">
        <f>VLOOKUP($A20,'Return Data'!$B$7:$R$2292,4,0)</f>
        <v>15.134</v>
      </c>
      <c r="D20" s="60">
        <f>VLOOKUP($A20,'Return Data'!$B$7:$R$2292,10,0)</f>
        <v>-0.48</v>
      </c>
      <c r="E20" s="61">
        <f t="shared" si="0"/>
        <v>7</v>
      </c>
      <c r="F20" s="60">
        <f>VLOOKUP($A20,'Return Data'!$B$7:$R$2292,11,0)</f>
        <v>-5.2704000000000004</v>
      </c>
      <c r="G20" s="61">
        <f t="shared" si="1"/>
        <v>14</v>
      </c>
      <c r="H20" s="60">
        <f>VLOOKUP($A20,'Return Data'!$B$7:$R$2292,12,0)</f>
        <v>-5.2229000000000001</v>
      </c>
      <c r="I20" s="61">
        <f t="shared" si="2"/>
        <v>5</v>
      </c>
      <c r="J20" s="60">
        <f>VLOOKUP($A20,'Return Data'!$B$7:$R$2292,13,0)</f>
        <v>-2.4870999999999999</v>
      </c>
      <c r="K20" s="61">
        <f t="shared" si="3"/>
        <v>19</v>
      </c>
      <c r="L20" s="60">
        <f>VLOOKUP($A20,'Return Data'!$B$7:$R$2292,17,0)</f>
        <v>18.717400000000001</v>
      </c>
      <c r="M20" s="61">
        <f t="shared" si="4"/>
        <v>17</v>
      </c>
      <c r="N20" s="60">
        <f>VLOOKUP($A20,'Return Data'!$B$7:$R$2292,14,0)</f>
        <v>12.803699999999999</v>
      </c>
      <c r="O20" s="61">
        <f>RANK(N20,N$8:N$28,0)</f>
        <v>15</v>
      </c>
      <c r="P20" s="60"/>
      <c r="Q20" s="61"/>
      <c r="R20" s="60">
        <f>VLOOKUP($A20,'Return Data'!$B$7:$R$2292,16,0)</f>
        <v>11.780900000000001</v>
      </c>
      <c r="S20" s="62">
        <f t="shared" si="6"/>
        <v>16</v>
      </c>
    </row>
    <row r="21" spans="1:19" x14ac:dyDescent="0.3">
      <c r="A21" s="58" t="s">
        <v>811</v>
      </c>
      <c r="B21" s="59">
        <f>VLOOKUP($A21,'Return Data'!$B$7:$R$2292,3,0)</f>
        <v>44767</v>
      </c>
      <c r="C21" s="60">
        <f>VLOOKUP($A21,'Return Data'!$B$7:$R$2292,4,0)</f>
        <v>18.048999999999999</v>
      </c>
      <c r="D21" s="60">
        <f>VLOOKUP($A21,'Return Data'!$B$7:$R$2292,10,0)</f>
        <v>-3.3727999999999998</v>
      </c>
      <c r="E21" s="61">
        <f t="shared" si="0"/>
        <v>17</v>
      </c>
      <c r="F21" s="60">
        <f>VLOOKUP($A21,'Return Data'!$B$7:$R$2292,11,0)</f>
        <v>-8.0821000000000005</v>
      </c>
      <c r="G21" s="61">
        <f t="shared" si="1"/>
        <v>20</v>
      </c>
      <c r="H21" s="60">
        <f>VLOOKUP($A21,'Return Data'!$B$7:$R$2292,12,0)</f>
        <v>-10.7942</v>
      </c>
      <c r="I21" s="61">
        <f t="shared" si="2"/>
        <v>20</v>
      </c>
      <c r="J21" s="60">
        <f>VLOOKUP($A21,'Return Data'!$B$7:$R$2292,13,0)</f>
        <v>0.51790000000000003</v>
      </c>
      <c r="K21" s="61">
        <f t="shared" si="3"/>
        <v>17</v>
      </c>
      <c r="L21" s="60">
        <f>VLOOKUP($A21,'Return Data'!$B$7:$R$2292,17,0)</f>
        <v>25.4146</v>
      </c>
      <c r="M21" s="61">
        <f t="shared" si="4"/>
        <v>7</v>
      </c>
      <c r="N21" s="60"/>
      <c r="O21" s="61"/>
      <c r="P21" s="60"/>
      <c r="Q21" s="61"/>
      <c r="R21" s="60">
        <f>VLOOKUP($A21,'Return Data'!$B$7:$R$2292,16,0)</f>
        <v>20.265699999999999</v>
      </c>
      <c r="S21" s="62">
        <f t="shared" si="6"/>
        <v>1</v>
      </c>
    </row>
    <row r="22" spans="1:19" x14ac:dyDescent="0.3">
      <c r="A22" s="58" t="s">
        <v>813</v>
      </c>
      <c r="B22" s="59">
        <f>VLOOKUP($A22,'Return Data'!$B$7:$R$2292,3,0)</f>
        <v>44767</v>
      </c>
      <c r="C22" s="60">
        <f>VLOOKUP($A22,'Return Data'!$B$7:$R$2292,4,0)</f>
        <v>31.127099999999999</v>
      </c>
      <c r="D22" s="60">
        <f>VLOOKUP($A22,'Return Data'!$B$7:$R$2292,10,0)</f>
        <v>1.6183000000000001</v>
      </c>
      <c r="E22" s="61">
        <f t="shared" si="0"/>
        <v>2</v>
      </c>
      <c r="F22" s="60">
        <f>VLOOKUP($A22,'Return Data'!$B$7:$R$2292,11,0)</f>
        <v>-3.2162999999999999</v>
      </c>
      <c r="G22" s="61">
        <f t="shared" si="1"/>
        <v>8</v>
      </c>
      <c r="H22" s="60">
        <f>VLOOKUP($A22,'Return Data'!$B$7:$R$2292,12,0)</f>
        <v>-9.1648999999999994</v>
      </c>
      <c r="I22" s="61">
        <f t="shared" si="2"/>
        <v>17</v>
      </c>
      <c r="J22" s="60">
        <f>VLOOKUP($A22,'Return Data'!$B$7:$R$2292,13,0)</f>
        <v>-1.3907</v>
      </c>
      <c r="K22" s="61">
        <f t="shared" si="3"/>
        <v>18</v>
      </c>
      <c r="L22" s="60">
        <f>VLOOKUP($A22,'Return Data'!$B$7:$R$2292,17,0)</f>
        <v>16.826899999999998</v>
      </c>
      <c r="M22" s="61">
        <f t="shared" si="4"/>
        <v>21</v>
      </c>
      <c r="N22" s="60">
        <f>VLOOKUP($A22,'Return Data'!$B$7:$R$2292,14,0)</f>
        <v>13.857699999999999</v>
      </c>
      <c r="O22" s="61">
        <f>RANK(N22,N$8:N$28,0)</f>
        <v>13</v>
      </c>
      <c r="P22" s="60">
        <f>VLOOKUP($A22,'Return Data'!$B$7:$R$2292,15,0)</f>
        <v>8.8575999999999997</v>
      </c>
      <c r="Q22" s="61">
        <f>RANK(P22,P$8:P$28,0)</f>
        <v>11</v>
      </c>
      <c r="R22" s="60">
        <f>VLOOKUP($A22,'Return Data'!$B$7:$R$2292,16,0)</f>
        <v>13.128</v>
      </c>
      <c r="S22" s="62">
        <f t="shared" si="6"/>
        <v>13</v>
      </c>
    </row>
    <row r="23" spans="1:19" x14ac:dyDescent="0.3">
      <c r="A23" s="58" t="s">
        <v>814</v>
      </c>
      <c r="B23" s="59">
        <f>VLOOKUP($A23,'Return Data'!$B$7:$R$2292,3,0)</f>
        <v>44767</v>
      </c>
      <c r="C23" s="60">
        <f>VLOOKUP($A23,'Return Data'!$B$7:$R$2292,4,0)</f>
        <v>76.973699999999994</v>
      </c>
      <c r="D23" s="60">
        <f>VLOOKUP($A23,'Return Data'!$B$7:$R$2292,10,0)</f>
        <v>-0.24110000000000001</v>
      </c>
      <c r="E23" s="61">
        <f t="shared" si="0"/>
        <v>6</v>
      </c>
      <c r="F23" s="60">
        <f>VLOOKUP($A23,'Return Data'!$B$7:$R$2292,11,0)</f>
        <v>-0.93620000000000003</v>
      </c>
      <c r="G23" s="61">
        <f t="shared" si="1"/>
        <v>3</v>
      </c>
      <c r="H23" s="60">
        <f>VLOOKUP($A23,'Return Data'!$B$7:$R$2292,12,0)</f>
        <v>-4.1098999999999997</v>
      </c>
      <c r="I23" s="61">
        <f t="shared" si="2"/>
        <v>4</v>
      </c>
      <c r="J23" s="60">
        <f>VLOOKUP($A23,'Return Data'!$B$7:$R$2292,13,0)</f>
        <v>9.7461000000000002</v>
      </c>
      <c r="K23" s="61">
        <f t="shared" si="3"/>
        <v>2</v>
      </c>
      <c r="L23" s="60">
        <f>VLOOKUP($A23,'Return Data'!$B$7:$R$2292,17,0)</f>
        <v>33.692599999999999</v>
      </c>
      <c r="M23" s="61">
        <f t="shared" si="4"/>
        <v>1</v>
      </c>
      <c r="N23" s="60">
        <f>VLOOKUP($A23,'Return Data'!$B$7:$R$2292,14,0)</f>
        <v>19.580300000000001</v>
      </c>
      <c r="O23" s="61">
        <f>RANK(N23,N$8:N$28,0)</f>
        <v>2</v>
      </c>
      <c r="P23" s="60">
        <f>VLOOKUP($A23,'Return Data'!$B$7:$R$2292,15,0)</f>
        <v>10.985900000000001</v>
      </c>
      <c r="Q23" s="61">
        <f>RANK(P23,P$8:P$28,0)</f>
        <v>7</v>
      </c>
      <c r="R23" s="60">
        <f>VLOOKUP($A23,'Return Data'!$B$7:$R$2292,16,0)</f>
        <v>13.987399999999999</v>
      </c>
      <c r="S23" s="62">
        <f t="shared" si="6"/>
        <v>10</v>
      </c>
    </row>
    <row r="24" spans="1:19" x14ac:dyDescent="0.3">
      <c r="A24" s="58" t="s">
        <v>816</v>
      </c>
      <c r="B24" s="59">
        <f>VLOOKUP($A24,'Return Data'!$B$7:$R$2292,3,0)</f>
        <v>44767</v>
      </c>
      <c r="C24" s="60">
        <f>VLOOKUP($A24,'Return Data'!$B$7:$R$2292,4,0)</f>
        <v>52.739699999999999</v>
      </c>
      <c r="D24" s="60">
        <f>VLOOKUP($A24,'Return Data'!$B$7:$R$2292,10,0)</f>
        <v>-4.4158999999999997</v>
      </c>
      <c r="E24" s="61">
        <f t="shared" si="0"/>
        <v>20</v>
      </c>
      <c r="F24" s="60">
        <f>VLOOKUP($A24,'Return Data'!$B$7:$R$2292,11,0)</f>
        <v>0.53569999999999995</v>
      </c>
      <c r="G24" s="61">
        <f t="shared" si="1"/>
        <v>2</v>
      </c>
      <c r="H24" s="60">
        <f>VLOOKUP($A24,'Return Data'!$B$7:$R$2292,12,0)</f>
        <v>-2.6145</v>
      </c>
      <c r="I24" s="61">
        <f t="shared" si="2"/>
        <v>2</v>
      </c>
      <c r="J24" s="60">
        <f>VLOOKUP($A24,'Return Data'!$B$7:$R$2292,13,0)</f>
        <v>3.7610999999999999</v>
      </c>
      <c r="K24" s="61">
        <f t="shared" si="3"/>
        <v>9</v>
      </c>
      <c r="L24" s="60">
        <f>VLOOKUP($A24,'Return Data'!$B$7:$R$2292,17,0)</f>
        <v>31.0153</v>
      </c>
      <c r="M24" s="61">
        <f t="shared" si="4"/>
        <v>4</v>
      </c>
      <c r="N24" s="60">
        <f>VLOOKUP($A24,'Return Data'!$B$7:$R$2292,14,0)</f>
        <v>19.2746</v>
      </c>
      <c r="O24" s="61">
        <f>RANK(N24,N$8:N$28,0)</f>
        <v>3</v>
      </c>
      <c r="P24" s="60">
        <f>VLOOKUP($A24,'Return Data'!$B$7:$R$2292,15,0)</f>
        <v>12.7029</v>
      </c>
      <c r="Q24" s="61">
        <f>RANK(P24,P$8:P$28,0)</f>
        <v>3</v>
      </c>
      <c r="R24" s="60">
        <f>VLOOKUP($A24,'Return Data'!$B$7:$R$2292,16,0)</f>
        <v>12.621600000000001</v>
      </c>
      <c r="S24" s="62">
        <f t="shared" si="6"/>
        <v>15</v>
      </c>
    </row>
    <row r="25" spans="1:19" x14ac:dyDescent="0.3">
      <c r="A25" s="58" t="s">
        <v>819</v>
      </c>
      <c r="B25" s="59">
        <f>VLOOKUP($A25,'Return Data'!$B$7:$R$2292,3,0)</f>
        <v>44767</v>
      </c>
      <c r="C25" s="60">
        <f>VLOOKUP($A25,'Return Data'!$B$7:$R$2292,4,0)</f>
        <v>219.39609999999999</v>
      </c>
      <c r="D25" s="60">
        <f>VLOOKUP($A25,'Return Data'!$B$7:$R$2292,10,0)</f>
        <v>-3.4998</v>
      </c>
      <c r="E25" s="61">
        <f t="shared" si="0"/>
        <v>18</v>
      </c>
      <c r="F25" s="60">
        <f>VLOOKUP($A25,'Return Data'!$B$7:$R$2292,11,0)</f>
        <v>-7.3574999999999999</v>
      </c>
      <c r="G25" s="61">
        <f t="shared" si="1"/>
        <v>19</v>
      </c>
      <c r="H25" s="60">
        <f>VLOOKUP($A25,'Return Data'!$B$7:$R$2292,12,0)</f>
        <v>-10.4034</v>
      </c>
      <c r="I25" s="61">
        <f t="shared" si="2"/>
        <v>19</v>
      </c>
      <c r="J25" s="60">
        <f>VLOOKUP($A25,'Return Data'!$B$7:$R$2292,13,0)</f>
        <v>1.8821000000000001</v>
      </c>
      <c r="K25" s="61">
        <f t="shared" si="3"/>
        <v>14</v>
      </c>
      <c r="L25" s="60">
        <f>VLOOKUP($A25,'Return Data'!$B$7:$R$2292,17,0)</f>
        <v>24.445699999999999</v>
      </c>
      <c r="M25" s="61">
        <f t="shared" si="4"/>
        <v>10</v>
      </c>
      <c r="N25" s="60">
        <f>VLOOKUP($A25,'Return Data'!$B$7:$R$2292,14,0)</f>
        <v>16.326699999999999</v>
      </c>
      <c r="O25" s="61">
        <f>RANK(N25,N$8:N$28,0)</f>
        <v>7</v>
      </c>
      <c r="P25" s="60">
        <f>VLOOKUP($A25,'Return Data'!$B$7:$R$2292,15,0)</f>
        <v>13.2996</v>
      </c>
      <c r="Q25" s="61">
        <f>RANK(P25,P$8:P$28,0)</f>
        <v>2</v>
      </c>
      <c r="R25" s="60">
        <f>VLOOKUP($A25,'Return Data'!$B$7:$R$2292,16,0)</f>
        <v>18.949200000000001</v>
      </c>
      <c r="S25" s="62">
        <f t="shared" si="6"/>
        <v>3</v>
      </c>
    </row>
    <row r="26" spans="1:19" x14ac:dyDescent="0.3">
      <c r="A26" s="58" t="s">
        <v>1915</v>
      </c>
      <c r="B26" s="59">
        <f>VLOOKUP($A26,'Return Data'!$B$7:$R$2292,3,0)</f>
        <v>44767</v>
      </c>
      <c r="C26" s="60">
        <f>VLOOKUP($A26,'Return Data'!$B$7:$R$2292,4,0)</f>
        <v>101.84610000000001</v>
      </c>
      <c r="D26" s="60">
        <f>VLOOKUP($A26,'Return Data'!$B$7:$R$2292,10,0)</f>
        <v>-4.0418000000000003</v>
      </c>
      <c r="E26" s="61">
        <f t="shared" si="0"/>
        <v>19</v>
      </c>
      <c r="F26" s="60">
        <f>VLOOKUP($A26,'Return Data'!$B$7:$R$2292,11,0)</f>
        <v>-6.4385000000000003</v>
      </c>
      <c r="G26" s="61">
        <f t="shared" si="1"/>
        <v>16</v>
      </c>
      <c r="H26" s="60">
        <f>VLOOKUP($A26,'Return Data'!$B$7:$R$2292,12,0)</f>
        <v>-8.7401</v>
      </c>
      <c r="I26" s="61">
        <f t="shared" si="2"/>
        <v>16</v>
      </c>
      <c r="J26" s="60">
        <f>VLOOKUP($A26,'Return Data'!$B$7:$R$2292,13,0)</f>
        <v>0.92769999999999997</v>
      </c>
      <c r="K26" s="61">
        <f t="shared" si="3"/>
        <v>16</v>
      </c>
      <c r="L26" s="60">
        <f>VLOOKUP($A26,'Return Data'!$B$7:$R$2292,17,0)</f>
        <v>23.616499999999998</v>
      </c>
      <c r="M26" s="61">
        <f t="shared" si="4"/>
        <v>12</v>
      </c>
      <c r="N26" s="60">
        <f>VLOOKUP($A26,'Return Data'!$B$7:$R$2292,14,0)</f>
        <v>18.414300000000001</v>
      </c>
      <c r="O26" s="61">
        <f>RANK(N26,N$8:N$28,0)</f>
        <v>4</v>
      </c>
      <c r="P26" s="60">
        <f>VLOOKUP($A26,'Return Data'!$B$7:$R$2292,15,0)</f>
        <v>11.7468</v>
      </c>
      <c r="Q26" s="61">
        <f>RANK(P26,P$8:P$28,0)</f>
        <v>4</v>
      </c>
      <c r="R26" s="60">
        <f>VLOOKUP($A26,'Return Data'!$B$7:$R$2292,16,0)</f>
        <v>14.8977</v>
      </c>
      <c r="S26" s="62">
        <f t="shared" si="6"/>
        <v>5</v>
      </c>
    </row>
    <row r="27" spans="1:19" x14ac:dyDescent="0.3">
      <c r="A27" s="58" t="s">
        <v>823</v>
      </c>
      <c r="B27" s="59">
        <f>VLOOKUP($A27,'Return Data'!$B$7:$R$2292,3,0)</f>
        <v>44767</v>
      </c>
      <c r="C27" s="60">
        <f>VLOOKUP($A27,'Return Data'!$B$7:$R$2292,4,0)</f>
        <v>14.2865</v>
      </c>
      <c r="D27" s="60">
        <f>VLOOKUP($A27,'Return Data'!$B$7:$R$2292,10,0)</f>
        <v>-2.4146000000000001</v>
      </c>
      <c r="E27" s="61">
        <f t="shared" si="0"/>
        <v>16</v>
      </c>
      <c r="F27" s="60">
        <f>VLOOKUP($A27,'Return Data'!$B$7:$R$2292,11,0)</f>
        <v>-4.8080999999999996</v>
      </c>
      <c r="G27" s="61">
        <f t="shared" si="1"/>
        <v>11</v>
      </c>
      <c r="H27" s="60">
        <f>VLOOKUP($A27,'Return Data'!$B$7:$R$2292,12,0)</f>
        <v>-6.9889000000000001</v>
      </c>
      <c r="I27" s="61">
        <f t="shared" si="2"/>
        <v>10</v>
      </c>
      <c r="J27" s="60">
        <f>VLOOKUP($A27,'Return Data'!$B$7:$R$2292,13,0)</f>
        <v>3.2067999999999999</v>
      </c>
      <c r="K27" s="61">
        <f t="shared" si="3"/>
        <v>11</v>
      </c>
      <c r="L27" s="60">
        <f>VLOOKUP($A27,'Return Data'!$B$7:$R$2292,17,0)</f>
        <v>25.402000000000001</v>
      </c>
      <c r="M27" s="61">
        <f t="shared" si="4"/>
        <v>8</v>
      </c>
      <c r="N27" s="60"/>
      <c r="O27" s="61"/>
      <c r="P27" s="60"/>
      <c r="Q27" s="61"/>
      <c r="R27" s="60">
        <f>VLOOKUP($A27,'Return Data'!$B$7:$R$2292,16,0)</f>
        <v>14.477600000000001</v>
      </c>
      <c r="S27" s="62">
        <f t="shared" si="6"/>
        <v>8</v>
      </c>
    </row>
    <row r="28" spans="1:19" x14ac:dyDescent="0.3">
      <c r="A28" s="58" t="s">
        <v>825</v>
      </c>
      <c r="B28" s="59">
        <f>VLOOKUP($A28,'Return Data'!$B$7:$R$2292,3,0)</f>
        <v>44767</v>
      </c>
      <c r="C28" s="60">
        <f>VLOOKUP($A28,'Return Data'!$B$7:$R$2292,4,0)</f>
        <v>17.079999999999998</v>
      </c>
      <c r="D28" s="60">
        <f>VLOOKUP($A28,'Return Data'!$B$7:$R$2292,10,0)</f>
        <v>-0.63990000000000002</v>
      </c>
      <c r="E28" s="61">
        <f t="shared" si="0"/>
        <v>8</v>
      </c>
      <c r="F28" s="60">
        <f>VLOOKUP($A28,'Return Data'!$B$7:$R$2292,11,0)</f>
        <v>-4.6875</v>
      </c>
      <c r="G28" s="61">
        <f t="shared" si="1"/>
        <v>9</v>
      </c>
      <c r="H28" s="60">
        <f>VLOOKUP($A28,'Return Data'!$B$7:$R$2292,12,0)</f>
        <v>-6.4622000000000002</v>
      </c>
      <c r="I28" s="61">
        <f t="shared" si="2"/>
        <v>8</v>
      </c>
      <c r="J28" s="60">
        <f>VLOOKUP($A28,'Return Data'!$B$7:$R$2292,13,0)</f>
        <v>3.0156999999999998</v>
      </c>
      <c r="K28" s="61">
        <f t="shared" si="3"/>
        <v>12</v>
      </c>
      <c r="L28" s="60">
        <f>VLOOKUP($A28,'Return Data'!$B$7:$R$2292,17,0)</f>
        <v>25.1403</v>
      </c>
      <c r="M28" s="61">
        <f t="shared" si="4"/>
        <v>9</v>
      </c>
      <c r="N28" s="60"/>
      <c r="O28" s="61"/>
      <c r="P28" s="60"/>
      <c r="Q28" s="61"/>
      <c r="R28" s="60">
        <f>VLOOKUP($A28,'Return Data'!$B$7:$R$2292,16,0)</f>
        <v>19.731999999999999</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-1.4666761904761905</v>
      </c>
      <c r="E30" s="69"/>
      <c r="F30" s="70">
        <f>AVERAGE(F8:F28)</f>
        <v>-4.3613714285714291</v>
      </c>
      <c r="G30" s="69"/>
      <c r="H30" s="70">
        <f>AVERAGE(H8:H28)</f>
        <v>-7.3525190476190483</v>
      </c>
      <c r="I30" s="69"/>
      <c r="J30" s="70">
        <f>AVERAGE(J8:J28)</f>
        <v>3.1929761904761897</v>
      </c>
      <c r="K30" s="69"/>
      <c r="L30" s="70">
        <f>AVERAGE(L8:L28)</f>
        <v>24.042457142857149</v>
      </c>
      <c r="M30" s="69"/>
      <c r="N30" s="70">
        <f>AVERAGE(N8:N28)</f>
        <v>15.600558823529411</v>
      </c>
      <c r="O30" s="69"/>
      <c r="P30" s="70">
        <f>AVERAGE(P8:P28)</f>
        <v>10.338964285714287</v>
      </c>
      <c r="Q30" s="69"/>
      <c r="R30" s="70">
        <f>AVERAGE(R8:R28)</f>
        <v>13.125528571428575</v>
      </c>
      <c r="S30" s="71"/>
    </row>
    <row r="31" spans="1:19" x14ac:dyDescent="0.3">
      <c r="A31" s="68" t="s">
        <v>28</v>
      </c>
      <c r="B31" s="69"/>
      <c r="C31" s="69"/>
      <c r="D31" s="70">
        <f>MIN(D8:D28)</f>
        <v>-6.7888999999999999</v>
      </c>
      <c r="E31" s="69"/>
      <c r="F31" s="70">
        <f>MIN(F8:F28)</f>
        <v>-9.6722000000000001</v>
      </c>
      <c r="G31" s="69"/>
      <c r="H31" s="70">
        <f>MIN(H8:H28)</f>
        <v>-17.759599999999999</v>
      </c>
      <c r="I31" s="69"/>
      <c r="J31" s="70">
        <f>MIN(J8:J28)</f>
        <v>-7.1429</v>
      </c>
      <c r="K31" s="69"/>
      <c r="L31" s="70">
        <f>MIN(L8:L28)</f>
        <v>16.826899999999998</v>
      </c>
      <c r="M31" s="69"/>
      <c r="N31" s="70">
        <f>MIN(N8:N28)</f>
        <v>10.5288</v>
      </c>
      <c r="O31" s="69"/>
      <c r="P31" s="70">
        <f>MIN(P8:P28)</f>
        <v>6.7084000000000001</v>
      </c>
      <c r="Q31" s="69"/>
      <c r="R31" s="70">
        <f>MIN(R8:R28)</f>
        <v>0.85850000000000004</v>
      </c>
      <c r="S31" s="71"/>
    </row>
    <row r="32" spans="1:19" ht="15" thickBot="1" x14ac:dyDescent="0.35">
      <c r="A32" s="72" t="s">
        <v>29</v>
      </c>
      <c r="B32" s="73"/>
      <c r="C32" s="73"/>
      <c r="D32" s="74">
        <f>MAX(D8:D28)</f>
        <v>2.1261999999999999</v>
      </c>
      <c r="E32" s="73"/>
      <c r="F32" s="74">
        <f>MAX(F8:F28)</f>
        <v>3.1227999999999998</v>
      </c>
      <c r="G32" s="73"/>
      <c r="H32" s="74">
        <f>MAX(H8:H28)</f>
        <v>0.16339999999999999</v>
      </c>
      <c r="I32" s="73"/>
      <c r="J32" s="74">
        <f>MAX(J8:J28)</f>
        <v>17.5442</v>
      </c>
      <c r="K32" s="73"/>
      <c r="L32" s="74">
        <f>MAX(L8:L28)</f>
        <v>33.692599999999999</v>
      </c>
      <c r="M32" s="73"/>
      <c r="N32" s="74">
        <f>MAX(N8:N28)</f>
        <v>20.395900000000001</v>
      </c>
      <c r="O32" s="73"/>
      <c r="P32" s="74">
        <f>MAX(P8:P28)</f>
        <v>13.977</v>
      </c>
      <c r="Q32" s="73"/>
      <c r="R32" s="74">
        <f>MAX(R8:R28)</f>
        <v>20.265699999999999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44767</v>
      </c>
      <c r="C8" s="60">
        <f>VLOOKUP($A8,'Return Data'!$B$7:$R$2292,4,0)</f>
        <v>54.448700000000002</v>
      </c>
      <c r="D8" s="60">
        <f>VLOOKUP($A8,'Return Data'!$B$7:$R$2292,10,0)</f>
        <v>-3.5979999999999999</v>
      </c>
      <c r="E8" s="61">
        <f t="shared" ref="E8:E29" si="0">RANK(D8,D$8:D$29,0)</f>
        <v>19</v>
      </c>
      <c r="F8" s="60">
        <f>VLOOKUP($A8,'Return Data'!$B$7:$R$2292,11,0)</f>
        <v>-8.4208999999999996</v>
      </c>
      <c r="G8" s="61">
        <f t="shared" ref="G8:G29" si="1">RANK(F8,F$8:F$29,0)</f>
        <v>21</v>
      </c>
      <c r="H8" s="60">
        <f>VLOOKUP($A8,'Return Data'!$B$7:$R$2292,12,0)</f>
        <v>-9.1789000000000005</v>
      </c>
      <c r="I8" s="61">
        <f t="shared" ref="I8:I29" si="2">RANK(H8,H$8:H$29,0)</f>
        <v>20</v>
      </c>
      <c r="J8" s="60">
        <f>VLOOKUP($A8,'Return Data'!$B$7:$R$2292,13,0)</f>
        <v>-5.5907999999999998</v>
      </c>
      <c r="K8" s="61">
        <f t="shared" ref="K8:K29" si="3">RANK(J8,J$8:J$29,0)</f>
        <v>21</v>
      </c>
      <c r="L8" s="60">
        <f>VLOOKUP($A8,'Return Data'!$B$7:$R$2292,17,0)</f>
        <v>39.602600000000002</v>
      </c>
      <c r="M8" s="61">
        <f t="shared" ref="M8:M18" si="4">RANK(L8,L$8:L$29,0)</f>
        <v>20</v>
      </c>
      <c r="N8" s="60">
        <f>VLOOKUP($A8,'Return Data'!$B$7:$R$2292,14,0)</f>
        <v>18.0505</v>
      </c>
      <c r="O8" s="61">
        <f>RANK(N8,N$8:N$29,0)</f>
        <v>20</v>
      </c>
      <c r="P8" s="60">
        <f>VLOOKUP($A8,'Return Data'!$B$7:$R$2292,15,0)</f>
        <v>6.3634000000000004</v>
      </c>
      <c r="Q8" s="61">
        <f>RANK(P8,P$8:P$29,0)</f>
        <v>15</v>
      </c>
      <c r="R8" s="60">
        <f>VLOOKUP($A8,'Return Data'!$B$7:$R$2292,16,0)</f>
        <v>15.9011</v>
      </c>
      <c r="S8" s="62">
        <f t="shared" ref="S8:S29" si="5">RANK(R8,R$8:R$29,0)</f>
        <v>17</v>
      </c>
    </row>
    <row r="9" spans="1:20" x14ac:dyDescent="0.3">
      <c r="A9" s="58" t="s">
        <v>1358</v>
      </c>
      <c r="B9" s="59">
        <f>VLOOKUP($A9,'Return Data'!$B$7:$R$2292,3,0)</f>
        <v>44767</v>
      </c>
      <c r="C9" s="60">
        <f>VLOOKUP($A9,'Return Data'!$B$7:$R$2292,4,0)</f>
        <v>66.05</v>
      </c>
      <c r="D9" s="60">
        <f>VLOOKUP($A9,'Return Data'!$B$7:$R$2292,10,0)</f>
        <v>-1.8282</v>
      </c>
      <c r="E9" s="61">
        <f t="shared" si="0"/>
        <v>8</v>
      </c>
      <c r="F9" s="60">
        <f>VLOOKUP($A9,'Return Data'!$B$7:$R$2292,11,0)</f>
        <v>-2.5236000000000001</v>
      </c>
      <c r="G9" s="61">
        <f t="shared" si="1"/>
        <v>8</v>
      </c>
      <c r="H9" s="60">
        <f>VLOOKUP($A9,'Return Data'!$B$7:$R$2292,12,0)</f>
        <v>2.9137</v>
      </c>
      <c r="I9" s="61">
        <f t="shared" si="2"/>
        <v>9</v>
      </c>
      <c r="J9" s="60">
        <f>VLOOKUP($A9,'Return Data'!$B$7:$R$2292,13,0)</f>
        <v>9.3361999999999998</v>
      </c>
      <c r="K9" s="61">
        <f t="shared" si="3"/>
        <v>8</v>
      </c>
      <c r="L9" s="60">
        <f>VLOOKUP($A9,'Return Data'!$B$7:$R$2292,17,0)</f>
        <v>44.319699999999997</v>
      </c>
      <c r="M9" s="61">
        <f t="shared" si="4"/>
        <v>16</v>
      </c>
      <c r="N9" s="60">
        <f>VLOOKUP($A9,'Return Data'!$B$7:$R$2292,14,0)</f>
        <v>30.248999999999999</v>
      </c>
      <c r="O9" s="61">
        <f>RANK(N9,N$8:N$29,0)</f>
        <v>10</v>
      </c>
      <c r="P9" s="60">
        <f>VLOOKUP($A9,'Return Data'!$B$7:$R$2292,15,0)</f>
        <v>19.7134</v>
      </c>
      <c r="Q9" s="61">
        <f>RANK(P9,P$8:P$29,0)</f>
        <v>2</v>
      </c>
      <c r="R9" s="60">
        <f>VLOOKUP($A9,'Return Data'!$B$7:$R$2292,16,0)</f>
        <v>24.3657</v>
      </c>
      <c r="S9" s="62">
        <f t="shared" si="5"/>
        <v>7</v>
      </c>
    </row>
    <row r="10" spans="1:20" x14ac:dyDescent="0.3">
      <c r="A10" s="58" t="s">
        <v>2042</v>
      </c>
      <c r="B10" s="59">
        <f>VLOOKUP($A10,'Return Data'!$B$7:$R$2292,3,0)</f>
        <v>44767</v>
      </c>
      <c r="C10" s="60">
        <f>VLOOKUP($A10,'Return Data'!$B$7:$R$2292,4,0)</f>
        <v>26.38</v>
      </c>
      <c r="D10" s="60">
        <f>VLOOKUP($A10,'Return Data'!$B$7:$R$2292,10,0)</f>
        <v>-3.2991000000000001</v>
      </c>
      <c r="E10" s="61">
        <f t="shared" si="0"/>
        <v>18</v>
      </c>
      <c r="F10" s="60">
        <f>VLOOKUP($A10,'Return Data'!$B$7:$R$2292,11,0)</f>
        <v>-5.6509</v>
      </c>
      <c r="G10" s="61">
        <f t="shared" si="1"/>
        <v>16</v>
      </c>
      <c r="H10" s="60">
        <f>VLOOKUP($A10,'Return Data'!$B$7:$R$2292,12,0)</f>
        <v>0.30420000000000003</v>
      </c>
      <c r="I10" s="61">
        <f t="shared" si="2"/>
        <v>11</v>
      </c>
      <c r="J10" s="60">
        <f>VLOOKUP($A10,'Return Data'!$B$7:$R$2292,13,0)</f>
        <v>4.9741</v>
      </c>
      <c r="K10" s="61">
        <f t="shared" si="3"/>
        <v>14</v>
      </c>
      <c r="L10" s="60">
        <f>VLOOKUP($A10,'Return Data'!$B$7:$R$2292,17,0)</f>
        <v>50.588099999999997</v>
      </c>
      <c r="M10" s="61">
        <f t="shared" si="4"/>
        <v>7</v>
      </c>
      <c r="N10" s="60">
        <f>VLOOKUP($A10,'Return Data'!$B$7:$R$2292,14,0)</f>
        <v>38.782899999999998</v>
      </c>
      <c r="O10" s="61">
        <f>RANK(N10,N$8:N$29,0)</f>
        <v>3</v>
      </c>
      <c r="P10" s="60"/>
      <c r="Q10" s="61"/>
      <c r="R10" s="60">
        <f>VLOOKUP($A10,'Return Data'!$B$7:$R$2292,16,0)</f>
        <v>30.924499999999998</v>
      </c>
      <c r="S10" s="62">
        <f t="shared" si="5"/>
        <v>2</v>
      </c>
    </row>
    <row r="11" spans="1:20" x14ac:dyDescent="0.3">
      <c r="A11" s="58" t="s">
        <v>1360</v>
      </c>
      <c r="B11" s="59">
        <f>VLOOKUP($A11,'Return Data'!$B$7:$R$2292,3,0)</f>
        <v>44767</v>
      </c>
      <c r="C11" s="60">
        <f>VLOOKUP($A11,'Return Data'!$B$7:$R$2292,4,0)</f>
        <v>24.99</v>
      </c>
      <c r="D11" s="60">
        <f>VLOOKUP($A11,'Return Data'!$B$7:$R$2292,10,0)</f>
        <v>-2.3447</v>
      </c>
      <c r="E11" s="61">
        <f t="shared" si="0"/>
        <v>12</v>
      </c>
      <c r="F11" s="60">
        <f>VLOOKUP($A11,'Return Data'!$B$7:$R$2292,11,0)</f>
        <v>2.6705000000000001</v>
      </c>
      <c r="G11" s="61">
        <f t="shared" si="1"/>
        <v>2</v>
      </c>
      <c r="H11" s="60">
        <f>VLOOKUP($A11,'Return Data'!$B$7:$R$2292,12,0)</f>
        <v>8.7467000000000006</v>
      </c>
      <c r="I11" s="61">
        <f t="shared" si="2"/>
        <v>1</v>
      </c>
      <c r="J11" s="60">
        <f>VLOOKUP($A11,'Return Data'!$B$7:$R$2292,13,0)</f>
        <v>18.9434</v>
      </c>
      <c r="K11" s="61">
        <f t="shared" si="3"/>
        <v>1</v>
      </c>
      <c r="L11" s="60">
        <f>VLOOKUP($A11,'Return Data'!$B$7:$R$2292,17,0)</f>
        <v>57.355899999999998</v>
      </c>
      <c r="M11" s="61">
        <f t="shared" si="4"/>
        <v>2</v>
      </c>
      <c r="N11" s="60">
        <f>VLOOKUP($A11,'Return Data'!$B$7:$R$2292,14,0)</f>
        <v>38.785200000000003</v>
      </c>
      <c r="O11" s="61">
        <f t="shared" ref="O11:O25" si="6">RANK(N11,N$8:N$29,0)</f>
        <v>2</v>
      </c>
      <c r="P11" s="60"/>
      <c r="Q11" s="61"/>
      <c r="R11" s="60">
        <f>VLOOKUP($A11,'Return Data'!$B$7:$R$2292,16,0)</f>
        <v>30.494700000000002</v>
      </c>
      <c r="S11" s="62">
        <f t="shared" si="5"/>
        <v>3</v>
      </c>
    </row>
    <row r="12" spans="1:20" x14ac:dyDescent="0.3">
      <c r="A12" s="58" t="s">
        <v>1362</v>
      </c>
      <c r="B12" s="59">
        <f>VLOOKUP($A12,'Return Data'!$B$7:$R$2292,3,0)</f>
        <v>44767</v>
      </c>
      <c r="C12" s="60">
        <f>VLOOKUP($A12,'Return Data'!$B$7:$R$2292,4,0)</f>
        <v>115.483</v>
      </c>
      <c r="D12" s="60">
        <f>VLOOKUP($A12,'Return Data'!$B$7:$R$2292,10,0)</f>
        <v>-4.6288999999999998</v>
      </c>
      <c r="E12" s="61">
        <f t="shared" si="0"/>
        <v>20</v>
      </c>
      <c r="F12" s="60">
        <f>VLOOKUP($A12,'Return Data'!$B$7:$R$2292,11,0)</f>
        <v>-2.7782</v>
      </c>
      <c r="G12" s="61">
        <f t="shared" si="1"/>
        <v>10</v>
      </c>
      <c r="H12" s="60">
        <f>VLOOKUP($A12,'Return Data'!$B$7:$R$2292,12,0)</f>
        <v>3.2000999999999999</v>
      </c>
      <c r="I12" s="61">
        <f t="shared" si="2"/>
        <v>7</v>
      </c>
      <c r="J12" s="60">
        <f>VLOOKUP($A12,'Return Data'!$B$7:$R$2292,13,0)</f>
        <v>8.4224999999999994</v>
      </c>
      <c r="K12" s="61">
        <f t="shared" si="3"/>
        <v>9</v>
      </c>
      <c r="L12" s="60">
        <f>VLOOKUP($A12,'Return Data'!$B$7:$R$2292,17,0)</f>
        <v>45.9711</v>
      </c>
      <c r="M12" s="61">
        <f t="shared" si="4"/>
        <v>13</v>
      </c>
      <c r="N12" s="60">
        <f>VLOOKUP($A12,'Return Data'!$B$7:$R$2292,14,0)</f>
        <v>30.265799999999999</v>
      </c>
      <c r="O12" s="61">
        <f t="shared" si="6"/>
        <v>9</v>
      </c>
      <c r="P12" s="60">
        <f>VLOOKUP($A12,'Return Data'!$B$7:$R$2292,15,0)</f>
        <v>12.6828</v>
      </c>
      <c r="Q12" s="61">
        <f t="shared" ref="Q12:Q29" si="7">RANK(P12,P$8:P$29,0)</f>
        <v>11</v>
      </c>
      <c r="R12" s="60">
        <f>VLOOKUP($A12,'Return Data'!$B$7:$R$2292,16,0)</f>
        <v>21.7774</v>
      </c>
      <c r="S12" s="62">
        <f t="shared" si="5"/>
        <v>10</v>
      </c>
    </row>
    <row r="13" spans="1:20" x14ac:dyDescent="0.3">
      <c r="A13" s="58" t="s">
        <v>1364</v>
      </c>
      <c r="B13" s="59">
        <f>VLOOKUP($A13,'Return Data'!$B$7:$R$2292,3,0)</f>
        <v>44767</v>
      </c>
      <c r="C13" s="60">
        <f>VLOOKUP($A13,'Return Data'!$B$7:$R$2292,4,0)</f>
        <v>25.082000000000001</v>
      </c>
      <c r="D13" s="60">
        <f>VLOOKUP($A13,'Return Data'!$B$7:$R$2292,10,0)</f>
        <v>-1.4537</v>
      </c>
      <c r="E13" s="61">
        <f t="shared" si="0"/>
        <v>4</v>
      </c>
      <c r="F13" s="60">
        <f>VLOOKUP($A13,'Return Data'!$B$7:$R$2292,11,0)</f>
        <v>-1.1274</v>
      </c>
      <c r="G13" s="61">
        <f t="shared" si="1"/>
        <v>5</v>
      </c>
      <c r="H13" s="60">
        <f>VLOOKUP($A13,'Return Data'!$B$7:$R$2292,12,0)</f>
        <v>3.7345999999999999</v>
      </c>
      <c r="I13" s="61">
        <f t="shared" si="2"/>
        <v>6</v>
      </c>
      <c r="J13" s="60">
        <f>VLOOKUP($A13,'Return Data'!$B$7:$R$2292,13,0)</f>
        <v>9.7776999999999994</v>
      </c>
      <c r="K13" s="61">
        <f t="shared" si="3"/>
        <v>6</v>
      </c>
      <c r="L13" s="60">
        <f>VLOOKUP($A13,'Return Data'!$B$7:$R$2292,17,0)</f>
        <v>50.453899999999997</v>
      </c>
      <c r="M13" s="61">
        <f t="shared" si="4"/>
        <v>8</v>
      </c>
      <c r="N13" s="60">
        <f>VLOOKUP($A13,'Return Data'!$B$7:$R$2292,14,0)</f>
        <v>34.622500000000002</v>
      </c>
      <c r="O13" s="61">
        <f t="shared" si="6"/>
        <v>5</v>
      </c>
      <c r="P13" s="60"/>
      <c r="Q13" s="61"/>
      <c r="R13" s="60">
        <f>VLOOKUP($A13,'Return Data'!$B$7:$R$2292,16,0)</f>
        <v>30.413399999999999</v>
      </c>
      <c r="S13" s="62">
        <f t="shared" si="5"/>
        <v>4</v>
      </c>
    </row>
    <row r="14" spans="1:20" x14ac:dyDescent="0.3">
      <c r="A14" s="58" t="s">
        <v>1367</v>
      </c>
      <c r="B14" s="59">
        <f>VLOOKUP($A14,'Return Data'!$B$7:$R$2292,3,0)</f>
        <v>44767</v>
      </c>
      <c r="C14" s="60">
        <f>VLOOKUP($A14,'Return Data'!$B$7:$R$2292,4,0)</f>
        <v>95.260999999999996</v>
      </c>
      <c r="D14" s="60">
        <f>VLOOKUP($A14,'Return Data'!$B$7:$R$2292,10,0)</f>
        <v>-2.8355999999999999</v>
      </c>
      <c r="E14" s="61">
        <f t="shared" si="0"/>
        <v>15</v>
      </c>
      <c r="F14" s="60">
        <f>VLOOKUP($A14,'Return Data'!$B$7:$R$2292,11,0)</f>
        <v>-3.4315000000000002</v>
      </c>
      <c r="G14" s="61">
        <f t="shared" si="1"/>
        <v>13</v>
      </c>
      <c r="H14" s="60">
        <f>VLOOKUP($A14,'Return Data'!$B$7:$R$2292,12,0)</f>
        <v>-2.4123999999999999</v>
      </c>
      <c r="I14" s="61">
        <f t="shared" si="2"/>
        <v>16</v>
      </c>
      <c r="J14" s="60">
        <f>VLOOKUP($A14,'Return Data'!$B$7:$R$2292,13,0)</f>
        <v>5.1082000000000001</v>
      </c>
      <c r="K14" s="61">
        <f t="shared" si="3"/>
        <v>13</v>
      </c>
      <c r="L14" s="60">
        <f>VLOOKUP($A14,'Return Data'!$B$7:$R$2292,17,0)</f>
        <v>45.401000000000003</v>
      </c>
      <c r="M14" s="61">
        <f t="shared" si="4"/>
        <v>14</v>
      </c>
      <c r="N14" s="60">
        <f>VLOOKUP($A14,'Return Data'!$B$7:$R$2292,14,0)</f>
        <v>21.840800000000002</v>
      </c>
      <c r="O14" s="61">
        <f t="shared" si="6"/>
        <v>18</v>
      </c>
      <c r="P14" s="60">
        <f>VLOOKUP($A14,'Return Data'!$B$7:$R$2292,15,0)</f>
        <v>10.439399999999999</v>
      </c>
      <c r="Q14" s="61">
        <f t="shared" si="7"/>
        <v>12</v>
      </c>
      <c r="R14" s="60">
        <f>VLOOKUP($A14,'Return Data'!$B$7:$R$2292,16,0)</f>
        <v>19.591100000000001</v>
      </c>
      <c r="S14" s="62">
        <f t="shared" si="5"/>
        <v>13</v>
      </c>
    </row>
    <row r="15" spans="1:20" x14ac:dyDescent="0.3">
      <c r="A15" s="58" t="s">
        <v>1368</v>
      </c>
      <c r="B15" s="59">
        <f>VLOOKUP($A15,'Return Data'!$B$7:$R$2292,3,0)</f>
        <v>44767</v>
      </c>
      <c r="C15" s="60">
        <f>VLOOKUP($A15,'Return Data'!$B$7:$R$2292,4,0)</f>
        <v>78.468999999999994</v>
      </c>
      <c r="D15" s="60">
        <f>VLOOKUP($A15,'Return Data'!$B$7:$R$2292,10,0)</f>
        <v>-2.0337999999999998</v>
      </c>
      <c r="E15" s="61">
        <f t="shared" si="0"/>
        <v>9</v>
      </c>
      <c r="F15" s="60">
        <f>VLOOKUP($A15,'Return Data'!$B$7:$R$2292,11,0)</f>
        <v>-4.5807000000000002</v>
      </c>
      <c r="G15" s="61">
        <f t="shared" si="1"/>
        <v>15</v>
      </c>
      <c r="H15" s="60">
        <f>VLOOKUP($A15,'Return Data'!$B$7:$R$2292,12,0)</f>
        <v>-1.4258</v>
      </c>
      <c r="I15" s="61">
        <f t="shared" si="2"/>
        <v>14</v>
      </c>
      <c r="J15" s="60">
        <f>VLOOKUP($A15,'Return Data'!$B$7:$R$2292,13,0)</f>
        <v>2.3864999999999998</v>
      </c>
      <c r="K15" s="61">
        <f t="shared" si="3"/>
        <v>16</v>
      </c>
      <c r="L15" s="60">
        <f>VLOOKUP($A15,'Return Data'!$B$7:$R$2292,17,0)</f>
        <v>47.241</v>
      </c>
      <c r="M15" s="61">
        <f t="shared" si="4"/>
        <v>9</v>
      </c>
      <c r="N15" s="60">
        <f>VLOOKUP($A15,'Return Data'!$B$7:$R$2292,14,0)</f>
        <v>23.1159</v>
      </c>
      <c r="O15" s="61">
        <f t="shared" si="6"/>
        <v>17</v>
      </c>
      <c r="P15" s="60">
        <f>VLOOKUP($A15,'Return Data'!$B$7:$R$2292,15,0)</f>
        <v>14.491099999999999</v>
      </c>
      <c r="Q15" s="61">
        <f t="shared" si="7"/>
        <v>7</v>
      </c>
      <c r="R15" s="60">
        <f>VLOOKUP($A15,'Return Data'!$B$7:$R$2292,16,0)</f>
        <v>18.152100000000001</v>
      </c>
      <c r="S15" s="62">
        <f t="shared" si="5"/>
        <v>14</v>
      </c>
    </row>
    <row r="16" spans="1:20" x14ac:dyDescent="0.3">
      <c r="A16" s="58" t="s">
        <v>1371</v>
      </c>
      <c r="B16" s="59">
        <f>VLOOKUP($A16,'Return Data'!$B$7:$R$2292,3,0)</f>
        <v>44767</v>
      </c>
      <c r="C16" s="60">
        <f>VLOOKUP($A16,'Return Data'!$B$7:$R$2292,4,0)</f>
        <v>83.866200000000006</v>
      </c>
      <c r="D16" s="60">
        <f>VLOOKUP($A16,'Return Data'!$B$7:$R$2292,10,0)</f>
        <v>-8.6271000000000004</v>
      </c>
      <c r="E16" s="61">
        <f t="shared" si="0"/>
        <v>21</v>
      </c>
      <c r="F16" s="60">
        <f>VLOOKUP($A16,'Return Data'!$B$7:$R$2292,11,0)</f>
        <v>-13.265700000000001</v>
      </c>
      <c r="G16" s="61">
        <f t="shared" si="1"/>
        <v>22</v>
      </c>
      <c r="H16" s="60">
        <f>VLOOKUP($A16,'Return Data'!$B$7:$R$2292,12,0)</f>
        <v>-10.947800000000001</v>
      </c>
      <c r="I16" s="61">
        <f t="shared" si="2"/>
        <v>21</v>
      </c>
      <c r="J16" s="60">
        <f>VLOOKUP($A16,'Return Data'!$B$7:$R$2292,13,0)</f>
        <v>-4.6143999999999998</v>
      </c>
      <c r="K16" s="61">
        <f t="shared" si="3"/>
        <v>20</v>
      </c>
      <c r="L16" s="60">
        <f>VLOOKUP($A16,'Return Data'!$B$7:$R$2292,17,0)</f>
        <v>38.283799999999999</v>
      </c>
      <c r="M16" s="61">
        <f t="shared" si="4"/>
        <v>21</v>
      </c>
      <c r="N16" s="60">
        <f>VLOOKUP($A16,'Return Data'!$B$7:$R$2292,14,0)</f>
        <v>21.768999999999998</v>
      </c>
      <c r="O16" s="61">
        <f t="shared" si="6"/>
        <v>19</v>
      </c>
      <c r="P16" s="60">
        <f>VLOOKUP($A16,'Return Data'!$B$7:$R$2292,15,0)</f>
        <v>8.3263999999999996</v>
      </c>
      <c r="Q16" s="61">
        <f t="shared" si="7"/>
        <v>13</v>
      </c>
      <c r="R16" s="60">
        <f>VLOOKUP($A16,'Return Data'!$B$7:$R$2292,16,0)</f>
        <v>15.7553</v>
      </c>
      <c r="S16" s="62">
        <f t="shared" si="5"/>
        <v>18</v>
      </c>
    </row>
    <row r="17" spans="1:19" x14ac:dyDescent="0.3">
      <c r="A17" s="58" t="s">
        <v>1373</v>
      </c>
      <c r="B17" s="59">
        <f>VLOOKUP($A17,'Return Data'!$B$7:$R$2292,3,0)</f>
        <v>44767</v>
      </c>
      <c r="C17" s="60">
        <f>VLOOKUP($A17,'Return Data'!$B$7:$R$2292,4,0)</f>
        <v>56.07</v>
      </c>
      <c r="D17" s="60">
        <f>VLOOKUP($A17,'Return Data'!$B$7:$R$2292,10,0)</f>
        <v>2.2242000000000002</v>
      </c>
      <c r="E17" s="61">
        <f t="shared" si="0"/>
        <v>1</v>
      </c>
      <c r="F17" s="60">
        <f>VLOOKUP($A17,'Return Data'!$B$7:$R$2292,11,0)</f>
        <v>3.6223000000000001</v>
      </c>
      <c r="G17" s="61">
        <f t="shared" si="1"/>
        <v>1</v>
      </c>
      <c r="H17" s="60">
        <f>VLOOKUP($A17,'Return Data'!$B$7:$R$2292,12,0)</f>
        <v>4.3940000000000001</v>
      </c>
      <c r="I17" s="61">
        <f t="shared" si="2"/>
        <v>4</v>
      </c>
      <c r="J17" s="60">
        <f>VLOOKUP($A17,'Return Data'!$B$7:$R$2292,13,0)</f>
        <v>11.0297</v>
      </c>
      <c r="K17" s="61">
        <f t="shared" si="3"/>
        <v>5</v>
      </c>
      <c r="L17" s="60">
        <f>VLOOKUP($A17,'Return Data'!$B$7:$R$2292,17,0)</f>
        <v>53.078099999999999</v>
      </c>
      <c r="M17" s="61">
        <f t="shared" si="4"/>
        <v>6</v>
      </c>
      <c r="N17" s="60">
        <f>VLOOKUP($A17,'Return Data'!$B$7:$R$2292,14,0)</f>
        <v>30.1921</v>
      </c>
      <c r="O17" s="61">
        <f t="shared" si="6"/>
        <v>11</v>
      </c>
      <c r="P17" s="60">
        <f>VLOOKUP($A17,'Return Data'!$B$7:$R$2292,15,0)</f>
        <v>15.5405</v>
      </c>
      <c r="Q17" s="61">
        <f t="shared" si="7"/>
        <v>6</v>
      </c>
      <c r="R17" s="60">
        <f>VLOOKUP($A17,'Return Data'!$B$7:$R$2292,16,0)</f>
        <v>17.198</v>
      </c>
      <c r="S17" s="62">
        <f t="shared" si="5"/>
        <v>15</v>
      </c>
    </row>
    <row r="18" spans="1:19" x14ac:dyDescent="0.3">
      <c r="A18" s="58" t="s">
        <v>1375</v>
      </c>
      <c r="B18" s="59">
        <f>VLOOKUP($A18,'Return Data'!$B$7:$R$2292,3,0)</f>
        <v>44767</v>
      </c>
      <c r="C18" s="60">
        <f>VLOOKUP($A18,'Return Data'!$B$7:$R$2292,4,0)</f>
        <v>18.36</v>
      </c>
      <c r="D18" s="60">
        <f>VLOOKUP($A18,'Return Data'!$B$7:$R$2292,10,0)</f>
        <v>-3.1135000000000002</v>
      </c>
      <c r="E18" s="61">
        <f t="shared" si="0"/>
        <v>16</v>
      </c>
      <c r="F18" s="60">
        <f>VLOOKUP($A18,'Return Data'!$B$7:$R$2292,11,0)</f>
        <v>-2.6511</v>
      </c>
      <c r="G18" s="61">
        <f t="shared" si="1"/>
        <v>9</v>
      </c>
      <c r="H18" s="60">
        <f>VLOOKUP($A18,'Return Data'!$B$7:$R$2292,12,0)</f>
        <v>4.1997999999999998</v>
      </c>
      <c r="I18" s="61">
        <f t="shared" si="2"/>
        <v>5</v>
      </c>
      <c r="J18" s="60">
        <f>VLOOKUP($A18,'Return Data'!$B$7:$R$2292,13,0)</f>
        <v>13.4734</v>
      </c>
      <c r="K18" s="61">
        <f t="shared" si="3"/>
        <v>2</v>
      </c>
      <c r="L18" s="60">
        <f>VLOOKUP($A18,'Return Data'!$B$7:$R$2292,17,0)</f>
        <v>46.719700000000003</v>
      </c>
      <c r="M18" s="61">
        <f t="shared" si="4"/>
        <v>12</v>
      </c>
      <c r="N18" s="60">
        <f>VLOOKUP($A18,'Return Data'!$B$7:$R$2292,14,0)</f>
        <v>26.333300000000001</v>
      </c>
      <c r="O18" s="61">
        <f t="shared" si="6"/>
        <v>15</v>
      </c>
      <c r="P18" s="60">
        <f>VLOOKUP($A18,'Return Data'!$B$7:$R$2292,15,0)</f>
        <v>12.778499999999999</v>
      </c>
      <c r="Q18" s="61">
        <f t="shared" si="7"/>
        <v>10</v>
      </c>
      <c r="R18" s="60">
        <f>VLOOKUP($A18,'Return Data'!$B$7:$R$2292,16,0)</f>
        <v>12.663</v>
      </c>
      <c r="S18" s="62">
        <f t="shared" si="5"/>
        <v>22</v>
      </c>
    </row>
    <row r="19" spans="1:19" x14ac:dyDescent="0.3">
      <c r="A19" s="58" t="s">
        <v>1376</v>
      </c>
      <c r="B19" s="59">
        <f>VLOOKUP($A19,'Return Data'!$B$7:$R$2292,3,0)</f>
        <v>44767</v>
      </c>
      <c r="C19" s="60">
        <f>VLOOKUP($A19,'Return Data'!$B$7:$R$2292,4,0)</f>
        <v>21.38</v>
      </c>
      <c r="D19" s="60">
        <f>VLOOKUP($A19,'Return Data'!$B$7:$R$2292,10,0)</f>
        <v>-2.2852000000000001</v>
      </c>
      <c r="E19" s="61">
        <f t="shared" si="0"/>
        <v>11</v>
      </c>
      <c r="F19" s="60">
        <f>VLOOKUP($A19,'Return Data'!$B$7:$R$2292,11,0)</f>
        <v>-5.8978999999999999</v>
      </c>
      <c r="G19" s="61">
        <f t="shared" si="1"/>
        <v>17</v>
      </c>
      <c r="H19" s="60">
        <f>VLOOKUP($A19,'Return Data'!$B$7:$R$2292,12,0)</f>
        <v>-6.6783000000000001</v>
      </c>
      <c r="I19" s="61">
        <f t="shared" si="2"/>
        <v>19</v>
      </c>
      <c r="J19" s="60">
        <f>VLOOKUP($A19,'Return Data'!$B$7:$R$2292,13,0)</f>
        <v>-3.1263999999999998</v>
      </c>
      <c r="K19" s="61">
        <f t="shared" si="3"/>
        <v>19</v>
      </c>
      <c r="L19" s="60">
        <f>VLOOKUP($A19,'Return Data'!$B$7:$R$2292,17,0)</f>
        <v>41.818800000000003</v>
      </c>
      <c r="M19" s="61">
        <f t="shared" ref="M19:M21" si="8">RANK(L19,L$8:L$29,0)</f>
        <v>19</v>
      </c>
      <c r="N19" s="60"/>
      <c r="O19" s="61"/>
      <c r="P19" s="60"/>
      <c r="Q19" s="61"/>
      <c r="R19" s="60">
        <f>VLOOKUP($A19,'Return Data'!$B$7:$R$2292,16,0)</f>
        <v>37.000700000000002</v>
      </c>
      <c r="S19" s="62">
        <f t="shared" si="5"/>
        <v>1</v>
      </c>
    </row>
    <row r="20" spans="1:19" x14ac:dyDescent="0.3">
      <c r="A20" s="58" t="s">
        <v>1378</v>
      </c>
      <c r="B20" s="59">
        <f>VLOOKUP($A20,'Return Data'!$B$7:$R$2292,3,0)</f>
        <v>44767</v>
      </c>
      <c r="C20" s="60">
        <f>VLOOKUP($A20,'Return Data'!$B$7:$R$2292,4,0)</f>
        <v>21.39</v>
      </c>
      <c r="D20" s="60">
        <f>VLOOKUP($A20,'Return Data'!$B$7:$R$2292,10,0)</f>
        <v>-1.7455000000000001</v>
      </c>
      <c r="E20" s="61">
        <f t="shared" si="0"/>
        <v>7</v>
      </c>
      <c r="F20" s="60">
        <f>VLOOKUP($A20,'Return Data'!$B$7:$R$2292,11,0)</f>
        <v>-3.8218999999999999</v>
      </c>
      <c r="G20" s="61">
        <f t="shared" si="1"/>
        <v>14</v>
      </c>
      <c r="H20" s="60">
        <f>VLOOKUP($A20,'Return Data'!$B$7:$R$2292,12,0)</f>
        <v>-1.9706999999999999</v>
      </c>
      <c r="I20" s="61">
        <f t="shared" si="2"/>
        <v>15</v>
      </c>
      <c r="J20" s="60">
        <f>VLOOKUP($A20,'Return Data'!$B$7:$R$2292,13,0)</f>
        <v>2.1002000000000001</v>
      </c>
      <c r="K20" s="61">
        <f t="shared" si="3"/>
        <v>17</v>
      </c>
      <c r="L20" s="60">
        <f>VLOOKUP($A20,'Return Data'!$B$7:$R$2292,17,0)</f>
        <v>41.851900000000001</v>
      </c>
      <c r="M20" s="61">
        <f t="shared" si="8"/>
        <v>18</v>
      </c>
      <c r="N20" s="60">
        <f>VLOOKUP($A20,'Return Data'!$B$7:$R$2292,14,0)</f>
        <v>29.9956</v>
      </c>
      <c r="O20" s="61">
        <f t="shared" si="6"/>
        <v>12</v>
      </c>
      <c r="P20" s="60"/>
      <c r="Q20" s="61"/>
      <c r="R20" s="60">
        <f>VLOOKUP($A20,'Return Data'!$B$7:$R$2292,16,0)</f>
        <v>22.564</v>
      </c>
      <c r="S20" s="62">
        <f t="shared" si="5"/>
        <v>9</v>
      </c>
    </row>
    <row r="21" spans="1:19" x14ac:dyDescent="0.3">
      <c r="A21" s="58" t="s">
        <v>1380</v>
      </c>
      <c r="B21" s="59">
        <f>VLOOKUP($A21,'Return Data'!$B$7:$R$2292,3,0)</f>
        <v>44767</v>
      </c>
      <c r="C21" s="60">
        <f>VLOOKUP($A21,'Return Data'!$B$7:$R$2292,4,0)</f>
        <v>14.0017</v>
      </c>
      <c r="D21" s="60">
        <f>VLOOKUP($A21,'Return Data'!$B$7:$R$2292,10,0)</f>
        <v>-2.4923999999999999</v>
      </c>
      <c r="E21" s="61">
        <f t="shared" si="0"/>
        <v>13</v>
      </c>
      <c r="F21" s="60">
        <f>VLOOKUP($A21,'Return Data'!$B$7:$R$2292,11,0)</f>
        <v>-7.1394000000000002</v>
      </c>
      <c r="G21" s="61">
        <f t="shared" si="1"/>
        <v>19</v>
      </c>
      <c r="H21" s="60">
        <f>VLOOKUP($A21,'Return Data'!$B$7:$R$2292,12,0)</f>
        <v>-13.6305</v>
      </c>
      <c r="I21" s="61">
        <f t="shared" si="2"/>
        <v>22</v>
      </c>
      <c r="J21" s="60">
        <f>VLOOKUP($A21,'Return Data'!$B$7:$R$2292,13,0)</f>
        <v>-14.4025</v>
      </c>
      <c r="K21" s="61">
        <f t="shared" si="3"/>
        <v>22</v>
      </c>
      <c r="L21" s="60">
        <f>VLOOKUP($A21,'Return Data'!$B$7:$R$2292,17,0)</f>
        <v>27.535399999999999</v>
      </c>
      <c r="M21" s="61">
        <f t="shared" si="8"/>
        <v>22</v>
      </c>
      <c r="N21" s="60"/>
      <c r="O21" s="61"/>
      <c r="P21" s="60"/>
      <c r="Q21" s="61"/>
      <c r="R21" s="60">
        <f>VLOOKUP($A21,'Return Data'!$B$7:$R$2292,16,0)</f>
        <v>14.8201</v>
      </c>
      <c r="S21" s="62">
        <f t="shared" si="5"/>
        <v>20</v>
      </c>
    </row>
    <row r="22" spans="1:19" x14ac:dyDescent="0.3">
      <c r="A22" s="58" t="s">
        <v>1383</v>
      </c>
      <c r="B22" s="59">
        <f>VLOOKUP($A22,'Return Data'!$B$7:$R$2292,3,0)</f>
        <v>44767</v>
      </c>
      <c r="C22" s="60">
        <f>VLOOKUP($A22,'Return Data'!$B$7:$R$2292,4,0)</f>
        <v>178.35</v>
      </c>
      <c r="D22" s="60">
        <f>VLOOKUP($A22,'Return Data'!$B$7:$R$2292,10,0)</f>
        <v>-2.6920000000000002</v>
      </c>
      <c r="E22" s="61">
        <f t="shared" si="0"/>
        <v>14</v>
      </c>
      <c r="F22" s="60">
        <f>VLOOKUP($A22,'Return Data'!$B$7:$R$2292,11,0)</f>
        <v>-2.1705000000000001</v>
      </c>
      <c r="G22" s="61">
        <f t="shared" si="1"/>
        <v>7</v>
      </c>
      <c r="H22" s="60">
        <f>VLOOKUP($A22,'Return Data'!$B$7:$R$2292,12,0)</f>
        <v>-0.58030000000000004</v>
      </c>
      <c r="I22" s="61">
        <f t="shared" si="2"/>
        <v>13</v>
      </c>
      <c r="J22" s="60">
        <f>VLOOKUP($A22,'Return Data'!$B$7:$R$2292,13,0)</f>
        <v>7.9371999999999998</v>
      </c>
      <c r="K22" s="61">
        <f t="shared" si="3"/>
        <v>10</v>
      </c>
      <c r="L22" s="60">
        <f>VLOOKUP($A22,'Return Data'!$B$7:$R$2292,17,0)</f>
        <v>54.260199999999998</v>
      </c>
      <c r="M22" s="61">
        <f t="shared" ref="M22:M29" si="9">RANK(L22,L$8:L$29,0)</f>
        <v>3</v>
      </c>
      <c r="N22" s="60">
        <f>VLOOKUP($A22,'Return Data'!$B$7:$R$2292,14,0)</f>
        <v>35.335799999999999</v>
      </c>
      <c r="O22" s="61">
        <f t="shared" si="6"/>
        <v>4</v>
      </c>
      <c r="P22" s="60">
        <f>VLOOKUP($A22,'Return Data'!$B$7:$R$2292,15,0)</f>
        <v>17.800699999999999</v>
      </c>
      <c r="Q22" s="61">
        <f t="shared" si="7"/>
        <v>4</v>
      </c>
      <c r="R22" s="60">
        <f>VLOOKUP($A22,'Return Data'!$B$7:$R$2292,16,0)</f>
        <v>20.304200000000002</v>
      </c>
      <c r="S22" s="62">
        <f t="shared" si="5"/>
        <v>12</v>
      </c>
    </row>
    <row r="23" spans="1:19" x14ac:dyDescent="0.3">
      <c r="A23" s="58" t="s">
        <v>1384</v>
      </c>
      <c r="B23" s="59">
        <f>VLOOKUP($A23,'Return Data'!$B$7:$R$2292,3,0)</f>
        <v>44767</v>
      </c>
      <c r="C23" s="60">
        <f>VLOOKUP($A23,'Return Data'!$B$7:$R$2292,4,0)</f>
        <v>47.554000000000002</v>
      </c>
      <c r="D23" s="60">
        <f>VLOOKUP($A23,'Return Data'!$B$7:$R$2292,10,0)</f>
        <v>-1.4568000000000001</v>
      </c>
      <c r="E23" s="61">
        <f t="shared" si="0"/>
        <v>5</v>
      </c>
      <c r="F23" s="60">
        <f>VLOOKUP($A23,'Return Data'!$B$7:$R$2292,11,0)</f>
        <v>-2.9390999999999998</v>
      </c>
      <c r="G23" s="61">
        <f t="shared" si="1"/>
        <v>11</v>
      </c>
      <c r="H23" s="60">
        <f>VLOOKUP($A23,'Return Data'!$B$7:$R$2292,12,0)</f>
        <v>5.0708000000000002</v>
      </c>
      <c r="I23" s="61">
        <f t="shared" si="2"/>
        <v>3</v>
      </c>
      <c r="J23" s="60">
        <f>VLOOKUP($A23,'Return Data'!$B$7:$R$2292,13,0)</f>
        <v>12.9871</v>
      </c>
      <c r="K23" s="61">
        <f t="shared" si="3"/>
        <v>3</v>
      </c>
      <c r="L23" s="60">
        <f>VLOOKUP($A23,'Return Data'!$B$7:$R$2292,17,0)</f>
        <v>54.083500000000001</v>
      </c>
      <c r="M23" s="61">
        <f t="shared" si="9"/>
        <v>4</v>
      </c>
      <c r="N23" s="60">
        <f>VLOOKUP($A23,'Return Data'!$B$7:$R$2292,14,0)</f>
        <v>27.240100000000002</v>
      </c>
      <c r="O23" s="61">
        <f t="shared" si="6"/>
        <v>14</v>
      </c>
      <c r="P23" s="60">
        <f>VLOOKUP($A23,'Return Data'!$B$7:$R$2292,15,0)</f>
        <v>13.5677</v>
      </c>
      <c r="Q23" s="61">
        <f t="shared" si="7"/>
        <v>9</v>
      </c>
      <c r="R23" s="60">
        <f>VLOOKUP($A23,'Return Data'!$B$7:$R$2292,16,0)</f>
        <v>20.9208</v>
      </c>
      <c r="S23" s="62">
        <f t="shared" si="5"/>
        <v>11</v>
      </c>
    </row>
    <row r="24" spans="1:19" x14ac:dyDescent="0.3">
      <c r="A24" s="58" t="s">
        <v>1387</v>
      </c>
      <c r="B24" s="59">
        <f>VLOOKUP($A24,'Return Data'!$B$7:$R$2292,3,0)</f>
        <v>44767</v>
      </c>
      <c r="C24" s="60">
        <f>VLOOKUP($A24,'Return Data'!$B$7:$R$2292,4,0)</f>
        <v>92.177400000000006</v>
      </c>
      <c r="D24" s="60">
        <f>VLOOKUP($A24,'Return Data'!$B$7:$R$2292,10,0)</f>
        <v>-2.2218</v>
      </c>
      <c r="E24" s="61">
        <f t="shared" si="0"/>
        <v>10</v>
      </c>
      <c r="F24" s="60">
        <f>VLOOKUP($A24,'Return Data'!$B$7:$R$2292,11,0)</f>
        <v>-0.92630000000000001</v>
      </c>
      <c r="G24" s="61">
        <f t="shared" si="1"/>
        <v>4</v>
      </c>
      <c r="H24" s="60">
        <f>VLOOKUP($A24,'Return Data'!$B$7:$R$2292,12,0)</f>
        <v>6.4424000000000001</v>
      </c>
      <c r="I24" s="61">
        <f t="shared" si="2"/>
        <v>2</v>
      </c>
      <c r="J24" s="60">
        <f>VLOOKUP($A24,'Return Data'!$B$7:$R$2292,13,0)</f>
        <v>11.289899999999999</v>
      </c>
      <c r="K24" s="61">
        <f t="shared" si="3"/>
        <v>4</v>
      </c>
      <c r="L24" s="60">
        <f>VLOOKUP($A24,'Return Data'!$B$7:$R$2292,17,0)</f>
        <v>53.775300000000001</v>
      </c>
      <c r="M24" s="61">
        <f t="shared" si="9"/>
        <v>5</v>
      </c>
      <c r="N24" s="60">
        <f>VLOOKUP($A24,'Return Data'!$B$7:$R$2292,14,0)</f>
        <v>33.506799999999998</v>
      </c>
      <c r="O24" s="61">
        <f t="shared" si="6"/>
        <v>6</v>
      </c>
      <c r="P24" s="60">
        <f>VLOOKUP($A24,'Return Data'!$B$7:$R$2292,15,0)</f>
        <v>17.775099999999998</v>
      </c>
      <c r="Q24" s="61">
        <f t="shared" si="7"/>
        <v>5</v>
      </c>
      <c r="R24" s="60">
        <f>VLOOKUP($A24,'Return Data'!$B$7:$R$2292,16,0)</f>
        <v>24.8901</v>
      </c>
      <c r="S24" s="62">
        <f t="shared" si="5"/>
        <v>6</v>
      </c>
    </row>
    <row r="25" spans="1:19" x14ac:dyDescent="0.3">
      <c r="A25" s="58" t="s">
        <v>1391</v>
      </c>
      <c r="B25" s="59">
        <f>VLOOKUP($A25,'Return Data'!$B$7:$R$2292,3,0)</f>
        <v>44767</v>
      </c>
      <c r="C25" s="60">
        <f>VLOOKUP($A25,'Return Data'!$B$7:$R$2292,4,0)</f>
        <v>128.88140000000001</v>
      </c>
      <c r="D25" s="60">
        <f>VLOOKUP($A25,'Return Data'!$B$7:$R$2292,10,0)</f>
        <v>-9.1987000000000005</v>
      </c>
      <c r="E25" s="61">
        <f t="shared" si="0"/>
        <v>22</v>
      </c>
      <c r="F25" s="60">
        <f>VLOOKUP($A25,'Return Data'!$B$7:$R$2292,11,0)</f>
        <v>-7.9394</v>
      </c>
      <c r="G25" s="61">
        <f t="shared" si="1"/>
        <v>20</v>
      </c>
      <c r="H25" s="60">
        <f>VLOOKUP($A25,'Return Data'!$B$7:$R$2292,12,0)</f>
        <v>-4.2816999999999998</v>
      </c>
      <c r="I25" s="61">
        <f t="shared" si="2"/>
        <v>18</v>
      </c>
      <c r="J25" s="60">
        <f>VLOOKUP($A25,'Return Data'!$B$7:$R$2292,13,0)</f>
        <v>0.73680000000000001</v>
      </c>
      <c r="K25" s="61">
        <f t="shared" si="3"/>
        <v>18</v>
      </c>
      <c r="L25" s="60">
        <f>VLOOKUP($A25,'Return Data'!$B$7:$R$2292,17,0)</f>
        <v>64.585300000000004</v>
      </c>
      <c r="M25" s="61">
        <f t="shared" si="9"/>
        <v>1</v>
      </c>
      <c r="N25" s="60">
        <f>VLOOKUP($A25,'Return Data'!$B$7:$R$2292,14,0)</f>
        <v>44.252600000000001</v>
      </c>
      <c r="O25" s="61">
        <f t="shared" si="6"/>
        <v>1</v>
      </c>
      <c r="P25" s="60">
        <f>VLOOKUP($A25,'Return Data'!$B$7:$R$2292,15,0)</f>
        <v>20.5319</v>
      </c>
      <c r="Q25" s="61">
        <f t="shared" si="7"/>
        <v>1</v>
      </c>
      <c r="R25" s="60">
        <f>VLOOKUP($A25,'Return Data'!$B$7:$R$2292,16,0)</f>
        <v>14.9336</v>
      </c>
      <c r="S25" s="62">
        <f t="shared" si="5"/>
        <v>19</v>
      </c>
    </row>
    <row r="26" spans="1:19" x14ac:dyDescent="0.3">
      <c r="A26" s="58" t="s">
        <v>1392</v>
      </c>
      <c r="B26" s="59">
        <f>VLOOKUP($A26,'Return Data'!$B$7:$R$2292,3,0)</f>
        <v>44767</v>
      </c>
      <c r="C26" s="60">
        <f>VLOOKUP($A26,'Return Data'!$B$7:$R$2292,4,0)</f>
        <v>114.32510000000001</v>
      </c>
      <c r="D26" s="60">
        <f>VLOOKUP($A26,'Return Data'!$B$7:$R$2292,10,0)</f>
        <v>-1.2194</v>
      </c>
      <c r="E26" s="61">
        <f t="shared" si="0"/>
        <v>3</v>
      </c>
      <c r="F26" s="60">
        <f>VLOOKUP($A26,'Return Data'!$B$7:$R$2292,11,0)</f>
        <v>-0.52329999999999999</v>
      </c>
      <c r="G26" s="61">
        <f t="shared" si="1"/>
        <v>3</v>
      </c>
      <c r="H26" s="60">
        <f>VLOOKUP($A26,'Return Data'!$B$7:$R$2292,12,0)</f>
        <v>2.0794000000000001</v>
      </c>
      <c r="I26" s="61">
        <f t="shared" si="2"/>
        <v>10</v>
      </c>
      <c r="J26" s="60">
        <f>VLOOKUP($A26,'Return Data'!$B$7:$R$2292,13,0)</f>
        <v>9.5097000000000005</v>
      </c>
      <c r="K26" s="61">
        <f t="shared" si="3"/>
        <v>7</v>
      </c>
      <c r="L26" s="60">
        <f>VLOOKUP($A26,'Return Data'!$B$7:$R$2292,17,0)</f>
        <v>42.6738</v>
      </c>
      <c r="M26" s="61">
        <f t="shared" si="9"/>
        <v>17</v>
      </c>
      <c r="N26" s="60">
        <f>VLOOKUP($A26,'Return Data'!$B$7:$R$2292,14,0)</f>
        <v>29.568999999999999</v>
      </c>
      <c r="O26" s="61">
        <f t="shared" ref="O26:O29" si="10">RANK(N26,N$8:N$29,0)</f>
        <v>13</v>
      </c>
      <c r="P26" s="60">
        <f>VLOOKUP($A26,'Return Data'!$B$7:$R$2292,15,0)</f>
        <v>18.811499999999999</v>
      </c>
      <c r="Q26" s="61">
        <f t="shared" si="7"/>
        <v>3</v>
      </c>
      <c r="R26" s="60">
        <f>VLOOKUP($A26,'Return Data'!$B$7:$R$2292,16,0)</f>
        <v>25.738099999999999</v>
      </c>
      <c r="S26" s="62">
        <f t="shared" si="5"/>
        <v>5</v>
      </c>
    </row>
    <row r="27" spans="1:19" x14ac:dyDescent="0.3">
      <c r="A27" s="58" t="s">
        <v>1395</v>
      </c>
      <c r="B27" s="59">
        <f>VLOOKUP($A27,'Return Data'!$B$7:$R$2292,3,0)</f>
        <v>44767</v>
      </c>
      <c r="C27" s="60">
        <f>VLOOKUP($A27,'Return Data'!$B$7:$R$2292,4,0)</f>
        <v>148.52780000000001</v>
      </c>
      <c r="D27" s="60">
        <f>VLOOKUP($A27,'Return Data'!$B$7:$R$2292,10,0)</f>
        <v>-3.2934999999999999</v>
      </c>
      <c r="E27" s="61">
        <f t="shared" si="0"/>
        <v>17</v>
      </c>
      <c r="F27" s="60">
        <f>VLOOKUP($A27,'Return Data'!$B$7:$R$2292,11,0)</f>
        <v>-6.1689999999999996</v>
      </c>
      <c r="G27" s="61">
        <f t="shared" si="1"/>
        <v>18</v>
      </c>
      <c r="H27" s="60">
        <f>VLOOKUP($A27,'Return Data'!$B$7:$R$2292,12,0)</f>
        <v>-3.9199000000000002</v>
      </c>
      <c r="I27" s="61">
        <f t="shared" si="2"/>
        <v>17</v>
      </c>
      <c r="J27" s="60">
        <f>VLOOKUP($A27,'Return Data'!$B$7:$R$2292,13,0)</f>
        <v>3.9319000000000002</v>
      </c>
      <c r="K27" s="61">
        <f t="shared" si="3"/>
        <v>15</v>
      </c>
      <c r="L27" s="60">
        <f>VLOOKUP($A27,'Return Data'!$B$7:$R$2292,17,0)</f>
        <v>45.067900000000002</v>
      </c>
      <c r="M27" s="61">
        <f t="shared" si="9"/>
        <v>15</v>
      </c>
      <c r="N27" s="60">
        <f>VLOOKUP($A27,'Return Data'!$B$7:$R$2292,14,0)</f>
        <v>25.045500000000001</v>
      </c>
      <c r="O27" s="61">
        <f t="shared" si="10"/>
        <v>16</v>
      </c>
      <c r="P27" s="60">
        <f>VLOOKUP($A27,'Return Data'!$B$7:$R$2292,15,0)</f>
        <v>8.1012000000000004</v>
      </c>
      <c r="Q27" s="61">
        <f t="shared" si="7"/>
        <v>14</v>
      </c>
      <c r="R27" s="60">
        <f>VLOOKUP($A27,'Return Data'!$B$7:$R$2292,16,0)</f>
        <v>16.480699999999999</v>
      </c>
      <c r="S27" s="62">
        <f t="shared" si="5"/>
        <v>16</v>
      </c>
    </row>
    <row r="28" spans="1:19" x14ac:dyDescent="0.3">
      <c r="A28" s="58" t="s">
        <v>1396</v>
      </c>
      <c r="B28" s="59">
        <f>VLOOKUP($A28,'Return Data'!$B$7:$R$2292,3,0)</f>
        <v>44767</v>
      </c>
      <c r="C28" s="60">
        <f>VLOOKUP($A28,'Return Data'!$B$7:$R$2292,4,0)</f>
        <v>22.2105</v>
      </c>
      <c r="D28" s="60">
        <f>VLOOKUP($A28,'Return Data'!$B$7:$R$2292,10,0)</f>
        <v>-0.79149999999999998</v>
      </c>
      <c r="E28" s="61">
        <f t="shared" si="0"/>
        <v>2</v>
      </c>
      <c r="F28" s="60">
        <f>VLOOKUP($A28,'Return Data'!$B$7:$R$2292,11,0)</f>
        <v>-3.1116000000000001</v>
      </c>
      <c r="G28" s="61">
        <f t="shared" si="1"/>
        <v>12</v>
      </c>
      <c r="H28" s="60">
        <f>VLOOKUP($A28,'Return Data'!$B$7:$R$2292,12,0)</f>
        <v>-0.44019999999999998</v>
      </c>
      <c r="I28" s="61">
        <f t="shared" si="2"/>
        <v>12</v>
      </c>
      <c r="J28" s="60">
        <f>VLOOKUP($A28,'Return Data'!$B$7:$R$2292,13,0)</f>
        <v>5.8616000000000001</v>
      </c>
      <c r="K28" s="61">
        <f t="shared" si="3"/>
        <v>11</v>
      </c>
      <c r="L28" s="60">
        <f>VLOOKUP($A28,'Return Data'!$B$7:$R$2292,17,0)</f>
        <v>47.0867</v>
      </c>
      <c r="M28" s="61">
        <f t="shared" si="9"/>
        <v>10</v>
      </c>
      <c r="N28" s="60">
        <f>VLOOKUP($A28,'Return Data'!$B$7:$R$2292,14,0)</f>
        <v>30.601199999999999</v>
      </c>
      <c r="O28" s="61">
        <f t="shared" si="10"/>
        <v>8</v>
      </c>
      <c r="P28" s="60"/>
      <c r="Q28" s="61"/>
      <c r="R28" s="60">
        <f>VLOOKUP($A28,'Return Data'!$B$7:$R$2292,16,0)</f>
        <v>24.0594</v>
      </c>
      <c r="S28" s="62">
        <f t="shared" si="5"/>
        <v>8</v>
      </c>
    </row>
    <row r="29" spans="1:19" x14ac:dyDescent="0.3">
      <c r="A29" s="58" t="s">
        <v>1398</v>
      </c>
      <c r="B29" s="59">
        <f>VLOOKUP($A29,'Return Data'!$B$7:$R$2292,3,0)</f>
        <v>44767</v>
      </c>
      <c r="C29" s="60">
        <f>VLOOKUP($A29,'Return Data'!$B$7:$R$2292,4,0)</f>
        <v>30.37</v>
      </c>
      <c r="D29" s="60">
        <f>VLOOKUP($A29,'Return Data'!$B$7:$R$2292,10,0)</f>
        <v>-1.6834</v>
      </c>
      <c r="E29" s="61">
        <f t="shared" si="0"/>
        <v>6</v>
      </c>
      <c r="F29" s="60">
        <f>VLOOKUP($A29,'Return Data'!$B$7:$R$2292,11,0)</f>
        <v>-1.7470000000000001</v>
      </c>
      <c r="G29" s="61">
        <f t="shared" si="1"/>
        <v>6</v>
      </c>
      <c r="H29" s="60">
        <f>VLOOKUP($A29,'Return Data'!$B$7:$R$2292,12,0)</f>
        <v>3.1589999999999998</v>
      </c>
      <c r="I29" s="61">
        <f t="shared" si="2"/>
        <v>8</v>
      </c>
      <c r="J29" s="60">
        <f>VLOOKUP($A29,'Return Data'!$B$7:$R$2292,13,0)</f>
        <v>5.4880000000000004</v>
      </c>
      <c r="K29" s="61">
        <f t="shared" si="3"/>
        <v>12</v>
      </c>
      <c r="L29" s="60">
        <f>VLOOKUP($A29,'Return Data'!$B$7:$R$2292,17,0)</f>
        <v>46.840800000000002</v>
      </c>
      <c r="M29" s="61">
        <f t="shared" si="9"/>
        <v>11</v>
      </c>
      <c r="N29" s="60">
        <f>VLOOKUP($A29,'Return Data'!$B$7:$R$2292,14,0)</f>
        <v>32.417400000000001</v>
      </c>
      <c r="O29" s="61">
        <f t="shared" si="10"/>
        <v>7</v>
      </c>
      <c r="P29" s="60">
        <f>VLOOKUP($A29,'Return Data'!$B$7:$R$2292,15,0)</f>
        <v>14.420199999999999</v>
      </c>
      <c r="Q29" s="61">
        <f t="shared" si="7"/>
        <v>8</v>
      </c>
      <c r="R29" s="60">
        <f>VLOOKUP($A29,'Return Data'!$B$7:$R$2292,16,0)</f>
        <v>14.643700000000001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-2.755390909090909</v>
      </c>
      <c r="E31" s="69"/>
      <c r="F31" s="70">
        <f>AVERAGE(F8:F29)</f>
        <v>-3.6601181818181816</v>
      </c>
      <c r="G31" s="69"/>
      <c r="H31" s="70">
        <f>AVERAGE(H8:H29)</f>
        <v>-0.5100818181818183</v>
      </c>
      <c r="I31" s="69"/>
      <c r="J31" s="70">
        <f>AVERAGE(J8:J29)</f>
        <v>5.252727272727272</v>
      </c>
      <c r="K31" s="69"/>
      <c r="L31" s="70">
        <f>AVERAGE(L8:L29)</f>
        <v>47.208840909090902</v>
      </c>
      <c r="M31" s="69"/>
      <c r="N31" s="70">
        <f>AVERAGE(N8:N29)</f>
        <v>30.098549999999996</v>
      </c>
      <c r="O31" s="69"/>
      <c r="P31" s="70">
        <f>AVERAGE(P8:P29)</f>
        <v>14.089586666666667</v>
      </c>
      <c r="Q31" s="69"/>
      <c r="R31" s="70">
        <f>AVERAGE(R8:R29)</f>
        <v>21.526895454545457</v>
      </c>
      <c r="S31" s="71"/>
    </row>
    <row r="32" spans="1:19" x14ac:dyDescent="0.3">
      <c r="A32" s="68" t="s">
        <v>28</v>
      </c>
      <c r="B32" s="69"/>
      <c r="C32" s="69"/>
      <c r="D32" s="70">
        <f>MIN(D8:D29)</f>
        <v>-9.1987000000000005</v>
      </c>
      <c r="E32" s="69"/>
      <c r="F32" s="70">
        <f>MIN(F8:F29)</f>
        <v>-13.265700000000001</v>
      </c>
      <c r="G32" s="69"/>
      <c r="H32" s="70">
        <f>MIN(H8:H29)</f>
        <v>-13.6305</v>
      </c>
      <c r="I32" s="69"/>
      <c r="J32" s="70">
        <f>MIN(J8:J29)</f>
        <v>-14.4025</v>
      </c>
      <c r="K32" s="69"/>
      <c r="L32" s="70">
        <f>MIN(L8:L29)</f>
        <v>27.535399999999999</v>
      </c>
      <c r="M32" s="69"/>
      <c r="N32" s="70">
        <f>MIN(N8:N29)</f>
        <v>18.0505</v>
      </c>
      <c r="O32" s="69"/>
      <c r="P32" s="70">
        <f>MIN(P8:P29)</f>
        <v>6.3634000000000004</v>
      </c>
      <c r="Q32" s="69"/>
      <c r="R32" s="70">
        <f>MIN(R8:R29)</f>
        <v>12.663</v>
      </c>
      <c r="S32" s="71"/>
    </row>
    <row r="33" spans="1:19" ht="15" thickBot="1" x14ac:dyDescent="0.35">
      <c r="A33" s="72" t="s">
        <v>29</v>
      </c>
      <c r="B33" s="73"/>
      <c r="C33" s="73"/>
      <c r="D33" s="74">
        <f>MAX(D8:D29)</f>
        <v>2.2242000000000002</v>
      </c>
      <c r="E33" s="73"/>
      <c r="F33" s="74">
        <f>MAX(F8:F29)</f>
        <v>3.6223000000000001</v>
      </c>
      <c r="G33" s="73"/>
      <c r="H33" s="74">
        <f>MAX(H8:H29)</f>
        <v>8.7467000000000006</v>
      </c>
      <c r="I33" s="73"/>
      <c r="J33" s="74">
        <f>MAX(J8:J29)</f>
        <v>18.9434</v>
      </c>
      <c r="K33" s="73"/>
      <c r="L33" s="74">
        <f>MAX(L8:L29)</f>
        <v>64.585300000000004</v>
      </c>
      <c r="M33" s="73"/>
      <c r="N33" s="74">
        <f>MAX(N8:N29)</f>
        <v>44.252600000000001</v>
      </c>
      <c r="O33" s="73"/>
      <c r="P33" s="74">
        <f>MAX(P8:P29)</f>
        <v>20.5319</v>
      </c>
      <c r="Q33" s="73"/>
      <c r="R33" s="74">
        <f>MAX(R8:R29)</f>
        <v>37.000700000000002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44767</v>
      </c>
      <c r="C8" s="60">
        <f>VLOOKUP($A8,'Return Data'!$B$7:$R$2292,4,0)</f>
        <v>49.451700000000002</v>
      </c>
      <c r="D8" s="60">
        <f>VLOOKUP($A8,'Return Data'!$B$7:$R$2292,10,0)</f>
        <v>-3.8353999999999999</v>
      </c>
      <c r="E8" s="61">
        <f t="shared" ref="E8:E29" si="0">RANK(D8,D$8:D$29,0)</f>
        <v>19</v>
      </c>
      <c r="F8" s="60">
        <f>VLOOKUP($A8,'Return Data'!$B$7:$R$2292,11,0)</f>
        <v>-8.8744999999999994</v>
      </c>
      <c r="G8" s="61">
        <f t="shared" ref="G8:G29" si="1">RANK(F8,F$8:F$29,0)</f>
        <v>21</v>
      </c>
      <c r="H8" s="60">
        <f>VLOOKUP($A8,'Return Data'!$B$7:$R$2292,12,0)</f>
        <v>-9.8663000000000007</v>
      </c>
      <c r="I8" s="61">
        <f>RANK(H8,H$8:H$29,0)</f>
        <v>20</v>
      </c>
      <c r="J8" s="60">
        <f>VLOOKUP($A8,'Return Data'!$B$7:$R$2292,13,0)</f>
        <v>-6.5583999999999998</v>
      </c>
      <c r="K8" s="61">
        <f>RANK(J8,J$8:J$29,0)</f>
        <v>21</v>
      </c>
      <c r="L8" s="60">
        <f>VLOOKUP($A8,'Return Data'!$B$7:$R$2292,17,0)</f>
        <v>38.151800000000001</v>
      </c>
      <c r="M8" s="61">
        <f>RANK(L8,L$8:L$29,0)</f>
        <v>20</v>
      </c>
      <c r="N8" s="60">
        <f>VLOOKUP($A8,'Return Data'!$B$7:$R$2292,14,0)</f>
        <v>16.776</v>
      </c>
      <c r="O8" s="61">
        <f>RANK(N8,N$8:N$29,0)</f>
        <v>20</v>
      </c>
      <c r="P8" s="60">
        <f>VLOOKUP($A8,'Return Data'!$B$7:$R$2292,15,0)</f>
        <v>5.1527000000000003</v>
      </c>
      <c r="Q8" s="61">
        <f>RANK(P8,P$8:P$29,0)</f>
        <v>15</v>
      </c>
      <c r="R8" s="60">
        <f>VLOOKUP($A8,'Return Data'!$B$7:$R$2292,16,0)</f>
        <v>11.030900000000001</v>
      </c>
      <c r="S8" s="62">
        <f>RANK(R8,R$8:R$29,0)</f>
        <v>20</v>
      </c>
    </row>
    <row r="9" spans="1:20" x14ac:dyDescent="0.3">
      <c r="A9" s="58" t="s">
        <v>1359</v>
      </c>
      <c r="B9" s="59">
        <f>VLOOKUP($A9,'Return Data'!$B$7:$R$2292,3,0)</f>
        <v>44767</v>
      </c>
      <c r="C9" s="60">
        <f>VLOOKUP($A9,'Return Data'!$B$7:$R$2292,4,0)</f>
        <v>59.14</v>
      </c>
      <c r="D9" s="60">
        <f>VLOOKUP($A9,'Return Data'!$B$7:$R$2292,10,0)</f>
        <v>-2.1833</v>
      </c>
      <c r="E9" s="61">
        <f t="shared" si="0"/>
        <v>8</v>
      </c>
      <c r="F9" s="60">
        <f>VLOOKUP($A9,'Return Data'!$B$7:$R$2292,11,0)</f>
        <v>-3.2395</v>
      </c>
      <c r="G9" s="61">
        <f t="shared" si="1"/>
        <v>10</v>
      </c>
      <c r="H9" s="60">
        <f>VLOOKUP($A9,'Return Data'!$B$7:$R$2292,12,0)</f>
        <v>1.7549999999999999</v>
      </c>
      <c r="I9" s="61">
        <f t="shared" ref="I9:I29" si="2">RANK(H9,H$8:H$29,0)</f>
        <v>9</v>
      </c>
      <c r="J9" s="60">
        <f>VLOOKUP($A9,'Return Data'!$B$7:$R$2292,13,0)</f>
        <v>7.6642999999999999</v>
      </c>
      <c r="K9" s="61">
        <f t="shared" ref="K9:K29" si="3">RANK(J9,J$8:J$29,0)</f>
        <v>8</v>
      </c>
      <c r="L9" s="60">
        <f>VLOOKUP($A9,'Return Data'!$B$7:$R$2292,17,0)</f>
        <v>42.051699999999997</v>
      </c>
      <c r="M9" s="61">
        <f t="shared" ref="M9:M29" si="4">RANK(L9,L$8:L$29,0)</f>
        <v>16</v>
      </c>
      <c r="N9" s="60">
        <f>VLOOKUP($A9,'Return Data'!$B$7:$R$2292,14,0)</f>
        <v>28.183700000000002</v>
      </c>
      <c r="O9" s="61">
        <f t="shared" ref="O9:O29" si="5">RANK(N9,N$8:N$29,0)</f>
        <v>11</v>
      </c>
      <c r="P9" s="60">
        <f>VLOOKUP($A9,'Return Data'!$B$7:$R$2292,15,0)</f>
        <v>18.053899999999999</v>
      </c>
      <c r="Q9" s="61">
        <f t="shared" ref="Q9:Q29" si="6">RANK(P9,P$8:P$29,0)</f>
        <v>2</v>
      </c>
      <c r="R9" s="60">
        <f>VLOOKUP($A9,'Return Data'!$B$7:$R$2292,16,0)</f>
        <v>22.788399999999999</v>
      </c>
      <c r="S9" s="62">
        <f t="shared" ref="S9:S29" si="7">RANK(R9,R$8:R$29,0)</f>
        <v>5</v>
      </c>
    </row>
    <row r="10" spans="1:20" x14ac:dyDescent="0.3">
      <c r="A10" s="58" t="s">
        <v>2043</v>
      </c>
      <c r="B10" s="59">
        <f>VLOOKUP($A10,'Return Data'!$B$7:$R$2292,3,0)</f>
        <v>44767</v>
      </c>
      <c r="C10" s="60">
        <f>VLOOKUP($A10,'Return Data'!$B$7:$R$2292,4,0)</f>
        <v>24.77</v>
      </c>
      <c r="D10" s="60">
        <f>VLOOKUP($A10,'Return Data'!$B$7:$R$2292,10,0)</f>
        <v>-3.6562000000000001</v>
      </c>
      <c r="E10" s="61">
        <f t="shared" si="0"/>
        <v>18</v>
      </c>
      <c r="F10" s="60">
        <f>VLOOKUP($A10,'Return Data'!$B$7:$R$2292,11,0)</f>
        <v>-6.3516000000000004</v>
      </c>
      <c r="G10" s="61">
        <f t="shared" si="1"/>
        <v>16</v>
      </c>
      <c r="H10" s="60">
        <f>VLOOKUP($A10,'Return Data'!$B$7:$R$2292,12,0)</f>
        <v>-0.80100000000000005</v>
      </c>
      <c r="I10" s="61">
        <f t="shared" si="2"/>
        <v>11</v>
      </c>
      <c r="J10" s="60">
        <f>VLOOKUP($A10,'Return Data'!$B$7:$R$2292,13,0)</f>
        <v>3.3805999999999998</v>
      </c>
      <c r="K10" s="61">
        <f t="shared" si="3"/>
        <v>14</v>
      </c>
      <c r="L10" s="60">
        <f>VLOOKUP($A10,'Return Data'!$B$7:$R$2292,17,0)</f>
        <v>48.106699999999996</v>
      </c>
      <c r="M10" s="61">
        <f t="shared" si="4"/>
        <v>7</v>
      </c>
      <c r="N10" s="60">
        <f>VLOOKUP($A10,'Return Data'!$B$7:$R$2292,14,0)</f>
        <v>36.364800000000002</v>
      </c>
      <c r="O10" s="61">
        <f t="shared" si="5"/>
        <v>3</v>
      </c>
      <c r="P10" s="60"/>
      <c r="Q10" s="61"/>
      <c r="R10" s="60">
        <f>VLOOKUP($A10,'Return Data'!$B$7:$R$2292,16,0)</f>
        <v>28.654199999999999</v>
      </c>
      <c r="S10" s="62">
        <f t="shared" si="7"/>
        <v>2</v>
      </c>
    </row>
    <row r="11" spans="1:20" x14ac:dyDescent="0.3">
      <c r="A11" s="58" t="s">
        <v>1361</v>
      </c>
      <c r="B11" s="59">
        <f>VLOOKUP($A11,'Return Data'!$B$7:$R$2292,3,0)</f>
        <v>44767</v>
      </c>
      <c r="C11" s="60">
        <f>VLOOKUP($A11,'Return Data'!$B$7:$R$2292,4,0)</f>
        <v>23.54</v>
      </c>
      <c r="D11" s="60">
        <f>VLOOKUP($A11,'Return Data'!$B$7:$R$2292,10,0)</f>
        <v>-2.7273000000000001</v>
      </c>
      <c r="E11" s="61">
        <f t="shared" si="0"/>
        <v>12</v>
      </c>
      <c r="F11" s="60">
        <f>VLOOKUP($A11,'Return Data'!$B$7:$R$2292,11,0)</f>
        <v>1.8607</v>
      </c>
      <c r="G11" s="61">
        <f t="shared" si="1"/>
        <v>2</v>
      </c>
      <c r="H11" s="60">
        <f>VLOOKUP($A11,'Return Data'!$B$7:$R$2292,12,0)</f>
        <v>7.3414999999999999</v>
      </c>
      <c r="I11" s="61">
        <f t="shared" si="2"/>
        <v>1</v>
      </c>
      <c r="J11" s="60">
        <f>VLOOKUP($A11,'Return Data'!$B$7:$R$2292,13,0)</f>
        <v>16.939900000000002</v>
      </c>
      <c r="K11" s="61">
        <f t="shared" si="3"/>
        <v>1</v>
      </c>
      <c r="L11" s="60">
        <f>VLOOKUP($A11,'Return Data'!$B$7:$R$2292,17,0)</f>
        <v>54.656100000000002</v>
      </c>
      <c r="M11" s="61">
        <f t="shared" si="4"/>
        <v>2</v>
      </c>
      <c r="N11" s="60">
        <f>VLOOKUP($A11,'Return Data'!$B$7:$R$2292,14,0)</f>
        <v>36.390999999999998</v>
      </c>
      <c r="O11" s="61">
        <f t="shared" ref="O11:O12" si="8">RANK(N11,N$8:N$29,0)</f>
        <v>2</v>
      </c>
      <c r="P11" s="60"/>
      <c r="Q11" s="61"/>
      <c r="R11" s="60">
        <f>VLOOKUP($A11,'Return Data'!$B$7:$R$2292,16,0)</f>
        <v>28.247499999999999</v>
      </c>
      <c r="S11" s="62">
        <f t="shared" si="7"/>
        <v>4</v>
      </c>
    </row>
    <row r="12" spans="1:20" x14ac:dyDescent="0.3">
      <c r="A12" s="58" t="s">
        <v>1363</v>
      </c>
      <c r="B12" s="59">
        <f>VLOOKUP($A12,'Return Data'!$B$7:$R$2292,3,0)</f>
        <v>44767</v>
      </c>
      <c r="C12" s="60">
        <f>VLOOKUP($A12,'Return Data'!$B$7:$R$2292,4,0)</f>
        <v>107.91</v>
      </c>
      <c r="D12" s="60">
        <f>VLOOKUP($A12,'Return Data'!$B$7:$R$2292,10,0)</f>
        <v>-4.8445999999999998</v>
      </c>
      <c r="E12" s="61">
        <f t="shared" si="0"/>
        <v>20</v>
      </c>
      <c r="F12" s="60">
        <f>VLOOKUP($A12,'Return Data'!$B$7:$R$2292,11,0)</f>
        <v>-3.2170999999999998</v>
      </c>
      <c r="G12" s="61">
        <f t="shared" si="1"/>
        <v>9</v>
      </c>
      <c r="H12" s="60">
        <f>VLOOKUP($A12,'Return Data'!$B$7:$R$2292,12,0)</f>
        <v>2.5059</v>
      </c>
      <c r="I12" s="61">
        <f t="shared" si="2"/>
        <v>6</v>
      </c>
      <c r="J12" s="60">
        <f>VLOOKUP($A12,'Return Data'!$B$7:$R$2292,13,0)</f>
        <v>7.4587000000000003</v>
      </c>
      <c r="K12" s="61">
        <f t="shared" si="3"/>
        <v>9</v>
      </c>
      <c r="L12" s="60">
        <f>VLOOKUP($A12,'Return Data'!$B$7:$R$2292,17,0)</f>
        <v>44.682499999999997</v>
      </c>
      <c r="M12" s="61">
        <f t="shared" si="4"/>
        <v>12</v>
      </c>
      <c r="N12" s="60">
        <f>VLOOKUP($A12,'Return Data'!$B$7:$R$2292,14,0)</f>
        <v>29.116599999999998</v>
      </c>
      <c r="O12" s="61">
        <f t="shared" si="8"/>
        <v>8</v>
      </c>
      <c r="P12" s="60">
        <f>VLOOKUP($A12,'Return Data'!$B$7:$R$2292,15,0)</f>
        <v>11.836499999999999</v>
      </c>
      <c r="Q12" s="61">
        <f t="shared" si="6"/>
        <v>10</v>
      </c>
      <c r="R12" s="60">
        <f>VLOOKUP($A12,'Return Data'!$B$7:$R$2292,16,0)</f>
        <v>17.033300000000001</v>
      </c>
      <c r="S12" s="62">
        <f t="shared" si="7"/>
        <v>12</v>
      </c>
    </row>
    <row r="13" spans="1:20" x14ac:dyDescent="0.3">
      <c r="A13" s="58" t="s">
        <v>1365</v>
      </c>
      <c r="B13" s="59">
        <f>VLOOKUP($A13,'Return Data'!$B$7:$R$2292,3,0)</f>
        <v>44767</v>
      </c>
      <c r="C13" s="60">
        <f>VLOOKUP($A13,'Return Data'!$B$7:$R$2292,4,0)</f>
        <v>23.734999999999999</v>
      </c>
      <c r="D13" s="60">
        <f>VLOOKUP($A13,'Return Data'!$B$7:$R$2292,10,0)</f>
        <v>-1.8769</v>
      </c>
      <c r="E13" s="61">
        <f t="shared" si="0"/>
        <v>5</v>
      </c>
      <c r="F13" s="60">
        <f>VLOOKUP($A13,'Return Data'!$B$7:$R$2292,11,0)</f>
        <v>-1.9822</v>
      </c>
      <c r="G13" s="61">
        <f t="shared" si="1"/>
        <v>5</v>
      </c>
      <c r="H13" s="60">
        <f>VLOOKUP($A13,'Return Data'!$B$7:$R$2292,12,0)</f>
        <v>2.4119999999999999</v>
      </c>
      <c r="I13" s="61">
        <f t="shared" si="2"/>
        <v>8</v>
      </c>
      <c r="J13" s="60">
        <f>VLOOKUP($A13,'Return Data'!$B$7:$R$2292,13,0)</f>
        <v>7.9207000000000001</v>
      </c>
      <c r="K13" s="61">
        <f t="shared" si="3"/>
        <v>7</v>
      </c>
      <c r="L13" s="60">
        <f>VLOOKUP($A13,'Return Data'!$B$7:$R$2292,17,0)</f>
        <v>48.008800000000001</v>
      </c>
      <c r="M13" s="61">
        <f t="shared" si="4"/>
        <v>8</v>
      </c>
      <c r="N13" s="60">
        <f>VLOOKUP($A13,'Return Data'!$B$7:$R$2292,14,0)</f>
        <v>32.467399999999998</v>
      </c>
      <c r="O13" s="61">
        <f t="shared" si="5"/>
        <v>5</v>
      </c>
      <c r="P13" s="60"/>
      <c r="Q13" s="61"/>
      <c r="R13" s="60">
        <f>VLOOKUP($A13,'Return Data'!$B$7:$R$2292,16,0)</f>
        <v>28.351099999999999</v>
      </c>
      <c r="S13" s="62">
        <f t="shared" si="7"/>
        <v>3</v>
      </c>
    </row>
    <row r="14" spans="1:20" x14ac:dyDescent="0.3">
      <c r="A14" s="58" t="s">
        <v>1366</v>
      </c>
      <c r="B14" s="59">
        <f>VLOOKUP($A14,'Return Data'!$B$7:$R$2292,3,0)</f>
        <v>44767</v>
      </c>
      <c r="C14" s="60">
        <f>VLOOKUP($A14,'Return Data'!$B$7:$R$2292,4,0)</f>
        <v>86.304199999999994</v>
      </c>
      <c r="D14" s="60">
        <f>VLOOKUP($A14,'Return Data'!$B$7:$R$2292,10,0)</f>
        <v>-3.0325000000000002</v>
      </c>
      <c r="E14" s="61">
        <f t="shared" si="0"/>
        <v>14</v>
      </c>
      <c r="F14" s="60">
        <f>VLOOKUP($A14,'Return Data'!$B$7:$R$2292,11,0)</f>
        <v>-3.8273000000000001</v>
      </c>
      <c r="G14" s="61">
        <f t="shared" si="1"/>
        <v>12</v>
      </c>
      <c r="H14" s="60">
        <f>VLOOKUP($A14,'Return Data'!$B$7:$R$2292,12,0)</f>
        <v>-3.0181</v>
      </c>
      <c r="I14" s="61">
        <f t="shared" si="2"/>
        <v>15</v>
      </c>
      <c r="J14" s="60">
        <f>VLOOKUP($A14,'Return Data'!$B$7:$R$2292,13,0)</f>
        <v>4.2316000000000003</v>
      </c>
      <c r="K14" s="61">
        <f t="shared" si="3"/>
        <v>12</v>
      </c>
      <c r="L14" s="60">
        <f>VLOOKUP($A14,'Return Data'!$B$7:$R$2292,17,0)</f>
        <v>44.194800000000001</v>
      </c>
      <c r="M14" s="61">
        <f t="shared" si="4"/>
        <v>14</v>
      </c>
      <c r="N14" s="60">
        <f>VLOOKUP($A14,'Return Data'!$B$7:$R$2292,14,0)</f>
        <v>20.805</v>
      </c>
      <c r="O14" s="61">
        <f t="shared" si="5"/>
        <v>18</v>
      </c>
      <c r="P14" s="60">
        <f>VLOOKUP($A14,'Return Data'!$B$7:$R$2292,15,0)</f>
        <v>9.3604000000000003</v>
      </c>
      <c r="Q14" s="61">
        <f t="shared" si="6"/>
        <v>12</v>
      </c>
      <c r="R14" s="60">
        <f>VLOOKUP($A14,'Return Data'!$B$7:$R$2292,16,0)</f>
        <v>13.918200000000001</v>
      </c>
      <c r="S14" s="62">
        <f t="shared" si="7"/>
        <v>15</v>
      </c>
    </row>
    <row r="15" spans="1:20" x14ac:dyDescent="0.3">
      <c r="A15" s="58" t="s">
        <v>1369</v>
      </c>
      <c r="B15" s="59">
        <f>VLOOKUP($A15,'Return Data'!$B$7:$R$2292,3,0)</f>
        <v>44767</v>
      </c>
      <c r="C15" s="60">
        <f>VLOOKUP($A15,'Return Data'!$B$7:$R$2292,4,0)</f>
        <v>70.912999999999997</v>
      </c>
      <c r="D15" s="60">
        <f>VLOOKUP($A15,'Return Data'!$B$7:$R$2292,10,0)</f>
        <v>-2.2847</v>
      </c>
      <c r="E15" s="61">
        <f t="shared" si="0"/>
        <v>9</v>
      </c>
      <c r="F15" s="60">
        <f>VLOOKUP($A15,'Return Data'!$B$7:$R$2292,11,0)</f>
        <v>-5.0632999999999999</v>
      </c>
      <c r="G15" s="61">
        <f t="shared" si="1"/>
        <v>15</v>
      </c>
      <c r="H15" s="60">
        <f>VLOOKUP($A15,'Return Data'!$B$7:$R$2292,12,0)</f>
        <v>-2.1659999999999999</v>
      </c>
      <c r="I15" s="61">
        <f t="shared" si="2"/>
        <v>14</v>
      </c>
      <c r="J15" s="60">
        <f>VLOOKUP($A15,'Return Data'!$B$7:$R$2292,13,0)</f>
        <v>1.3593</v>
      </c>
      <c r="K15" s="61">
        <f t="shared" si="3"/>
        <v>16</v>
      </c>
      <c r="L15" s="60">
        <f>VLOOKUP($A15,'Return Data'!$B$7:$R$2292,17,0)</f>
        <v>45.798699999999997</v>
      </c>
      <c r="M15" s="61">
        <f t="shared" si="4"/>
        <v>9</v>
      </c>
      <c r="N15" s="60">
        <f>VLOOKUP($A15,'Return Data'!$B$7:$R$2292,14,0)</f>
        <v>21.893999999999998</v>
      </c>
      <c r="O15" s="61">
        <f t="shared" si="5"/>
        <v>17</v>
      </c>
      <c r="P15" s="60">
        <f>VLOOKUP($A15,'Return Data'!$B$7:$R$2292,15,0)</f>
        <v>13.1952</v>
      </c>
      <c r="Q15" s="61">
        <f t="shared" si="6"/>
        <v>8</v>
      </c>
      <c r="R15" s="60">
        <f>VLOOKUP($A15,'Return Data'!$B$7:$R$2292,16,0)</f>
        <v>14.6614</v>
      </c>
      <c r="S15" s="62">
        <f t="shared" si="7"/>
        <v>14</v>
      </c>
    </row>
    <row r="16" spans="1:20" x14ac:dyDescent="0.3">
      <c r="A16" s="58" t="s">
        <v>1370</v>
      </c>
      <c r="B16" s="59">
        <f>VLOOKUP($A16,'Return Data'!$B$7:$R$2292,3,0)</f>
        <v>44767</v>
      </c>
      <c r="C16" s="60">
        <f>VLOOKUP($A16,'Return Data'!$B$7:$R$2292,4,0)</f>
        <v>76.396299999999997</v>
      </c>
      <c r="D16" s="60">
        <f>VLOOKUP($A16,'Return Data'!$B$7:$R$2292,10,0)</f>
        <v>-8.9597999999999995</v>
      </c>
      <c r="E16" s="61">
        <f t="shared" si="0"/>
        <v>21</v>
      </c>
      <c r="F16" s="60">
        <f>VLOOKUP($A16,'Return Data'!$B$7:$R$2292,11,0)</f>
        <v>-13.8933</v>
      </c>
      <c r="G16" s="61">
        <f t="shared" si="1"/>
        <v>22</v>
      </c>
      <c r="H16" s="60">
        <f>VLOOKUP($A16,'Return Data'!$B$7:$R$2292,12,0)</f>
        <v>-11.914400000000001</v>
      </c>
      <c r="I16" s="61">
        <f t="shared" si="2"/>
        <v>21</v>
      </c>
      <c r="J16" s="60">
        <f>VLOOKUP($A16,'Return Data'!$B$7:$R$2292,13,0)</f>
        <v>-5.9966999999999997</v>
      </c>
      <c r="K16" s="61">
        <f t="shared" si="3"/>
        <v>20</v>
      </c>
      <c r="L16" s="60">
        <f>VLOOKUP($A16,'Return Data'!$B$7:$R$2292,17,0)</f>
        <v>36.3095</v>
      </c>
      <c r="M16" s="61">
        <f t="shared" si="4"/>
        <v>21</v>
      </c>
      <c r="N16" s="60">
        <f>VLOOKUP($A16,'Return Data'!$B$7:$R$2292,14,0)</f>
        <v>20.047599999999999</v>
      </c>
      <c r="O16" s="61">
        <f t="shared" si="5"/>
        <v>19</v>
      </c>
      <c r="P16" s="60">
        <f>VLOOKUP($A16,'Return Data'!$B$7:$R$2292,15,0)</f>
        <v>7.0507999999999997</v>
      </c>
      <c r="Q16" s="61">
        <f t="shared" si="6"/>
        <v>14</v>
      </c>
      <c r="R16" s="60">
        <f>VLOOKUP($A16,'Return Data'!$B$7:$R$2292,16,0)</f>
        <v>12.5532</v>
      </c>
      <c r="S16" s="62">
        <f t="shared" si="7"/>
        <v>17</v>
      </c>
    </row>
    <row r="17" spans="1:19" x14ac:dyDescent="0.3">
      <c r="A17" s="58" t="s">
        <v>1372</v>
      </c>
      <c r="B17" s="59">
        <f>VLOOKUP($A17,'Return Data'!$B$7:$R$2292,3,0)</f>
        <v>44767</v>
      </c>
      <c r="C17" s="60">
        <f>VLOOKUP($A17,'Return Data'!$B$7:$R$2292,4,0)</f>
        <v>51.63</v>
      </c>
      <c r="D17" s="60">
        <f>VLOOKUP($A17,'Return Data'!$B$7:$R$2292,10,0)</f>
        <v>1.8745000000000001</v>
      </c>
      <c r="E17" s="61">
        <f t="shared" si="0"/>
        <v>1</v>
      </c>
      <c r="F17" s="60">
        <f>VLOOKUP($A17,'Return Data'!$B$7:$R$2292,11,0)</f>
        <v>2.9100999999999999</v>
      </c>
      <c r="G17" s="61">
        <f t="shared" si="1"/>
        <v>1</v>
      </c>
      <c r="H17" s="60">
        <f>VLOOKUP($A17,'Return Data'!$B$7:$R$2292,12,0)</f>
        <v>3.3220000000000001</v>
      </c>
      <c r="I17" s="61">
        <f t="shared" si="2"/>
        <v>5</v>
      </c>
      <c r="J17" s="60">
        <f>VLOOKUP($A17,'Return Data'!$B$7:$R$2292,13,0)</f>
        <v>9.4784000000000006</v>
      </c>
      <c r="K17" s="61">
        <f t="shared" si="3"/>
        <v>5</v>
      </c>
      <c r="L17" s="60">
        <f>VLOOKUP($A17,'Return Data'!$B$7:$R$2292,17,0)</f>
        <v>50.894100000000002</v>
      </c>
      <c r="M17" s="61">
        <f t="shared" si="4"/>
        <v>6</v>
      </c>
      <c r="N17" s="60">
        <f>VLOOKUP($A17,'Return Data'!$B$7:$R$2292,14,0)</f>
        <v>28.3352</v>
      </c>
      <c r="O17" s="61">
        <f t="shared" si="5"/>
        <v>9</v>
      </c>
      <c r="P17" s="60">
        <f>VLOOKUP($A17,'Return Data'!$B$7:$R$2292,15,0)</f>
        <v>14.183999999999999</v>
      </c>
      <c r="Q17" s="61">
        <f t="shared" si="6"/>
        <v>6</v>
      </c>
      <c r="R17" s="60">
        <f>VLOOKUP($A17,'Return Data'!$B$7:$R$2292,16,0)</f>
        <v>11.748200000000001</v>
      </c>
      <c r="S17" s="62">
        <f t="shared" si="7"/>
        <v>19</v>
      </c>
    </row>
    <row r="18" spans="1:19" x14ac:dyDescent="0.3">
      <c r="A18" s="58" t="s">
        <v>1374</v>
      </c>
      <c r="B18" s="59">
        <f>VLOOKUP($A18,'Return Data'!$B$7:$R$2292,3,0)</f>
        <v>44767</v>
      </c>
      <c r="C18" s="60">
        <f>VLOOKUP($A18,'Return Data'!$B$7:$R$2292,4,0)</f>
        <v>16.93</v>
      </c>
      <c r="D18" s="60">
        <f>VLOOKUP($A18,'Return Data'!$B$7:$R$2292,10,0)</f>
        <v>-3.3675999999999999</v>
      </c>
      <c r="E18" s="61">
        <f t="shared" si="0"/>
        <v>16</v>
      </c>
      <c r="F18" s="60">
        <f>VLOOKUP($A18,'Return Data'!$B$7:$R$2292,11,0)</f>
        <v>-3.1465000000000001</v>
      </c>
      <c r="G18" s="61">
        <f t="shared" si="1"/>
        <v>8</v>
      </c>
      <c r="H18" s="60">
        <f>VLOOKUP($A18,'Return Data'!$B$7:$R$2292,12,0)</f>
        <v>3.4209000000000001</v>
      </c>
      <c r="I18" s="61">
        <f t="shared" si="2"/>
        <v>4</v>
      </c>
      <c r="J18" s="60">
        <f>VLOOKUP($A18,'Return Data'!$B$7:$R$2292,13,0)</f>
        <v>12.267899999999999</v>
      </c>
      <c r="K18" s="61">
        <f t="shared" si="3"/>
        <v>2</v>
      </c>
      <c r="L18" s="60">
        <f>VLOOKUP($A18,'Return Data'!$B$7:$R$2292,17,0)</f>
        <v>45.308100000000003</v>
      </c>
      <c r="M18" s="61">
        <f t="shared" si="4"/>
        <v>11</v>
      </c>
      <c r="N18" s="60">
        <f>VLOOKUP($A18,'Return Data'!$B$7:$R$2292,14,0)</f>
        <v>25.061900000000001</v>
      </c>
      <c r="O18" s="61">
        <f t="shared" si="5"/>
        <v>15</v>
      </c>
      <c r="P18" s="60">
        <f>VLOOKUP($A18,'Return Data'!$B$7:$R$2292,15,0)</f>
        <v>11.031499999999999</v>
      </c>
      <c r="Q18" s="61">
        <f t="shared" ref="Q18" si="9">RANK(P18,P$8:P$29,0)</f>
        <v>11</v>
      </c>
      <c r="R18" s="60">
        <f>VLOOKUP($A18,'Return Data'!$B$7:$R$2292,16,0)</f>
        <v>10.884499999999999</v>
      </c>
      <c r="S18" s="62">
        <f t="shared" si="7"/>
        <v>21</v>
      </c>
    </row>
    <row r="19" spans="1:19" x14ac:dyDescent="0.3">
      <c r="A19" s="58" t="s">
        <v>1377</v>
      </c>
      <c r="B19" s="59">
        <f>VLOOKUP($A19,'Return Data'!$B$7:$R$2292,3,0)</f>
        <v>44767</v>
      </c>
      <c r="C19" s="60">
        <f>VLOOKUP($A19,'Return Data'!$B$7:$R$2292,4,0)</f>
        <v>20.46</v>
      </c>
      <c r="D19" s="60">
        <f>VLOOKUP($A19,'Return Data'!$B$7:$R$2292,10,0)</f>
        <v>-2.7103999999999999</v>
      </c>
      <c r="E19" s="61">
        <f t="shared" si="0"/>
        <v>11</v>
      </c>
      <c r="F19" s="60">
        <f>VLOOKUP($A19,'Return Data'!$B$7:$R$2292,11,0)</f>
        <v>-6.6605999999999996</v>
      </c>
      <c r="G19" s="61">
        <f t="shared" si="1"/>
        <v>17</v>
      </c>
      <c r="H19" s="60">
        <f>VLOOKUP($A19,'Return Data'!$B$7:$R$2292,12,0)</f>
        <v>-7.7962999999999996</v>
      </c>
      <c r="I19" s="61">
        <f t="shared" si="2"/>
        <v>19</v>
      </c>
      <c r="J19" s="60">
        <f>VLOOKUP($A19,'Return Data'!$B$7:$R$2292,13,0)</f>
        <v>-4.7485999999999997</v>
      </c>
      <c r="K19" s="61">
        <f t="shared" si="3"/>
        <v>19</v>
      </c>
      <c r="L19" s="60">
        <f>VLOOKUP($A19,'Return Data'!$B$7:$R$2292,17,0)</f>
        <v>39.328899999999997</v>
      </c>
      <c r="M19" s="61">
        <f t="shared" ref="M19:M21" si="10">RANK(L19,L$8:L$29,0)</f>
        <v>19</v>
      </c>
      <c r="N19" s="60"/>
      <c r="O19" s="61"/>
      <c r="P19" s="60"/>
      <c r="Q19" s="61"/>
      <c r="R19" s="60">
        <f>VLOOKUP($A19,'Return Data'!$B$7:$R$2292,16,0)</f>
        <v>34.526800000000001</v>
      </c>
      <c r="S19" s="62">
        <f t="shared" si="7"/>
        <v>1</v>
      </c>
    </row>
    <row r="20" spans="1:19" x14ac:dyDescent="0.3">
      <c r="A20" s="58" t="s">
        <v>1379</v>
      </c>
      <c r="B20" s="59">
        <f>VLOOKUP($A20,'Return Data'!$B$7:$R$2292,3,0)</f>
        <v>44767</v>
      </c>
      <c r="C20" s="60">
        <f>VLOOKUP($A20,'Return Data'!$B$7:$R$2292,4,0)</f>
        <v>20.13</v>
      </c>
      <c r="D20" s="60">
        <f>VLOOKUP($A20,'Return Data'!$B$7:$R$2292,10,0)</f>
        <v>-2.1389999999999998</v>
      </c>
      <c r="E20" s="61">
        <f t="shared" si="0"/>
        <v>7</v>
      </c>
      <c r="F20" s="60">
        <f>VLOOKUP($A20,'Return Data'!$B$7:$R$2292,11,0)</f>
        <v>-4.5972</v>
      </c>
      <c r="G20" s="61">
        <f t="shared" si="1"/>
        <v>14</v>
      </c>
      <c r="H20" s="60">
        <f>VLOOKUP($A20,'Return Data'!$B$7:$R$2292,12,0)</f>
        <v>-3.1280000000000001</v>
      </c>
      <c r="I20" s="61">
        <f t="shared" si="2"/>
        <v>16</v>
      </c>
      <c r="J20" s="60">
        <f>VLOOKUP($A20,'Return Data'!$B$7:$R$2292,13,0)</f>
        <v>0.4491</v>
      </c>
      <c r="K20" s="61">
        <f t="shared" si="3"/>
        <v>17</v>
      </c>
      <c r="L20" s="60">
        <f>VLOOKUP($A20,'Return Data'!$B$7:$R$2292,17,0)</f>
        <v>39.599400000000003</v>
      </c>
      <c r="M20" s="61">
        <f t="shared" si="10"/>
        <v>18</v>
      </c>
      <c r="N20" s="60">
        <f>VLOOKUP($A20,'Return Data'!$B$7:$R$2292,14,0)</f>
        <v>27.921199999999999</v>
      </c>
      <c r="O20" s="61">
        <f t="shared" si="5"/>
        <v>13</v>
      </c>
      <c r="P20" s="60"/>
      <c r="Q20" s="61"/>
      <c r="R20" s="60">
        <f>VLOOKUP($A20,'Return Data'!$B$7:$R$2292,16,0)</f>
        <v>20.588899999999999</v>
      </c>
      <c r="S20" s="62">
        <f t="shared" si="7"/>
        <v>7</v>
      </c>
    </row>
    <row r="21" spans="1:19" x14ac:dyDescent="0.3">
      <c r="A21" s="58" t="s">
        <v>1381</v>
      </c>
      <c r="B21" s="59">
        <f>VLOOKUP($A21,'Return Data'!$B$7:$R$2292,3,0)</f>
        <v>44767</v>
      </c>
      <c r="C21" s="60">
        <f>VLOOKUP($A21,'Return Data'!$B$7:$R$2292,4,0)</f>
        <v>13.2723</v>
      </c>
      <c r="D21" s="60">
        <f>VLOOKUP($A21,'Return Data'!$B$7:$R$2292,10,0)</f>
        <v>-2.9817</v>
      </c>
      <c r="E21" s="61">
        <f t="shared" si="0"/>
        <v>13</v>
      </c>
      <c r="F21" s="60">
        <f>VLOOKUP($A21,'Return Data'!$B$7:$R$2292,11,0)</f>
        <v>-8.1120000000000001</v>
      </c>
      <c r="G21" s="61">
        <f t="shared" si="1"/>
        <v>19</v>
      </c>
      <c r="H21" s="60">
        <f>VLOOKUP($A21,'Return Data'!$B$7:$R$2292,12,0)</f>
        <v>-15.012700000000001</v>
      </c>
      <c r="I21" s="61">
        <f t="shared" si="2"/>
        <v>22</v>
      </c>
      <c r="J21" s="60">
        <f>VLOOKUP($A21,'Return Data'!$B$7:$R$2292,13,0)</f>
        <v>-16.256799999999998</v>
      </c>
      <c r="K21" s="61">
        <f t="shared" si="3"/>
        <v>22</v>
      </c>
      <c r="L21" s="60">
        <f>VLOOKUP($A21,'Return Data'!$B$7:$R$2292,17,0)</f>
        <v>24.772600000000001</v>
      </c>
      <c r="M21" s="61">
        <f t="shared" si="10"/>
        <v>22</v>
      </c>
      <c r="N21" s="60"/>
      <c r="O21" s="61"/>
      <c r="P21" s="60"/>
      <c r="Q21" s="61"/>
      <c r="R21" s="60">
        <f>VLOOKUP($A21,'Return Data'!$B$7:$R$2292,16,0)</f>
        <v>12.3255</v>
      </c>
      <c r="S21" s="62">
        <f t="shared" si="7"/>
        <v>18</v>
      </c>
    </row>
    <row r="22" spans="1:19" x14ac:dyDescent="0.3">
      <c r="A22" s="58" t="s">
        <v>1382</v>
      </c>
      <c r="B22" s="59">
        <f>VLOOKUP($A22,'Return Data'!$B$7:$R$2292,3,0)</f>
        <v>44767</v>
      </c>
      <c r="C22" s="60">
        <f>VLOOKUP($A22,'Return Data'!$B$7:$R$2292,4,0)</f>
        <v>157.57900000000001</v>
      </c>
      <c r="D22" s="60">
        <f>VLOOKUP($A22,'Return Data'!$B$7:$R$2292,10,0)</f>
        <v>-3.0385</v>
      </c>
      <c r="E22" s="61">
        <f t="shared" si="0"/>
        <v>15</v>
      </c>
      <c r="F22" s="60">
        <f>VLOOKUP($A22,'Return Data'!$B$7:$R$2292,11,0)</f>
        <v>-2.8675000000000002</v>
      </c>
      <c r="G22" s="61">
        <f t="shared" si="1"/>
        <v>7</v>
      </c>
      <c r="H22" s="60">
        <f>VLOOKUP($A22,'Return Data'!$B$7:$R$2292,12,0)</f>
        <v>-1.6496</v>
      </c>
      <c r="I22" s="61">
        <f t="shared" si="2"/>
        <v>12</v>
      </c>
      <c r="J22" s="60">
        <f>VLOOKUP($A22,'Return Data'!$B$7:$R$2292,13,0)</f>
        <v>6.3731</v>
      </c>
      <c r="K22" s="61">
        <f t="shared" si="3"/>
        <v>10</v>
      </c>
      <c r="L22" s="60">
        <f>VLOOKUP($A22,'Return Data'!$B$7:$R$2292,17,0)</f>
        <v>52.026800000000001</v>
      </c>
      <c r="M22" s="61">
        <f t="shared" si="4"/>
        <v>5</v>
      </c>
      <c r="N22" s="60">
        <f>VLOOKUP($A22,'Return Data'!$B$7:$R$2292,14,0)</f>
        <v>33.411799999999999</v>
      </c>
      <c r="O22" s="61">
        <f t="shared" si="5"/>
        <v>4</v>
      </c>
      <c r="P22" s="60">
        <f>VLOOKUP($A22,'Return Data'!$B$7:$R$2292,15,0)</f>
        <v>16.192599999999999</v>
      </c>
      <c r="Q22" s="61">
        <f t="shared" si="6"/>
        <v>5</v>
      </c>
      <c r="R22" s="60">
        <f>VLOOKUP($A22,'Return Data'!$B$7:$R$2292,16,0)</f>
        <v>17.145199999999999</v>
      </c>
      <c r="S22" s="62">
        <f t="shared" si="7"/>
        <v>11</v>
      </c>
    </row>
    <row r="23" spans="1:19" x14ac:dyDescent="0.3">
      <c r="A23" s="58" t="s">
        <v>1385</v>
      </c>
      <c r="B23" s="59">
        <f>VLOOKUP($A23,'Return Data'!$B$7:$R$2292,3,0)</f>
        <v>44767</v>
      </c>
      <c r="C23" s="60">
        <f>VLOOKUP($A23,'Return Data'!$B$7:$R$2292,4,0)</f>
        <v>44.131</v>
      </c>
      <c r="D23" s="60">
        <f>VLOOKUP($A23,'Return Data'!$B$7:$R$2292,10,0)</f>
        <v>-1.7193000000000001</v>
      </c>
      <c r="E23" s="61">
        <f t="shared" si="0"/>
        <v>4</v>
      </c>
      <c r="F23" s="60">
        <f>VLOOKUP($A23,'Return Data'!$B$7:$R$2292,11,0)</f>
        <v>-3.4523000000000001</v>
      </c>
      <c r="G23" s="61">
        <f t="shared" si="1"/>
        <v>11</v>
      </c>
      <c r="H23" s="60">
        <f>VLOOKUP($A23,'Return Data'!$B$7:$R$2292,12,0)</f>
        <v>4.2226999999999997</v>
      </c>
      <c r="I23" s="61">
        <f t="shared" si="2"/>
        <v>3</v>
      </c>
      <c r="J23" s="60">
        <f>VLOOKUP($A23,'Return Data'!$B$7:$R$2292,13,0)</f>
        <v>11.766500000000001</v>
      </c>
      <c r="K23" s="61">
        <f t="shared" si="3"/>
        <v>3</v>
      </c>
      <c r="L23" s="60">
        <f>VLOOKUP($A23,'Return Data'!$B$7:$R$2292,17,0)</f>
        <v>52.448</v>
      </c>
      <c r="M23" s="61">
        <f t="shared" si="4"/>
        <v>3</v>
      </c>
      <c r="N23" s="60">
        <f>VLOOKUP($A23,'Return Data'!$B$7:$R$2292,14,0)</f>
        <v>25.856400000000001</v>
      </c>
      <c r="O23" s="61">
        <f t="shared" si="5"/>
        <v>14</v>
      </c>
      <c r="P23" s="60">
        <f>VLOOKUP($A23,'Return Data'!$B$7:$R$2292,15,0)</f>
        <v>12.388</v>
      </c>
      <c r="Q23" s="61">
        <f t="shared" si="6"/>
        <v>9</v>
      </c>
      <c r="R23" s="60">
        <f>VLOOKUP($A23,'Return Data'!$B$7:$R$2292,16,0)</f>
        <v>19.825299999999999</v>
      </c>
      <c r="S23" s="62">
        <f t="shared" si="7"/>
        <v>9</v>
      </c>
    </row>
    <row r="24" spans="1:19" x14ac:dyDescent="0.3">
      <c r="A24" s="58" t="s">
        <v>1386</v>
      </c>
      <c r="B24" s="59">
        <f>VLOOKUP($A24,'Return Data'!$B$7:$R$2292,3,0)</f>
        <v>44767</v>
      </c>
      <c r="C24" s="60">
        <f>VLOOKUP($A24,'Return Data'!$B$7:$R$2292,4,0)</f>
        <v>84.294899999999998</v>
      </c>
      <c r="D24" s="60">
        <f>VLOOKUP($A24,'Return Data'!$B$7:$R$2292,10,0)</f>
        <v>-2.4319000000000002</v>
      </c>
      <c r="E24" s="61">
        <f t="shared" si="0"/>
        <v>10</v>
      </c>
      <c r="F24" s="60">
        <f>VLOOKUP($A24,'Return Data'!$B$7:$R$2292,11,0)</f>
        <v>-1.3773</v>
      </c>
      <c r="G24" s="61">
        <f t="shared" si="1"/>
        <v>4</v>
      </c>
      <c r="H24" s="60">
        <f>VLOOKUP($A24,'Return Data'!$B$7:$R$2292,12,0)</f>
        <v>5.7281000000000004</v>
      </c>
      <c r="I24" s="61">
        <f t="shared" si="2"/>
        <v>2</v>
      </c>
      <c r="J24" s="60">
        <f>VLOOKUP($A24,'Return Data'!$B$7:$R$2292,13,0)</f>
        <v>10.2944</v>
      </c>
      <c r="K24" s="61">
        <f t="shared" si="3"/>
        <v>4</v>
      </c>
      <c r="L24" s="60">
        <f>VLOOKUP($A24,'Return Data'!$B$7:$R$2292,17,0)</f>
        <v>52.437199999999997</v>
      </c>
      <c r="M24" s="61">
        <f t="shared" si="4"/>
        <v>4</v>
      </c>
      <c r="N24" s="60">
        <f>VLOOKUP($A24,'Return Data'!$B$7:$R$2292,14,0)</f>
        <v>32.356299999999997</v>
      </c>
      <c r="O24" s="61">
        <f t="shared" si="5"/>
        <v>6</v>
      </c>
      <c r="P24" s="60">
        <f>VLOOKUP($A24,'Return Data'!$B$7:$R$2292,15,0)</f>
        <v>16.6221</v>
      </c>
      <c r="Q24" s="61">
        <f t="shared" si="6"/>
        <v>4</v>
      </c>
      <c r="R24" s="60">
        <f>VLOOKUP($A24,'Return Data'!$B$7:$R$2292,16,0)</f>
        <v>19.685300000000002</v>
      </c>
      <c r="S24" s="62">
        <f t="shared" si="7"/>
        <v>10</v>
      </c>
    </row>
    <row r="25" spans="1:19" x14ac:dyDescent="0.3">
      <c r="A25" s="58" t="s">
        <v>1390</v>
      </c>
      <c r="B25" s="59">
        <f>VLOOKUP($A25,'Return Data'!$B$7:$R$2292,3,0)</f>
        <v>44767</v>
      </c>
      <c r="C25" s="60">
        <f>VLOOKUP($A25,'Return Data'!$B$7:$R$2292,4,0)</f>
        <v>137.653494329843</v>
      </c>
      <c r="D25" s="60">
        <f>VLOOKUP($A25,'Return Data'!$B$7:$R$2292,10,0)</f>
        <v>-9.5855999999999995</v>
      </c>
      <c r="E25" s="61">
        <f t="shared" si="0"/>
        <v>22</v>
      </c>
      <c r="F25" s="60">
        <f>VLOOKUP($A25,'Return Data'!$B$7:$R$2292,11,0)</f>
        <v>-8.6587999999999994</v>
      </c>
      <c r="G25" s="61">
        <f t="shared" si="1"/>
        <v>20</v>
      </c>
      <c r="H25" s="60">
        <f>VLOOKUP($A25,'Return Data'!$B$7:$R$2292,12,0)</f>
        <v>-5.4528999999999996</v>
      </c>
      <c r="I25" s="61">
        <f t="shared" si="2"/>
        <v>18</v>
      </c>
      <c r="J25" s="60">
        <f>VLOOKUP($A25,'Return Data'!$B$7:$R$2292,13,0)</f>
        <v>-0.97509999999999997</v>
      </c>
      <c r="K25" s="61">
        <f t="shared" si="3"/>
        <v>18</v>
      </c>
      <c r="L25" s="60">
        <f>VLOOKUP($A25,'Return Data'!$B$7:$R$2292,17,0)</f>
        <v>61.994599999999998</v>
      </c>
      <c r="M25" s="61">
        <f t="shared" si="4"/>
        <v>1</v>
      </c>
      <c r="N25" s="60">
        <f>VLOOKUP($A25,'Return Data'!$B$7:$R$2292,14,0)</f>
        <v>42.5916</v>
      </c>
      <c r="O25" s="61">
        <f t="shared" si="5"/>
        <v>1</v>
      </c>
      <c r="P25" s="60">
        <f>VLOOKUP($A25,'Return Data'!$B$7:$R$2292,15,0)</f>
        <v>19.520399999999999</v>
      </c>
      <c r="Q25" s="61">
        <f t="shared" si="6"/>
        <v>1</v>
      </c>
      <c r="R25" s="60">
        <f>VLOOKUP($A25,'Return Data'!$B$7:$R$2292,16,0)</f>
        <v>10.7026</v>
      </c>
      <c r="S25" s="62">
        <f t="shared" si="7"/>
        <v>22</v>
      </c>
    </row>
    <row r="26" spans="1:19" x14ac:dyDescent="0.3">
      <c r="A26" s="58" t="s">
        <v>1393</v>
      </c>
      <c r="B26" s="59">
        <f>VLOOKUP($A26,'Return Data'!$B$7:$R$2292,3,0)</f>
        <v>44767</v>
      </c>
      <c r="C26" s="60">
        <f>VLOOKUP($A26,'Return Data'!$B$7:$R$2292,4,0)</f>
        <v>102.8399</v>
      </c>
      <c r="D26" s="60">
        <f>VLOOKUP($A26,'Return Data'!$B$7:$R$2292,10,0)</f>
        <v>-1.4551000000000001</v>
      </c>
      <c r="E26" s="61">
        <f t="shared" si="0"/>
        <v>3</v>
      </c>
      <c r="F26" s="60">
        <f>VLOOKUP($A26,'Return Data'!$B$7:$R$2292,11,0)</f>
        <v>-1.0505</v>
      </c>
      <c r="G26" s="61">
        <f t="shared" si="1"/>
        <v>3</v>
      </c>
      <c r="H26" s="60">
        <f>VLOOKUP($A26,'Return Data'!$B$7:$R$2292,12,0)</f>
        <v>1.2927999999999999</v>
      </c>
      <c r="I26" s="61">
        <f t="shared" si="2"/>
        <v>10</v>
      </c>
      <c r="J26" s="60">
        <f>VLOOKUP($A26,'Return Data'!$B$7:$R$2292,13,0)</f>
        <v>8.3939000000000004</v>
      </c>
      <c r="K26" s="61">
        <f t="shared" si="3"/>
        <v>6</v>
      </c>
      <c r="L26" s="60">
        <f>VLOOKUP($A26,'Return Data'!$B$7:$R$2292,17,0)</f>
        <v>41.209699999999998</v>
      </c>
      <c r="M26" s="61">
        <f t="shared" si="4"/>
        <v>17</v>
      </c>
      <c r="N26" s="60">
        <f>VLOOKUP($A26,'Return Data'!$B$7:$R$2292,14,0)</f>
        <v>28.135000000000002</v>
      </c>
      <c r="O26" s="61">
        <f t="shared" si="5"/>
        <v>12</v>
      </c>
      <c r="P26" s="60">
        <f>VLOOKUP($A26,'Return Data'!$B$7:$R$2292,15,0)</f>
        <v>17.474599999999999</v>
      </c>
      <c r="Q26" s="61">
        <f t="shared" si="6"/>
        <v>3</v>
      </c>
      <c r="R26" s="60">
        <f>VLOOKUP($A26,'Return Data'!$B$7:$R$2292,16,0)</f>
        <v>19.831399999999999</v>
      </c>
      <c r="S26" s="62">
        <f t="shared" si="7"/>
        <v>8</v>
      </c>
    </row>
    <row r="27" spans="1:19" x14ac:dyDescent="0.3">
      <c r="A27" s="58" t="s">
        <v>1394</v>
      </c>
      <c r="B27" s="59">
        <f>VLOOKUP($A27,'Return Data'!$B$7:$R$2292,3,0)</f>
        <v>44767</v>
      </c>
      <c r="C27" s="60">
        <f>VLOOKUP($A27,'Return Data'!$B$7:$R$2292,4,0)</f>
        <v>138.69909999999999</v>
      </c>
      <c r="D27" s="60">
        <f>VLOOKUP($A27,'Return Data'!$B$7:$R$2292,10,0)</f>
        <v>-3.5945</v>
      </c>
      <c r="E27" s="61">
        <f t="shared" si="0"/>
        <v>17</v>
      </c>
      <c r="F27" s="60">
        <f>VLOOKUP($A27,'Return Data'!$B$7:$R$2292,11,0)</f>
        <v>-6.7451999999999996</v>
      </c>
      <c r="G27" s="61">
        <f t="shared" si="1"/>
        <v>18</v>
      </c>
      <c r="H27" s="60">
        <f>VLOOKUP($A27,'Return Data'!$B$7:$R$2292,12,0)</f>
        <v>-4.7652999999999999</v>
      </c>
      <c r="I27" s="61">
        <f t="shared" si="2"/>
        <v>17</v>
      </c>
      <c r="J27" s="60">
        <f>VLOOKUP($A27,'Return Data'!$B$7:$R$2292,13,0)</f>
        <v>2.7526000000000002</v>
      </c>
      <c r="K27" s="61">
        <f t="shared" si="3"/>
        <v>15</v>
      </c>
      <c r="L27" s="60">
        <f>VLOOKUP($A27,'Return Data'!$B$7:$R$2292,17,0)</f>
        <v>43.522199999999998</v>
      </c>
      <c r="M27" s="61">
        <f t="shared" si="4"/>
        <v>15</v>
      </c>
      <c r="N27" s="60">
        <f>VLOOKUP($A27,'Return Data'!$B$7:$R$2292,14,0)</f>
        <v>23.768799999999999</v>
      </c>
      <c r="O27" s="61">
        <f t="shared" si="5"/>
        <v>16</v>
      </c>
      <c r="P27" s="60">
        <f>VLOOKUP($A27,'Return Data'!$B$7:$R$2292,15,0)</f>
        <v>7.0887000000000002</v>
      </c>
      <c r="Q27" s="61">
        <f t="shared" si="6"/>
        <v>13</v>
      </c>
      <c r="R27" s="60">
        <f>VLOOKUP($A27,'Return Data'!$B$7:$R$2292,16,0)</f>
        <v>16.265499999999999</v>
      </c>
      <c r="S27" s="62">
        <f t="shared" si="7"/>
        <v>13</v>
      </c>
    </row>
    <row r="28" spans="1:19" x14ac:dyDescent="0.3">
      <c r="A28" s="58" t="s">
        <v>1397</v>
      </c>
      <c r="B28" s="59">
        <f>VLOOKUP($A28,'Return Data'!$B$7:$R$2292,3,0)</f>
        <v>44767</v>
      </c>
      <c r="C28" s="60">
        <f>VLOOKUP($A28,'Return Data'!$B$7:$R$2292,4,0)</f>
        <v>20.712399999999999</v>
      </c>
      <c r="D28" s="60">
        <f>VLOOKUP($A28,'Return Data'!$B$7:$R$2292,10,0)</f>
        <v>-1.2344999999999999</v>
      </c>
      <c r="E28" s="61">
        <f t="shared" si="0"/>
        <v>2</v>
      </c>
      <c r="F28" s="60">
        <f>VLOOKUP($A28,'Return Data'!$B$7:$R$2292,11,0)</f>
        <v>-3.9937</v>
      </c>
      <c r="G28" s="61">
        <f t="shared" si="1"/>
        <v>13</v>
      </c>
      <c r="H28" s="60">
        <f>VLOOKUP($A28,'Return Data'!$B$7:$R$2292,12,0)</f>
        <v>-1.8089999999999999</v>
      </c>
      <c r="I28" s="61">
        <f t="shared" si="2"/>
        <v>13</v>
      </c>
      <c r="J28" s="60">
        <f>VLOOKUP($A28,'Return Data'!$B$7:$R$2292,13,0)</f>
        <v>3.9262999999999999</v>
      </c>
      <c r="K28" s="61">
        <f t="shared" si="3"/>
        <v>13</v>
      </c>
      <c r="L28" s="60">
        <f>VLOOKUP($A28,'Return Data'!$B$7:$R$2292,17,0)</f>
        <v>44.458599999999997</v>
      </c>
      <c r="M28" s="61">
        <f t="shared" si="4"/>
        <v>13</v>
      </c>
      <c r="N28" s="60">
        <f>VLOOKUP($A28,'Return Data'!$B$7:$R$2292,14,0)</f>
        <v>28.250499999999999</v>
      </c>
      <c r="O28" s="61">
        <f t="shared" si="5"/>
        <v>10</v>
      </c>
      <c r="P28" s="60"/>
      <c r="Q28" s="61"/>
      <c r="R28" s="60">
        <f>VLOOKUP($A28,'Return Data'!$B$7:$R$2292,16,0)</f>
        <v>21.7408</v>
      </c>
      <c r="S28" s="62">
        <f t="shared" si="7"/>
        <v>6</v>
      </c>
    </row>
    <row r="29" spans="1:19" x14ac:dyDescent="0.3">
      <c r="A29" s="58" t="s">
        <v>1399</v>
      </c>
      <c r="B29" s="59">
        <f>VLOOKUP($A29,'Return Data'!$B$7:$R$2292,3,0)</f>
        <v>44767</v>
      </c>
      <c r="C29" s="60">
        <f>VLOOKUP($A29,'Return Data'!$B$7:$R$2292,4,0)</f>
        <v>28.46</v>
      </c>
      <c r="D29" s="60">
        <f>VLOOKUP($A29,'Return Data'!$B$7:$R$2292,10,0)</f>
        <v>-1.9297</v>
      </c>
      <c r="E29" s="61">
        <f t="shared" si="0"/>
        <v>6</v>
      </c>
      <c r="F29" s="60">
        <f>VLOOKUP($A29,'Return Data'!$B$7:$R$2292,11,0)</f>
        <v>-2.2328999999999999</v>
      </c>
      <c r="G29" s="61">
        <f t="shared" si="1"/>
        <v>6</v>
      </c>
      <c r="H29" s="60">
        <f>VLOOKUP($A29,'Return Data'!$B$7:$R$2292,12,0)</f>
        <v>2.4478</v>
      </c>
      <c r="I29" s="61">
        <f t="shared" si="2"/>
        <v>7</v>
      </c>
      <c r="J29" s="60">
        <f>VLOOKUP($A29,'Return Data'!$B$7:$R$2292,13,0)</f>
        <v>4.5938999999999997</v>
      </c>
      <c r="K29" s="61">
        <f t="shared" si="3"/>
        <v>11</v>
      </c>
      <c r="L29" s="60">
        <f>VLOOKUP($A29,'Return Data'!$B$7:$R$2292,17,0)</f>
        <v>45.660299999999999</v>
      </c>
      <c r="M29" s="61">
        <f t="shared" si="4"/>
        <v>10</v>
      </c>
      <c r="N29" s="60">
        <f>VLOOKUP($A29,'Return Data'!$B$7:$R$2292,14,0)</f>
        <v>31.3825</v>
      </c>
      <c r="O29" s="61">
        <f t="shared" si="5"/>
        <v>7</v>
      </c>
      <c r="P29" s="60">
        <f>VLOOKUP($A29,'Return Data'!$B$7:$R$2292,15,0)</f>
        <v>13.582000000000001</v>
      </c>
      <c r="Q29" s="61">
        <f t="shared" si="6"/>
        <v>7</v>
      </c>
      <c r="R29" s="60">
        <f>VLOOKUP($A29,'Return Data'!$B$7:$R$2292,16,0)</f>
        <v>13.731299999999999</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-3.0779090909090909</v>
      </c>
      <c r="E31" s="69"/>
      <c r="F31" s="70">
        <f>AVERAGE(F8:F29)</f>
        <v>-4.2987500000000001</v>
      </c>
      <c r="G31" s="69"/>
      <c r="H31" s="70">
        <f>AVERAGE(H8:H29)</f>
        <v>-1.4968590909090906</v>
      </c>
      <c r="I31" s="69"/>
      <c r="J31" s="70">
        <f>AVERAGE(J8:J29)</f>
        <v>3.8507090909090915</v>
      </c>
      <c r="K31" s="69"/>
      <c r="L31" s="70">
        <f>AVERAGE(L8:L29)</f>
        <v>45.255504545454549</v>
      </c>
      <c r="M31" s="69"/>
      <c r="N31" s="70">
        <f>AVERAGE(N8:N29)</f>
        <v>28.455865000000006</v>
      </c>
      <c r="O31" s="69"/>
      <c r="P31" s="70">
        <f>AVERAGE(P8:P29)</f>
        <v>12.848893333333331</v>
      </c>
      <c r="Q31" s="69"/>
      <c r="R31" s="70">
        <f>AVERAGE(R8:R29)</f>
        <v>18.465431818181813</v>
      </c>
      <c r="S31" s="71"/>
    </row>
    <row r="32" spans="1:19" x14ac:dyDescent="0.3">
      <c r="A32" s="68" t="s">
        <v>28</v>
      </c>
      <c r="B32" s="69"/>
      <c r="C32" s="69"/>
      <c r="D32" s="70">
        <f>MIN(D8:D29)</f>
        <v>-9.5855999999999995</v>
      </c>
      <c r="E32" s="69"/>
      <c r="F32" s="70">
        <f>MIN(F8:F29)</f>
        <v>-13.8933</v>
      </c>
      <c r="G32" s="69"/>
      <c r="H32" s="70">
        <f>MIN(H8:H29)</f>
        <v>-15.012700000000001</v>
      </c>
      <c r="I32" s="69"/>
      <c r="J32" s="70">
        <f>MIN(J8:J29)</f>
        <v>-16.256799999999998</v>
      </c>
      <c r="K32" s="69"/>
      <c r="L32" s="70">
        <f>MIN(L8:L29)</f>
        <v>24.772600000000001</v>
      </c>
      <c r="M32" s="69"/>
      <c r="N32" s="70">
        <f>MIN(N8:N29)</f>
        <v>16.776</v>
      </c>
      <c r="O32" s="69"/>
      <c r="P32" s="70">
        <f>MIN(P8:P29)</f>
        <v>5.1527000000000003</v>
      </c>
      <c r="Q32" s="69"/>
      <c r="R32" s="70">
        <f>MIN(R8:R29)</f>
        <v>10.7026</v>
      </c>
      <c r="S32" s="71"/>
    </row>
    <row r="33" spans="1:19" ht="15" thickBot="1" x14ac:dyDescent="0.35">
      <c r="A33" s="72" t="s">
        <v>29</v>
      </c>
      <c r="B33" s="73"/>
      <c r="C33" s="73"/>
      <c r="D33" s="74">
        <f>MAX(D8:D29)</f>
        <v>1.8745000000000001</v>
      </c>
      <c r="E33" s="73"/>
      <c r="F33" s="74">
        <f>MAX(F8:F29)</f>
        <v>2.9100999999999999</v>
      </c>
      <c r="G33" s="73"/>
      <c r="H33" s="74">
        <f>MAX(H8:H29)</f>
        <v>7.3414999999999999</v>
      </c>
      <c r="I33" s="73"/>
      <c r="J33" s="74">
        <f>MAX(J8:J29)</f>
        <v>16.939900000000002</v>
      </c>
      <c r="K33" s="73"/>
      <c r="L33" s="74">
        <f>MAX(L8:L29)</f>
        <v>61.994599999999998</v>
      </c>
      <c r="M33" s="73"/>
      <c r="N33" s="74">
        <f>MAX(N8:N29)</f>
        <v>42.5916</v>
      </c>
      <c r="O33" s="73"/>
      <c r="P33" s="74">
        <f>MAX(P8:P29)</f>
        <v>19.520399999999999</v>
      </c>
      <c r="Q33" s="73"/>
      <c r="R33" s="74">
        <f>MAX(R8:R29)</f>
        <v>34.526800000000001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44767</v>
      </c>
      <c r="C8" s="60">
        <f>VLOOKUP($A8,'Return Data'!$B$7:$R$2292,4,0)</f>
        <v>489.14</v>
      </c>
      <c r="D8" s="60">
        <f>VLOOKUP($A8,'Return Data'!$B$7:$R$2292,10,0)</f>
        <v>-1.5716000000000001</v>
      </c>
      <c r="E8" s="61">
        <f t="shared" ref="E8:E31" si="0">RANK(D8,D$8:D$31,0)</f>
        <v>18</v>
      </c>
      <c r="F8" s="60">
        <f>VLOOKUP($A8,'Return Data'!$B$7:$R$2292,11,0)</f>
        <v>-2.3809</v>
      </c>
      <c r="G8" s="61">
        <f t="shared" ref="G8:G31" si="1">RANK(F8,F$8:F$31,0)</f>
        <v>18</v>
      </c>
      <c r="H8" s="60">
        <f>VLOOKUP($A8,'Return Data'!$B$7:$R$2292,12,0)</f>
        <v>-2.379</v>
      </c>
      <c r="I8" s="61">
        <f t="shared" ref="I8:I31" si="2">RANK(H8,H$8:H$31,0)</f>
        <v>15</v>
      </c>
      <c r="J8" s="60">
        <f>VLOOKUP($A8,'Return Data'!$B$7:$R$2292,13,0)</f>
        <v>7.6144999999999996</v>
      </c>
      <c r="K8" s="61">
        <f t="shared" ref="K8:K31" si="3">RANK(J8,J$8:J$31,0)</f>
        <v>9</v>
      </c>
      <c r="L8" s="60">
        <f>VLOOKUP($A8,'Return Data'!$B$7:$R$2292,17,0)</f>
        <v>36.831099999999999</v>
      </c>
      <c r="M8" s="61">
        <f t="shared" ref="M8:M29" si="4">RANK(L8,L$8:L$31,0)</f>
        <v>11</v>
      </c>
      <c r="N8" s="60">
        <f>VLOOKUP($A8,'Return Data'!$B$7:$R$2292,14,0)</f>
        <v>20.335999999999999</v>
      </c>
      <c r="O8" s="61">
        <f t="shared" ref="O8:O20" si="5">RANK(N8,N$8:N$31,0)</f>
        <v>17</v>
      </c>
      <c r="P8" s="60">
        <f>VLOOKUP($A8,'Return Data'!$B$7:$R$2292,15,0)</f>
        <v>9.2980999999999998</v>
      </c>
      <c r="Q8" s="61">
        <f t="shared" ref="Q8:Q19" si="6">RANK(P8,P$8:P$31,0)</f>
        <v>19</v>
      </c>
      <c r="R8" s="60">
        <f>VLOOKUP($A8,'Return Data'!$B$7:$R$2292,16,0)</f>
        <v>15.8268</v>
      </c>
      <c r="S8" s="62">
        <f t="shared" ref="S8:S31" si="7">RANK(R8,R$8:R$31,0)</f>
        <v>22</v>
      </c>
    </row>
    <row r="9" spans="1:20" x14ac:dyDescent="0.3">
      <c r="A9" s="58" t="s">
        <v>1086</v>
      </c>
      <c r="B9" s="59">
        <f>VLOOKUP($A9,'Return Data'!$B$7:$R$2292,3,0)</f>
        <v>44767</v>
      </c>
      <c r="C9" s="60">
        <f>VLOOKUP($A9,'Return Data'!$B$7:$R$2292,4,0)</f>
        <v>72.87</v>
      </c>
      <c r="D9" s="60">
        <f>VLOOKUP($A9,'Return Data'!$B$7:$R$2292,10,0)</f>
        <v>-1.0053000000000001</v>
      </c>
      <c r="E9" s="61">
        <f t="shared" si="0"/>
        <v>16</v>
      </c>
      <c r="F9" s="60">
        <f>VLOOKUP($A9,'Return Data'!$B$7:$R$2292,11,0)</f>
        <v>-3.2528000000000001</v>
      </c>
      <c r="G9" s="61">
        <f t="shared" si="1"/>
        <v>21</v>
      </c>
      <c r="H9" s="60">
        <f>VLOOKUP($A9,'Return Data'!$B$7:$R$2292,12,0)</f>
        <v>-5.3635999999999999</v>
      </c>
      <c r="I9" s="61">
        <f t="shared" si="2"/>
        <v>20</v>
      </c>
      <c r="J9" s="60">
        <f>VLOOKUP($A9,'Return Data'!$B$7:$R$2292,13,0)</f>
        <v>4.2937000000000003</v>
      </c>
      <c r="K9" s="61">
        <f t="shared" si="3"/>
        <v>16</v>
      </c>
      <c r="L9" s="60">
        <f>VLOOKUP($A9,'Return Data'!$B$7:$R$2292,17,0)</f>
        <v>30.740500000000001</v>
      </c>
      <c r="M9" s="61">
        <f t="shared" si="4"/>
        <v>18</v>
      </c>
      <c r="N9" s="60">
        <f>VLOOKUP($A9,'Return Data'!$B$7:$R$2292,14,0)</f>
        <v>24.608000000000001</v>
      </c>
      <c r="O9" s="61">
        <f t="shared" si="5"/>
        <v>10</v>
      </c>
      <c r="P9" s="60">
        <f>VLOOKUP($A9,'Return Data'!$B$7:$R$2292,15,0)</f>
        <v>17.843299999999999</v>
      </c>
      <c r="Q9" s="61">
        <f t="shared" si="6"/>
        <v>3</v>
      </c>
      <c r="R9" s="60">
        <f>VLOOKUP($A9,'Return Data'!$B$7:$R$2292,16,0)</f>
        <v>19.096800000000002</v>
      </c>
      <c r="S9" s="62">
        <f t="shared" si="7"/>
        <v>10</v>
      </c>
    </row>
    <row r="10" spans="1:20" x14ac:dyDescent="0.3">
      <c r="A10" s="58" t="s">
        <v>1984</v>
      </c>
      <c r="B10" s="59">
        <f>VLOOKUP($A10,'Return Data'!$B$7:$R$2292,3,0)</f>
        <v>44767</v>
      </c>
      <c r="C10" s="60">
        <f>VLOOKUP($A10,'Return Data'!$B$7:$R$2292,4,0)</f>
        <v>63.856000000000002</v>
      </c>
      <c r="D10" s="60">
        <f>VLOOKUP($A10,'Return Data'!$B$7:$R$2292,10,0)</f>
        <v>-2.3169</v>
      </c>
      <c r="E10" s="61">
        <f t="shared" si="0"/>
        <v>22</v>
      </c>
      <c r="F10" s="60">
        <f>VLOOKUP($A10,'Return Data'!$B$7:$R$2292,11,0)</f>
        <v>-1.0077</v>
      </c>
      <c r="G10" s="61">
        <f t="shared" si="1"/>
        <v>14</v>
      </c>
      <c r="H10" s="60">
        <f>VLOOKUP($A10,'Return Data'!$B$7:$R$2292,12,0)</f>
        <v>-3.2103999999999999</v>
      </c>
      <c r="I10" s="61">
        <f t="shared" si="2"/>
        <v>17</v>
      </c>
      <c r="J10" s="60">
        <f>VLOOKUP($A10,'Return Data'!$B$7:$R$2292,13,0)</f>
        <v>3.0200999999999998</v>
      </c>
      <c r="K10" s="61">
        <f t="shared" si="3"/>
        <v>18</v>
      </c>
      <c r="L10" s="60">
        <f>VLOOKUP($A10,'Return Data'!$B$7:$R$2292,17,0)</f>
        <v>35.376600000000003</v>
      </c>
      <c r="M10" s="61">
        <f t="shared" si="4"/>
        <v>14</v>
      </c>
      <c r="N10" s="60">
        <f>VLOOKUP($A10,'Return Data'!$B$7:$R$2292,14,0)</f>
        <v>24.7377</v>
      </c>
      <c r="O10" s="61">
        <f t="shared" si="5"/>
        <v>9</v>
      </c>
      <c r="P10" s="60">
        <f>VLOOKUP($A10,'Return Data'!$B$7:$R$2292,15,0)</f>
        <v>12.8855</v>
      </c>
      <c r="Q10" s="61">
        <f t="shared" si="6"/>
        <v>12</v>
      </c>
      <c r="R10" s="60">
        <f>VLOOKUP($A10,'Return Data'!$B$7:$R$2292,16,0)</f>
        <v>18.624700000000001</v>
      </c>
      <c r="S10" s="62">
        <f t="shared" si="7"/>
        <v>13</v>
      </c>
    </row>
    <row r="11" spans="1:20" x14ac:dyDescent="0.3">
      <c r="A11" s="58" t="s">
        <v>1090</v>
      </c>
      <c r="B11" s="59">
        <f>VLOOKUP($A11,'Return Data'!$B$7:$R$2292,3,0)</f>
        <v>44767</v>
      </c>
      <c r="C11" s="60">
        <f>VLOOKUP($A11,'Return Data'!$B$7:$R$2292,4,0)</f>
        <v>90.674999999999997</v>
      </c>
      <c r="D11" s="60">
        <f>VLOOKUP($A11,'Return Data'!$B$7:$R$2292,10,0)</f>
        <v>-2.1379999999999999</v>
      </c>
      <c r="E11" s="61">
        <f t="shared" si="0"/>
        <v>20</v>
      </c>
      <c r="F11" s="60">
        <f>VLOOKUP($A11,'Return Data'!$B$7:$R$2292,11,0)</f>
        <v>-6.2529000000000003</v>
      </c>
      <c r="G11" s="61">
        <f t="shared" si="1"/>
        <v>24</v>
      </c>
      <c r="H11" s="60">
        <f>VLOOKUP($A11,'Return Data'!$B$7:$R$2292,12,0)</f>
        <v>-8.1651000000000007</v>
      </c>
      <c r="I11" s="61">
        <f t="shared" si="2"/>
        <v>24</v>
      </c>
      <c r="J11" s="60">
        <f>VLOOKUP($A11,'Return Data'!$B$7:$R$2292,13,0)</f>
        <v>-3.8125</v>
      </c>
      <c r="K11" s="61">
        <f t="shared" si="3"/>
        <v>24</v>
      </c>
      <c r="L11" s="60">
        <f>VLOOKUP($A11,'Return Data'!$B$7:$R$2292,17,0)</f>
        <v>23.1084</v>
      </c>
      <c r="M11" s="61">
        <f t="shared" si="4"/>
        <v>23</v>
      </c>
      <c r="N11" s="60">
        <f>VLOOKUP($A11,'Return Data'!$B$7:$R$2292,14,0)</f>
        <v>18.549800000000001</v>
      </c>
      <c r="O11" s="61">
        <f t="shared" si="5"/>
        <v>20</v>
      </c>
      <c r="P11" s="60">
        <f>VLOOKUP($A11,'Return Data'!$B$7:$R$2292,15,0)</f>
        <v>10.7468</v>
      </c>
      <c r="Q11" s="61">
        <f t="shared" si="6"/>
        <v>16</v>
      </c>
      <c r="R11" s="60">
        <f>VLOOKUP($A11,'Return Data'!$B$7:$R$2292,16,0)</f>
        <v>17.0047</v>
      </c>
      <c r="S11" s="62">
        <f t="shared" si="7"/>
        <v>17</v>
      </c>
    </row>
    <row r="12" spans="1:20" x14ac:dyDescent="0.3">
      <c r="A12" s="58" t="s">
        <v>1092</v>
      </c>
      <c r="B12" s="59">
        <f>VLOOKUP($A12,'Return Data'!$B$7:$R$2292,3,0)</f>
        <v>44767</v>
      </c>
      <c r="C12" s="60">
        <f>VLOOKUP($A12,'Return Data'!$B$7:$R$2292,4,0)</f>
        <v>55.386000000000003</v>
      </c>
      <c r="D12" s="60">
        <f>VLOOKUP($A12,'Return Data'!$B$7:$R$2292,10,0)</f>
        <v>0.64870000000000005</v>
      </c>
      <c r="E12" s="61">
        <f t="shared" si="0"/>
        <v>8</v>
      </c>
      <c r="F12" s="60">
        <f>VLOOKUP($A12,'Return Data'!$B$7:$R$2292,11,0)</f>
        <v>0.57750000000000001</v>
      </c>
      <c r="G12" s="61">
        <f t="shared" si="1"/>
        <v>7</v>
      </c>
      <c r="H12" s="60">
        <f>VLOOKUP($A12,'Return Data'!$B$7:$R$2292,12,0)</f>
        <v>-0.71519999999999995</v>
      </c>
      <c r="I12" s="61">
        <f t="shared" si="2"/>
        <v>8</v>
      </c>
      <c r="J12" s="60">
        <f>VLOOKUP($A12,'Return Data'!$B$7:$R$2292,13,0)</f>
        <v>6.7209000000000003</v>
      </c>
      <c r="K12" s="61">
        <f t="shared" si="3"/>
        <v>11</v>
      </c>
      <c r="L12" s="60">
        <f>VLOOKUP($A12,'Return Data'!$B$7:$R$2292,17,0)</f>
        <v>41.041899999999998</v>
      </c>
      <c r="M12" s="61">
        <f t="shared" si="4"/>
        <v>6</v>
      </c>
      <c r="N12" s="60">
        <f>VLOOKUP($A12,'Return Data'!$B$7:$R$2292,14,0)</f>
        <v>28.2241</v>
      </c>
      <c r="O12" s="61">
        <f t="shared" si="5"/>
        <v>4</v>
      </c>
      <c r="P12" s="60">
        <f>VLOOKUP($A12,'Return Data'!$B$7:$R$2292,15,0)</f>
        <v>15.8775</v>
      </c>
      <c r="Q12" s="61">
        <f t="shared" si="6"/>
        <v>4</v>
      </c>
      <c r="R12" s="60">
        <f>VLOOKUP($A12,'Return Data'!$B$7:$R$2292,16,0)</f>
        <v>20.662600000000001</v>
      </c>
      <c r="S12" s="62">
        <f t="shared" si="7"/>
        <v>4</v>
      </c>
    </row>
    <row r="13" spans="1:20" x14ac:dyDescent="0.3">
      <c r="A13" s="58" t="s">
        <v>1095</v>
      </c>
      <c r="B13" s="59">
        <f>VLOOKUP($A13,'Return Data'!$B$7:$R$2292,3,0)</f>
        <v>44767</v>
      </c>
      <c r="C13" s="60">
        <f>VLOOKUP($A13,'Return Data'!$B$7:$R$2292,4,0)</f>
        <v>1553.1180999999999</v>
      </c>
      <c r="D13" s="60">
        <f>VLOOKUP($A13,'Return Data'!$B$7:$R$2292,10,0)</f>
        <v>0.28220000000000001</v>
      </c>
      <c r="E13" s="61">
        <f t="shared" si="0"/>
        <v>10</v>
      </c>
      <c r="F13" s="60">
        <f>VLOOKUP($A13,'Return Data'!$B$7:$R$2292,11,0)</f>
        <v>-2.5306999999999999</v>
      </c>
      <c r="G13" s="61">
        <f t="shared" si="1"/>
        <v>19</v>
      </c>
      <c r="H13" s="60">
        <f>VLOOKUP($A13,'Return Data'!$B$7:$R$2292,12,0)</f>
        <v>-8.1318000000000001</v>
      </c>
      <c r="I13" s="61">
        <f t="shared" si="2"/>
        <v>22</v>
      </c>
      <c r="J13" s="60">
        <f>VLOOKUP($A13,'Return Data'!$B$7:$R$2292,13,0)</f>
        <v>4.2700000000000002E-2</v>
      </c>
      <c r="K13" s="61">
        <f t="shared" si="3"/>
        <v>22</v>
      </c>
      <c r="L13" s="60">
        <f>VLOOKUP($A13,'Return Data'!$B$7:$R$2292,17,0)</f>
        <v>29.3551</v>
      </c>
      <c r="M13" s="61">
        <f t="shared" si="4"/>
        <v>19</v>
      </c>
      <c r="N13" s="60">
        <f>VLOOKUP($A13,'Return Data'!$B$7:$R$2292,14,0)</f>
        <v>17.0779</v>
      </c>
      <c r="O13" s="61">
        <f t="shared" si="5"/>
        <v>22</v>
      </c>
      <c r="P13" s="60">
        <f>VLOOKUP($A13,'Return Data'!$B$7:$R$2292,15,0)</f>
        <v>10.275700000000001</v>
      </c>
      <c r="Q13" s="61">
        <f t="shared" si="6"/>
        <v>17</v>
      </c>
      <c r="R13" s="60">
        <f>VLOOKUP($A13,'Return Data'!$B$7:$R$2292,16,0)</f>
        <v>17.456700000000001</v>
      </c>
      <c r="S13" s="62">
        <f t="shared" si="7"/>
        <v>16</v>
      </c>
    </row>
    <row r="14" spans="1:20" x14ac:dyDescent="0.3">
      <c r="A14" s="58" t="s">
        <v>1097</v>
      </c>
      <c r="B14" s="59">
        <f>VLOOKUP($A14,'Return Data'!$B$7:$R$2292,3,0)</f>
        <v>44767</v>
      </c>
      <c r="C14" s="60">
        <f>VLOOKUP($A14,'Return Data'!$B$7:$R$2292,4,0)</f>
        <v>99.149000000000001</v>
      </c>
      <c r="D14" s="60">
        <f>VLOOKUP($A14,'Return Data'!$B$7:$R$2292,10,0)</f>
        <v>1.1828000000000001</v>
      </c>
      <c r="E14" s="61">
        <f t="shared" si="0"/>
        <v>5</v>
      </c>
      <c r="F14" s="60">
        <f>VLOOKUP($A14,'Return Data'!$B$7:$R$2292,11,0)</f>
        <v>1.8573999999999999</v>
      </c>
      <c r="G14" s="61">
        <f t="shared" si="1"/>
        <v>3</v>
      </c>
      <c r="H14" s="60">
        <f>VLOOKUP($A14,'Return Data'!$B$7:$R$2292,12,0)</f>
        <v>0.78680000000000005</v>
      </c>
      <c r="I14" s="61">
        <f t="shared" si="2"/>
        <v>6</v>
      </c>
      <c r="J14" s="60">
        <f>VLOOKUP($A14,'Return Data'!$B$7:$R$2292,13,0)</f>
        <v>8.6898</v>
      </c>
      <c r="K14" s="61">
        <f t="shared" si="3"/>
        <v>6</v>
      </c>
      <c r="L14" s="60">
        <f>VLOOKUP($A14,'Return Data'!$B$7:$R$2292,17,0)</f>
        <v>37.520600000000002</v>
      </c>
      <c r="M14" s="61">
        <f t="shared" si="4"/>
        <v>10</v>
      </c>
      <c r="N14" s="60">
        <f>VLOOKUP($A14,'Return Data'!$B$7:$R$2292,14,0)</f>
        <v>22.866299999999999</v>
      </c>
      <c r="O14" s="61">
        <f t="shared" si="5"/>
        <v>14</v>
      </c>
      <c r="P14" s="60">
        <f>VLOOKUP($A14,'Return Data'!$B$7:$R$2292,15,0)</f>
        <v>12.209099999999999</v>
      </c>
      <c r="Q14" s="61">
        <f t="shared" si="6"/>
        <v>14</v>
      </c>
      <c r="R14" s="60">
        <f>VLOOKUP($A14,'Return Data'!$B$7:$R$2292,16,0)</f>
        <v>19.0822</v>
      </c>
      <c r="S14" s="62">
        <f t="shared" si="7"/>
        <v>11</v>
      </c>
    </row>
    <row r="15" spans="1:20" x14ac:dyDescent="0.3">
      <c r="A15" s="58" t="s">
        <v>1099</v>
      </c>
      <c r="B15" s="59">
        <f>VLOOKUP($A15,'Return Data'!$B$7:$R$2292,3,0)</f>
        <v>44767</v>
      </c>
      <c r="C15" s="60">
        <f>VLOOKUP($A15,'Return Data'!$B$7:$R$2292,4,0)</f>
        <v>173.37</v>
      </c>
      <c r="D15" s="60">
        <f>VLOOKUP($A15,'Return Data'!$B$7:$R$2292,10,0)</f>
        <v>2.3616999999999999</v>
      </c>
      <c r="E15" s="61">
        <f t="shared" si="0"/>
        <v>2</v>
      </c>
      <c r="F15" s="60">
        <f>VLOOKUP($A15,'Return Data'!$B$7:$R$2292,11,0)</f>
        <v>0.39379999999999998</v>
      </c>
      <c r="G15" s="61">
        <f t="shared" si="1"/>
        <v>8</v>
      </c>
      <c r="H15" s="60">
        <f>VLOOKUP($A15,'Return Data'!$B$7:$R$2292,12,0)</f>
        <v>-2.073</v>
      </c>
      <c r="I15" s="61">
        <f t="shared" si="2"/>
        <v>13</v>
      </c>
      <c r="J15" s="60">
        <f>VLOOKUP($A15,'Return Data'!$B$7:$R$2292,13,0)</f>
        <v>5.6554000000000002</v>
      </c>
      <c r="K15" s="61">
        <f t="shared" si="3"/>
        <v>15</v>
      </c>
      <c r="L15" s="60">
        <f>VLOOKUP($A15,'Return Data'!$B$7:$R$2292,17,0)</f>
        <v>37.830800000000004</v>
      </c>
      <c r="M15" s="61">
        <f t="shared" si="4"/>
        <v>9</v>
      </c>
      <c r="N15" s="60">
        <f>VLOOKUP($A15,'Return Data'!$B$7:$R$2292,14,0)</f>
        <v>21.8827</v>
      </c>
      <c r="O15" s="61">
        <f t="shared" si="5"/>
        <v>16</v>
      </c>
      <c r="P15" s="60">
        <f>VLOOKUP($A15,'Return Data'!$B$7:$R$2292,15,0)</f>
        <v>12.5321</v>
      </c>
      <c r="Q15" s="61">
        <f t="shared" si="6"/>
        <v>13</v>
      </c>
      <c r="R15" s="60">
        <f>VLOOKUP($A15,'Return Data'!$B$7:$R$2292,16,0)</f>
        <v>18.523399999999999</v>
      </c>
      <c r="S15" s="62">
        <f t="shared" si="7"/>
        <v>15</v>
      </c>
    </row>
    <row r="16" spans="1:20" x14ac:dyDescent="0.3">
      <c r="A16" s="58" t="s">
        <v>1101</v>
      </c>
      <c r="B16" s="59">
        <f>VLOOKUP($A16,'Return Data'!$B$7:$R$2292,3,0)</f>
        <v>44767</v>
      </c>
      <c r="C16" s="60">
        <f>VLOOKUP($A16,'Return Data'!$B$7:$R$2292,4,0)</f>
        <v>17.579999999999998</v>
      </c>
      <c r="D16" s="60">
        <f>VLOOKUP($A16,'Return Data'!$B$7:$R$2292,10,0)</f>
        <v>-1.4020999999999999</v>
      </c>
      <c r="E16" s="61">
        <f t="shared" si="0"/>
        <v>17</v>
      </c>
      <c r="F16" s="60">
        <f>VLOOKUP($A16,'Return Data'!$B$7:$R$2292,11,0)</f>
        <v>-3.9344000000000001</v>
      </c>
      <c r="G16" s="61">
        <f t="shared" si="1"/>
        <v>23</v>
      </c>
      <c r="H16" s="60">
        <f>VLOOKUP($A16,'Return Data'!$B$7:$R$2292,12,0)</f>
        <v>-8.1504999999999992</v>
      </c>
      <c r="I16" s="61">
        <f t="shared" si="2"/>
        <v>23</v>
      </c>
      <c r="J16" s="60">
        <f>VLOOKUP($A16,'Return Data'!$B$7:$R$2292,13,0)</f>
        <v>-1.1249</v>
      </c>
      <c r="K16" s="61">
        <f t="shared" si="3"/>
        <v>23</v>
      </c>
      <c r="L16" s="60">
        <f>VLOOKUP($A16,'Return Data'!$B$7:$R$2292,17,0)</f>
        <v>28.016300000000001</v>
      </c>
      <c r="M16" s="61">
        <f t="shared" si="4"/>
        <v>21</v>
      </c>
      <c r="N16" s="60">
        <f>VLOOKUP($A16,'Return Data'!$B$7:$R$2292,14,0)</f>
        <v>19.256799999999998</v>
      </c>
      <c r="O16" s="61">
        <f t="shared" si="5"/>
        <v>18</v>
      </c>
      <c r="P16" s="60">
        <f>VLOOKUP($A16,'Return Data'!$B$7:$R$2292,15,0)</f>
        <v>8.8538999999999994</v>
      </c>
      <c r="Q16" s="61">
        <f t="shared" si="6"/>
        <v>20</v>
      </c>
      <c r="R16" s="60">
        <f>VLOOKUP($A16,'Return Data'!$B$7:$R$2292,16,0)</f>
        <v>10.805199999999999</v>
      </c>
      <c r="S16" s="62">
        <f t="shared" si="7"/>
        <v>24</v>
      </c>
    </row>
    <row r="17" spans="1:19" x14ac:dyDescent="0.3">
      <c r="A17" s="58" t="s">
        <v>1103</v>
      </c>
      <c r="B17" s="59">
        <f>VLOOKUP($A17,'Return Data'!$B$7:$R$2292,3,0)</f>
        <v>44767</v>
      </c>
      <c r="C17" s="60">
        <f>VLOOKUP($A17,'Return Data'!$B$7:$R$2292,4,0)</f>
        <v>95.69</v>
      </c>
      <c r="D17" s="60">
        <f>VLOOKUP($A17,'Return Data'!$B$7:$R$2292,10,0)</f>
        <v>-1.6850000000000001</v>
      </c>
      <c r="E17" s="61">
        <f t="shared" si="0"/>
        <v>19</v>
      </c>
      <c r="F17" s="60">
        <f>VLOOKUP($A17,'Return Data'!$B$7:$R$2292,11,0)</f>
        <v>-3.8485</v>
      </c>
      <c r="G17" s="61">
        <f t="shared" si="1"/>
        <v>22</v>
      </c>
      <c r="H17" s="60">
        <f>VLOOKUP($A17,'Return Data'!$B$7:$R$2292,12,0)</f>
        <v>-4.3864999999999998</v>
      </c>
      <c r="I17" s="61">
        <f t="shared" si="2"/>
        <v>19</v>
      </c>
      <c r="J17" s="60">
        <f>VLOOKUP($A17,'Return Data'!$B$7:$R$2292,13,0)</f>
        <v>3.0143</v>
      </c>
      <c r="K17" s="61">
        <f t="shared" si="3"/>
        <v>19</v>
      </c>
      <c r="L17" s="60">
        <f>VLOOKUP($A17,'Return Data'!$B$7:$R$2292,17,0)</f>
        <v>31.116299999999999</v>
      </c>
      <c r="M17" s="61">
        <f t="shared" si="4"/>
        <v>17</v>
      </c>
      <c r="N17" s="60">
        <f>VLOOKUP($A17,'Return Data'!$B$7:$R$2292,14,0)</f>
        <v>24.605699999999999</v>
      </c>
      <c r="O17" s="61">
        <f t="shared" si="5"/>
        <v>11</v>
      </c>
      <c r="P17" s="60">
        <f>VLOOKUP($A17,'Return Data'!$B$7:$R$2292,15,0)</f>
        <v>15.105</v>
      </c>
      <c r="Q17" s="61">
        <f t="shared" si="6"/>
        <v>6</v>
      </c>
      <c r="R17" s="60">
        <f>VLOOKUP($A17,'Return Data'!$B$7:$R$2292,16,0)</f>
        <v>19.325700000000001</v>
      </c>
      <c r="S17" s="62">
        <f t="shared" si="7"/>
        <v>8</v>
      </c>
    </row>
    <row r="18" spans="1:19" x14ac:dyDescent="0.3">
      <c r="A18" s="58" t="s">
        <v>1105</v>
      </c>
      <c r="B18" s="59">
        <f>VLOOKUP($A18,'Return Data'!$B$7:$R$2292,3,0)</f>
        <v>44767</v>
      </c>
      <c r="C18" s="60">
        <f>VLOOKUP($A18,'Return Data'!$B$7:$R$2292,4,0)</f>
        <v>80.003</v>
      </c>
      <c r="D18" s="60">
        <f>VLOOKUP($A18,'Return Data'!$B$7:$R$2292,10,0)</f>
        <v>0.24809999999999999</v>
      </c>
      <c r="E18" s="61">
        <f t="shared" si="0"/>
        <v>11</v>
      </c>
      <c r="F18" s="60">
        <f>VLOOKUP($A18,'Return Data'!$B$7:$R$2292,11,0)</f>
        <v>1.1928000000000001</v>
      </c>
      <c r="G18" s="61">
        <f t="shared" si="1"/>
        <v>5</v>
      </c>
      <c r="H18" s="60">
        <f>VLOOKUP($A18,'Return Data'!$B$7:$R$2292,12,0)</f>
        <v>2.2311000000000001</v>
      </c>
      <c r="I18" s="61">
        <f t="shared" si="2"/>
        <v>4</v>
      </c>
      <c r="J18" s="60">
        <f>VLOOKUP($A18,'Return Data'!$B$7:$R$2292,13,0)</f>
        <v>8.3215000000000003</v>
      </c>
      <c r="K18" s="61">
        <f t="shared" si="3"/>
        <v>7</v>
      </c>
      <c r="L18" s="60">
        <f>VLOOKUP($A18,'Return Data'!$B$7:$R$2292,17,0)</f>
        <v>40.094799999999999</v>
      </c>
      <c r="M18" s="61">
        <f t="shared" si="4"/>
        <v>7</v>
      </c>
      <c r="N18" s="60">
        <f>VLOOKUP($A18,'Return Data'!$B$7:$R$2292,14,0)</f>
        <v>26.674499999999998</v>
      </c>
      <c r="O18" s="61">
        <f t="shared" si="5"/>
        <v>6</v>
      </c>
      <c r="P18" s="60">
        <f>VLOOKUP($A18,'Return Data'!$B$7:$R$2292,15,0)</f>
        <v>15.398099999999999</v>
      </c>
      <c r="Q18" s="61">
        <f t="shared" si="6"/>
        <v>5</v>
      </c>
      <c r="R18" s="60">
        <f>VLOOKUP($A18,'Return Data'!$B$7:$R$2292,16,0)</f>
        <v>20.061199999999999</v>
      </c>
      <c r="S18" s="62">
        <f t="shared" si="7"/>
        <v>5</v>
      </c>
    </row>
    <row r="19" spans="1:19" x14ac:dyDescent="0.3">
      <c r="A19" s="58" t="s">
        <v>1106</v>
      </c>
      <c r="B19" s="59">
        <f>VLOOKUP($A19,'Return Data'!$B$7:$R$2292,3,0)</f>
        <v>44767</v>
      </c>
      <c r="C19" s="60">
        <f>VLOOKUP($A19,'Return Data'!$B$7:$R$2292,4,0)</f>
        <v>217.95</v>
      </c>
      <c r="D19" s="60">
        <f>VLOOKUP($A19,'Return Data'!$B$7:$R$2292,10,0)</f>
        <v>-6.4199999999999993E-2</v>
      </c>
      <c r="E19" s="61">
        <f t="shared" si="0"/>
        <v>12</v>
      </c>
      <c r="F19" s="60">
        <f>VLOOKUP($A19,'Return Data'!$B$7:$R$2292,11,0)</f>
        <v>0.10100000000000001</v>
      </c>
      <c r="G19" s="61">
        <f t="shared" si="1"/>
        <v>10</v>
      </c>
      <c r="H19" s="60">
        <f>VLOOKUP($A19,'Return Data'!$B$7:$R$2292,12,0)</f>
        <v>-3.5150000000000001</v>
      </c>
      <c r="I19" s="61">
        <f t="shared" si="2"/>
        <v>18</v>
      </c>
      <c r="J19" s="60">
        <f>VLOOKUP($A19,'Return Data'!$B$7:$R$2292,13,0)</f>
        <v>1.6084000000000001</v>
      </c>
      <c r="K19" s="61">
        <f t="shared" si="3"/>
        <v>20</v>
      </c>
      <c r="L19" s="60">
        <f>VLOOKUP($A19,'Return Data'!$B$7:$R$2292,17,0)</f>
        <v>28.1571</v>
      </c>
      <c r="M19" s="61">
        <f t="shared" si="4"/>
        <v>20</v>
      </c>
      <c r="N19" s="60">
        <f>VLOOKUP($A19,'Return Data'!$B$7:$R$2292,14,0)</f>
        <v>18.747699999999998</v>
      </c>
      <c r="O19" s="61">
        <f t="shared" si="5"/>
        <v>19</v>
      </c>
      <c r="P19" s="60">
        <f>VLOOKUP($A19,'Return Data'!$B$7:$R$2292,15,0)</f>
        <v>9.3508999999999993</v>
      </c>
      <c r="Q19" s="61">
        <f t="shared" si="6"/>
        <v>18</v>
      </c>
      <c r="R19" s="60">
        <f>VLOOKUP($A19,'Return Data'!$B$7:$R$2292,16,0)</f>
        <v>18.526599999999998</v>
      </c>
      <c r="S19" s="62">
        <f t="shared" si="7"/>
        <v>14</v>
      </c>
    </row>
    <row r="20" spans="1:19" x14ac:dyDescent="0.3">
      <c r="A20" s="58" t="s">
        <v>1108</v>
      </c>
      <c r="B20" s="59">
        <f>VLOOKUP($A20,'Return Data'!$B$7:$R$2292,3,0)</f>
        <v>44767</v>
      </c>
      <c r="C20" s="60">
        <f>VLOOKUP($A20,'Return Data'!$B$7:$R$2292,4,0)</f>
        <v>17.982900000000001</v>
      </c>
      <c r="D20" s="60">
        <f>VLOOKUP($A20,'Return Data'!$B$7:$R$2292,10,0)</f>
        <v>-2.8161</v>
      </c>
      <c r="E20" s="61">
        <f t="shared" si="0"/>
        <v>23</v>
      </c>
      <c r="F20" s="60">
        <f>VLOOKUP($A20,'Return Data'!$B$7:$R$2292,11,0)</f>
        <v>-3.2048000000000001</v>
      </c>
      <c r="G20" s="61">
        <f t="shared" si="1"/>
        <v>20</v>
      </c>
      <c r="H20" s="60">
        <f>VLOOKUP($A20,'Return Data'!$B$7:$R$2292,12,0)</f>
        <v>-2.7778</v>
      </c>
      <c r="I20" s="61">
        <f t="shared" si="2"/>
        <v>16</v>
      </c>
      <c r="J20" s="60">
        <f>VLOOKUP($A20,'Return Data'!$B$7:$R$2292,13,0)</f>
        <v>3.6465999999999998</v>
      </c>
      <c r="K20" s="61">
        <f t="shared" si="3"/>
        <v>17</v>
      </c>
      <c r="L20" s="60">
        <f>VLOOKUP($A20,'Return Data'!$B$7:$R$2292,17,0)</f>
        <v>36.137900000000002</v>
      </c>
      <c r="M20" s="61">
        <f t="shared" si="4"/>
        <v>13</v>
      </c>
      <c r="N20" s="60">
        <f>VLOOKUP($A20,'Return Data'!$B$7:$R$2292,14,0)</f>
        <v>25.5063</v>
      </c>
      <c r="O20" s="61">
        <f t="shared" si="5"/>
        <v>8</v>
      </c>
      <c r="P20" s="60"/>
      <c r="Q20" s="61"/>
      <c r="R20" s="60">
        <f>VLOOKUP($A20,'Return Data'!$B$7:$R$2292,16,0)</f>
        <v>13.979200000000001</v>
      </c>
      <c r="S20" s="62">
        <f t="shared" si="7"/>
        <v>23</v>
      </c>
    </row>
    <row r="21" spans="1:19" x14ac:dyDescent="0.3">
      <c r="A21" s="58" t="s">
        <v>1110</v>
      </c>
      <c r="B21" s="59">
        <f>VLOOKUP($A21,'Return Data'!$B$7:$R$2292,3,0)</f>
        <v>44767</v>
      </c>
      <c r="C21" s="60">
        <f>VLOOKUP($A21,'Return Data'!$B$7:$R$2292,4,0)</f>
        <v>21.56</v>
      </c>
      <c r="D21" s="60">
        <f>VLOOKUP($A21,'Return Data'!$B$7:$R$2292,10,0)</f>
        <v>0.85129999999999995</v>
      </c>
      <c r="E21" s="61">
        <f t="shared" si="0"/>
        <v>6</v>
      </c>
      <c r="F21" s="60">
        <f>VLOOKUP($A21,'Return Data'!$B$7:$R$2292,11,0)</f>
        <v>0.15790000000000001</v>
      </c>
      <c r="G21" s="61">
        <f t="shared" si="1"/>
        <v>9</v>
      </c>
      <c r="H21" s="60">
        <f>VLOOKUP($A21,'Return Data'!$B$7:$R$2292,12,0)</f>
        <v>-0.1482</v>
      </c>
      <c r="I21" s="61">
        <f t="shared" si="2"/>
        <v>7</v>
      </c>
      <c r="J21" s="60">
        <f>VLOOKUP($A21,'Return Data'!$B$7:$R$2292,13,0)</f>
        <v>8.7789999999999999</v>
      </c>
      <c r="K21" s="61">
        <f t="shared" si="3"/>
        <v>5</v>
      </c>
      <c r="L21" s="60">
        <f>VLOOKUP($A21,'Return Data'!$B$7:$R$2292,17,0)</f>
        <v>42.093400000000003</v>
      </c>
      <c r="M21" s="61">
        <f t="shared" si="4"/>
        <v>5</v>
      </c>
      <c r="N21" s="60"/>
      <c r="O21" s="61"/>
      <c r="P21" s="60"/>
      <c r="Q21" s="61"/>
      <c r="R21" s="60">
        <f>VLOOKUP($A21,'Return Data'!$B$7:$R$2292,16,0)</f>
        <v>29.277200000000001</v>
      </c>
      <c r="S21" s="62">
        <f t="shared" si="7"/>
        <v>2</v>
      </c>
    </row>
    <row r="22" spans="1:19" x14ac:dyDescent="0.3">
      <c r="A22" s="58" t="s">
        <v>1112</v>
      </c>
      <c r="B22" s="59">
        <f>VLOOKUP($A22,'Return Data'!$B$7:$R$2292,3,0)</f>
        <v>44767</v>
      </c>
      <c r="C22" s="60">
        <f>VLOOKUP($A22,'Return Data'!$B$7:$R$2292,4,0)</f>
        <v>51.359699999999997</v>
      </c>
      <c r="D22" s="60">
        <f>VLOOKUP($A22,'Return Data'!$B$7:$R$2292,10,0)</f>
        <v>1.2497</v>
      </c>
      <c r="E22" s="61">
        <f t="shared" si="0"/>
        <v>4</v>
      </c>
      <c r="F22" s="60">
        <f>VLOOKUP($A22,'Return Data'!$B$7:$R$2292,11,0)</f>
        <v>3.5251999999999999</v>
      </c>
      <c r="G22" s="61">
        <f t="shared" si="1"/>
        <v>2</v>
      </c>
      <c r="H22" s="60">
        <f>VLOOKUP($A22,'Return Data'!$B$7:$R$2292,12,0)</f>
        <v>10.11</v>
      </c>
      <c r="I22" s="61">
        <f t="shared" si="2"/>
        <v>1</v>
      </c>
      <c r="J22" s="60">
        <f>VLOOKUP($A22,'Return Data'!$B$7:$R$2292,13,0)</f>
        <v>26.449400000000001</v>
      </c>
      <c r="K22" s="61">
        <f t="shared" si="3"/>
        <v>1</v>
      </c>
      <c r="L22" s="60">
        <f>VLOOKUP($A22,'Return Data'!$B$7:$R$2292,17,0)</f>
        <v>44.221200000000003</v>
      </c>
      <c r="M22" s="61">
        <f t="shared" si="4"/>
        <v>3</v>
      </c>
      <c r="N22" s="60">
        <f>VLOOKUP($A22,'Return Data'!$B$7:$R$2292,14,0)</f>
        <v>28.189499999999999</v>
      </c>
      <c r="O22" s="61">
        <f t="shared" ref="O22:O29" si="8">RANK(N22,N$8:N$31,0)</f>
        <v>5</v>
      </c>
      <c r="P22" s="60">
        <f>VLOOKUP($A22,'Return Data'!$B$7:$R$2292,15,0)</f>
        <v>14.1563</v>
      </c>
      <c r="Q22" s="61">
        <f t="shared" ref="Q22:Q29" si="9">RANK(P22,P$8:P$31,0)</f>
        <v>8</v>
      </c>
      <c r="R22" s="60">
        <f>VLOOKUP($A22,'Return Data'!$B$7:$R$2292,16,0)</f>
        <v>21.452200000000001</v>
      </c>
      <c r="S22" s="62">
        <f t="shared" si="7"/>
        <v>3</v>
      </c>
    </row>
    <row r="23" spans="1:19" x14ac:dyDescent="0.3">
      <c r="A23" s="58" t="s">
        <v>1115</v>
      </c>
      <c r="B23" s="59">
        <f>VLOOKUP($A23,'Return Data'!$B$7:$R$2292,3,0)</f>
        <v>44767</v>
      </c>
      <c r="C23" s="60">
        <f>VLOOKUP($A23,'Return Data'!$B$7:$R$2292,4,0)</f>
        <v>2143.8867</v>
      </c>
      <c r="D23" s="60">
        <f>VLOOKUP($A23,'Return Data'!$B$7:$R$2292,10,0)</f>
        <v>-0.19159999999999999</v>
      </c>
      <c r="E23" s="61">
        <f t="shared" si="0"/>
        <v>15</v>
      </c>
      <c r="F23" s="60">
        <f>VLOOKUP($A23,'Return Data'!$B$7:$R$2292,11,0)</f>
        <v>-0.50629999999999997</v>
      </c>
      <c r="G23" s="61">
        <f t="shared" si="1"/>
        <v>13</v>
      </c>
      <c r="H23" s="60">
        <f>VLOOKUP($A23,'Return Data'!$B$7:$R$2292,12,0)</f>
        <v>-1.7393000000000001</v>
      </c>
      <c r="I23" s="61">
        <f t="shared" si="2"/>
        <v>12</v>
      </c>
      <c r="J23" s="60">
        <f>VLOOKUP($A23,'Return Data'!$B$7:$R$2292,13,0)</f>
        <v>8.2327999999999992</v>
      </c>
      <c r="K23" s="61">
        <f t="shared" si="3"/>
        <v>8</v>
      </c>
      <c r="L23" s="60">
        <f>VLOOKUP($A23,'Return Data'!$B$7:$R$2292,17,0)</f>
        <v>38.456699999999998</v>
      </c>
      <c r="M23" s="61">
        <f t="shared" si="4"/>
        <v>8</v>
      </c>
      <c r="N23" s="60">
        <f>VLOOKUP($A23,'Return Data'!$B$7:$R$2292,14,0)</f>
        <v>24.587399999999999</v>
      </c>
      <c r="O23" s="61">
        <f t="shared" si="8"/>
        <v>12</v>
      </c>
      <c r="P23" s="60">
        <f>VLOOKUP($A23,'Return Data'!$B$7:$R$2292,15,0)</f>
        <v>14.1647</v>
      </c>
      <c r="Q23" s="61">
        <f t="shared" si="9"/>
        <v>7</v>
      </c>
      <c r="R23" s="60">
        <f>VLOOKUP($A23,'Return Data'!$B$7:$R$2292,16,0)</f>
        <v>16.305</v>
      </c>
      <c r="S23" s="62">
        <f t="shared" si="7"/>
        <v>19</v>
      </c>
    </row>
    <row r="24" spans="1:19" x14ac:dyDescent="0.3">
      <c r="A24" s="58" t="s">
        <v>1116</v>
      </c>
      <c r="B24" s="59">
        <f>VLOOKUP($A24,'Return Data'!$B$7:$R$2292,3,0)</f>
        <v>44767</v>
      </c>
      <c r="C24" s="60">
        <f>VLOOKUP($A24,'Return Data'!$B$7:$R$2292,4,0)</f>
        <v>47.07</v>
      </c>
      <c r="D24" s="60">
        <f>VLOOKUP($A24,'Return Data'!$B$7:$R$2292,10,0)</f>
        <v>3.0428999999999999</v>
      </c>
      <c r="E24" s="61">
        <f t="shared" si="0"/>
        <v>1</v>
      </c>
      <c r="F24" s="60">
        <f>VLOOKUP($A24,'Return Data'!$B$7:$R$2292,11,0)</f>
        <v>-1.3001</v>
      </c>
      <c r="G24" s="61">
        <f t="shared" si="1"/>
        <v>15</v>
      </c>
      <c r="H24" s="60">
        <f>VLOOKUP($A24,'Return Data'!$B$7:$R$2292,12,0)</f>
        <v>0.7923</v>
      </c>
      <c r="I24" s="61">
        <f t="shared" si="2"/>
        <v>5</v>
      </c>
      <c r="J24" s="60">
        <f>VLOOKUP($A24,'Return Data'!$B$7:$R$2292,13,0)</f>
        <v>11.9382</v>
      </c>
      <c r="K24" s="61">
        <f t="shared" si="3"/>
        <v>4</v>
      </c>
      <c r="L24" s="60">
        <f>VLOOKUP($A24,'Return Data'!$B$7:$R$2292,17,0)</f>
        <v>48.262900000000002</v>
      </c>
      <c r="M24" s="61">
        <f t="shared" si="4"/>
        <v>1</v>
      </c>
      <c r="N24" s="60">
        <f>VLOOKUP($A24,'Return Data'!$B$7:$R$2292,14,0)</f>
        <v>39.241100000000003</v>
      </c>
      <c r="O24" s="61">
        <f t="shared" si="8"/>
        <v>1</v>
      </c>
      <c r="P24" s="60">
        <f>VLOOKUP($A24,'Return Data'!$B$7:$R$2292,15,0)</f>
        <v>19.310400000000001</v>
      </c>
      <c r="Q24" s="61">
        <f t="shared" si="9"/>
        <v>2</v>
      </c>
      <c r="R24" s="60">
        <f>VLOOKUP($A24,'Return Data'!$B$7:$R$2292,16,0)</f>
        <v>19.613499999999998</v>
      </c>
      <c r="S24" s="62">
        <f t="shared" si="7"/>
        <v>6</v>
      </c>
    </row>
    <row r="25" spans="1:19" x14ac:dyDescent="0.3">
      <c r="A25" s="58" t="s">
        <v>1121</v>
      </c>
      <c r="B25" s="59">
        <f>VLOOKUP($A25,'Return Data'!$B$7:$R$2292,3,0)</f>
        <v>44767</v>
      </c>
      <c r="C25" s="60">
        <f>VLOOKUP($A25,'Return Data'!$B$7:$R$2292,4,0)</f>
        <v>130.5051</v>
      </c>
      <c r="D25" s="60">
        <f>VLOOKUP($A25,'Return Data'!$B$7:$R$2292,10,0)</f>
        <v>-2.1520000000000001</v>
      </c>
      <c r="E25" s="61">
        <f t="shared" si="0"/>
        <v>21</v>
      </c>
      <c r="F25" s="60">
        <f>VLOOKUP($A25,'Return Data'!$B$7:$R$2292,11,0)</f>
        <v>5.0937000000000001</v>
      </c>
      <c r="G25" s="61">
        <f t="shared" si="1"/>
        <v>1</v>
      </c>
      <c r="H25" s="60">
        <f>VLOOKUP($A25,'Return Data'!$B$7:$R$2292,12,0)</f>
        <v>6.6317000000000004</v>
      </c>
      <c r="I25" s="61">
        <f t="shared" si="2"/>
        <v>2</v>
      </c>
      <c r="J25" s="60">
        <f>VLOOKUP($A25,'Return Data'!$B$7:$R$2292,13,0)</f>
        <v>14.629300000000001</v>
      </c>
      <c r="K25" s="61">
        <f t="shared" si="3"/>
        <v>2</v>
      </c>
      <c r="L25" s="60">
        <f>VLOOKUP($A25,'Return Data'!$B$7:$R$2292,17,0)</f>
        <v>48.224899999999998</v>
      </c>
      <c r="M25" s="61">
        <f t="shared" si="4"/>
        <v>2</v>
      </c>
      <c r="N25" s="60">
        <f>VLOOKUP($A25,'Return Data'!$B$7:$R$2292,14,0)</f>
        <v>35.852699999999999</v>
      </c>
      <c r="O25" s="61">
        <f t="shared" si="8"/>
        <v>2</v>
      </c>
      <c r="P25" s="60">
        <f>VLOOKUP($A25,'Return Data'!$B$7:$R$2292,15,0)</f>
        <v>20.346599999999999</v>
      </c>
      <c r="Q25" s="61">
        <f t="shared" si="9"/>
        <v>1</v>
      </c>
      <c r="R25" s="60">
        <f>VLOOKUP($A25,'Return Data'!$B$7:$R$2292,16,0)</f>
        <v>16.397300000000001</v>
      </c>
      <c r="S25" s="62">
        <f t="shared" si="7"/>
        <v>18</v>
      </c>
    </row>
    <row r="26" spans="1:19" x14ac:dyDescent="0.3">
      <c r="A26" s="58" t="s">
        <v>1122</v>
      </c>
      <c r="B26" s="59">
        <f>VLOOKUP($A26,'Return Data'!$B$7:$R$2292,3,0)</f>
        <v>44767</v>
      </c>
      <c r="C26" s="60">
        <f>VLOOKUP($A26,'Return Data'!$B$7:$R$2292,4,0)</f>
        <v>152.73349999999999</v>
      </c>
      <c r="D26" s="60">
        <f>VLOOKUP($A26,'Return Data'!$B$7:$R$2292,10,0)</f>
        <v>1.3762000000000001</v>
      </c>
      <c r="E26" s="61">
        <f t="shared" si="0"/>
        <v>3</v>
      </c>
      <c r="F26" s="60">
        <f>VLOOKUP($A26,'Return Data'!$B$7:$R$2292,11,0)</f>
        <v>1.3643000000000001</v>
      </c>
      <c r="G26" s="61">
        <f t="shared" si="1"/>
        <v>4</v>
      </c>
      <c r="H26" s="60">
        <f>VLOOKUP($A26,'Return Data'!$B$7:$R$2292,12,0)</f>
        <v>5.6638000000000002</v>
      </c>
      <c r="I26" s="61">
        <f t="shared" si="2"/>
        <v>3</v>
      </c>
      <c r="J26" s="60">
        <f>VLOOKUP($A26,'Return Data'!$B$7:$R$2292,13,0)</f>
        <v>12.944800000000001</v>
      </c>
      <c r="K26" s="61">
        <f t="shared" si="3"/>
        <v>3</v>
      </c>
      <c r="L26" s="60">
        <f>VLOOKUP($A26,'Return Data'!$B$7:$R$2292,17,0)</f>
        <v>42.821399999999997</v>
      </c>
      <c r="M26" s="61">
        <f t="shared" si="4"/>
        <v>4</v>
      </c>
      <c r="N26" s="60">
        <f>VLOOKUP($A26,'Return Data'!$B$7:$R$2292,14,0)</f>
        <v>28.9331</v>
      </c>
      <c r="O26" s="61">
        <f t="shared" si="8"/>
        <v>3</v>
      </c>
      <c r="P26" s="60">
        <f>VLOOKUP($A26,'Return Data'!$B$7:$R$2292,15,0)</f>
        <v>13.476000000000001</v>
      </c>
      <c r="Q26" s="61">
        <f t="shared" si="9"/>
        <v>10</v>
      </c>
      <c r="R26" s="60">
        <f>VLOOKUP($A26,'Return Data'!$B$7:$R$2292,16,0)</f>
        <v>19.477900000000002</v>
      </c>
      <c r="S26" s="62">
        <f t="shared" si="7"/>
        <v>7</v>
      </c>
    </row>
    <row r="27" spans="1:19" x14ac:dyDescent="0.3">
      <c r="A27" s="58" t="s">
        <v>1125</v>
      </c>
      <c r="B27" s="59">
        <f>VLOOKUP($A27,'Return Data'!$B$7:$R$2292,3,0)</f>
        <v>44767</v>
      </c>
      <c r="C27" s="60">
        <f>VLOOKUP($A27,'Return Data'!$B$7:$R$2292,4,0)</f>
        <v>736.21879999999999</v>
      </c>
      <c r="D27" s="60">
        <f>VLOOKUP($A27,'Return Data'!$B$7:$R$2292,10,0)</f>
        <v>0.32750000000000001</v>
      </c>
      <c r="E27" s="61">
        <f t="shared" si="0"/>
        <v>9</v>
      </c>
      <c r="F27" s="60">
        <f>VLOOKUP($A27,'Return Data'!$B$7:$R$2292,11,0)</f>
        <v>0.65039999999999998</v>
      </c>
      <c r="G27" s="61">
        <f t="shared" si="1"/>
        <v>6</v>
      </c>
      <c r="H27" s="60">
        <f>VLOOKUP($A27,'Return Data'!$B$7:$R$2292,12,0)</f>
        <v>-1.1100000000000001</v>
      </c>
      <c r="I27" s="61">
        <f t="shared" si="2"/>
        <v>10</v>
      </c>
      <c r="J27" s="60">
        <f>VLOOKUP($A27,'Return Data'!$B$7:$R$2292,13,0)</f>
        <v>5.7377000000000002</v>
      </c>
      <c r="K27" s="61">
        <f t="shared" si="3"/>
        <v>14</v>
      </c>
      <c r="L27" s="60">
        <f>VLOOKUP($A27,'Return Data'!$B$7:$R$2292,17,0)</f>
        <v>32.806699999999999</v>
      </c>
      <c r="M27" s="61">
        <f t="shared" si="4"/>
        <v>16</v>
      </c>
      <c r="N27" s="60">
        <f>VLOOKUP($A27,'Return Data'!$B$7:$R$2292,14,0)</f>
        <v>18.198399999999999</v>
      </c>
      <c r="O27" s="61">
        <f t="shared" si="8"/>
        <v>21</v>
      </c>
      <c r="P27" s="60">
        <f>VLOOKUP($A27,'Return Data'!$B$7:$R$2292,15,0)</f>
        <v>8.2903000000000002</v>
      </c>
      <c r="Q27" s="61">
        <f t="shared" si="9"/>
        <v>21</v>
      </c>
      <c r="R27" s="60">
        <f>VLOOKUP($A27,'Return Data'!$B$7:$R$2292,16,0)</f>
        <v>16.2941</v>
      </c>
      <c r="S27" s="62">
        <f t="shared" si="7"/>
        <v>20</v>
      </c>
    </row>
    <row r="28" spans="1:19" x14ac:dyDescent="0.3">
      <c r="A28" s="58" t="s">
        <v>1127</v>
      </c>
      <c r="B28" s="59">
        <f>VLOOKUP($A28,'Return Data'!$B$7:$R$2292,3,0)</f>
        <v>44767</v>
      </c>
      <c r="C28" s="60">
        <f>VLOOKUP($A28,'Return Data'!$B$7:$R$2292,4,0)</f>
        <v>259.34780000000001</v>
      </c>
      <c r="D28" s="60">
        <f>VLOOKUP($A28,'Return Data'!$B$7:$R$2292,10,0)</f>
        <v>-9.6100000000000005E-2</v>
      </c>
      <c r="E28" s="61">
        <f t="shared" si="0"/>
        <v>14</v>
      </c>
      <c r="F28" s="60">
        <f>VLOOKUP($A28,'Return Data'!$B$7:$R$2292,11,0)</f>
        <v>-0.2089</v>
      </c>
      <c r="G28" s="61">
        <f t="shared" si="1"/>
        <v>11</v>
      </c>
      <c r="H28" s="60">
        <f>VLOOKUP($A28,'Return Data'!$B$7:$R$2292,12,0)</f>
        <v>-2.0857000000000001</v>
      </c>
      <c r="I28" s="61">
        <f t="shared" si="2"/>
        <v>14</v>
      </c>
      <c r="J28" s="60">
        <f>VLOOKUP($A28,'Return Data'!$B$7:$R$2292,13,0)</f>
        <v>5.8841999999999999</v>
      </c>
      <c r="K28" s="61">
        <f t="shared" si="3"/>
        <v>13</v>
      </c>
      <c r="L28" s="60">
        <f>VLOOKUP($A28,'Return Data'!$B$7:$R$2292,17,0)</f>
        <v>34.690300000000001</v>
      </c>
      <c r="M28" s="61">
        <f t="shared" si="4"/>
        <v>15</v>
      </c>
      <c r="N28" s="60">
        <f>VLOOKUP($A28,'Return Data'!$B$7:$R$2292,14,0)</f>
        <v>23.6953</v>
      </c>
      <c r="O28" s="61">
        <f t="shared" si="8"/>
        <v>13</v>
      </c>
      <c r="P28" s="60">
        <f>VLOOKUP($A28,'Return Data'!$B$7:$R$2292,15,0)</f>
        <v>13.792899999999999</v>
      </c>
      <c r="Q28" s="61">
        <f t="shared" si="9"/>
        <v>9</v>
      </c>
      <c r="R28" s="60">
        <f>VLOOKUP($A28,'Return Data'!$B$7:$R$2292,16,0)</f>
        <v>18.950800000000001</v>
      </c>
      <c r="S28" s="62">
        <f t="shared" si="7"/>
        <v>12</v>
      </c>
    </row>
    <row r="29" spans="1:19" x14ac:dyDescent="0.3">
      <c r="A29" s="58" t="s">
        <v>1128</v>
      </c>
      <c r="B29" s="59">
        <f>VLOOKUP($A29,'Return Data'!$B$7:$R$2292,3,0)</f>
        <v>44767</v>
      </c>
      <c r="C29" s="60">
        <f>VLOOKUP($A29,'Return Data'!$B$7:$R$2292,4,0)</f>
        <v>73.63</v>
      </c>
      <c r="D29" s="60">
        <f>VLOOKUP($A29,'Return Data'!$B$7:$R$2292,10,0)</f>
        <v>-4.0275999999999996</v>
      </c>
      <c r="E29" s="61">
        <f t="shared" si="0"/>
        <v>24</v>
      </c>
      <c r="F29" s="60">
        <f>VLOOKUP($A29,'Return Data'!$B$7:$R$2292,11,0)</f>
        <v>-1.4192</v>
      </c>
      <c r="G29" s="61">
        <f t="shared" si="1"/>
        <v>16</v>
      </c>
      <c r="H29" s="60">
        <f>VLOOKUP($A29,'Return Data'!$B$7:$R$2292,12,0)</f>
        <v>-5.3841999999999999</v>
      </c>
      <c r="I29" s="61">
        <f t="shared" si="2"/>
        <v>21</v>
      </c>
      <c r="J29" s="60">
        <f>VLOOKUP($A29,'Return Data'!$B$7:$R$2292,13,0)</f>
        <v>0.24510000000000001</v>
      </c>
      <c r="K29" s="61">
        <f t="shared" si="3"/>
        <v>21</v>
      </c>
      <c r="L29" s="60">
        <f>VLOOKUP($A29,'Return Data'!$B$7:$R$2292,17,0)</f>
        <v>27.8718</v>
      </c>
      <c r="M29" s="61">
        <f t="shared" si="4"/>
        <v>22</v>
      </c>
      <c r="N29" s="60">
        <f>VLOOKUP($A29,'Return Data'!$B$7:$R$2292,14,0)</f>
        <v>22.016500000000001</v>
      </c>
      <c r="O29" s="61">
        <f t="shared" si="8"/>
        <v>15</v>
      </c>
      <c r="P29" s="60">
        <f>VLOOKUP($A29,'Return Data'!$B$7:$R$2292,15,0)</f>
        <v>11.939399999999999</v>
      </c>
      <c r="Q29" s="61">
        <f t="shared" si="9"/>
        <v>15</v>
      </c>
      <c r="R29" s="60">
        <f>VLOOKUP($A29,'Return Data'!$B$7:$R$2292,16,0)</f>
        <v>16.060300000000002</v>
      </c>
      <c r="S29" s="62">
        <f t="shared" si="7"/>
        <v>21</v>
      </c>
    </row>
    <row r="30" spans="1:19" x14ac:dyDescent="0.3">
      <c r="A30" s="58" t="s">
        <v>1130</v>
      </c>
      <c r="B30" s="59">
        <f>VLOOKUP($A30,'Return Data'!$B$7:$R$2292,3,0)</f>
        <v>44767</v>
      </c>
      <c r="C30" s="60">
        <f>VLOOKUP($A30,'Return Data'!$B$7:$R$2292,4,0)</f>
        <v>27.64</v>
      </c>
      <c r="D30" s="60">
        <f>VLOOKUP($A30,'Return Data'!$B$7:$R$2292,10,0)</f>
        <v>-7.2300000000000003E-2</v>
      </c>
      <c r="E30" s="61">
        <f t="shared" si="0"/>
        <v>13</v>
      </c>
      <c r="F30" s="60">
        <f>VLOOKUP($A30,'Return Data'!$B$7:$R$2292,11,0)</f>
        <v>-0.39639999999999997</v>
      </c>
      <c r="G30" s="61">
        <f t="shared" si="1"/>
        <v>12</v>
      </c>
      <c r="H30" s="60">
        <f>VLOOKUP($A30,'Return Data'!$B$7:$R$2292,12,0)</f>
        <v>-0.754</v>
      </c>
      <c r="I30" s="61">
        <f t="shared" si="2"/>
        <v>9</v>
      </c>
      <c r="J30" s="60">
        <f>VLOOKUP($A30,'Return Data'!$B$7:$R$2292,13,0)</f>
        <v>6.9659000000000004</v>
      </c>
      <c r="K30" s="61">
        <f t="shared" si="3"/>
        <v>10</v>
      </c>
      <c r="L30" s="60"/>
      <c r="M30" s="61"/>
      <c r="N30" s="60"/>
      <c r="O30" s="61"/>
      <c r="P30" s="60"/>
      <c r="Q30" s="61"/>
      <c r="R30" s="60">
        <f>VLOOKUP($A30,'Return Data'!$B$7:$R$2292,16,0)</f>
        <v>54.4236</v>
      </c>
      <c r="S30" s="62">
        <f t="shared" si="7"/>
        <v>1</v>
      </c>
    </row>
    <row r="31" spans="1:19" x14ac:dyDescent="0.3">
      <c r="A31" s="58" t="s">
        <v>1804</v>
      </c>
      <c r="B31" s="59">
        <f>VLOOKUP($A31,'Return Data'!$B$7:$R$2292,3,0)</f>
        <v>44767</v>
      </c>
      <c r="C31" s="60">
        <f>VLOOKUP($A31,'Return Data'!$B$7:$R$2292,4,0)</f>
        <v>196.0292</v>
      </c>
      <c r="D31" s="60">
        <f>VLOOKUP($A31,'Return Data'!$B$7:$R$2292,10,0)</f>
        <v>0.7036</v>
      </c>
      <c r="E31" s="61">
        <f t="shared" si="0"/>
        <v>7</v>
      </c>
      <c r="F31" s="60">
        <f>VLOOKUP($A31,'Return Data'!$B$7:$R$2292,11,0)</f>
        <v>-1.8089999999999999</v>
      </c>
      <c r="G31" s="61">
        <f t="shared" si="1"/>
        <v>17</v>
      </c>
      <c r="H31" s="60">
        <f>VLOOKUP($A31,'Return Data'!$B$7:$R$2292,12,0)</f>
        <v>-1.6006</v>
      </c>
      <c r="I31" s="61">
        <f t="shared" si="2"/>
        <v>11</v>
      </c>
      <c r="J31" s="60">
        <f>VLOOKUP($A31,'Return Data'!$B$7:$R$2292,13,0)</f>
        <v>6.0952000000000002</v>
      </c>
      <c r="K31" s="61">
        <f t="shared" si="3"/>
        <v>12</v>
      </c>
      <c r="L31" s="60">
        <f>VLOOKUP($A31,'Return Data'!$B$7:$R$2292,17,0)</f>
        <v>36.659599999999998</v>
      </c>
      <c r="M31" s="61">
        <f>RANK(L31,L$8:L$31,0)</f>
        <v>12</v>
      </c>
      <c r="N31" s="60">
        <f>VLOOKUP($A31,'Return Data'!$B$7:$R$2292,14,0)</f>
        <v>26.5444</v>
      </c>
      <c r="O31" s="61">
        <f>RANK(N31,N$8:N$31,0)</f>
        <v>7</v>
      </c>
      <c r="P31" s="60">
        <f>VLOOKUP($A31,'Return Data'!$B$7:$R$2292,15,0)</f>
        <v>13.330399999999999</v>
      </c>
      <c r="Q31" s="61">
        <f>RANK(P31,P$8:P$31,0)</f>
        <v>11</v>
      </c>
      <c r="R31" s="60">
        <f>VLOOKUP($A31,'Return Data'!$B$7:$R$2292,16,0)</f>
        <v>19.262899999999998</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-0.30267083333333339</v>
      </c>
      <c r="E33" s="69"/>
      <c r="F33" s="70">
        <f>AVERAGE(F8:F31)</f>
        <v>-0.71410833333333323</v>
      </c>
      <c r="G33" s="69"/>
      <c r="H33" s="70">
        <f>AVERAGE(H8:H31)</f>
        <v>-1.4780916666666668</v>
      </c>
      <c r="I33" s="69"/>
      <c r="J33" s="70">
        <f>AVERAGE(J8:J31)</f>
        <v>6.4830041666666665</v>
      </c>
      <c r="K33" s="69"/>
      <c r="L33" s="70">
        <f>AVERAGE(L8:L31)</f>
        <v>36.149404347826085</v>
      </c>
      <c r="M33" s="69"/>
      <c r="N33" s="70">
        <f>AVERAGE(N8:N31)</f>
        <v>24.560540909090911</v>
      </c>
      <c r="O33" s="69"/>
      <c r="P33" s="70">
        <f>AVERAGE(P8:P31)</f>
        <v>13.294428571428572</v>
      </c>
      <c r="Q33" s="69"/>
      <c r="R33" s="70">
        <f>AVERAGE(R8:R31)</f>
        <v>19.853775000000002</v>
      </c>
      <c r="S33" s="71"/>
    </row>
    <row r="34" spans="1:19" x14ac:dyDescent="0.3">
      <c r="A34" s="68" t="s">
        <v>28</v>
      </c>
      <c r="B34" s="69"/>
      <c r="C34" s="69"/>
      <c r="D34" s="70">
        <f>MIN(D8:D31)</f>
        <v>-4.0275999999999996</v>
      </c>
      <c r="E34" s="69"/>
      <c r="F34" s="70">
        <f>MIN(F8:F31)</f>
        <v>-6.2529000000000003</v>
      </c>
      <c r="G34" s="69"/>
      <c r="H34" s="70">
        <f>MIN(H8:H31)</f>
        <v>-8.1651000000000007</v>
      </c>
      <c r="I34" s="69"/>
      <c r="J34" s="70">
        <f>MIN(J8:J31)</f>
        <v>-3.8125</v>
      </c>
      <c r="K34" s="69"/>
      <c r="L34" s="70">
        <f>MIN(L8:L31)</f>
        <v>23.1084</v>
      </c>
      <c r="M34" s="69"/>
      <c r="N34" s="70">
        <f>MIN(N8:N31)</f>
        <v>17.0779</v>
      </c>
      <c r="O34" s="69"/>
      <c r="P34" s="70">
        <f>MIN(P8:P31)</f>
        <v>8.2903000000000002</v>
      </c>
      <c r="Q34" s="69"/>
      <c r="R34" s="70">
        <f>MIN(R8:R31)</f>
        <v>10.805199999999999</v>
      </c>
      <c r="S34" s="71"/>
    </row>
    <row r="35" spans="1:19" ht="15" thickBot="1" x14ac:dyDescent="0.35">
      <c r="A35" s="72" t="s">
        <v>29</v>
      </c>
      <c r="B35" s="73"/>
      <c r="C35" s="73"/>
      <c r="D35" s="74">
        <f>MAX(D8:D31)</f>
        <v>3.0428999999999999</v>
      </c>
      <c r="E35" s="73"/>
      <c r="F35" s="74">
        <f>MAX(F8:F31)</f>
        <v>5.0937000000000001</v>
      </c>
      <c r="G35" s="73"/>
      <c r="H35" s="74">
        <f>MAX(H8:H31)</f>
        <v>10.11</v>
      </c>
      <c r="I35" s="73"/>
      <c r="J35" s="74">
        <f>MAX(J8:J31)</f>
        <v>26.449400000000001</v>
      </c>
      <c r="K35" s="73"/>
      <c r="L35" s="74">
        <f>MAX(L8:L31)</f>
        <v>48.262900000000002</v>
      </c>
      <c r="M35" s="73"/>
      <c r="N35" s="74">
        <f>MAX(N8:N31)</f>
        <v>39.241100000000003</v>
      </c>
      <c r="O35" s="73"/>
      <c r="P35" s="74">
        <f>MAX(P8:P31)</f>
        <v>20.346599999999999</v>
      </c>
      <c r="Q35" s="73"/>
      <c r="R35" s="74">
        <f>MAX(R8:R31)</f>
        <v>54.4236</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44767</v>
      </c>
      <c r="C8" s="60">
        <f>VLOOKUP($A8,'Return Data'!$B$7:$R$2292,4,0)</f>
        <v>450.55</v>
      </c>
      <c r="D8" s="60">
        <f>VLOOKUP($A8,'Return Data'!$B$7:$R$2292,10,0)</f>
        <v>-1.7788999999999999</v>
      </c>
      <c r="E8" s="61">
        <f t="shared" ref="E8:E31" si="0">RANK(D8,D$8:D$31,0)</f>
        <v>18</v>
      </c>
      <c r="F8" s="60">
        <f>VLOOKUP($A8,'Return Data'!$B$7:$R$2292,11,0)</f>
        <v>-2.7898000000000001</v>
      </c>
      <c r="G8" s="61">
        <f t="shared" ref="G8:G31" si="1">RANK(F8,F$8:F$31,0)</f>
        <v>18</v>
      </c>
      <c r="H8" s="60">
        <f>VLOOKUP($A8,'Return Data'!$B$7:$R$2292,12,0)</f>
        <v>-3.0074000000000001</v>
      </c>
      <c r="I8" s="61">
        <f t="shared" ref="I8:I31" si="2">RANK(H8,H$8:H$31,0)</f>
        <v>14</v>
      </c>
      <c r="J8" s="60">
        <f>VLOOKUP($A8,'Return Data'!$B$7:$R$2292,13,0)</f>
        <v>6.6768999999999998</v>
      </c>
      <c r="K8" s="61">
        <f t="shared" ref="K8:K31" si="3">RANK(J8,J$8:J$31,0)</f>
        <v>9</v>
      </c>
      <c r="L8" s="60">
        <f>VLOOKUP($A8,'Return Data'!$B$7:$R$2292,17,0)</f>
        <v>35.613300000000002</v>
      </c>
      <c r="M8" s="61">
        <f t="shared" ref="M8:M29" si="4">RANK(L8,L$8:L$31,0)</f>
        <v>11</v>
      </c>
      <c r="N8" s="60">
        <f>VLOOKUP($A8,'Return Data'!$B$7:$R$2292,14,0)</f>
        <v>19.261600000000001</v>
      </c>
      <c r="O8" s="61">
        <f t="shared" ref="O8:O20" si="5">RANK(N8,N$8:N$31,0)</f>
        <v>17</v>
      </c>
      <c r="P8" s="60">
        <f>VLOOKUP($A8,'Return Data'!$B$7:$R$2292,15,0)</f>
        <v>8.3119999999999994</v>
      </c>
      <c r="Q8" s="61">
        <f t="shared" ref="Q8:Q19" si="6">RANK(P8,P$8:P$31,0)</f>
        <v>18</v>
      </c>
      <c r="R8" s="60">
        <f>VLOOKUP($A8,'Return Data'!$B$7:$R$2292,16,0)</f>
        <v>21.1797</v>
      </c>
      <c r="S8" s="62">
        <f t="shared" ref="S8:S31" si="7">RANK(R8,R$8:R$31,0)</f>
        <v>5</v>
      </c>
    </row>
    <row r="9" spans="1:20" x14ac:dyDescent="0.3">
      <c r="A9" s="58" t="s">
        <v>1087</v>
      </c>
      <c r="B9" s="59">
        <f>VLOOKUP($A9,'Return Data'!$B$7:$R$2292,3,0)</f>
        <v>44767</v>
      </c>
      <c r="C9" s="60">
        <f>VLOOKUP($A9,'Return Data'!$B$7:$R$2292,4,0)</f>
        <v>64.739999999999995</v>
      </c>
      <c r="D9" s="60">
        <f>VLOOKUP($A9,'Return Data'!$B$7:$R$2292,10,0)</f>
        <v>-1.3411</v>
      </c>
      <c r="E9" s="61">
        <f t="shared" si="0"/>
        <v>16</v>
      </c>
      <c r="F9" s="60">
        <f>VLOOKUP($A9,'Return Data'!$B$7:$R$2292,11,0)</f>
        <v>-3.8895</v>
      </c>
      <c r="G9" s="61">
        <f t="shared" si="1"/>
        <v>20</v>
      </c>
      <c r="H9" s="60">
        <f>VLOOKUP($A9,'Return Data'!$B$7:$R$2292,12,0)</f>
        <v>-6.2961</v>
      </c>
      <c r="I9" s="61">
        <f t="shared" si="2"/>
        <v>21</v>
      </c>
      <c r="J9" s="60">
        <f>VLOOKUP($A9,'Return Data'!$B$7:$R$2292,13,0)</f>
        <v>2.9089</v>
      </c>
      <c r="K9" s="61">
        <f t="shared" si="3"/>
        <v>16</v>
      </c>
      <c r="L9" s="60">
        <f>VLOOKUP($A9,'Return Data'!$B$7:$R$2292,17,0)</f>
        <v>28.994700000000002</v>
      </c>
      <c r="M9" s="61">
        <f t="shared" si="4"/>
        <v>18</v>
      </c>
      <c r="N9" s="60">
        <f>VLOOKUP($A9,'Return Data'!$B$7:$R$2292,14,0)</f>
        <v>22.941800000000001</v>
      </c>
      <c r="O9" s="61">
        <f t="shared" si="5"/>
        <v>10</v>
      </c>
      <c r="P9" s="60">
        <f>VLOOKUP($A9,'Return Data'!$B$7:$R$2292,15,0)</f>
        <v>16.357800000000001</v>
      </c>
      <c r="Q9" s="61">
        <f t="shared" si="6"/>
        <v>3</v>
      </c>
      <c r="R9" s="60">
        <f>VLOOKUP($A9,'Return Data'!$B$7:$R$2292,16,0)</f>
        <v>17.738099999999999</v>
      </c>
      <c r="S9" s="62">
        <f t="shared" si="7"/>
        <v>10</v>
      </c>
    </row>
    <row r="10" spans="1:20" x14ac:dyDescent="0.3">
      <c r="A10" s="58" t="s">
        <v>2006</v>
      </c>
      <c r="B10" s="59">
        <f>VLOOKUP($A10,'Return Data'!$B$7:$R$2292,3,0)</f>
        <v>44767</v>
      </c>
      <c r="C10" s="60">
        <f>VLOOKUP($A10,'Return Data'!$B$7:$R$2292,4,0)</f>
        <v>56.081499999999998</v>
      </c>
      <c r="D10" s="60">
        <f>VLOOKUP($A10,'Return Data'!$B$7:$R$2292,10,0)</f>
        <v>-2.7044999999999999</v>
      </c>
      <c r="E10" s="61">
        <f t="shared" si="0"/>
        <v>22</v>
      </c>
      <c r="F10" s="60">
        <f>VLOOKUP($A10,'Return Data'!$B$7:$R$2292,11,0)</f>
        <v>-1.7476</v>
      </c>
      <c r="G10" s="61">
        <f t="shared" si="1"/>
        <v>15</v>
      </c>
      <c r="H10" s="60">
        <f>VLOOKUP($A10,'Return Data'!$B$7:$R$2292,12,0)</f>
        <v>-4.3059000000000003</v>
      </c>
      <c r="I10" s="61">
        <f t="shared" si="2"/>
        <v>17</v>
      </c>
      <c r="J10" s="60">
        <f>VLOOKUP($A10,'Return Data'!$B$7:$R$2292,13,0)</f>
        <v>1.4499</v>
      </c>
      <c r="K10" s="61">
        <f t="shared" si="3"/>
        <v>19</v>
      </c>
      <c r="L10" s="60">
        <f>VLOOKUP($A10,'Return Data'!$B$7:$R$2292,17,0)</f>
        <v>33.331200000000003</v>
      </c>
      <c r="M10" s="61">
        <f t="shared" si="4"/>
        <v>14</v>
      </c>
      <c r="N10" s="60">
        <f>VLOOKUP($A10,'Return Data'!$B$7:$R$2292,14,0)</f>
        <v>22.905200000000001</v>
      </c>
      <c r="O10" s="61">
        <f t="shared" si="5"/>
        <v>11</v>
      </c>
      <c r="P10" s="60">
        <f>VLOOKUP($A10,'Return Data'!$B$7:$R$2292,15,0)</f>
        <v>11.168900000000001</v>
      </c>
      <c r="Q10" s="61">
        <f t="shared" si="6"/>
        <v>15</v>
      </c>
      <c r="R10" s="60">
        <f>VLOOKUP($A10,'Return Data'!$B$7:$R$2292,16,0)</f>
        <v>11.2004</v>
      </c>
      <c r="S10" s="62">
        <f t="shared" si="7"/>
        <v>22</v>
      </c>
    </row>
    <row r="11" spans="1:20" x14ac:dyDescent="0.3">
      <c r="A11" s="58" t="s">
        <v>1091</v>
      </c>
      <c r="B11" s="59">
        <f>VLOOKUP($A11,'Return Data'!$B$7:$R$2292,3,0)</f>
        <v>44767</v>
      </c>
      <c r="C11" s="60">
        <f>VLOOKUP($A11,'Return Data'!$B$7:$R$2292,4,0)</f>
        <v>83.887</v>
      </c>
      <c r="D11" s="60">
        <f>VLOOKUP($A11,'Return Data'!$B$7:$R$2292,10,0)</f>
        <v>-2.3889</v>
      </c>
      <c r="E11" s="61">
        <f t="shared" si="0"/>
        <v>20</v>
      </c>
      <c r="F11" s="60">
        <f>VLOOKUP($A11,'Return Data'!$B$7:$R$2292,11,0)</f>
        <v>-6.7228000000000003</v>
      </c>
      <c r="G11" s="61">
        <f t="shared" si="1"/>
        <v>24</v>
      </c>
      <c r="H11" s="60">
        <f>VLOOKUP($A11,'Return Data'!$B$7:$R$2292,12,0)</f>
        <v>-8.8551000000000002</v>
      </c>
      <c r="I11" s="61">
        <f t="shared" si="2"/>
        <v>24</v>
      </c>
      <c r="J11" s="60">
        <f>VLOOKUP($A11,'Return Data'!$B$7:$R$2292,13,0)</f>
        <v>-4.7702</v>
      </c>
      <c r="K11" s="61">
        <f t="shared" si="3"/>
        <v>24</v>
      </c>
      <c r="L11" s="60">
        <f>VLOOKUP($A11,'Return Data'!$B$7:$R$2292,17,0)</f>
        <v>21.904800000000002</v>
      </c>
      <c r="M11" s="61">
        <f t="shared" si="4"/>
        <v>23</v>
      </c>
      <c r="N11" s="60">
        <f>VLOOKUP($A11,'Return Data'!$B$7:$R$2292,14,0)</f>
        <v>17.425899999999999</v>
      </c>
      <c r="O11" s="61">
        <f t="shared" si="5"/>
        <v>19</v>
      </c>
      <c r="P11" s="60">
        <f>VLOOKUP($A11,'Return Data'!$B$7:$R$2292,15,0)</f>
        <v>9.7316000000000003</v>
      </c>
      <c r="Q11" s="61">
        <f t="shared" si="6"/>
        <v>16</v>
      </c>
      <c r="R11" s="60">
        <f>VLOOKUP($A11,'Return Data'!$B$7:$R$2292,16,0)</f>
        <v>14.503500000000001</v>
      </c>
      <c r="S11" s="62">
        <f t="shared" si="7"/>
        <v>16</v>
      </c>
    </row>
    <row r="12" spans="1:20" x14ac:dyDescent="0.3">
      <c r="A12" s="58" t="s">
        <v>1093</v>
      </c>
      <c r="B12" s="59">
        <f>VLOOKUP($A12,'Return Data'!$B$7:$R$2292,3,0)</f>
        <v>44767</v>
      </c>
      <c r="C12" s="60">
        <f>VLOOKUP($A12,'Return Data'!$B$7:$R$2292,4,0)</f>
        <v>49.49</v>
      </c>
      <c r="D12" s="60">
        <f>VLOOKUP($A12,'Return Data'!$B$7:$R$2292,10,0)</f>
        <v>0.26129999999999998</v>
      </c>
      <c r="E12" s="61">
        <f t="shared" si="0"/>
        <v>8</v>
      </c>
      <c r="F12" s="60">
        <f>VLOOKUP($A12,'Return Data'!$B$7:$R$2292,11,0)</f>
        <v>-0.19359999999999999</v>
      </c>
      <c r="G12" s="61">
        <f t="shared" si="1"/>
        <v>8</v>
      </c>
      <c r="H12" s="60">
        <f>VLOOKUP($A12,'Return Data'!$B$7:$R$2292,12,0)</f>
        <v>-1.8542000000000001</v>
      </c>
      <c r="I12" s="61">
        <f t="shared" si="2"/>
        <v>10</v>
      </c>
      <c r="J12" s="60">
        <f>VLOOKUP($A12,'Return Data'!$B$7:$R$2292,13,0)</f>
        <v>5.0965999999999996</v>
      </c>
      <c r="K12" s="61">
        <f t="shared" si="3"/>
        <v>11</v>
      </c>
      <c r="L12" s="60">
        <f>VLOOKUP($A12,'Return Data'!$B$7:$R$2292,17,0)</f>
        <v>38.960700000000003</v>
      </c>
      <c r="M12" s="61">
        <f t="shared" si="4"/>
        <v>6</v>
      </c>
      <c r="N12" s="60">
        <f>VLOOKUP($A12,'Return Data'!$B$7:$R$2292,14,0)</f>
        <v>26.273900000000001</v>
      </c>
      <c r="O12" s="61">
        <f t="shared" si="5"/>
        <v>5</v>
      </c>
      <c r="P12" s="60">
        <f>VLOOKUP($A12,'Return Data'!$B$7:$R$2292,15,0)</f>
        <v>14.2341</v>
      </c>
      <c r="Q12" s="61">
        <f t="shared" si="6"/>
        <v>4</v>
      </c>
      <c r="R12" s="60">
        <f>VLOOKUP($A12,'Return Data'!$B$7:$R$2292,16,0)</f>
        <v>11.584899999999999</v>
      </c>
      <c r="S12" s="62">
        <f t="shared" si="7"/>
        <v>21</v>
      </c>
    </row>
    <row r="13" spans="1:20" x14ac:dyDescent="0.3">
      <c r="A13" s="58" t="s">
        <v>1094</v>
      </c>
      <c r="B13" s="59">
        <f>VLOOKUP($A13,'Return Data'!$B$7:$R$2292,3,0)</f>
        <v>44767</v>
      </c>
      <c r="C13" s="60">
        <f>VLOOKUP($A13,'Return Data'!$B$7:$R$2292,4,0)</f>
        <v>1416.0372</v>
      </c>
      <c r="D13" s="60">
        <f>VLOOKUP($A13,'Return Data'!$B$7:$R$2292,10,0)</f>
        <v>7.9100000000000004E-2</v>
      </c>
      <c r="E13" s="61">
        <f t="shared" si="0"/>
        <v>10</v>
      </c>
      <c r="F13" s="60">
        <f>VLOOKUP($A13,'Return Data'!$B$7:$R$2292,11,0)</f>
        <v>-2.9275000000000002</v>
      </c>
      <c r="G13" s="61">
        <f t="shared" si="1"/>
        <v>19</v>
      </c>
      <c r="H13" s="60">
        <f>VLOOKUP($A13,'Return Data'!$B$7:$R$2292,12,0)</f>
        <v>-8.6816999999999993</v>
      </c>
      <c r="I13" s="61">
        <f t="shared" si="2"/>
        <v>22</v>
      </c>
      <c r="J13" s="60">
        <f>VLOOKUP($A13,'Return Data'!$B$7:$R$2292,13,0)</f>
        <v>-0.75109999999999999</v>
      </c>
      <c r="K13" s="61">
        <f t="shared" si="3"/>
        <v>22</v>
      </c>
      <c r="L13" s="60">
        <f>VLOOKUP($A13,'Return Data'!$B$7:$R$2292,17,0)</f>
        <v>28.3203</v>
      </c>
      <c r="M13" s="61">
        <f t="shared" si="4"/>
        <v>19</v>
      </c>
      <c r="N13" s="60">
        <f>VLOOKUP($A13,'Return Data'!$B$7:$R$2292,14,0)</f>
        <v>16.124500000000001</v>
      </c>
      <c r="O13" s="61">
        <f t="shared" si="5"/>
        <v>22</v>
      </c>
      <c r="P13" s="60">
        <f>VLOOKUP($A13,'Return Data'!$B$7:$R$2292,15,0)</f>
        <v>9.2940000000000005</v>
      </c>
      <c r="Q13" s="61">
        <f t="shared" si="6"/>
        <v>17</v>
      </c>
      <c r="R13" s="60">
        <f>VLOOKUP($A13,'Return Data'!$B$7:$R$2292,16,0)</f>
        <v>18.8611</v>
      </c>
      <c r="S13" s="62">
        <f t="shared" si="7"/>
        <v>7</v>
      </c>
    </row>
    <row r="14" spans="1:20" x14ac:dyDescent="0.3">
      <c r="A14" s="58" t="s">
        <v>1096</v>
      </c>
      <c r="B14" s="59">
        <f>VLOOKUP($A14,'Return Data'!$B$7:$R$2292,3,0)</f>
        <v>44767</v>
      </c>
      <c r="C14" s="60">
        <f>VLOOKUP($A14,'Return Data'!$B$7:$R$2292,4,0)</f>
        <v>91.83</v>
      </c>
      <c r="D14" s="60">
        <f>VLOOKUP($A14,'Return Data'!$B$7:$R$2292,10,0)</f>
        <v>0.99750000000000005</v>
      </c>
      <c r="E14" s="61">
        <f t="shared" si="0"/>
        <v>4</v>
      </c>
      <c r="F14" s="60">
        <f>VLOOKUP($A14,'Return Data'!$B$7:$R$2292,11,0)</f>
        <v>1.4954000000000001</v>
      </c>
      <c r="G14" s="61">
        <f t="shared" si="1"/>
        <v>3</v>
      </c>
      <c r="H14" s="60">
        <f>VLOOKUP($A14,'Return Data'!$B$7:$R$2292,12,0)</f>
        <v>0.24560000000000001</v>
      </c>
      <c r="I14" s="61">
        <f t="shared" si="2"/>
        <v>5</v>
      </c>
      <c r="J14" s="60">
        <f>VLOOKUP($A14,'Return Data'!$B$7:$R$2292,13,0)</f>
        <v>7.9172000000000002</v>
      </c>
      <c r="K14" s="61">
        <f t="shared" si="3"/>
        <v>5</v>
      </c>
      <c r="L14" s="60">
        <f>VLOOKUP($A14,'Return Data'!$B$7:$R$2292,17,0)</f>
        <v>36.572699999999998</v>
      </c>
      <c r="M14" s="61">
        <f t="shared" si="4"/>
        <v>9</v>
      </c>
      <c r="N14" s="60">
        <f>VLOOKUP($A14,'Return Data'!$B$7:$R$2292,14,0)</f>
        <v>22.029699999999998</v>
      </c>
      <c r="O14" s="61">
        <f t="shared" si="5"/>
        <v>14</v>
      </c>
      <c r="P14" s="60">
        <f>VLOOKUP($A14,'Return Data'!$B$7:$R$2292,15,0)</f>
        <v>11.301399999999999</v>
      </c>
      <c r="Q14" s="61">
        <f t="shared" si="6"/>
        <v>14</v>
      </c>
      <c r="R14" s="60">
        <f>VLOOKUP($A14,'Return Data'!$B$7:$R$2292,16,0)</f>
        <v>15.825100000000001</v>
      </c>
      <c r="S14" s="62">
        <f t="shared" si="7"/>
        <v>13</v>
      </c>
    </row>
    <row r="15" spans="1:20" x14ac:dyDescent="0.3">
      <c r="A15" s="58" t="s">
        <v>1098</v>
      </c>
      <c r="B15" s="59">
        <f>VLOOKUP($A15,'Return Data'!$B$7:$R$2292,3,0)</f>
        <v>44767</v>
      </c>
      <c r="C15" s="60">
        <f>VLOOKUP($A15,'Return Data'!$B$7:$R$2292,4,0)</f>
        <v>158.72</v>
      </c>
      <c r="D15" s="60">
        <f>VLOOKUP($A15,'Return Data'!$B$7:$R$2292,10,0)</f>
        <v>2.1036000000000001</v>
      </c>
      <c r="E15" s="61">
        <f t="shared" si="0"/>
        <v>2</v>
      </c>
      <c r="F15" s="60">
        <f>VLOOKUP($A15,'Return Data'!$B$7:$R$2292,11,0)</f>
        <v>-0.1007</v>
      </c>
      <c r="G15" s="61">
        <f t="shared" si="1"/>
        <v>7</v>
      </c>
      <c r="H15" s="60">
        <f>VLOOKUP($A15,'Return Data'!$B$7:$R$2292,12,0)</f>
        <v>-2.7867999999999999</v>
      </c>
      <c r="I15" s="61">
        <f t="shared" si="2"/>
        <v>13</v>
      </c>
      <c r="J15" s="60">
        <f>VLOOKUP($A15,'Return Data'!$B$7:$R$2292,13,0)</f>
        <v>4.6345000000000001</v>
      </c>
      <c r="K15" s="61">
        <f t="shared" si="3"/>
        <v>14</v>
      </c>
      <c r="L15" s="60">
        <f>VLOOKUP($A15,'Return Data'!$B$7:$R$2292,17,0)</f>
        <v>36.5505</v>
      </c>
      <c r="M15" s="61">
        <f t="shared" si="4"/>
        <v>10</v>
      </c>
      <c r="N15" s="60">
        <f>VLOOKUP($A15,'Return Data'!$B$7:$R$2292,14,0)</f>
        <v>20.756399999999999</v>
      </c>
      <c r="O15" s="61">
        <f t="shared" si="5"/>
        <v>16</v>
      </c>
      <c r="P15" s="60">
        <f>VLOOKUP($A15,'Return Data'!$B$7:$R$2292,15,0)</f>
        <v>11.4063</v>
      </c>
      <c r="Q15" s="61">
        <f t="shared" si="6"/>
        <v>13</v>
      </c>
      <c r="R15" s="60">
        <f>VLOOKUP($A15,'Return Data'!$B$7:$R$2292,16,0)</f>
        <v>16.852699999999999</v>
      </c>
      <c r="S15" s="62">
        <f t="shared" si="7"/>
        <v>11</v>
      </c>
    </row>
    <row r="16" spans="1:20" x14ac:dyDescent="0.3">
      <c r="A16" s="58" t="s">
        <v>1100</v>
      </c>
      <c r="B16" s="59">
        <f>VLOOKUP($A16,'Return Data'!$B$7:$R$2292,3,0)</f>
        <v>44767</v>
      </c>
      <c r="C16" s="60">
        <f>VLOOKUP($A16,'Return Data'!$B$7:$R$2292,4,0)</f>
        <v>16.18</v>
      </c>
      <c r="D16" s="60">
        <f>VLOOKUP($A16,'Return Data'!$B$7:$R$2292,10,0)</f>
        <v>-1.6413</v>
      </c>
      <c r="E16" s="61">
        <f t="shared" si="0"/>
        <v>17</v>
      </c>
      <c r="F16" s="60">
        <f>VLOOKUP($A16,'Return Data'!$B$7:$R$2292,11,0)</f>
        <v>-4.2603999999999997</v>
      </c>
      <c r="G16" s="61">
        <f t="shared" si="1"/>
        <v>22</v>
      </c>
      <c r="H16" s="60">
        <f>VLOOKUP($A16,'Return Data'!$B$7:$R$2292,12,0)</f>
        <v>-8.6906999999999996</v>
      </c>
      <c r="I16" s="61">
        <f t="shared" si="2"/>
        <v>23</v>
      </c>
      <c r="J16" s="60">
        <f>VLOOKUP($A16,'Return Data'!$B$7:$R$2292,13,0)</f>
        <v>-1.9394</v>
      </c>
      <c r="K16" s="61">
        <f t="shared" si="3"/>
        <v>23</v>
      </c>
      <c r="L16" s="60">
        <f>VLOOKUP($A16,'Return Data'!$B$7:$R$2292,17,0)</f>
        <v>26.9056</v>
      </c>
      <c r="M16" s="61">
        <f t="shared" si="4"/>
        <v>21</v>
      </c>
      <c r="N16" s="60">
        <f>VLOOKUP($A16,'Return Data'!$B$7:$R$2292,14,0)</f>
        <v>18.253299999999999</v>
      </c>
      <c r="O16" s="61">
        <f t="shared" si="5"/>
        <v>18</v>
      </c>
      <c r="P16" s="60">
        <f>VLOOKUP($A16,'Return Data'!$B$7:$R$2292,15,0)</f>
        <v>7.3255999999999997</v>
      </c>
      <c r="Q16" s="61">
        <f t="shared" si="6"/>
        <v>21</v>
      </c>
      <c r="R16" s="60">
        <f>VLOOKUP($A16,'Return Data'!$B$7:$R$2292,16,0)</f>
        <v>9.1454000000000004</v>
      </c>
      <c r="S16" s="62">
        <f t="shared" si="7"/>
        <v>23</v>
      </c>
    </row>
    <row r="17" spans="1:19" x14ac:dyDescent="0.3">
      <c r="A17" s="58" t="s">
        <v>1102</v>
      </c>
      <c r="B17" s="59">
        <f>VLOOKUP($A17,'Return Data'!$B$7:$R$2292,3,0)</f>
        <v>44767</v>
      </c>
      <c r="C17" s="60">
        <f>VLOOKUP($A17,'Return Data'!$B$7:$R$2292,4,0)</f>
        <v>82.69</v>
      </c>
      <c r="D17" s="60">
        <f>VLOOKUP($A17,'Return Data'!$B$7:$R$2292,10,0)</f>
        <v>-2.0377000000000001</v>
      </c>
      <c r="E17" s="61">
        <f t="shared" si="0"/>
        <v>19</v>
      </c>
      <c r="F17" s="60">
        <f>VLOOKUP($A17,'Return Data'!$B$7:$R$2292,11,0)</f>
        <v>-4.5590999999999999</v>
      </c>
      <c r="G17" s="61">
        <f t="shared" si="1"/>
        <v>23</v>
      </c>
      <c r="H17" s="60">
        <f>VLOOKUP($A17,'Return Data'!$B$7:$R$2292,12,0)</f>
        <v>-5.4431000000000003</v>
      </c>
      <c r="I17" s="61">
        <f t="shared" si="2"/>
        <v>19</v>
      </c>
      <c r="J17" s="60">
        <f>VLOOKUP($A17,'Return Data'!$B$7:$R$2292,13,0)</f>
        <v>1.5099</v>
      </c>
      <c r="K17" s="61">
        <f t="shared" si="3"/>
        <v>18</v>
      </c>
      <c r="L17" s="60">
        <f>VLOOKUP($A17,'Return Data'!$B$7:$R$2292,17,0)</f>
        <v>29.176600000000001</v>
      </c>
      <c r="M17" s="61">
        <f t="shared" si="4"/>
        <v>17</v>
      </c>
      <c r="N17" s="60">
        <f>VLOOKUP($A17,'Return Data'!$B$7:$R$2292,14,0)</f>
        <v>22.8171</v>
      </c>
      <c r="O17" s="61">
        <f t="shared" si="5"/>
        <v>12</v>
      </c>
      <c r="P17" s="60">
        <f>VLOOKUP($A17,'Return Data'!$B$7:$R$2292,15,0)</f>
        <v>13.3331</v>
      </c>
      <c r="Q17" s="61">
        <f t="shared" si="6"/>
        <v>7</v>
      </c>
      <c r="R17" s="60">
        <f>VLOOKUP($A17,'Return Data'!$B$7:$R$2292,16,0)</f>
        <v>14.8301</v>
      </c>
      <c r="S17" s="62">
        <f t="shared" si="7"/>
        <v>15</v>
      </c>
    </row>
    <row r="18" spans="1:19" x14ac:dyDescent="0.3">
      <c r="A18" s="58" t="s">
        <v>1104</v>
      </c>
      <c r="B18" s="59">
        <f>VLOOKUP($A18,'Return Data'!$B$7:$R$2292,3,0)</f>
        <v>44767</v>
      </c>
      <c r="C18" s="60">
        <f>VLOOKUP($A18,'Return Data'!$B$7:$R$2292,4,0)</f>
        <v>71.457999999999998</v>
      </c>
      <c r="D18" s="60">
        <f>VLOOKUP($A18,'Return Data'!$B$7:$R$2292,10,0)</f>
        <v>-6.8500000000000005E-2</v>
      </c>
      <c r="E18" s="61">
        <f t="shared" si="0"/>
        <v>11</v>
      </c>
      <c r="F18" s="60">
        <f>VLOOKUP($A18,'Return Data'!$B$7:$R$2292,11,0)</f>
        <v>0.55730000000000002</v>
      </c>
      <c r="G18" s="61">
        <f t="shared" si="1"/>
        <v>5</v>
      </c>
      <c r="H18" s="60">
        <f>VLOOKUP($A18,'Return Data'!$B$7:$R$2292,12,0)</f>
        <v>1.2741</v>
      </c>
      <c r="I18" s="61">
        <f t="shared" si="2"/>
        <v>4</v>
      </c>
      <c r="J18" s="60">
        <f>VLOOKUP($A18,'Return Data'!$B$7:$R$2292,13,0)</f>
        <v>6.9634</v>
      </c>
      <c r="K18" s="61">
        <f t="shared" si="3"/>
        <v>8</v>
      </c>
      <c r="L18" s="60">
        <f>VLOOKUP($A18,'Return Data'!$B$7:$R$2292,17,0)</f>
        <v>38.349600000000002</v>
      </c>
      <c r="M18" s="61">
        <f t="shared" si="4"/>
        <v>7</v>
      </c>
      <c r="N18" s="60">
        <f>VLOOKUP($A18,'Return Data'!$B$7:$R$2292,14,0)</f>
        <v>25.094799999999999</v>
      </c>
      <c r="O18" s="61">
        <f t="shared" si="5"/>
        <v>7</v>
      </c>
      <c r="P18" s="60">
        <f>VLOOKUP($A18,'Return Data'!$B$7:$R$2292,15,0)</f>
        <v>13.975899999999999</v>
      </c>
      <c r="Q18" s="61">
        <f t="shared" si="6"/>
        <v>5</v>
      </c>
      <c r="R18" s="60">
        <f>VLOOKUP($A18,'Return Data'!$B$7:$R$2292,16,0)</f>
        <v>13.685600000000001</v>
      </c>
      <c r="S18" s="62">
        <f t="shared" si="7"/>
        <v>17</v>
      </c>
    </row>
    <row r="19" spans="1:19" x14ac:dyDescent="0.3">
      <c r="A19" s="58" t="s">
        <v>1107</v>
      </c>
      <c r="B19" s="59">
        <f>VLOOKUP($A19,'Return Data'!$B$7:$R$2292,3,0)</f>
        <v>44767</v>
      </c>
      <c r="C19" s="60">
        <f>VLOOKUP($A19,'Return Data'!$B$7:$R$2292,4,0)</f>
        <v>199.12</v>
      </c>
      <c r="D19" s="60">
        <f>VLOOKUP($A19,'Return Data'!$B$7:$R$2292,10,0)</f>
        <v>-0.3453</v>
      </c>
      <c r="E19" s="61">
        <f t="shared" si="0"/>
        <v>12</v>
      </c>
      <c r="F19" s="60">
        <f>VLOOKUP($A19,'Return Data'!$B$7:$R$2292,11,0)</f>
        <v>-0.45490000000000003</v>
      </c>
      <c r="G19" s="61">
        <f t="shared" si="1"/>
        <v>10</v>
      </c>
      <c r="H19" s="60">
        <f>VLOOKUP($A19,'Return Data'!$B$7:$R$2292,12,0)</f>
        <v>-4.3243999999999998</v>
      </c>
      <c r="I19" s="61">
        <f t="shared" si="2"/>
        <v>18</v>
      </c>
      <c r="J19" s="60">
        <f>VLOOKUP($A19,'Return Data'!$B$7:$R$2292,13,0)</f>
        <v>0.45910000000000001</v>
      </c>
      <c r="K19" s="61">
        <f t="shared" si="3"/>
        <v>20</v>
      </c>
      <c r="L19" s="60">
        <f>VLOOKUP($A19,'Return Data'!$B$7:$R$2292,17,0)</f>
        <v>26.720199999999998</v>
      </c>
      <c r="M19" s="61">
        <f t="shared" si="4"/>
        <v>22</v>
      </c>
      <c r="N19" s="60">
        <f>VLOOKUP($A19,'Return Data'!$B$7:$R$2292,14,0)</f>
        <v>17.379100000000001</v>
      </c>
      <c r="O19" s="61">
        <f t="shared" si="5"/>
        <v>20</v>
      </c>
      <c r="P19" s="60">
        <f>VLOOKUP($A19,'Return Data'!$B$7:$R$2292,15,0)</f>
        <v>8.1696000000000009</v>
      </c>
      <c r="Q19" s="61">
        <f t="shared" si="6"/>
        <v>19</v>
      </c>
      <c r="R19" s="60">
        <f>VLOOKUP($A19,'Return Data'!$B$7:$R$2292,16,0)</f>
        <v>18.111999999999998</v>
      </c>
      <c r="S19" s="62">
        <f t="shared" si="7"/>
        <v>9</v>
      </c>
    </row>
    <row r="20" spans="1:19" x14ac:dyDescent="0.3">
      <c r="A20" s="58" t="s">
        <v>1109</v>
      </c>
      <c r="B20" s="59">
        <f>VLOOKUP($A20,'Return Data'!$B$7:$R$2292,3,0)</f>
        <v>44767</v>
      </c>
      <c r="C20" s="60">
        <f>VLOOKUP($A20,'Return Data'!$B$7:$R$2292,4,0)</f>
        <v>16.628699999999998</v>
      </c>
      <c r="D20" s="60">
        <f>VLOOKUP($A20,'Return Data'!$B$7:$R$2292,10,0)</f>
        <v>-3.2366000000000001</v>
      </c>
      <c r="E20" s="61">
        <f t="shared" si="0"/>
        <v>23</v>
      </c>
      <c r="F20" s="60">
        <f>VLOOKUP($A20,'Return Data'!$B$7:$R$2292,11,0)</f>
        <v>-4.0179</v>
      </c>
      <c r="G20" s="61">
        <f t="shared" si="1"/>
        <v>21</v>
      </c>
      <c r="H20" s="60">
        <f>VLOOKUP($A20,'Return Data'!$B$7:$R$2292,12,0)</f>
        <v>-4.0091000000000001</v>
      </c>
      <c r="I20" s="61">
        <f t="shared" si="2"/>
        <v>16</v>
      </c>
      <c r="J20" s="60">
        <f>VLOOKUP($A20,'Return Data'!$B$7:$R$2292,13,0)</f>
        <v>1.8877999999999999</v>
      </c>
      <c r="K20" s="61">
        <f t="shared" si="3"/>
        <v>17</v>
      </c>
      <c r="L20" s="60">
        <f>VLOOKUP($A20,'Return Data'!$B$7:$R$2292,17,0)</f>
        <v>33.884300000000003</v>
      </c>
      <c r="M20" s="61">
        <f t="shared" si="4"/>
        <v>13</v>
      </c>
      <c r="N20" s="60">
        <f>VLOOKUP($A20,'Return Data'!$B$7:$R$2292,14,0)</f>
        <v>23.4664</v>
      </c>
      <c r="O20" s="61">
        <f t="shared" si="5"/>
        <v>9</v>
      </c>
      <c r="P20" s="60"/>
      <c r="Q20" s="61"/>
      <c r="R20" s="60">
        <f>VLOOKUP($A20,'Return Data'!$B$7:$R$2292,16,0)</f>
        <v>12.0068</v>
      </c>
      <c r="S20" s="62">
        <f t="shared" si="7"/>
        <v>19</v>
      </c>
    </row>
    <row r="21" spans="1:19" x14ac:dyDescent="0.3">
      <c r="A21" s="58" t="s">
        <v>1111</v>
      </c>
      <c r="B21" s="59">
        <f>VLOOKUP($A21,'Return Data'!$B$7:$R$2292,3,0)</f>
        <v>44767</v>
      </c>
      <c r="C21" s="60">
        <f>VLOOKUP($A21,'Return Data'!$B$7:$R$2292,4,0)</f>
        <v>20.611000000000001</v>
      </c>
      <c r="D21" s="60">
        <f>VLOOKUP($A21,'Return Data'!$B$7:$R$2292,10,0)</f>
        <v>0.55130000000000001</v>
      </c>
      <c r="E21" s="61">
        <f t="shared" si="0"/>
        <v>6</v>
      </c>
      <c r="F21" s="60">
        <f>VLOOKUP($A21,'Return Data'!$B$7:$R$2292,11,0)</f>
        <v>-0.44440000000000002</v>
      </c>
      <c r="G21" s="61">
        <f t="shared" si="1"/>
        <v>9</v>
      </c>
      <c r="H21" s="60">
        <f>VLOOKUP($A21,'Return Data'!$B$7:$R$2292,12,0)</f>
        <v>-1.0941000000000001</v>
      </c>
      <c r="I21" s="61">
        <f t="shared" si="2"/>
        <v>7</v>
      </c>
      <c r="J21" s="60">
        <f>VLOOKUP($A21,'Return Data'!$B$7:$R$2292,13,0)</f>
        <v>7.3712999999999997</v>
      </c>
      <c r="K21" s="61">
        <f t="shared" si="3"/>
        <v>7</v>
      </c>
      <c r="L21" s="60">
        <f>VLOOKUP($A21,'Return Data'!$B$7:$R$2292,17,0)</f>
        <v>40.1008</v>
      </c>
      <c r="M21" s="61">
        <f t="shared" si="4"/>
        <v>5</v>
      </c>
      <c r="N21" s="60"/>
      <c r="O21" s="61"/>
      <c r="P21" s="60"/>
      <c r="Q21" s="61"/>
      <c r="R21" s="60">
        <f>VLOOKUP($A21,'Return Data'!$B$7:$R$2292,16,0)</f>
        <v>27.346599999999999</v>
      </c>
      <c r="S21" s="62">
        <f t="shared" si="7"/>
        <v>2</v>
      </c>
    </row>
    <row r="22" spans="1:19" x14ac:dyDescent="0.3">
      <c r="A22" s="58" t="s">
        <v>1113</v>
      </c>
      <c r="B22" s="59">
        <f>VLOOKUP($A22,'Return Data'!$B$7:$R$2292,3,0)</f>
        <v>44767</v>
      </c>
      <c r="C22" s="60">
        <f>VLOOKUP($A22,'Return Data'!$B$7:$R$2292,4,0)</f>
        <v>46.304299999999998</v>
      </c>
      <c r="D22" s="60">
        <f>VLOOKUP($A22,'Return Data'!$B$7:$R$2292,10,0)</f>
        <v>0.95740000000000003</v>
      </c>
      <c r="E22" s="61">
        <f t="shared" si="0"/>
        <v>5</v>
      </c>
      <c r="F22" s="60">
        <f>VLOOKUP($A22,'Return Data'!$B$7:$R$2292,11,0)</f>
        <v>2.9474</v>
      </c>
      <c r="G22" s="61">
        <f t="shared" si="1"/>
        <v>2</v>
      </c>
      <c r="H22" s="60">
        <f>VLOOKUP($A22,'Return Data'!$B$7:$R$2292,12,0)</f>
        <v>9.1828000000000003</v>
      </c>
      <c r="I22" s="61">
        <f t="shared" si="2"/>
        <v>1</v>
      </c>
      <c r="J22" s="60">
        <f>VLOOKUP($A22,'Return Data'!$B$7:$R$2292,13,0)</f>
        <v>24.991</v>
      </c>
      <c r="K22" s="61">
        <f t="shared" si="3"/>
        <v>1</v>
      </c>
      <c r="L22" s="60">
        <f>VLOOKUP($A22,'Return Data'!$B$7:$R$2292,17,0)</f>
        <v>42.465499999999999</v>
      </c>
      <c r="M22" s="61">
        <f t="shared" si="4"/>
        <v>3</v>
      </c>
      <c r="N22" s="60">
        <f>VLOOKUP($A22,'Return Data'!$B$7:$R$2292,14,0)</f>
        <v>26.662500000000001</v>
      </c>
      <c r="O22" s="61">
        <f t="shared" ref="O22:O29" si="8">RANK(N22,N$8:N$31,0)</f>
        <v>4</v>
      </c>
      <c r="P22" s="60">
        <f>VLOOKUP($A22,'Return Data'!$B$7:$R$2292,15,0)</f>
        <v>12.763</v>
      </c>
      <c r="Q22" s="61">
        <f t="shared" ref="Q22:Q29" si="9">RANK(P22,P$8:P$31,0)</f>
        <v>8</v>
      </c>
      <c r="R22" s="60">
        <f>VLOOKUP($A22,'Return Data'!$B$7:$R$2292,16,0)</f>
        <v>19.9665</v>
      </c>
      <c r="S22" s="62">
        <f t="shared" si="7"/>
        <v>6</v>
      </c>
    </row>
    <row r="23" spans="1:19" x14ac:dyDescent="0.3">
      <c r="A23" s="58" t="s">
        <v>1114</v>
      </c>
      <c r="B23" s="59">
        <f>VLOOKUP($A23,'Return Data'!$B$7:$R$2292,3,0)</f>
        <v>44767</v>
      </c>
      <c r="C23" s="60">
        <f>VLOOKUP($A23,'Return Data'!$B$7:$R$2292,4,0)</f>
        <v>2004.8475000000001</v>
      </c>
      <c r="D23" s="60">
        <f>VLOOKUP($A23,'Return Data'!$B$7:$R$2292,10,0)</f>
        <v>-0.36609999999999998</v>
      </c>
      <c r="E23" s="61">
        <f t="shared" si="0"/>
        <v>13</v>
      </c>
      <c r="F23" s="60">
        <f>VLOOKUP($A23,'Return Data'!$B$7:$R$2292,11,0)</f>
        <v>-0.88429999999999997</v>
      </c>
      <c r="G23" s="61">
        <f t="shared" si="1"/>
        <v>12</v>
      </c>
      <c r="H23" s="60">
        <f>VLOOKUP($A23,'Return Data'!$B$7:$R$2292,12,0)</f>
        <v>-2.2985000000000002</v>
      </c>
      <c r="I23" s="61">
        <f t="shared" si="2"/>
        <v>11</v>
      </c>
      <c r="J23" s="60">
        <f>VLOOKUP($A23,'Return Data'!$B$7:$R$2292,13,0)</f>
        <v>7.4074999999999998</v>
      </c>
      <c r="K23" s="61">
        <f t="shared" si="3"/>
        <v>6</v>
      </c>
      <c r="L23" s="60">
        <f>VLOOKUP($A23,'Return Data'!$B$7:$R$2292,17,0)</f>
        <v>37.433500000000002</v>
      </c>
      <c r="M23" s="61">
        <f t="shared" si="4"/>
        <v>8</v>
      </c>
      <c r="N23" s="60">
        <f>VLOOKUP($A23,'Return Data'!$B$7:$R$2292,14,0)</f>
        <v>23.706700000000001</v>
      </c>
      <c r="O23" s="61">
        <f t="shared" si="8"/>
        <v>8</v>
      </c>
      <c r="P23" s="60">
        <f>VLOOKUP($A23,'Return Data'!$B$7:$R$2292,15,0)</f>
        <v>13.360900000000001</v>
      </c>
      <c r="Q23" s="61">
        <f t="shared" si="9"/>
        <v>6</v>
      </c>
      <c r="R23" s="60">
        <f>VLOOKUP($A23,'Return Data'!$B$7:$R$2292,16,0)</f>
        <v>21.8582</v>
      </c>
      <c r="S23" s="62">
        <f t="shared" si="7"/>
        <v>4</v>
      </c>
    </row>
    <row r="24" spans="1:19" x14ac:dyDescent="0.3">
      <c r="A24" s="58" t="s">
        <v>1117</v>
      </c>
      <c r="B24" s="59">
        <f>VLOOKUP($A24,'Return Data'!$B$7:$R$2292,3,0)</f>
        <v>44767</v>
      </c>
      <c r="C24" s="60">
        <f>VLOOKUP($A24,'Return Data'!$B$7:$R$2292,4,0)</f>
        <v>42.28</v>
      </c>
      <c r="D24" s="60">
        <f>VLOOKUP($A24,'Return Data'!$B$7:$R$2292,10,0)</f>
        <v>2.6463000000000001</v>
      </c>
      <c r="E24" s="61">
        <f t="shared" si="0"/>
        <v>1</v>
      </c>
      <c r="F24" s="60">
        <f>VLOOKUP($A24,'Return Data'!$B$7:$R$2292,11,0)</f>
        <v>-2.0842999999999998</v>
      </c>
      <c r="G24" s="61">
        <f t="shared" si="1"/>
        <v>16</v>
      </c>
      <c r="H24" s="60">
        <f>VLOOKUP($A24,'Return Data'!$B$7:$R$2292,12,0)</f>
        <v>-0.44740000000000002</v>
      </c>
      <c r="I24" s="61">
        <f t="shared" si="2"/>
        <v>6</v>
      </c>
      <c r="J24" s="60">
        <f>VLOOKUP($A24,'Return Data'!$B$7:$R$2292,13,0)</f>
        <v>9.9895999999999994</v>
      </c>
      <c r="K24" s="61">
        <f t="shared" si="3"/>
        <v>4</v>
      </c>
      <c r="L24" s="60">
        <f>VLOOKUP($A24,'Return Data'!$B$7:$R$2292,17,0)</f>
        <v>45.612699999999997</v>
      </c>
      <c r="M24" s="61">
        <f t="shared" si="4"/>
        <v>1</v>
      </c>
      <c r="N24" s="60">
        <f>VLOOKUP($A24,'Return Data'!$B$7:$R$2292,14,0)</f>
        <v>36.829700000000003</v>
      </c>
      <c r="O24" s="61">
        <f t="shared" si="8"/>
        <v>1</v>
      </c>
      <c r="P24" s="60">
        <f>VLOOKUP($A24,'Return Data'!$B$7:$R$2292,15,0)</f>
        <v>17.300899999999999</v>
      </c>
      <c r="Q24" s="61">
        <f t="shared" si="9"/>
        <v>2</v>
      </c>
      <c r="R24" s="60">
        <f>VLOOKUP($A24,'Return Data'!$B$7:$R$2292,16,0)</f>
        <v>18.138500000000001</v>
      </c>
      <c r="S24" s="62">
        <f t="shared" si="7"/>
        <v>8</v>
      </c>
    </row>
    <row r="25" spans="1:19" x14ac:dyDescent="0.3">
      <c r="A25" s="58" t="s">
        <v>1120</v>
      </c>
      <c r="B25" s="59">
        <f>VLOOKUP($A25,'Return Data'!$B$7:$R$2292,3,0)</f>
        <v>44767</v>
      </c>
      <c r="C25" s="60">
        <f>VLOOKUP($A25,'Return Data'!$B$7:$R$2292,4,0)</f>
        <v>121.4725</v>
      </c>
      <c r="D25" s="60">
        <f>VLOOKUP($A25,'Return Data'!$B$7:$R$2292,10,0)</f>
        <v>-2.6472000000000002</v>
      </c>
      <c r="E25" s="61">
        <f t="shared" si="0"/>
        <v>21</v>
      </c>
      <c r="F25" s="60">
        <f>VLOOKUP($A25,'Return Data'!$B$7:$R$2292,11,0)</f>
        <v>4.0923999999999996</v>
      </c>
      <c r="G25" s="61">
        <f t="shared" si="1"/>
        <v>1</v>
      </c>
      <c r="H25" s="60">
        <f>VLOOKUP($A25,'Return Data'!$B$7:$R$2292,12,0)</f>
        <v>5.0766999999999998</v>
      </c>
      <c r="I25" s="61">
        <f t="shared" si="2"/>
        <v>2</v>
      </c>
      <c r="J25" s="60">
        <f>VLOOKUP($A25,'Return Data'!$B$7:$R$2292,13,0)</f>
        <v>12.314</v>
      </c>
      <c r="K25" s="61">
        <f t="shared" si="3"/>
        <v>2</v>
      </c>
      <c r="L25" s="60">
        <f>VLOOKUP($A25,'Return Data'!$B$7:$R$2292,17,0)</f>
        <v>45.312800000000003</v>
      </c>
      <c r="M25" s="61">
        <f t="shared" si="4"/>
        <v>2</v>
      </c>
      <c r="N25" s="60">
        <f>VLOOKUP($A25,'Return Data'!$B$7:$R$2292,14,0)</f>
        <v>33.285600000000002</v>
      </c>
      <c r="O25" s="61">
        <f t="shared" si="8"/>
        <v>2</v>
      </c>
      <c r="P25" s="60">
        <f>VLOOKUP($A25,'Return Data'!$B$7:$R$2292,15,0)</f>
        <v>18.7559</v>
      </c>
      <c r="Q25" s="61">
        <f t="shared" si="9"/>
        <v>1</v>
      </c>
      <c r="R25" s="60">
        <f>VLOOKUP($A25,'Return Data'!$B$7:$R$2292,16,0)</f>
        <v>12.3634</v>
      </c>
      <c r="S25" s="62">
        <f t="shared" si="7"/>
        <v>18</v>
      </c>
    </row>
    <row r="26" spans="1:19" x14ac:dyDescent="0.3">
      <c r="A26" s="58" t="s">
        <v>1123</v>
      </c>
      <c r="B26" s="59">
        <f>VLOOKUP($A26,'Return Data'!$B$7:$R$2292,3,0)</f>
        <v>44767</v>
      </c>
      <c r="C26" s="60">
        <f>VLOOKUP($A26,'Return Data'!$B$7:$R$2292,4,0)</f>
        <v>139.85419999999999</v>
      </c>
      <c r="D26" s="60">
        <f>VLOOKUP($A26,'Return Data'!$B$7:$R$2292,10,0)</f>
        <v>1.1653</v>
      </c>
      <c r="E26" s="61">
        <f t="shared" si="0"/>
        <v>3</v>
      </c>
      <c r="F26" s="60">
        <f>VLOOKUP($A26,'Return Data'!$B$7:$R$2292,11,0)</f>
        <v>0.91149999999999998</v>
      </c>
      <c r="G26" s="61">
        <f t="shared" si="1"/>
        <v>4</v>
      </c>
      <c r="H26" s="60">
        <f>VLOOKUP($A26,'Return Data'!$B$7:$R$2292,12,0)</f>
        <v>4.9528999999999996</v>
      </c>
      <c r="I26" s="61">
        <f t="shared" si="2"/>
        <v>3</v>
      </c>
      <c r="J26" s="60">
        <f>VLOOKUP($A26,'Return Data'!$B$7:$R$2292,13,0)</f>
        <v>11.9377</v>
      </c>
      <c r="K26" s="61">
        <f t="shared" si="3"/>
        <v>3</v>
      </c>
      <c r="L26" s="60">
        <f>VLOOKUP($A26,'Return Data'!$B$7:$R$2292,17,0)</f>
        <v>41.569600000000001</v>
      </c>
      <c r="M26" s="61">
        <f t="shared" si="4"/>
        <v>4</v>
      </c>
      <c r="N26" s="60">
        <f>VLOOKUP($A26,'Return Data'!$B$7:$R$2292,14,0)</f>
        <v>27.770399999999999</v>
      </c>
      <c r="O26" s="61">
        <f t="shared" si="8"/>
        <v>3</v>
      </c>
      <c r="P26" s="60">
        <f>VLOOKUP($A26,'Return Data'!$B$7:$R$2292,15,0)</f>
        <v>12.4054</v>
      </c>
      <c r="Q26" s="61">
        <f t="shared" si="9"/>
        <v>10</v>
      </c>
      <c r="R26" s="60">
        <f>VLOOKUP($A26,'Return Data'!$B$7:$R$2292,16,0)</f>
        <v>16.4376</v>
      </c>
      <c r="S26" s="62">
        <f t="shared" si="7"/>
        <v>12</v>
      </c>
    </row>
    <row r="27" spans="1:19" x14ac:dyDescent="0.3">
      <c r="A27" s="58" t="s">
        <v>1124</v>
      </c>
      <c r="B27" s="59">
        <f>VLOOKUP($A27,'Return Data'!$B$7:$R$2292,3,0)</f>
        <v>44767</v>
      </c>
      <c r="C27" s="60">
        <f>VLOOKUP($A27,'Return Data'!$B$7:$R$2292,4,0)</f>
        <v>691.49170000000004</v>
      </c>
      <c r="D27" s="60">
        <f>VLOOKUP($A27,'Return Data'!$B$7:$R$2292,10,0)</f>
        <v>8.6400000000000005E-2</v>
      </c>
      <c r="E27" s="61">
        <f t="shared" si="0"/>
        <v>9</v>
      </c>
      <c r="F27" s="60">
        <f>VLOOKUP($A27,'Return Data'!$B$7:$R$2292,11,0)</f>
        <v>0.1757</v>
      </c>
      <c r="G27" s="61">
        <f t="shared" si="1"/>
        <v>6</v>
      </c>
      <c r="H27" s="60">
        <f>VLOOKUP($A27,'Return Data'!$B$7:$R$2292,12,0)</f>
        <v>-1.7808999999999999</v>
      </c>
      <c r="I27" s="61">
        <f t="shared" si="2"/>
        <v>8</v>
      </c>
      <c r="J27" s="60">
        <f>VLOOKUP($A27,'Return Data'!$B$7:$R$2292,13,0)</f>
        <v>4.8194999999999997</v>
      </c>
      <c r="K27" s="61">
        <f t="shared" si="3"/>
        <v>13</v>
      </c>
      <c r="L27" s="60">
        <f>VLOOKUP($A27,'Return Data'!$B$7:$R$2292,17,0)</f>
        <v>31.691400000000002</v>
      </c>
      <c r="M27" s="61">
        <f t="shared" si="4"/>
        <v>16</v>
      </c>
      <c r="N27" s="60">
        <f>VLOOKUP($A27,'Return Data'!$B$7:$R$2292,14,0)</f>
        <v>17.228999999999999</v>
      </c>
      <c r="O27" s="61">
        <f t="shared" si="8"/>
        <v>21</v>
      </c>
      <c r="P27" s="60">
        <f>VLOOKUP($A27,'Return Data'!$B$7:$R$2292,15,0)</f>
        <v>7.4246999999999996</v>
      </c>
      <c r="Q27" s="61">
        <f t="shared" si="9"/>
        <v>20</v>
      </c>
      <c r="R27" s="60">
        <f>VLOOKUP($A27,'Return Data'!$B$7:$R$2292,16,0)</f>
        <v>23.552299999999999</v>
      </c>
      <c r="S27" s="62">
        <f t="shared" si="7"/>
        <v>3</v>
      </c>
    </row>
    <row r="28" spans="1:19" x14ac:dyDescent="0.3">
      <c r="A28" s="58" t="s">
        <v>1126</v>
      </c>
      <c r="B28" s="59">
        <f>VLOOKUP($A28,'Return Data'!$B$7:$R$2292,3,0)</f>
        <v>44767</v>
      </c>
      <c r="C28" s="60">
        <f>VLOOKUP($A28,'Return Data'!$B$7:$R$2292,4,0)</f>
        <v>236.42930000000001</v>
      </c>
      <c r="D28" s="60">
        <f>VLOOKUP($A28,'Return Data'!$B$7:$R$2292,10,0)</f>
        <v>-0.42649999999999999</v>
      </c>
      <c r="E28" s="61">
        <f t="shared" si="0"/>
        <v>14</v>
      </c>
      <c r="F28" s="60">
        <f>VLOOKUP($A28,'Return Data'!$B$7:$R$2292,11,0)</f>
        <v>-0.84589999999999999</v>
      </c>
      <c r="G28" s="61">
        <f t="shared" si="1"/>
        <v>11</v>
      </c>
      <c r="H28" s="60">
        <f>VLOOKUP($A28,'Return Data'!$B$7:$R$2292,12,0)</f>
        <v>-3.0182000000000002</v>
      </c>
      <c r="I28" s="61">
        <f t="shared" si="2"/>
        <v>15</v>
      </c>
      <c r="J28" s="60">
        <f>VLOOKUP($A28,'Return Data'!$B$7:$R$2292,13,0)</f>
        <v>4.5435999999999996</v>
      </c>
      <c r="K28" s="61">
        <f t="shared" si="3"/>
        <v>15</v>
      </c>
      <c r="L28" s="60">
        <f>VLOOKUP($A28,'Return Data'!$B$7:$R$2292,17,0)</f>
        <v>33.017200000000003</v>
      </c>
      <c r="M28" s="61">
        <f t="shared" si="4"/>
        <v>15</v>
      </c>
      <c r="N28" s="60">
        <f>VLOOKUP($A28,'Return Data'!$B$7:$R$2292,14,0)</f>
        <v>22.107500000000002</v>
      </c>
      <c r="O28" s="61">
        <f t="shared" si="8"/>
        <v>13</v>
      </c>
      <c r="P28" s="60">
        <f>VLOOKUP($A28,'Return Data'!$B$7:$R$2292,15,0)</f>
        <v>12.465999999999999</v>
      </c>
      <c r="Q28" s="61">
        <f t="shared" si="9"/>
        <v>9</v>
      </c>
      <c r="R28" s="60">
        <f>VLOOKUP($A28,'Return Data'!$B$7:$R$2292,16,0)</f>
        <v>11.921200000000001</v>
      </c>
      <c r="S28" s="62">
        <f t="shared" si="7"/>
        <v>20</v>
      </c>
    </row>
    <row r="29" spans="1:19" x14ac:dyDescent="0.3">
      <c r="A29" s="58" t="s">
        <v>1129</v>
      </c>
      <c r="B29" s="59">
        <f>VLOOKUP($A29,'Return Data'!$B$7:$R$2292,3,0)</f>
        <v>44767</v>
      </c>
      <c r="C29" s="60">
        <f>VLOOKUP($A29,'Return Data'!$B$7:$R$2292,4,0)</f>
        <v>70.53</v>
      </c>
      <c r="D29" s="60">
        <f>VLOOKUP($A29,'Return Data'!$B$7:$R$2292,10,0)</f>
        <v>-4.1060999999999996</v>
      </c>
      <c r="E29" s="61">
        <f t="shared" si="0"/>
        <v>24</v>
      </c>
      <c r="F29" s="60">
        <f>VLOOKUP($A29,'Return Data'!$B$7:$R$2292,11,0)</f>
        <v>-1.5769</v>
      </c>
      <c r="G29" s="61">
        <f t="shared" si="1"/>
        <v>14</v>
      </c>
      <c r="H29" s="60">
        <f>VLOOKUP($A29,'Return Data'!$B$7:$R$2292,12,0)</f>
        <v>-5.6329000000000002</v>
      </c>
      <c r="I29" s="61">
        <f t="shared" si="2"/>
        <v>20</v>
      </c>
      <c r="J29" s="60">
        <f>VLOOKUP($A29,'Return Data'!$B$7:$R$2292,13,0)</f>
        <v>-0.1133</v>
      </c>
      <c r="K29" s="61">
        <f t="shared" si="3"/>
        <v>21</v>
      </c>
      <c r="L29" s="60">
        <f>VLOOKUP($A29,'Return Data'!$B$7:$R$2292,17,0)</f>
        <v>27.422999999999998</v>
      </c>
      <c r="M29" s="61">
        <f t="shared" si="4"/>
        <v>20</v>
      </c>
      <c r="N29" s="60">
        <f>VLOOKUP($A29,'Return Data'!$B$7:$R$2292,14,0)</f>
        <v>21.563800000000001</v>
      </c>
      <c r="O29" s="61">
        <f t="shared" si="8"/>
        <v>15</v>
      </c>
      <c r="P29" s="60">
        <f>VLOOKUP($A29,'Return Data'!$B$7:$R$2292,15,0)</f>
        <v>11.4803</v>
      </c>
      <c r="Q29" s="61">
        <f t="shared" si="9"/>
        <v>12</v>
      </c>
      <c r="R29" s="60">
        <f>VLOOKUP($A29,'Return Data'!$B$7:$R$2292,16,0)</f>
        <v>7.2515000000000001</v>
      </c>
      <c r="S29" s="62">
        <f t="shared" si="7"/>
        <v>24</v>
      </c>
    </row>
    <row r="30" spans="1:19" x14ac:dyDescent="0.3">
      <c r="A30" s="58" t="s">
        <v>1131</v>
      </c>
      <c r="B30" s="59">
        <f>VLOOKUP($A30,'Return Data'!$B$7:$R$2292,3,0)</f>
        <v>44767</v>
      </c>
      <c r="C30" s="60">
        <f>VLOOKUP($A30,'Return Data'!$B$7:$R$2292,4,0)</f>
        <v>26.84</v>
      </c>
      <c r="D30" s="60">
        <f>VLOOKUP($A30,'Return Data'!$B$7:$R$2292,10,0)</f>
        <v>-0.4451</v>
      </c>
      <c r="E30" s="61">
        <f t="shared" si="0"/>
        <v>15</v>
      </c>
      <c r="F30" s="60">
        <f>VLOOKUP($A30,'Return Data'!$B$7:$R$2292,11,0)</f>
        <v>-1.1053999999999999</v>
      </c>
      <c r="G30" s="61">
        <f t="shared" si="1"/>
        <v>13</v>
      </c>
      <c r="H30" s="60">
        <f>VLOOKUP($A30,'Return Data'!$B$7:$R$2292,12,0)</f>
        <v>-1.7928999999999999</v>
      </c>
      <c r="I30" s="61">
        <f t="shared" si="2"/>
        <v>9</v>
      </c>
      <c r="J30" s="60">
        <f>VLOOKUP($A30,'Return Data'!$B$7:$R$2292,13,0)</f>
        <v>5.5030999999999999</v>
      </c>
      <c r="K30" s="61">
        <f t="shared" si="3"/>
        <v>10</v>
      </c>
      <c r="L30" s="60"/>
      <c r="M30" s="61"/>
      <c r="N30" s="60"/>
      <c r="O30" s="61"/>
      <c r="P30" s="60"/>
      <c r="Q30" s="61"/>
      <c r="R30" s="60">
        <f>VLOOKUP($A30,'Return Data'!$B$7:$R$2292,16,0)</f>
        <v>52.497199999999999</v>
      </c>
      <c r="S30" s="62">
        <f t="shared" si="7"/>
        <v>1</v>
      </c>
    </row>
    <row r="31" spans="1:19" x14ac:dyDescent="0.3">
      <c r="A31" s="58" t="s">
        <v>1805</v>
      </c>
      <c r="B31" s="59">
        <f>VLOOKUP($A31,'Return Data'!$B$7:$R$2292,3,0)</f>
        <v>44767</v>
      </c>
      <c r="C31" s="60">
        <f>VLOOKUP($A31,'Return Data'!$B$7:$R$2292,4,0)</f>
        <v>180.81720000000001</v>
      </c>
      <c r="D31" s="60">
        <f>VLOOKUP($A31,'Return Data'!$B$7:$R$2292,10,0)</f>
        <v>0.44490000000000002</v>
      </c>
      <c r="E31" s="61">
        <f t="shared" si="0"/>
        <v>7</v>
      </c>
      <c r="F31" s="60">
        <f>VLOOKUP($A31,'Return Data'!$B$7:$R$2292,11,0)</f>
        <v>-2.3178000000000001</v>
      </c>
      <c r="G31" s="61">
        <f t="shared" si="1"/>
        <v>17</v>
      </c>
      <c r="H31" s="60">
        <f>VLOOKUP($A31,'Return Data'!$B$7:$R$2292,12,0)</f>
        <v>-2.3544</v>
      </c>
      <c r="I31" s="61">
        <f t="shared" si="2"/>
        <v>12</v>
      </c>
      <c r="J31" s="60">
        <f>VLOOKUP($A31,'Return Data'!$B$7:$R$2292,13,0)</f>
        <v>5.0124000000000004</v>
      </c>
      <c r="K31" s="61">
        <f t="shared" si="3"/>
        <v>12</v>
      </c>
      <c r="L31" s="60">
        <f>VLOOKUP($A31,'Return Data'!$B$7:$R$2292,17,0)</f>
        <v>35.340400000000002</v>
      </c>
      <c r="M31" s="61">
        <f>RANK(L31,L$8:L$31,0)</f>
        <v>12</v>
      </c>
      <c r="N31" s="60">
        <f>VLOOKUP($A31,'Return Data'!$B$7:$R$2292,14,0)</f>
        <v>25.3766</v>
      </c>
      <c r="O31" s="61">
        <f>RANK(N31,N$8:N$31,0)</f>
        <v>6</v>
      </c>
      <c r="P31" s="60">
        <f>VLOOKUP($A31,'Return Data'!$B$7:$R$2292,15,0)</f>
        <v>12.299300000000001</v>
      </c>
      <c r="Q31" s="61">
        <f>RANK(P31,P$8:P$31,0)</f>
        <v>11</v>
      </c>
      <c r="R31" s="60">
        <f>VLOOKUP($A31,'Return Data'!$B$7:$R$2292,16,0)</f>
        <v>15.4498</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-0.5933624999999999</v>
      </c>
      <c r="E33" s="69"/>
      <c r="F33" s="70">
        <f>AVERAGE(F8:F31)</f>
        <v>-1.2809625</v>
      </c>
      <c r="G33" s="69"/>
      <c r="H33" s="70">
        <f>AVERAGE(H8:H31)</f>
        <v>-2.3309041666666661</v>
      </c>
      <c r="I33" s="69"/>
      <c r="J33" s="70">
        <f>AVERAGE(J8:J31)</f>
        <v>5.2424958333333338</v>
      </c>
      <c r="K33" s="69"/>
      <c r="L33" s="70">
        <f>AVERAGE(L8:L31)</f>
        <v>34.576147826086967</v>
      </c>
      <c r="M33" s="69"/>
      <c r="N33" s="70">
        <f>AVERAGE(N8:N31)</f>
        <v>23.148250000000001</v>
      </c>
      <c r="O33" s="69"/>
      <c r="P33" s="70">
        <f>AVERAGE(P8:P31)</f>
        <v>12.041271428571427</v>
      </c>
      <c r="Q33" s="69"/>
      <c r="R33" s="70">
        <f>AVERAGE(R8:R31)</f>
        <v>17.596174999999999</v>
      </c>
      <c r="S33" s="71"/>
    </row>
    <row r="34" spans="1:19" x14ac:dyDescent="0.3">
      <c r="A34" s="68" t="s">
        <v>28</v>
      </c>
      <c r="B34" s="69"/>
      <c r="C34" s="69"/>
      <c r="D34" s="70">
        <f>MIN(D8:D31)</f>
        <v>-4.1060999999999996</v>
      </c>
      <c r="E34" s="69"/>
      <c r="F34" s="70">
        <f>MIN(F8:F31)</f>
        <v>-6.7228000000000003</v>
      </c>
      <c r="G34" s="69"/>
      <c r="H34" s="70">
        <f>MIN(H8:H31)</f>
        <v>-8.8551000000000002</v>
      </c>
      <c r="I34" s="69"/>
      <c r="J34" s="70">
        <f>MIN(J8:J31)</f>
        <v>-4.7702</v>
      </c>
      <c r="K34" s="69"/>
      <c r="L34" s="70">
        <f>MIN(L8:L31)</f>
        <v>21.904800000000002</v>
      </c>
      <c r="M34" s="69"/>
      <c r="N34" s="70">
        <f>MIN(N8:N31)</f>
        <v>16.124500000000001</v>
      </c>
      <c r="O34" s="69"/>
      <c r="P34" s="70">
        <f>MIN(P8:P31)</f>
        <v>7.3255999999999997</v>
      </c>
      <c r="Q34" s="69"/>
      <c r="R34" s="70">
        <f>MIN(R8:R31)</f>
        <v>7.2515000000000001</v>
      </c>
      <c r="S34" s="71"/>
    </row>
    <row r="35" spans="1:19" ht="15" thickBot="1" x14ac:dyDescent="0.35">
      <c r="A35" s="72" t="s">
        <v>29</v>
      </c>
      <c r="B35" s="73"/>
      <c r="C35" s="73"/>
      <c r="D35" s="74">
        <f>MAX(D8:D31)</f>
        <v>2.6463000000000001</v>
      </c>
      <c r="E35" s="73"/>
      <c r="F35" s="74">
        <f>MAX(F8:F31)</f>
        <v>4.0923999999999996</v>
      </c>
      <c r="G35" s="73"/>
      <c r="H35" s="74">
        <f>MAX(H8:H31)</f>
        <v>9.1828000000000003</v>
      </c>
      <c r="I35" s="73"/>
      <c r="J35" s="74">
        <f>MAX(J8:J31)</f>
        <v>24.991</v>
      </c>
      <c r="K35" s="73"/>
      <c r="L35" s="74">
        <f>MAX(L8:L31)</f>
        <v>45.612699999999997</v>
      </c>
      <c r="M35" s="73"/>
      <c r="N35" s="74">
        <f>MAX(N8:N31)</f>
        <v>36.829700000000003</v>
      </c>
      <c r="O35" s="73"/>
      <c r="P35" s="74">
        <f>MAX(P8:P31)</f>
        <v>18.7559</v>
      </c>
      <c r="Q35" s="73"/>
      <c r="R35" s="74">
        <f>MAX(R8:R31)</f>
        <v>52.497199999999999</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44767</v>
      </c>
      <c r="C8" s="60">
        <f>VLOOKUP($A8,'Return Data'!$B$7:$R$2292,4,0)</f>
        <v>1155.6300000000001</v>
      </c>
      <c r="D8" s="60">
        <f>VLOOKUP($A8,'Return Data'!$B$7:$R$2292,10,0)</f>
        <v>-3.3447</v>
      </c>
      <c r="E8" s="61">
        <f t="shared" ref="E8:E39" si="0">RANK(D8,D$8:D$39,0)</f>
        <v>26</v>
      </c>
      <c r="F8" s="60">
        <f>VLOOKUP($A8,'Return Data'!$B$7:$R$2292,11,0)</f>
        <v>-5.6081000000000003</v>
      </c>
      <c r="G8" s="61">
        <f t="shared" ref="G8:G39" si="1">RANK(F8,F$8:F$39,0)</f>
        <v>23</v>
      </c>
      <c r="H8" s="60">
        <f>VLOOKUP($A8,'Return Data'!$B$7:$R$2292,12,0)</f>
        <v>-9.8979999999999997</v>
      </c>
      <c r="I8" s="61">
        <f t="shared" ref="I8:I39" si="2">RANK(H8,H$8:H$39,0)</f>
        <v>27</v>
      </c>
      <c r="J8" s="60">
        <f>VLOOKUP($A8,'Return Data'!$B$7:$R$2292,13,0)</f>
        <v>-0.59870000000000001</v>
      </c>
      <c r="K8" s="61">
        <f t="shared" ref="K8:K39" si="3">RANK(J8,J$8:J$39,0)</f>
        <v>26</v>
      </c>
      <c r="L8" s="60">
        <f>VLOOKUP($A8,'Return Data'!$B$7:$R$2292,17,0)</f>
        <v>25.534600000000001</v>
      </c>
      <c r="M8" s="61">
        <f t="shared" ref="M8:M39" si="4">RANK(L8,L$8:L$39,0)</f>
        <v>18</v>
      </c>
      <c r="N8" s="60">
        <f>VLOOKUP($A8,'Return Data'!$B$7:$R$2292,14,0)</f>
        <v>16.120999999999999</v>
      </c>
      <c r="O8" s="61">
        <f t="shared" ref="O8:O20" si="5">RANK(N8,N$8:N$39,0)</f>
        <v>17</v>
      </c>
      <c r="P8" s="60">
        <f>VLOOKUP($A8,'Return Data'!$B$7:$R$2292,15,0)</f>
        <v>10.308400000000001</v>
      </c>
      <c r="Q8" s="61">
        <f>RANK(P8,P$8:P$39,0)</f>
        <v>19</v>
      </c>
      <c r="R8" s="60">
        <f>VLOOKUP($A8,'Return Data'!$B$7:$R$2292,16,0)</f>
        <v>16.0337</v>
      </c>
      <c r="S8" s="62">
        <f t="shared" ref="S8:S39" si="6">RANK(R8,R$8:R$39,0)</f>
        <v>5</v>
      </c>
    </row>
    <row r="9" spans="1:20" x14ac:dyDescent="0.3">
      <c r="A9" s="58" t="s">
        <v>1682</v>
      </c>
      <c r="B9" s="59">
        <f>VLOOKUP($A9,'Return Data'!$B$7:$R$2292,3,0)</f>
        <v>44767</v>
      </c>
      <c r="C9" s="60">
        <f>VLOOKUP($A9,'Return Data'!$B$7:$R$2292,4,0)</f>
        <v>18.23</v>
      </c>
      <c r="D9" s="60">
        <f>VLOOKUP($A9,'Return Data'!$B$7:$R$2292,10,0)</f>
        <v>-4.0526</v>
      </c>
      <c r="E9" s="61">
        <f t="shared" si="0"/>
        <v>29</v>
      </c>
      <c r="F9" s="60">
        <f>VLOOKUP($A9,'Return Data'!$B$7:$R$2292,11,0)</f>
        <v>-7.8361999999999998</v>
      </c>
      <c r="G9" s="61">
        <f t="shared" si="1"/>
        <v>30</v>
      </c>
      <c r="H9" s="60">
        <f>VLOOKUP($A9,'Return Data'!$B$7:$R$2292,12,0)</f>
        <v>-12.1869</v>
      </c>
      <c r="I9" s="61">
        <f t="shared" si="2"/>
        <v>30</v>
      </c>
      <c r="J9" s="60">
        <f>VLOOKUP($A9,'Return Data'!$B$7:$R$2292,13,0)</f>
        <v>-1.2994000000000001</v>
      </c>
      <c r="K9" s="61">
        <f t="shared" si="3"/>
        <v>27</v>
      </c>
      <c r="L9" s="60">
        <f>VLOOKUP($A9,'Return Data'!$B$7:$R$2292,17,0)</f>
        <v>21.169499999999999</v>
      </c>
      <c r="M9" s="61">
        <f t="shared" si="4"/>
        <v>25</v>
      </c>
      <c r="N9" s="60">
        <f>VLOOKUP($A9,'Return Data'!$B$7:$R$2292,14,0)</f>
        <v>15.8826</v>
      </c>
      <c r="O9" s="61">
        <f t="shared" si="5"/>
        <v>21</v>
      </c>
      <c r="P9" s="60"/>
      <c r="Q9" s="61"/>
      <c r="R9" s="60">
        <f>VLOOKUP($A9,'Return Data'!$B$7:$R$2292,16,0)</f>
        <v>13.666499999999999</v>
      </c>
      <c r="S9" s="62">
        <f t="shared" si="6"/>
        <v>22</v>
      </c>
    </row>
    <row r="10" spans="1:20" x14ac:dyDescent="0.3">
      <c r="A10" s="58" t="s">
        <v>1987</v>
      </c>
      <c r="B10" s="59">
        <f>VLOOKUP($A10,'Return Data'!$B$7:$R$2292,3,0)</f>
        <v>44767</v>
      </c>
      <c r="C10" s="60">
        <f>VLOOKUP($A10,'Return Data'!$B$7:$R$2292,4,0)</f>
        <v>174.27449999999999</v>
      </c>
      <c r="D10" s="60">
        <f>VLOOKUP($A10,'Return Data'!$B$7:$R$2292,10,0)</f>
        <v>-3.7397999999999998</v>
      </c>
      <c r="E10" s="61">
        <f t="shared" si="0"/>
        <v>27</v>
      </c>
      <c r="F10" s="60">
        <f>VLOOKUP($A10,'Return Data'!$B$7:$R$2292,11,0)</f>
        <v>-6.3895999999999997</v>
      </c>
      <c r="G10" s="61">
        <f t="shared" si="1"/>
        <v>26</v>
      </c>
      <c r="H10" s="60">
        <f>VLOOKUP($A10,'Return Data'!$B$7:$R$2292,12,0)</f>
        <v>-8.3345000000000002</v>
      </c>
      <c r="I10" s="61">
        <f t="shared" si="2"/>
        <v>25</v>
      </c>
      <c r="J10" s="60">
        <f>VLOOKUP($A10,'Return Data'!$B$7:$R$2292,13,0)</f>
        <v>6.0514999999999999</v>
      </c>
      <c r="K10" s="61">
        <f t="shared" si="3"/>
        <v>8</v>
      </c>
      <c r="L10" s="60">
        <f>VLOOKUP($A10,'Return Data'!$B$7:$R$2292,17,0)</f>
        <v>30.992000000000001</v>
      </c>
      <c r="M10" s="61">
        <f t="shared" si="4"/>
        <v>6</v>
      </c>
      <c r="N10" s="60">
        <f>VLOOKUP($A10,'Return Data'!$B$7:$R$2292,14,0)</f>
        <v>20.260000000000002</v>
      </c>
      <c r="O10" s="61">
        <f t="shared" si="5"/>
        <v>7</v>
      </c>
      <c r="P10" s="60">
        <f>VLOOKUP($A10,'Return Data'!$B$7:$R$2292,15,0)</f>
        <v>11.8371</v>
      </c>
      <c r="Q10" s="61">
        <f t="shared" ref="Q10:Q20" si="7">RANK(P10,P$8:P$39,0)</f>
        <v>13</v>
      </c>
      <c r="R10" s="60">
        <f>VLOOKUP($A10,'Return Data'!$B$7:$R$2292,16,0)</f>
        <v>13.806100000000001</v>
      </c>
      <c r="S10" s="62">
        <f t="shared" si="6"/>
        <v>20</v>
      </c>
    </row>
    <row r="11" spans="1:20" x14ac:dyDescent="0.3">
      <c r="A11" s="58" t="s">
        <v>1701</v>
      </c>
      <c r="B11" s="59">
        <f>VLOOKUP($A11,'Return Data'!$B$7:$R$2292,3,0)</f>
        <v>44767</v>
      </c>
      <c r="C11" s="60">
        <f>VLOOKUP($A11,'Return Data'!$B$7:$R$2292,4,0)</f>
        <v>229.76</v>
      </c>
      <c r="D11" s="60">
        <f>VLOOKUP($A11,'Return Data'!$B$7:$R$2292,10,0)</f>
        <v>-1.5552999999999999</v>
      </c>
      <c r="E11" s="61">
        <f t="shared" si="0"/>
        <v>15</v>
      </c>
      <c r="F11" s="60">
        <f>VLOOKUP($A11,'Return Data'!$B$7:$R$2292,11,0)</f>
        <v>-5.3978999999999999</v>
      </c>
      <c r="G11" s="61">
        <f t="shared" si="1"/>
        <v>21</v>
      </c>
      <c r="H11" s="60">
        <f>VLOOKUP($A11,'Return Data'!$B$7:$R$2292,12,0)</f>
        <v>-7.3361999999999998</v>
      </c>
      <c r="I11" s="61">
        <f t="shared" si="2"/>
        <v>20</v>
      </c>
      <c r="J11" s="60">
        <f>VLOOKUP($A11,'Return Data'!$B$7:$R$2292,13,0)</f>
        <v>3.851</v>
      </c>
      <c r="K11" s="61">
        <f t="shared" si="3"/>
        <v>14</v>
      </c>
      <c r="L11" s="60">
        <f>VLOOKUP($A11,'Return Data'!$B$7:$R$2292,17,0)</f>
        <v>25.241299999999999</v>
      </c>
      <c r="M11" s="61">
        <f t="shared" si="4"/>
        <v>19</v>
      </c>
      <c r="N11" s="60">
        <f>VLOOKUP($A11,'Return Data'!$B$7:$R$2292,14,0)</f>
        <v>19.332899999999999</v>
      </c>
      <c r="O11" s="61">
        <f t="shared" si="5"/>
        <v>10</v>
      </c>
      <c r="P11" s="60">
        <f>VLOOKUP($A11,'Return Data'!$B$7:$R$2292,15,0)</f>
        <v>14.307600000000001</v>
      </c>
      <c r="Q11" s="61">
        <f t="shared" si="7"/>
        <v>4</v>
      </c>
      <c r="R11" s="60">
        <f>VLOOKUP($A11,'Return Data'!$B$7:$R$2292,16,0)</f>
        <v>14.3064</v>
      </c>
      <c r="S11" s="62">
        <f t="shared" si="6"/>
        <v>18</v>
      </c>
    </row>
    <row r="12" spans="1:20" x14ac:dyDescent="0.3">
      <c r="A12" s="94" t="s">
        <v>1742</v>
      </c>
      <c r="B12" s="59">
        <f>VLOOKUP($A12,'Return Data'!$B$7:$R$2292,3,0)</f>
        <v>44767</v>
      </c>
      <c r="C12" s="60">
        <f>VLOOKUP($A12,'Return Data'!$B$7:$R$2292,4,0)</f>
        <v>65.45</v>
      </c>
      <c r="D12" s="60">
        <f>VLOOKUP($A12,'Return Data'!$B$7:$R$2292,10,0)</f>
        <v>-1.3713</v>
      </c>
      <c r="E12" s="61">
        <f t="shared" si="0"/>
        <v>13</v>
      </c>
      <c r="F12" s="60">
        <f>VLOOKUP($A12,'Return Data'!$B$7:$R$2292,11,0)</f>
        <v>-6.4157999999999999</v>
      </c>
      <c r="G12" s="61">
        <f t="shared" si="1"/>
        <v>27</v>
      </c>
      <c r="H12" s="60">
        <f>VLOOKUP($A12,'Return Data'!$B$7:$R$2292,12,0)</f>
        <v>-10.4651</v>
      </c>
      <c r="I12" s="61">
        <f t="shared" si="2"/>
        <v>28</v>
      </c>
      <c r="J12" s="60">
        <f>VLOOKUP($A12,'Return Data'!$B$7:$R$2292,13,0)</f>
        <v>-2.847</v>
      </c>
      <c r="K12" s="61">
        <f t="shared" si="3"/>
        <v>29</v>
      </c>
      <c r="L12" s="60">
        <f>VLOOKUP($A12,'Return Data'!$B$7:$R$2292,17,0)</f>
        <v>24.943999999999999</v>
      </c>
      <c r="M12" s="61">
        <f t="shared" si="4"/>
        <v>20</v>
      </c>
      <c r="N12" s="60">
        <f>VLOOKUP($A12,'Return Data'!$B$7:$R$2292,14,0)</f>
        <v>18.2974</v>
      </c>
      <c r="O12" s="61">
        <f t="shared" si="5"/>
        <v>13</v>
      </c>
      <c r="P12" s="60">
        <f>VLOOKUP($A12,'Return Data'!$B$7:$R$2292,15,0)</f>
        <v>12.4551</v>
      </c>
      <c r="Q12" s="61">
        <f t="shared" si="7"/>
        <v>9</v>
      </c>
      <c r="R12" s="60">
        <f>VLOOKUP($A12,'Return Data'!$B$7:$R$2292,16,0)</f>
        <v>14.5517</v>
      </c>
      <c r="S12" s="62">
        <f t="shared" si="6"/>
        <v>15</v>
      </c>
    </row>
    <row r="13" spans="1:20" x14ac:dyDescent="0.3">
      <c r="A13" s="94" t="s">
        <v>1665</v>
      </c>
      <c r="B13" s="59">
        <f>VLOOKUP($A13,'Return Data'!$B$7:$R$2292,3,0)</f>
        <v>44767</v>
      </c>
      <c r="C13" s="60">
        <f>VLOOKUP($A13,'Return Data'!$B$7:$R$2292,4,0)</f>
        <v>24.155999999999999</v>
      </c>
      <c r="D13" s="60">
        <f>VLOOKUP($A13,'Return Data'!$B$7:$R$2292,10,0)</f>
        <v>-0.21890000000000001</v>
      </c>
      <c r="E13" s="61">
        <f t="shared" si="0"/>
        <v>9</v>
      </c>
      <c r="F13" s="60">
        <f>VLOOKUP($A13,'Return Data'!$B$7:$R$2292,11,0)</f>
        <v>-3.3140999999999998</v>
      </c>
      <c r="G13" s="61">
        <f t="shared" si="1"/>
        <v>13</v>
      </c>
      <c r="H13" s="60">
        <f>VLOOKUP($A13,'Return Data'!$B$7:$R$2292,12,0)</f>
        <v>-4.7626999999999997</v>
      </c>
      <c r="I13" s="61">
        <f t="shared" si="2"/>
        <v>7</v>
      </c>
      <c r="J13" s="60">
        <f>VLOOKUP($A13,'Return Data'!$B$7:$R$2292,13,0)</f>
        <v>4.6847000000000003</v>
      </c>
      <c r="K13" s="61">
        <f t="shared" si="3"/>
        <v>11</v>
      </c>
      <c r="L13" s="60">
        <f>VLOOKUP($A13,'Return Data'!$B$7:$R$2292,17,0)</f>
        <v>28.320799999999998</v>
      </c>
      <c r="M13" s="61">
        <f t="shared" si="4"/>
        <v>11</v>
      </c>
      <c r="N13" s="60">
        <f>VLOOKUP($A13,'Return Data'!$B$7:$R$2292,14,0)</f>
        <v>18.081499999999998</v>
      </c>
      <c r="O13" s="61">
        <f t="shared" si="5"/>
        <v>14</v>
      </c>
      <c r="P13" s="60">
        <f>VLOOKUP($A13,'Return Data'!$B$7:$R$2292,15,0)</f>
        <v>13.313700000000001</v>
      </c>
      <c r="Q13" s="61">
        <f t="shared" si="7"/>
        <v>6</v>
      </c>
      <c r="R13" s="60">
        <f>VLOOKUP($A13,'Return Data'!$B$7:$R$2292,16,0)</f>
        <v>12.5198</v>
      </c>
      <c r="S13" s="62">
        <f t="shared" si="6"/>
        <v>27</v>
      </c>
    </row>
    <row r="14" spans="1:20" x14ac:dyDescent="0.3">
      <c r="A14" s="58" t="s">
        <v>1672</v>
      </c>
      <c r="B14" s="59">
        <f>VLOOKUP($A14,'Return Data'!$B$7:$R$2292,3,0)</f>
        <v>44767</v>
      </c>
      <c r="C14" s="60">
        <f>VLOOKUP($A14,'Return Data'!$B$7:$R$2292,4,0)</f>
        <v>1007.1324</v>
      </c>
      <c r="D14" s="60">
        <f>VLOOKUP($A14,'Return Data'!$B$7:$R$2292,10,0)</f>
        <v>-0.97709999999999997</v>
      </c>
      <c r="E14" s="61">
        <f t="shared" si="0"/>
        <v>12</v>
      </c>
      <c r="F14" s="60">
        <f>VLOOKUP($A14,'Return Data'!$B$7:$R$2292,11,0)</f>
        <v>-3.6989000000000001</v>
      </c>
      <c r="G14" s="61">
        <f t="shared" si="1"/>
        <v>14</v>
      </c>
      <c r="H14" s="60">
        <f>VLOOKUP($A14,'Return Data'!$B$7:$R$2292,12,0)</f>
        <v>-6.3178000000000001</v>
      </c>
      <c r="I14" s="61">
        <f t="shared" si="2"/>
        <v>14</v>
      </c>
      <c r="J14" s="60">
        <f>VLOOKUP($A14,'Return Data'!$B$7:$R$2292,13,0)</f>
        <v>8.0238999999999994</v>
      </c>
      <c r="K14" s="61">
        <f t="shared" si="3"/>
        <v>6</v>
      </c>
      <c r="L14" s="60">
        <f>VLOOKUP($A14,'Return Data'!$B$7:$R$2292,17,0)</f>
        <v>32.590299999999999</v>
      </c>
      <c r="M14" s="61">
        <f t="shared" si="4"/>
        <v>5</v>
      </c>
      <c r="N14" s="60">
        <f>VLOOKUP($A14,'Return Data'!$B$7:$R$2292,14,0)</f>
        <v>19.017399999999999</v>
      </c>
      <c r="O14" s="61">
        <f t="shared" si="5"/>
        <v>11</v>
      </c>
      <c r="P14" s="60">
        <f>VLOOKUP($A14,'Return Data'!$B$7:$R$2292,15,0)</f>
        <v>11.462199999999999</v>
      </c>
      <c r="Q14" s="61">
        <f t="shared" si="7"/>
        <v>17</v>
      </c>
      <c r="R14" s="60">
        <f>VLOOKUP($A14,'Return Data'!$B$7:$R$2292,16,0)</f>
        <v>15.5014</v>
      </c>
      <c r="S14" s="62">
        <f t="shared" si="6"/>
        <v>11</v>
      </c>
    </row>
    <row r="15" spans="1:20" x14ac:dyDescent="0.3">
      <c r="A15" s="58" t="s">
        <v>1674</v>
      </c>
      <c r="B15" s="59">
        <f>VLOOKUP($A15,'Return Data'!$B$7:$R$2292,3,0)</f>
        <v>44767</v>
      </c>
      <c r="C15" s="60">
        <f>VLOOKUP($A15,'Return Data'!$B$7:$R$2292,4,0)</f>
        <v>1093.683</v>
      </c>
      <c r="D15" s="60">
        <f>VLOOKUP($A15,'Return Data'!$B$7:$R$2292,10,0)</f>
        <v>0.44529999999999997</v>
      </c>
      <c r="E15" s="61">
        <f t="shared" si="0"/>
        <v>5</v>
      </c>
      <c r="F15" s="60">
        <f>VLOOKUP($A15,'Return Data'!$B$7:$R$2292,11,0)</f>
        <v>1.8441000000000001</v>
      </c>
      <c r="G15" s="61">
        <f t="shared" si="1"/>
        <v>2</v>
      </c>
      <c r="H15" s="60">
        <f>VLOOKUP($A15,'Return Data'!$B$7:$R$2292,12,0)</f>
        <v>0.34589999999999999</v>
      </c>
      <c r="I15" s="61">
        <f t="shared" si="2"/>
        <v>2</v>
      </c>
      <c r="J15" s="60">
        <f>VLOOKUP($A15,'Return Data'!$B$7:$R$2292,13,0)</f>
        <v>13.9833</v>
      </c>
      <c r="K15" s="61">
        <f t="shared" si="3"/>
        <v>2</v>
      </c>
      <c r="L15" s="60">
        <f>VLOOKUP($A15,'Return Data'!$B$7:$R$2292,17,0)</f>
        <v>35.024999999999999</v>
      </c>
      <c r="M15" s="61">
        <f t="shared" si="4"/>
        <v>3</v>
      </c>
      <c r="N15" s="60">
        <f>VLOOKUP($A15,'Return Data'!$B$7:$R$2292,14,0)</f>
        <v>16.6419</v>
      </c>
      <c r="O15" s="61">
        <f t="shared" si="5"/>
        <v>16</v>
      </c>
      <c r="P15" s="60">
        <f>VLOOKUP($A15,'Return Data'!$B$7:$R$2292,15,0)</f>
        <v>11.978400000000001</v>
      </c>
      <c r="Q15" s="61">
        <f t="shared" si="7"/>
        <v>12</v>
      </c>
      <c r="R15" s="60">
        <f>VLOOKUP($A15,'Return Data'!$B$7:$R$2292,16,0)</f>
        <v>14.738300000000001</v>
      </c>
      <c r="S15" s="62">
        <f t="shared" si="6"/>
        <v>14</v>
      </c>
    </row>
    <row r="16" spans="1:20" x14ac:dyDescent="0.3">
      <c r="A16" s="102" t="s">
        <v>1668</v>
      </c>
      <c r="B16" s="59">
        <f>VLOOKUP($A16,'Return Data'!$B$7:$R$2292,3,0)</f>
        <v>44767</v>
      </c>
      <c r="C16" s="60">
        <f>VLOOKUP($A16,'Return Data'!$B$7:$R$2292,4,0)</f>
        <v>132.3603</v>
      </c>
      <c r="D16" s="60">
        <f>VLOOKUP($A16,'Return Data'!$B$7:$R$2292,10,0)</f>
        <v>-4.6394000000000002</v>
      </c>
      <c r="E16" s="61">
        <f t="shared" si="0"/>
        <v>31</v>
      </c>
      <c r="F16" s="60">
        <f>VLOOKUP($A16,'Return Data'!$B$7:$R$2292,11,0)</f>
        <v>-8.2032000000000007</v>
      </c>
      <c r="G16" s="61">
        <f t="shared" si="1"/>
        <v>31</v>
      </c>
      <c r="H16" s="60">
        <f>VLOOKUP($A16,'Return Data'!$B$7:$R$2292,12,0)</f>
        <v>-8.7756000000000007</v>
      </c>
      <c r="I16" s="61">
        <f t="shared" si="2"/>
        <v>26</v>
      </c>
      <c r="J16" s="60">
        <f>VLOOKUP($A16,'Return Data'!$B$7:$R$2292,13,0)</f>
        <v>1.3293999999999999</v>
      </c>
      <c r="K16" s="61">
        <f t="shared" si="3"/>
        <v>23</v>
      </c>
      <c r="L16" s="60">
        <f>VLOOKUP($A16,'Return Data'!$B$7:$R$2292,17,0)</f>
        <v>24.412800000000001</v>
      </c>
      <c r="M16" s="61">
        <f t="shared" si="4"/>
        <v>22</v>
      </c>
      <c r="N16" s="60">
        <f>VLOOKUP($A16,'Return Data'!$B$7:$R$2292,14,0)</f>
        <v>15.9513</v>
      </c>
      <c r="O16" s="61">
        <f t="shared" si="5"/>
        <v>19</v>
      </c>
      <c r="P16" s="60">
        <f>VLOOKUP($A16,'Return Data'!$B$7:$R$2292,15,0)</f>
        <v>8.8216000000000001</v>
      </c>
      <c r="Q16" s="61">
        <f t="shared" si="7"/>
        <v>21</v>
      </c>
      <c r="R16" s="60">
        <f>VLOOKUP($A16,'Return Data'!$B$7:$R$2292,16,0)</f>
        <v>13.85</v>
      </c>
      <c r="S16" s="62">
        <f t="shared" si="6"/>
        <v>19</v>
      </c>
    </row>
    <row r="17" spans="1:19" x14ac:dyDescent="0.3">
      <c r="A17" s="103" t="s">
        <v>1193</v>
      </c>
      <c r="B17" s="59">
        <f>VLOOKUP($A17,'Return Data'!$B$7:$R$2292,3,0)</f>
        <v>44767</v>
      </c>
      <c r="C17" s="60">
        <f>VLOOKUP($A17,'Return Data'!$B$7:$R$2292,4,0)</f>
        <v>472.47</v>
      </c>
      <c r="D17" s="60">
        <f>VLOOKUP($A17,'Return Data'!$B$7:$R$2292,10,0)</f>
        <v>0.33339999999999997</v>
      </c>
      <c r="E17" s="61">
        <f t="shared" si="0"/>
        <v>6</v>
      </c>
      <c r="F17" s="60">
        <f>VLOOKUP($A17,'Return Data'!$B$7:$R$2292,11,0)</f>
        <v>-1.355</v>
      </c>
      <c r="G17" s="61">
        <f t="shared" si="1"/>
        <v>6</v>
      </c>
      <c r="H17" s="60">
        <f>VLOOKUP($A17,'Return Data'!$B$7:$R$2292,12,0)</f>
        <v>-4.0533999999999999</v>
      </c>
      <c r="I17" s="61">
        <f t="shared" si="2"/>
        <v>6</v>
      </c>
      <c r="J17" s="60">
        <f>VLOOKUP($A17,'Return Data'!$B$7:$R$2292,13,0)</f>
        <v>4.5103</v>
      </c>
      <c r="K17" s="61">
        <f t="shared" si="3"/>
        <v>12</v>
      </c>
      <c r="L17" s="60">
        <f>VLOOKUP($A17,'Return Data'!$B$7:$R$2292,17,0)</f>
        <v>30.5488</v>
      </c>
      <c r="M17" s="61">
        <f t="shared" si="4"/>
        <v>8</v>
      </c>
      <c r="N17" s="60">
        <f>VLOOKUP($A17,'Return Data'!$B$7:$R$2292,14,0)</f>
        <v>15.873699999999999</v>
      </c>
      <c r="O17" s="61">
        <f t="shared" si="5"/>
        <v>22</v>
      </c>
      <c r="P17" s="60">
        <f>VLOOKUP($A17,'Return Data'!$B$7:$R$2292,15,0)</f>
        <v>11.6761</v>
      </c>
      <c r="Q17" s="61">
        <f t="shared" si="7"/>
        <v>15</v>
      </c>
      <c r="R17" s="60">
        <f>VLOOKUP($A17,'Return Data'!$B$7:$R$2292,16,0)</f>
        <v>15.119899999999999</v>
      </c>
      <c r="S17" s="62">
        <f t="shared" si="6"/>
        <v>12</v>
      </c>
    </row>
    <row r="18" spans="1:19" x14ac:dyDescent="0.3">
      <c r="A18" s="58" t="s">
        <v>1676</v>
      </c>
      <c r="B18" s="59">
        <f>VLOOKUP($A18,'Return Data'!$B$7:$R$2292,3,0)</f>
        <v>44767</v>
      </c>
      <c r="C18" s="60">
        <f>VLOOKUP($A18,'Return Data'!$B$7:$R$2292,4,0)</f>
        <v>36.61</v>
      </c>
      <c r="D18" s="60">
        <f>VLOOKUP($A18,'Return Data'!$B$7:$R$2292,10,0)</f>
        <v>-1.5860000000000001</v>
      </c>
      <c r="E18" s="61">
        <f t="shared" si="0"/>
        <v>17</v>
      </c>
      <c r="F18" s="60">
        <f>VLOOKUP($A18,'Return Data'!$B$7:$R$2292,11,0)</f>
        <v>-5.0324</v>
      </c>
      <c r="G18" s="61">
        <f t="shared" si="1"/>
        <v>20</v>
      </c>
      <c r="H18" s="60">
        <f>VLOOKUP($A18,'Return Data'!$B$7:$R$2292,12,0)</f>
        <v>-5.3026</v>
      </c>
      <c r="I18" s="61">
        <f t="shared" si="2"/>
        <v>9</v>
      </c>
      <c r="J18" s="60">
        <f>VLOOKUP($A18,'Return Data'!$B$7:$R$2292,13,0)</f>
        <v>8.2495999999999992</v>
      </c>
      <c r="K18" s="61">
        <f t="shared" si="3"/>
        <v>5</v>
      </c>
      <c r="L18" s="60">
        <f>VLOOKUP($A18,'Return Data'!$B$7:$R$2292,17,0)</f>
        <v>28.171700000000001</v>
      </c>
      <c r="M18" s="61">
        <f t="shared" si="4"/>
        <v>12</v>
      </c>
      <c r="N18" s="60">
        <f>VLOOKUP($A18,'Return Data'!$B$7:$R$2292,14,0)</f>
        <v>19.879000000000001</v>
      </c>
      <c r="O18" s="61">
        <f t="shared" si="5"/>
        <v>8</v>
      </c>
      <c r="P18" s="60">
        <f>VLOOKUP($A18,'Return Data'!$B$7:$R$2292,15,0)</f>
        <v>12.411</v>
      </c>
      <c r="Q18" s="61">
        <f t="shared" si="7"/>
        <v>10</v>
      </c>
      <c r="R18" s="60">
        <f>VLOOKUP($A18,'Return Data'!$B$7:$R$2292,16,0)</f>
        <v>16.854900000000001</v>
      </c>
      <c r="S18" s="62">
        <f t="shared" si="6"/>
        <v>4</v>
      </c>
    </row>
    <row r="19" spans="1:19" x14ac:dyDescent="0.3">
      <c r="A19" s="58" t="s">
        <v>1696</v>
      </c>
      <c r="B19" s="59">
        <f>VLOOKUP($A19,'Return Data'!$B$7:$R$2292,3,0)</f>
        <v>44767</v>
      </c>
      <c r="C19" s="60">
        <f>VLOOKUP($A19,'Return Data'!$B$7:$R$2292,4,0)</f>
        <v>138.97999999999999</v>
      </c>
      <c r="D19" s="60">
        <f>VLOOKUP($A19,'Return Data'!$B$7:$R$2292,10,0)</f>
        <v>-0.64339999999999997</v>
      </c>
      <c r="E19" s="61">
        <f t="shared" si="0"/>
        <v>10</v>
      </c>
      <c r="F19" s="60">
        <f>VLOOKUP($A19,'Return Data'!$B$7:$R$2292,11,0)</f>
        <v>-4.7952000000000004</v>
      </c>
      <c r="G19" s="61">
        <f t="shared" si="1"/>
        <v>18</v>
      </c>
      <c r="H19" s="60">
        <f>VLOOKUP($A19,'Return Data'!$B$7:$R$2292,12,0)</f>
        <v>-5.4622000000000002</v>
      </c>
      <c r="I19" s="61">
        <f t="shared" si="2"/>
        <v>10</v>
      </c>
      <c r="J19" s="60">
        <f>VLOOKUP($A19,'Return Data'!$B$7:$R$2292,13,0)</f>
        <v>3.8792</v>
      </c>
      <c r="K19" s="61">
        <f t="shared" si="3"/>
        <v>13</v>
      </c>
      <c r="L19" s="60">
        <f>VLOOKUP($A19,'Return Data'!$B$7:$R$2292,17,0)</f>
        <v>24.8828</v>
      </c>
      <c r="M19" s="61">
        <f t="shared" si="4"/>
        <v>21</v>
      </c>
      <c r="N19" s="60">
        <f>VLOOKUP($A19,'Return Data'!$B$7:$R$2292,14,0)</f>
        <v>14.5122</v>
      </c>
      <c r="O19" s="61">
        <f t="shared" si="5"/>
        <v>25</v>
      </c>
      <c r="P19" s="60">
        <f>VLOOKUP($A19,'Return Data'!$B$7:$R$2292,15,0)</f>
        <v>8.6832999999999991</v>
      </c>
      <c r="Q19" s="61">
        <f t="shared" si="7"/>
        <v>22</v>
      </c>
      <c r="R19" s="60">
        <f>VLOOKUP($A19,'Return Data'!$B$7:$R$2292,16,0)</f>
        <v>13.773</v>
      </c>
      <c r="S19" s="62">
        <f t="shared" si="6"/>
        <v>21</v>
      </c>
    </row>
    <row r="20" spans="1:19" x14ac:dyDescent="0.3">
      <c r="A20" s="58" t="s">
        <v>1196</v>
      </c>
      <c r="B20" s="59">
        <f>VLOOKUP($A20,'Return Data'!$B$7:$R$2292,3,0)</f>
        <v>44767</v>
      </c>
      <c r="C20" s="60">
        <f>VLOOKUP($A20,'Return Data'!$B$7:$R$2292,4,0)</f>
        <v>84.55</v>
      </c>
      <c r="D20" s="60">
        <f>VLOOKUP($A20,'Return Data'!$B$7:$R$2292,10,0)</f>
        <v>-1.4569000000000001</v>
      </c>
      <c r="E20" s="61">
        <f t="shared" si="0"/>
        <v>14</v>
      </c>
      <c r="F20" s="60">
        <f>VLOOKUP($A20,'Return Data'!$B$7:$R$2292,11,0)</f>
        <v>-5.7098000000000004</v>
      </c>
      <c r="G20" s="61">
        <f t="shared" si="1"/>
        <v>24</v>
      </c>
      <c r="H20" s="60">
        <f>VLOOKUP($A20,'Return Data'!$B$7:$R$2292,12,0)</f>
        <v>-7.6056999999999997</v>
      </c>
      <c r="I20" s="61">
        <f t="shared" si="2"/>
        <v>22</v>
      </c>
      <c r="J20" s="60">
        <f>VLOOKUP($A20,'Return Data'!$B$7:$R$2292,13,0)</f>
        <v>-1.8116000000000001</v>
      </c>
      <c r="K20" s="61">
        <f t="shared" si="3"/>
        <v>28</v>
      </c>
      <c r="L20" s="60">
        <f>VLOOKUP($A20,'Return Data'!$B$7:$R$2292,17,0)</f>
        <v>29.437100000000001</v>
      </c>
      <c r="M20" s="61">
        <f t="shared" si="4"/>
        <v>9</v>
      </c>
      <c r="N20" s="60">
        <f>VLOOKUP($A20,'Return Data'!$B$7:$R$2292,14,0)</f>
        <v>20.4819</v>
      </c>
      <c r="O20" s="61">
        <f t="shared" si="5"/>
        <v>6</v>
      </c>
      <c r="P20" s="60">
        <f>VLOOKUP($A20,'Return Data'!$B$7:$R$2292,15,0)</f>
        <v>11.6995</v>
      </c>
      <c r="Q20" s="61">
        <f t="shared" si="7"/>
        <v>14</v>
      </c>
      <c r="R20" s="60">
        <f>VLOOKUP($A20,'Return Data'!$B$7:$R$2292,16,0)</f>
        <v>17.6877</v>
      </c>
      <c r="S20" s="62">
        <f t="shared" si="6"/>
        <v>3</v>
      </c>
    </row>
    <row r="21" spans="1:19" x14ac:dyDescent="0.3">
      <c r="A21" s="58" t="s">
        <v>1197</v>
      </c>
      <c r="B21" s="59">
        <f>VLOOKUP($A21,'Return Data'!$B$7:$R$2292,3,0)</f>
        <v>44767</v>
      </c>
      <c r="C21" s="60">
        <f>VLOOKUP($A21,'Return Data'!$B$7:$R$2292,4,0)</f>
        <v>13.8216</v>
      </c>
      <c r="D21" s="60">
        <f>VLOOKUP($A21,'Return Data'!$B$7:$R$2292,10,0)</f>
        <v>1.1718999999999999</v>
      </c>
      <c r="E21" s="61">
        <f t="shared" si="0"/>
        <v>4</v>
      </c>
      <c r="F21" s="60">
        <f>VLOOKUP($A21,'Return Data'!$B$7:$R$2292,11,0)</f>
        <v>-3.1964999999999999</v>
      </c>
      <c r="G21" s="61">
        <f t="shared" si="1"/>
        <v>12</v>
      </c>
      <c r="H21" s="60">
        <f>VLOOKUP($A21,'Return Data'!$B$7:$R$2292,12,0)</f>
        <v>-11.2492</v>
      </c>
      <c r="I21" s="61">
        <f t="shared" si="2"/>
        <v>29</v>
      </c>
      <c r="J21" s="60">
        <f>VLOOKUP($A21,'Return Data'!$B$7:$R$2292,13,0)</f>
        <v>-8.4074000000000009</v>
      </c>
      <c r="K21" s="61">
        <f t="shared" si="3"/>
        <v>32</v>
      </c>
      <c r="L21" s="60">
        <f>VLOOKUP($A21,'Return Data'!$B$7:$R$2292,17,0)</f>
        <v>19.3996</v>
      </c>
      <c r="M21" s="61">
        <f t="shared" si="4"/>
        <v>29</v>
      </c>
      <c r="N21" s="60"/>
      <c r="O21" s="61"/>
      <c r="P21" s="60"/>
      <c r="Q21" s="61"/>
      <c r="R21" s="60">
        <f>VLOOKUP($A21,'Return Data'!$B$7:$R$2292,16,0)</f>
        <v>10.652699999999999</v>
      </c>
      <c r="S21" s="62">
        <f t="shared" si="6"/>
        <v>29</v>
      </c>
    </row>
    <row r="22" spans="1:19" x14ac:dyDescent="0.3">
      <c r="A22" s="58" t="s">
        <v>1677</v>
      </c>
      <c r="B22" s="59">
        <f>VLOOKUP($A22,'Return Data'!$B$7:$R$2292,3,0)</f>
        <v>44767</v>
      </c>
      <c r="C22" s="60">
        <f>VLOOKUP($A22,'Return Data'!$B$7:$R$2292,4,0)</f>
        <v>55.720599999999997</v>
      </c>
      <c r="D22" s="60">
        <f>VLOOKUP($A22,'Return Data'!$B$7:$R$2292,10,0)</f>
        <v>2.2751000000000001</v>
      </c>
      <c r="E22" s="61">
        <f t="shared" si="0"/>
        <v>1</v>
      </c>
      <c r="F22" s="60">
        <f>VLOOKUP($A22,'Return Data'!$B$7:$R$2292,11,0)</f>
        <v>-1.3168</v>
      </c>
      <c r="G22" s="61">
        <f t="shared" si="1"/>
        <v>5</v>
      </c>
      <c r="H22" s="60">
        <f>VLOOKUP($A22,'Return Data'!$B$7:$R$2292,12,0)</f>
        <v>-1.3552</v>
      </c>
      <c r="I22" s="61">
        <f t="shared" si="2"/>
        <v>5</v>
      </c>
      <c r="J22" s="60">
        <f>VLOOKUP($A22,'Return Data'!$B$7:$R$2292,13,0)</f>
        <v>11.359500000000001</v>
      </c>
      <c r="K22" s="61">
        <f t="shared" si="3"/>
        <v>3</v>
      </c>
      <c r="L22" s="60">
        <f>VLOOKUP($A22,'Return Data'!$B$7:$R$2292,17,0)</f>
        <v>28.873899999999999</v>
      </c>
      <c r="M22" s="61">
        <f t="shared" si="4"/>
        <v>10</v>
      </c>
      <c r="N22" s="60">
        <f>VLOOKUP($A22,'Return Data'!$B$7:$R$2292,14,0)</f>
        <v>18.7437</v>
      </c>
      <c r="O22" s="61">
        <f t="shared" ref="O22:O34" si="8">RANK(N22,N$8:N$39,0)</f>
        <v>12</v>
      </c>
      <c r="P22" s="60">
        <f>VLOOKUP($A22,'Return Data'!$B$7:$R$2292,15,0)</f>
        <v>12.265499999999999</v>
      </c>
      <c r="Q22" s="61">
        <f>RANK(P22,P$8:P$39,0)</f>
        <v>11</v>
      </c>
      <c r="R22" s="60">
        <f>VLOOKUP($A22,'Return Data'!$B$7:$R$2292,16,0)</f>
        <v>15.7645</v>
      </c>
      <c r="S22" s="62">
        <f t="shared" si="6"/>
        <v>9</v>
      </c>
    </row>
    <row r="23" spans="1:19" x14ac:dyDescent="0.3">
      <c r="A23" s="58" t="s">
        <v>1685</v>
      </c>
      <c r="B23" s="59">
        <f>VLOOKUP($A23,'Return Data'!$B$7:$R$2292,3,0)</f>
        <v>44767</v>
      </c>
      <c r="C23" s="60">
        <f>VLOOKUP($A23,'Return Data'!$B$7:$R$2292,4,0)</f>
        <v>55.378</v>
      </c>
      <c r="D23" s="60">
        <f>VLOOKUP($A23,'Return Data'!$B$7:$R$2292,10,0)</f>
        <v>-0.77410000000000001</v>
      </c>
      <c r="E23" s="61">
        <f t="shared" si="0"/>
        <v>11</v>
      </c>
      <c r="F23" s="60">
        <f>VLOOKUP($A23,'Return Data'!$B$7:$R$2292,11,0)</f>
        <v>-3.1869999999999998</v>
      </c>
      <c r="G23" s="61">
        <f t="shared" si="1"/>
        <v>11</v>
      </c>
      <c r="H23" s="60">
        <f>VLOOKUP($A23,'Return Data'!$B$7:$R$2292,12,0)</f>
        <v>-5.5739999999999998</v>
      </c>
      <c r="I23" s="61">
        <f t="shared" si="2"/>
        <v>11</v>
      </c>
      <c r="J23" s="60">
        <f>VLOOKUP($A23,'Return Data'!$B$7:$R$2292,13,0)</f>
        <v>2.9235000000000002</v>
      </c>
      <c r="K23" s="61">
        <f t="shared" si="3"/>
        <v>19</v>
      </c>
      <c r="L23" s="60">
        <f>VLOOKUP($A23,'Return Data'!$B$7:$R$2292,17,0)</f>
        <v>22.488</v>
      </c>
      <c r="M23" s="61">
        <f t="shared" si="4"/>
        <v>23</v>
      </c>
      <c r="N23" s="60">
        <f>VLOOKUP($A23,'Return Data'!$B$7:$R$2292,14,0)</f>
        <v>14.7277</v>
      </c>
      <c r="O23" s="61">
        <f t="shared" si="8"/>
        <v>24</v>
      </c>
      <c r="P23" s="60">
        <f>VLOOKUP($A23,'Return Data'!$B$7:$R$2292,15,0)</f>
        <v>11.019399999999999</v>
      </c>
      <c r="Q23" s="61">
        <f>RANK(P23,P$8:P$39,0)</f>
        <v>18</v>
      </c>
      <c r="R23" s="60">
        <f>VLOOKUP($A23,'Return Data'!$B$7:$R$2292,16,0)</f>
        <v>16.004799999999999</v>
      </c>
      <c r="S23" s="62">
        <f t="shared" si="6"/>
        <v>6</v>
      </c>
    </row>
    <row r="24" spans="1:19" x14ac:dyDescent="0.3">
      <c r="A24" s="58" t="s">
        <v>1698</v>
      </c>
      <c r="B24" s="59">
        <f>VLOOKUP($A24,'Return Data'!$B$7:$R$2292,3,0)</f>
        <v>44767</v>
      </c>
      <c r="C24" s="60">
        <f>VLOOKUP($A24,'Return Data'!$B$7:$R$2292,4,0)</f>
        <v>122.021</v>
      </c>
      <c r="D24" s="60">
        <f>VLOOKUP($A24,'Return Data'!$B$7:$R$2292,10,0)</f>
        <v>-1.7788999999999999</v>
      </c>
      <c r="E24" s="61">
        <f t="shared" si="0"/>
        <v>18</v>
      </c>
      <c r="F24" s="60">
        <f>VLOOKUP($A24,'Return Data'!$B$7:$R$2292,11,0)</f>
        <v>-2.536</v>
      </c>
      <c r="G24" s="61">
        <f t="shared" si="1"/>
        <v>9</v>
      </c>
      <c r="H24" s="60">
        <f>VLOOKUP($A24,'Return Data'!$B$7:$R$2292,12,0)</f>
        <v>-6.0914999999999999</v>
      </c>
      <c r="I24" s="61">
        <f t="shared" si="2"/>
        <v>13</v>
      </c>
      <c r="J24" s="60">
        <f>VLOOKUP($A24,'Return Data'!$B$7:$R$2292,13,0)</f>
        <v>3.4645999999999999</v>
      </c>
      <c r="K24" s="61">
        <f t="shared" si="3"/>
        <v>16</v>
      </c>
      <c r="L24" s="60">
        <f>VLOOKUP($A24,'Return Data'!$B$7:$R$2292,17,0)</f>
        <v>22.2271</v>
      </c>
      <c r="M24" s="61">
        <f t="shared" si="4"/>
        <v>24</v>
      </c>
      <c r="N24" s="60">
        <f>VLOOKUP($A24,'Return Data'!$B$7:$R$2292,14,0)</f>
        <v>13.798299999999999</v>
      </c>
      <c r="O24" s="61">
        <f t="shared" si="8"/>
        <v>27</v>
      </c>
      <c r="P24" s="60">
        <f>VLOOKUP($A24,'Return Data'!$B$7:$R$2292,15,0)</f>
        <v>9.0620999999999992</v>
      </c>
      <c r="Q24" s="61">
        <f>RANK(P24,P$8:P$39,0)</f>
        <v>20</v>
      </c>
      <c r="R24" s="60">
        <f>VLOOKUP($A24,'Return Data'!$B$7:$R$2292,16,0)</f>
        <v>12.9574</v>
      </c>
      <c r="S24" s="62">
        <f t="shared" si="6"/>
        <v>24</v>
      </c>
    </row>
    <row r="25" spans="1:19" x14ac:dyDescent="0.3">
      <c r="A25" s="58" t="s">
        <v>1700</v>
      </c>
      <c r="B25" s="59">
        <f>VLOOKUP($A25,'Return Data'!$B$7:$R$2292,3,0)</f>
        <v>44767</v>
      </c>
      <c r="C25" s="60">
        <f>VLOOKUP($A25,'Return Data'!$B$7:$R$2292,4,0)</f>
        <v>67.858199999999997</v>
      </c>
      <c r="D25" s="60">
        <f>VLOOKUP($A25,'Return Data'!$B$7:$R$2292,10,0)</f>
        <v>0.246</v>
      </c>
      <c r="E25" s="61">
        <f t="shared" si="0"/>
        <v>7</v>
      </c>
      <c r="F25" s="60">
        <f>VLOOKUP($A25,'Return Data'!$B$7:$R$2292,11,0)</f>
        <v>-4.8974000000000002</v>
      </c>
      <c r="G25" s="61">
        <f t="shared" si="1"/>
        <v>19</v>
      </c>
      <c r="H25" s="60">
        <f>VLOOKUP($A25,'Return Data'!$B$7:$R$2292,12,0)</f>
        <v>-6.5853000000000002</v>
      </c>
      <c r="I25" s="61">
        <f t="shared" si="2"/>
        <v>16</v>
      </c>
      <c r="J25" s="60">
        <f>VLOOKUP($A25,'Return Data'!$B$7:$R$2292,13,0)</f>
        <v>1.9636</v>
      </c>
      <c r="K25" s="61">
        <f t="shared" si="3"/>
        <v>21</v>
      </c>
      <c r="L25" s="60">
        <f>VLOOKUP($A25,'Return Data'!$B$7:$R$2292,17,0)</f>
        <v>18.3842</v>
      </c>
      <c r="M25" s="61">
        <f t="shared" si="4"/>
        <v>30</v>
      </c>
      <c r="N25" s="60">
        <f>VLOOKUP($A25,'Return Data'!$B$7:$R$2292,14,0)</f>
        <v>12.2807</v>
      </c>
      <c r="O25" s="61">
        <f t="shared" si="8"/>
        <v>28</v>
      </c>
      <c r="P25" s="60">
        <f>VLOOKUP($A25,'Return Data'!$B$7:$R$2292,15,0)</f>
        <v>8.5703999999999994</v>
      </c>
      <c r="Q25" s="61">
        <f>RANK(P25,P$8:P$39,0)</f>
        <v>23</v>
      </c>
      <c r="R25" s="60">
        <f>VLOOKUP($A25,'Return Data'!$B$7:$R$2292,16,0)</f>
        <v>9.9118999999999993</v>
      </c>
      <c r="S25" s="62">
        <f t="shared" si="6"/>
        <v>30</v>
      </c>
    </row>
    <row r="26" spans="1:19" x14ac:dyDescent="0.3">
      <c r="A26" s="58" t="s">
        <v>1199</v>
      </c>
      <c r="B26" s="59">
        <f>VLOOKUP($A26,'Return Data'!$B$7:$R$2292,3,0)</f>
        <v>44767</v>
      </c>
      <c r="C26" s="60">
        <f>VLOOKUP($A26,'Return Data'!$B$7:$R$2292,4,0)</f>
        <v>21.374099999999999</v>
      </c>
      <c r="D26" s="60">
        <f>VLOOKUP($A26,'Return Data'!$B$7:$R$2292,10,0)</f>
        <v>-5.8352000000000004</v>
      </c>
      <c r="E26" s="61">
        <f t="shared" si="0"/>
        <v>32</v>
      </c>
      <c r="F26" s="60">
        <f>VLOOKUP($A26,'Return Data'!$B$7:$R$2292,11,0)</f>
        <v>-5.4916999999999998</v>
      </c>
      <c r="G26" s="61">
        <f t="shared" si="1"/>
        <v>22</v>
      </c>
      <c r="H26" s="60">
        <f>VLOOKUP($A26,'Return Data'!$B$7:$R$2292,12,0)</f>
        <v>-6.4283999999999999</v>
      </c>
      <c r="I26" s="61">
        <f t="shared" si="2"/>
        <v>15</v>
      </c>
      <c r="J26" s="60">
        <f>VLOOKUP($A26,'Return Data'!$B$7:$R$2292,13,0)</f>
        <v>5.6486999999999998</v>
      </c>
      <c r="K26" s="61">
        <f t="shared" si="3"/>
        <v>10</v>
      </c>
      <c r="L26" s="60">
        <f>VLOOKUP($A26,'Return Data'!$B$7:$R$2292,17,0)</f>
        <v>33.901400000000002</v>
      </c>
      <c r="M26" s="61">
        <f t="shared" si="4"/>
        <v>4</v>
      </c>
      <c r="N26" s="60">
        <f>VLOOKUP($A26,'Return Data'!$B$7:$R$2292,14,0)</f>
        <v>24.457999999999998</v>
      </c>
      <c r="O26" s="61">
        <f t="shared" si="8"/>
        <v>3</v>
      </c>
      <c r="P26" s="60"/>
      <c r="Q26" s="61"/>
      <c r="R26" s="60">
        <f>VLOOKUP($A26,'Return Data'!$B$7:$R$2292,16,0)</f>
        <v>15.701700000000001</v>
      </c>
      <c r="S26" s="62">
        <f t="shared" si="6"/>
        <v>10</v>
      </c>
    </row>
    <row r="27" spans="1:19" x14ac:dyDescent="0.3">
      <c r="A27" s="58" t="s">
        <v>1694</v>
      </c>
      <c r="B27" s="59">
        <f>VLOOKUP($A27,'Return Data'!$B$7:$R$2292,3,0)</f>
        <v>44767</v>
      </c>
      <c r="C27" s="60">
        <f>VLOOKUP($A27,'Return Data'!$B$7:$R$2292,4,0)</f>
        <v>33.786700000000003</v>
      </c>
      <c r="D27" s="60">
        <f>VLOOKUP($A27,'Return Data'!$B$7:$R$2292,10,0)</f>
        <v>-2.2090000000000001</v>
      </c>
      <c r="E27" s="61">
        <f t="shared" si="0"/>
        <v>21</v>
      </c>
      <c r="F27" s="60">
        <f>VLOOKUP($A27,'Return Data'!$B$7:$R$2292,11,0)</f>
        <v>-7.4070999999999998</v>
      </c>
      <c r="G27" s="61">
        <f t="shared" si="1"/>
        <v>28</v>
      </c>
      <c r="H27" s="60">
        <f>VLOOKUP($A27,'Return Data'!$B$7:$R$2292,12,0)</f>
        <v>-12.271000000000001</v>
      </c>
      <c r="I27" s="61">
        <f t="shared" si="2"/>
        <v>31</v>
      </c>
      <c r="J27" s="60">
        <f>VLOOKUP($A27,'Return Data'!$B$7:$R$2292,13,0)</f>
        <v>-7.1501000000000001</v>
      </c>
      <c r="K27" s="61">
        <f t="shared" si="3"/>
        <v>31</v>
      </c>
      <c r="L27" s="60">
        <f>VLOOKUP($A27,'Return Data'!$B$7:$R$2292,17,0)</f>
        <v>12.4147</v>
      </c>
      <c r="M27" s="61">
        <f t="shared" si="4"/>
        <v>31</v>
      </c>
      <c r="N27" s="60">
        <f>VLOOKUP($A27,'Return Data'!$B$7:$R$2292,14,0)</f>
        <v>9.0412999999999997</v>
      </c>
      <c r="O27" s="61">
        <f t="shared" si="8"/>
        <v>30</v>
      </c>
      <c r="P27" s="60">
        <f>VLOOKUP($A27,'Return Data'!$B$7:$R$2292,15,0)</f>
        <v>5.7393999999999998</v>
      </c>
      <c r="Q27" s="61">
        <f>RANK(P27,P$8:P$39,0)</f>
        <v>24</v>
      </c>
      <c r="R27" s="60">
        <f>VLOOKUP($A27,'Return Data'!$B$7:$R$2292,16,0)</f>
        <v>15.909000000000001</v>
      </c>
      <c r="S27" s="62">
        <f t="shared" si="6"/>
        <v>8</v>
      </c>
    </row>
    <row r="28" spans="1:19" x14ac:dyDescent="0.3">
      <c r="A28" s="58" t="s">
        <v>1871</v>
      </c>
      <c r="B28" s="59">
        <f>VLOOKUP($A28,'Return Data'!$B$7:$R$2292,3,0)</f>
        <v>44767</v>
      </c>
      <c r="C28" s="60">
        <f>VLOOKUP($A28,'Return Data'!$B$7:$R$2292,4,0)</f>
        <v>16.376100000000001</v>
      </c>
      <c r="D28" s="60">
        <f>VLOOKUP($A28,'Return Data'!$B$7:$R$2292,10,0)</f>
        <v>-1.5658000000000001</v>
      </c>
      <c r="E28" s="61">
        <f t="shared" si="0"/>
        <v>16</v>
      </c>
      <c r="F28" s="60">
        <f>VLOOKUP($A28,'Return Data'!$B$7:$R$2292,11,0)</f>
        <v>-3.0811000000000002</v>
      </c>
      <c r="G28" s="61">
        <f t="shared" si="1"/>
        <v>10</v>
      </c>
      <c r="H28" s="60">
        <f>VLOOKUP($A28,'Return Data'!$B$7:$R$2292,12,0)</f>
        <v>-6.5883000000000003</v>
      </c>
      <c r="I28" s="61">
        <f t="shared" si="2"/>
        <v>17</v>
      </c>
      <c r="J28" s="60">
        <f>VLOOKUP($A28,'Return Data'!$B$7:$R$2292,13,0)</f>
        <v>5.7758000000000003</v>
      </c>
      <c r="K28" s="61">
        <f t="shared" si="3"/>
        <v>9</v>
      </c>
      <c r="L28" s="60">
        <f>VLOOKUP($A28,'Return Data'!$B$7:$R$2292,17,0)</f>
        <v>25.975999999999999</v>
      </c>
      <c r="M28" s="61">
        <f t="shared" si="4"/>
        <v>17</v>
      </c>
      <c r="N28" s="60">
        <f>VLOOKUP($A28,'Return Data'!$B$7:$R$2292,14,0)</f>
        <v>16.053100000000001</v>
      </c>
      <c r="O28" s="61">
        <f t="shared" si="8"/>
        <v>18</v>
      </c>
      <c r="P28" s="60"/>
      <c r="Q28" s="61"/>
      <c r="R28" s="60">
        <f>VLOOKUP($A28,'Return Data'!$B$7:$R$2292,16,0)</f>
        <v>12.962999999999999</v>
      </c>
      <c r="S28" s="62">
        <f t="shared" si="6"/>
        <v>23</v>
      </c>
    </row>
    <row r="29" spans="1:19" x14ac:dyDescent="0.3">
      <c r="A29" s="58" t="s">
        <v>1202</v>
      </c>
      <c r="B29" s="59">
        <f>VLOOKUP($A29,'Return Data'!$B$7:$R$2292,3,0)</f>
        <v>44767</v>
      </c>
      <c r="C29" s="60">
        <f>VLOOKUP($A29,'Return Data'!$B$7:$R$2292,4,0)</f>
        <v>161.47900000000001</v>
      </c>
      <c r="D29" s="60">
        <f>VLOOKUP($A29,'Return Data'!$B$7:$R$2292,10,0)</f>
        <v>1.7148000000000001</v>
      </c>
      <c r="E29" s="61">
        <f t="shared" si="0"/>
        <v>2</v>
      </c>
      <c r="F29" s="60">
        <f>VLOOKUP($A29,'Return Data'!$B$7:$R$2292,11,0)</f>
        <v>3.0451999999999999</v>
      </c>
      <c r="G29" s="61">
        <f t="shared" si="1"/>
        <v>1</v>
      </c>
      <c r="H29" s="60">
        <f>VLOOKUP($A29,'Return Data'!$B$7:$R$2292,12,0)</f>
        <v>2.9805000000000001</v>
      </c>
      <c r="I29" s="61">
        <f t="shared" si="2"/>
        <v>1</v>
      </c>
      <c r="J29" s="60">
        <f>VLOOKUP($A29,'Return Data'!$B$7:$R$2292,13,0)</f>
        <v>18.3812</v>
      </c>
      <c r="K29" s="61">
        <f t="shared" si="3"/>
        <v>1</v>
      </c>
      <c r="L29" s="60">
        <f>VLOOKUP($A29,'Return Data'!$B$7:$R$2292,17,0)</f>
        <v>41.078499999999998</v>
      </c>
      <c r="M29" s="61">
        <f t="shared" si="4"/>
        <v>2</v>
      </c>
      <c r="N29" s="60">
        <f>VLOOKUP($A29,'Return Data'!$B$7:$R$2292,14,0)</f>
        <v>18.0169</v>
      </c>
      <c r="O29" s="61">
        <f t="shared" si="8"/>
        <v>15</v>
      </c>
      <c r="P29" s="60">
        <f>VLOOKUP($A29,'Return Data'!$B$7:$R$2292,15,0)</f>
        <v>12.5947</v>
      </c>
      <c r="Q29" s="61">
        <f>RANK(P29,P$8:P$39,0)</f>
        <v>8</v>
      </c>
      <c r="R29" s="60">
        <f>VLOOKUP($A29,'Return Data'!$B$7:$R$2292,16,0)</f>
        <v>14.3721</v>
      </c>
      <c r="S29" s="62">
        <f t="shared" si="6"/>
        <v>17</v>
      </c>
    </row>
    <row r="30" spans="1:19" x14ac:dyDescent="0.3">
      <c r="A30" s="58" t="s">
        <v>1658</v>
      </c>
      <c r="B30" s="59">
        <f>VLOOKUP($A30,'Return Data'!$B$7:$R$2292,3,0)</f>
        <v>44767</v>
      </c>
      <c r="C30" s="60">
        <f>VLOOKUP($A30,'Return Data'!$B$7:$R$2292,4,0)</f>
        <v>49.059699999999999</v>
      </c>
      <c r="D30" s="60">
        <f>VLOOKUP($A30,'Return Data'!$B$7:$R$2292,10,0)</f>
        <v>-2.3654999999999999</v>
      </c>
      <c r="E30" s="61">
        <f t="shared" si="0"/>
        <v>23</v>
      </c>
      <c r="F30" s="60">
        <f>VLOOKUP($A30,'Return Data'!$B$7:$R$2292,11,0)</f>
        <v>-6.2922000000000002</v>
      </c>
      <c r="G30" s="61">
        <f t="shared" si="1"/>
        <v>25</v>
      </c>
      <c r="H30" s="60">
        <f>VLOOKUP($A30,'Return Data'!$B$7:$R$2292,12,0)</f>
        <v>-7.8532000000000002</v>
      </c>
      <c r="I30" s="61">
        <f t="shared" si="2"/>
        <v>24</v>
      </c>
      <c r="J30" s="60">
        <f>VLOOKUP($A30,'Return Data'!$B$7:$R$2292,13,0)</f>
        <v>1.7714000000000001</v>
      </c>
      <c r="K30" s="61">
        <f t="shared" si="3"/>
        <v>22</v>
      </c>
      <c r="L30" s="60">
        <f>VLOOKUP($A30,'Return Data'!$B$7:$R$2292,17,0)</f>
        <v>27.588100000000001</v>
      </c>
      <c r="M30" s="61">
        <f t="shared" si="4"/>
        <v>13</v>
      </c>
      <c r="N30" s="60">
        <f>VLOOKUP($A30,'Return Data'!$B$7:$R$2292,14,0)</f>
        <v>24.23</v>
      </c>
      <c r="O30" s="61">
        <f t="shared" si="8"/>
        <v>4</v>
      </c>
      <c r="P30" s="60">
        <f>VLOOKUP($A30,'Return Data'!$B$7:$R$2292,15,0)</f>
        <v>17.7654</v>
      </c>
      <c r="Q30" s="61">
        <f>RANK(P30,P$8:P$39,0)</f>
        <v>2</v>
      </c>
      <c r="R30" s="60">
        <f>VLOOKUP($A30,'Return Data'!$B$7:$R$2292,16,0)</f>
        <v>18.9527</v>
      </c>
      <c r="S30" s="62">
        <f t="shared" si="6"/>
        <v>2</v>
      </c>
    </row>
    <row r="31" spans="1:19" x14ac:dyDescent="0.3">
      <c r="A31" s="58" t="s">
        <v>1686</v>
      </c>
      <c r="B31" s="59">
        <f>VLOOKUP($A31,'Return Data'!$B$7:$R$2292,3,0)</f>
        <v>44767</v>
      </c>
      <c r="C31" s="60">
        <f>VLOOKUP($A31,'Return Data'!$B$7:$R$2292,4,0)</f>
        <v>27.04</v>
      </c>
      <c r="D31" s="60">
        <f>VLOOKUP($A31,'Return Data'!$B$7:$R$2292,10,0)</f>
        <v>-3.0476999999999999</v>
      </c>
      <c r="E31" s="61">
        <f t="shared" si="0"/>
        <v>24</v>
      </c>
      <c r="F31" s="60">
        <f>VLOOKUP($A31,'Return Data'!$B$7:$R$2292,11,0)</f>
        <v>-7.8076999999999996</v>
      </c>
      <c r="G31" s="61">
        <f t="shared" si="1"/>
        <v>29</v>
      </c>
      <c r="H31" s="60">
        <f>VLOOKUP($A31,'Return Data'!$B$7:$R$2292,12,0)</f>
        <v>-7.8391000000000002</v>
      </c>
      <c r="I31" s="61">
        <f t="shared" si="2"/>
        <v>23</v>
      </c>
      <c r="J31" s="60">
        <f>VLOOKUP($A31,'Return Data'!$B$7:$R$2292,13,0)</f>
        <v>0.29670000000000002</v>
      </c>
      <c r="K31" s="61">
        <f t="shared" si="3"/>
        <v>24</v>
      </c>
      <c r="L31" s="60">
        <f>VLOOKUP($A31,'Return Data'!$B$7:$R$2292,17,0)</f>
        <v>30.772099999999998</v>
      </c>
      <c r="M31" s="61">
        <f t="shared" si="4"/>
        <v>7</v>
      </c>
      <c r="N31" s="60">
        <f>VLOOKUP($A31,'Return Data'!$B$7:$R$2292,14,0)</f>
        <v>25.6875</v>
      </c>
      <c r="O31" s="61">
        <f t="shared" si="8"/>
        <v>2</v>
      </c>
      <c r="P31" s="60">
        <f>VLOOKUP($A31,'Return Data'!$B$7:$R$2292,15,0)</f>
        <v>15.587999999999999</v>
      </c>
      <c r="Q31" s="61">
        <f>RANK(P31,P$8:P$39,0)</f>
        <v>3</v>
      </c>
      <c r="R31" s="60">
        <f>VLOOKUP($A31,'Return Data'!$B$7:$R$2292,16,0)</f>
        <v>14.3934</v>
      </c>
      <c r="S31" s="62">
        <f t="shared" si="6"/>
        <v>16</v>
      </c>
    </row>
    <row r="32" spans="1:19" x14ac:dyDescent="0.3">
      <c r="A32" s="58" t="s">
        <v>1204</v>
      </c>
      <c r="B32" s="59">
        <f>VLOOKUP($A32,'Return Data'!$B$7:$R$2292,3,0)</f>
        <v>44767</v>
      </c>
      <c r="C32" s="60">
        <f>VLOOKUP($A32,'Return Data'!$B$7:$R$2292,4,0)</f>
        <v>425.56369999999998</v>
      </c>
      <c r="D32" s="60">
        <f>VLOOKUP($A32,'Return Data'!$B$7:$R$2292,10,0)</f>
        <v>-4.3803999999999998</v>
      </c>
      <c r="E32" s="61">
        <f t="shared" si="0"/>
        <v>30</v>
      </c>
      <c r="F32" s="60">
        <f>VLOOKUP($A32,'Return Data'!$B$7:$R$2292,11,0)</f>
        <v>-0.96750000000000003</v>
      </c>
      <c r="G32" s="61">
        <f t="shared" si="1"/>
        <v>4</v>
      </c>
      <c r="H32" s="60">
        <f>VLOOKUP($A32,'Return Data'!$B$7:$R$2292,12,0)</f>
        <v>-0.51859999999999995</v>
      </c>
      <c r="I32" s="61">
        <f t="shared" si="2"/>
        <v>4</v>
      </c>
      <c r="J32" s="60">
        <f>VLOOKUP($A32,'Return Data'!$B$7:$R$2292,13,0)</f>
        <v>9.1191999999999993</v>
      </c>
      <c r="K32" s="61">
        <f t="shared" si="3"/>
        <v>4</v>
      </c>
      <c r="L32" s="60">
        <f>VLOOKUP($A32,'Return Data'!$B$7:$R$2292,17,0)</f>
        <v>46.226900000000001</v>
      </c>
      <c r="M32" s="61">
        <f t="shared" si="4"/>
        <v>1</v>
      </c>
      <c r="N32" s="60">
        <f>VLOOKUP($A32,'Return Data'!$B$7:$R$2292,14,0)</f>
        <v>33.243600000000001</v>
      </c>
      <c r="O32" s="61">
        <f t="shared" si="8"/>
        <v>1</v>
      </c>
      <c r="P32" s="60">
        <f>VLOOKUP($A32,'Return Data'!$B$7:$R$2292,15,0)</f>
        <v>21.7195</v>
      </c>
      <c r="Q32" s="61">
        <f>RANK(P32,P$8:P$39,0)</f>
        <v>1</v>
      </c>
      <c r="R32" s="60">
        <f>VLOOKUP($A32,'Return Data'!$B$7:$R$2292,16,0)</f>
        <v>20.118600000000001</v>
      </c>
      <c r="S32" s="62">
        <f t="shared" si="6"/>
        <v>1</v>
      </c>
    </row>
    <row r="33" spans="1:19" x14ac:dyDescent="0.3">
      <c r="A33" s="58" t="s">
        <v>1688</v>
      </c>
      <c r="B33" s="59">
        <f>VLOOKUP($A33,'Return Data'!$B$7:$R$2292,3,0)</f>
        <v>44767</v>
      </c>
      <c r="C33" s="60">
        <f>VLOOKUP($A33,'Return Data'!$B$7:$R$2292,4,0)</f>
        <v>78.508099999999999</v>
      </c>
      <c r="D33" s="60">
        <f>VLOOKUP($A33,'Return Data'!$B$7:$R$2292,10,0)</f>
        <v>-2.3534999999999999</v>
      </c>
      <c r="E33" s="61">
        <f t="shared" si="0"/>
        <v>22</v>
      </c>
      <c r="F33" s="60">
        <f>VLOOKUP($A33,'Return Data'!$B$7:$R$2292,11,0)</f>
        <v>-3.8582999999999998</v>
      </c>
      <c r="G33" s="61">
        <f t="shared" si="1"/>
        <v>15</v>
      </c>
      <c r="H33" s="60">
        <f>VLOOKUP($A33,'Return Data'!$B$7:$R$2292,12,0)</f>
        <v>-6.7207999999999997</v>
      </c>
      <c r="I33" s="61">
        <f t="shared" si="2"/>
        <v>18</v>
      </c>
      <c r="J33" s="60">
        <f>VLOOKUP($A33,'Return Data'!$B$7:$R$2292,13,0)</f>
        <v>3.379</v>
      </c>
      <c r="K33" s="61">
        <f t="shared" si="3"/>
        <v>17</v>
      </c>
      <c r="L33" s="60">
        <f>VLOOKUP($A33,'Return Data'!$B$7:$R$2292,17,0)</f>
        <v>26.9834</v>
      </c>
      <c r="M33" s="61">
        <f t="shared" si="4"/>
        <v>14</v>
      </c>
      <c r="N33" s="60">
        <f>VLOOKUP($A33,'Return Data'!$B$7:$R$2292,14,0)</f>
        <v>15.7342</v>
      </c>
      <c r="O33" s="61">
        <f t="shared" si="8"/>
        <v>23</v>
      </c>
      <c r="P33" s="60">
        <f>VLOOKUP($A33,'Return Data'!$B$7:$R$2292,15,0)</f>
        <v>11.5168</v>
      </c>
      <c r="Q33" s="61">
        <f>RANK(P33,P$8:P$39,0)</f>
        <v>16</v>
      </c>
      <c r="R33" s="60">
        <f>VLOOKUP($A33,'Return Data'!$B$7:$R$2292,16,0)</f>
        <v>15.9876</v>
      </c>
      <c r="S33" s="62">
        <f t="shared" si="6"/>
        <v>7</v>
      </c>
    </row>
    <row r="34" spans="1:19" x14ac:dyDescent="0.3">
      <c r="A34" s="58" t="s">
        <v>1690</v>
      </c>
      <c r="B34" s="59">
        <f>VLOOKUP($A34,'Return Data'!$B$7:$R$2292,3,0)</f>
        <v>44767</v>
      </c>
      <c r="C34" s="60">
        <f>VLOOKUP($A34,'Return Data'!$B$7:$R$2292,4,0)</f>
        <v>15.1814</v>
      </c>
      <c r="D34" s="60">
        <f>VLOOKUP($A34,'Return Data'!$B$7:$R$2292,10,0)</f>
        <v>1.2417</v>
      </c>
      <c r="E34" s="61">
        <f t="shared" si="0"/>
        <v>3</v>
      </c>
      <c r="F34" s="60">
        <f>VLOOKUP($A34,'Return Data'!$B$7:$R$2292,11,0)</f>
        <v>-2.2107000000000001</v>
      </c>
      <c r="G34" s="61">
        <f t="shared" si="1"/>
        <v>8</v>
      </c>
      <c r="H34" s="60">
        <f>VLOOKUP($A34,'Return Data'!$B$7:$R$2292,12,0)</f>
        <v>-5.7518000000000002</v>
      </c>
      <c r="I34" s="61">
        <f t="shared" si="2"/>
        <v>12</v>
      </c>
      <c r="J34" s="60">
        <f>VLOOKUP($A34,'Return Data'!$B$7:$R$2292,13,0)</f>
        <v>6.7647000000000004</v>
      </c>
      <c r="K34" s="61">
        <f t="shared" si="3"/>
        <v>7</v>
      </c>
      <c r="L34" s="60">
        <f>VLOOKUP($A34,'Return Data'!$B$7:$R$2292,17,0)</f>
        <v>20.185700000000001</v>
      </c>
      <c r="M34" s="61">
        <f t="shared" si="4"/>
        <v>28</v>
      </c>
      <c r="N34" s="60">
        <f>VLOOKUP($A34,'Return Data'!$B$7:$R$2292,14,0)</f>
        <v>13.973800000000001</v>
      </c>
      <c r="O34" s="61">
        <f t="shared" si="8"/>
        <v>26</v>
      </c>
      <c r="P34" s="60"/>
      <c r="Q34" s="61"/>
      <c r="R34" s="60">
        <f>VLOOKUP($A34,'Return Data'!$B$7:$R$2292,16,0)</f>
        <v>11.5337</v>
      </c>
      <c r="S34" s="62">
        <f t="shared" si="6"/>
        <v>28</v>
      </c>
    </row>
    <row r="35" spans="1:19" x14ac:dyDescent="0.3">
      <c r="A35" s="58" t="s">
        <v>1205</v>
      </c>
      <c r="B35" s="59">
        <f>VLOOKUP($A35,'Return Data'!$B$7:$R$2292,3,0)</f>
        <v>0</v>
      </c>
      <c r="C35" s="60">
        <f>VLOOKUP($A35,'Return Data'!$B$7:$R$2292,4,0)</f>
        <v>0</v>
      </c>
      <c r="D35" s="60">
        <f>VLOOKUP($A35,'Return Data'!$B$7:$R$2292,10,0)</f>
        <v>0</v>
      </c>
      <c r="E35" s="61">
        <f t="shared" si="0"/>
        <v>8</v>
      </c>
      <c r="F35" s="60">
        <f>VLOOKUP($A35,'Return Data'!$B$7:$R$2292,11,0)</f>
        <v>0</v>
      </c>
      <c r="G35" s="61">
        <f t="shared" si="1"/>
        <v>3</v>
      </c>
      <c r="H35" s="60">
        <f>VLOOKUP($A35,'Return Data'!$B$7:$R$2292,12,0)</f>
        <v>0</v>
      </c>
      <c r="I35" s="61">
        <f t="shared" si="2"/>
        <v>3</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44767</v>
      </c>
      <c r="C36" s="60">
        <f>VLOOKUP($A36,'Return Data'!$B$7:$R$2292,4,0)</f>
        <v>16.019400000000001</v>
      </c>
      <c r="D36" s="60">
        <f>VLOOKUP($A36,'Return Data'!$B$7:$R$2292,10,0)</f>
        <v>-1.9644999999999999</v>
      </c>
      <c r="E36" s="61">
        <f t="shared" si="0"/>
        <v>19</v>
      </c>
      <c r="F36" s="60">
        <f>VLOOKUP($A36,'Return Data'!$B$7:$R$2292,11,0)</f>
        <v>-4.3955000000000002</v>
      </c>
      <c r="G36" s="61">
        <f t="shared" si="1"/>
        <v>16</v>
      </c>
      <c r="H36" s="60">
        <f>VLOOKUP($A36,'Return Data'!$B$7:$R$2292,12,0)</f>
        <v>-7.5903</v>
      </c>
      <c r="I36" s="61">
        <f t="shared" si="2"/>
        <v>21</v>
      </c>
      <c r="J36" s="60">
        <f>VLOOKUP($A36,'Return Data'!$B$7:$R$2292,13,0)</f>
        <v>2.8632</v>
      </c>
      <c r="K36" s="61">
        <f t="shared" si="3"/>
        <v>20</v>
      </c>
      <c r="L36" s="60">
        <f>VLOOKUP($A36,'Return Data'!$B$7:$R$2292,17,0)</f>
        <v>20.864100000000001</v>
      </c>
      <c r="M36" s="61">
        <f t="shared" si="4"/>
        <v>26</v>
      </c>
      <c r="N36" s="60">
        <f>VLOOKUP($A36,'Return Data'!$B$7:$R$2292,14,0)</f>
        <v>15.933</v>
      </c>
      <c r="O36" s="61">
        <f>RANK(N36,N$8:N$39,0)</f>
        <v>20</v>
      </c>
      <c r="P36" s="60"/>
      <c r="Q36" s="61"/>
      <c r="R36" s="60">
        <f>VLOOKUP($A36,'Return Data'!$B$7:$R$2292,16,0)</f>
        <v>12.8956</v>
      </c>
      <c r="S36" s="62">
        <f t="shared" si="6"/>
        <v>25</v>
      </c>
    </row>
    <row r="37" spans="1:19" x14ac:dyDescent="0.3">
      <c r="A37" s="58" t="s">
        <v>1692</v>
      </c>
      <c r="B37" s="59">
        <f>VLOOKUP($A37,'Return Data'!$B$7:$R$2292,3,0)</f>
        <v>44767</v>
      </c>
      <c r="C37" s="60">
        <f>VLOOKUP($A37,'Return Data'!$B$7:$R$2292,4,0)</f>
        <v>149.88</v>
      </c>
      <c r="D37" s="60">
        <f>VLOOKUP($A37,'Return Data'!$B$7:$R$2292,10,0)</f>
        <v>-3.2469999999999999</v>
      </c>
      <c r="E37" s="61">
        <f t="shared" si="0"/>
        <v>25</v>
      </c>
      <c r="F37" s="60">
        <f>VLOOKUP($A37,'Return Data'!$B$7:$R$2292,11,0)</f>
        <v>-1.5696000000000001</v>
      </c>
      <c r="G37" s="61">
        <f t="shared" si="1"/>
        <v>7</v>
      </c>
      <c r="H37" s="60">
        <f>VLOOKUP($A37,'Return Data'!$B$7:$R$2292,12,0)</f>
        <v>-5.2591999999999999</v>
      </c>
      <c r="I37" s="61">
        <f t="shared" si="2"/>
        <v>8</v>
      </c>
      <c r="J37" s="60">
        <f>VLOOKUP($A37,'Return Data'!$B$7:$R$2292,13,0)</f>
        <v>3.63</v>
      </c>
      <c r="K37" s="61">
        <f t="shared" si="3"/>
        <v>15</v>
      </c>
      <c r="L37" s="60">
        <f>VLOOKUP($A37,'Return Data'!$B$7:$R$2292,17,0)</f>
        <v>20.604299999999999</v>
      </c>
      <c r="M37" s="61">
        <f t="shared" si="4"/>
        <v>27</v>
      </c>
      <c r="N37" s="60">
        <f>VLOOKUP($A37,'Return Data'!$B$7:$R$2292,14,0)</f>
        <v>10.8988</v>
      </c>
      <c r="O37" s="61">
        <f>RANK(N37,N$8:N$39,0)</f>
        <v>29</v>
      </c>
      <c r="P37" s="60">
        <f>VLOOKUP($A37,'Return Data'!$B$7:$R$2292,15,0)</f>
        <v>5.4561999999999999</v>
      </c>
      <c r="Q37" s="61">
        <f>RANK(P37,P$8:P$39,0)</f>
        <v>25</v>
      </c>
      <c r="R37" s="60">
        <f>VLOOKUP($A37,'Return Data'!$B$7:$R$2292,16,0)</f>
        <v>9.2985000000000007</v>
      </c>
      <c r="S37" s="62">
        <f t="shared" si="6"/>
        <v>31</v>
      </c>
    </row>
    <row r="38" spans="1:19" x14ac:dyDescent="0.3">
      <c r="A38" s="58" t="s">
        <v>1678</v>
      </c>
      <c r="B38" s="59">
        <f>VLOOKUP($A38,'Return Data'!$B$7:$R$2292,3,0)</f>
        <v>44767</v>
      </c>
      <c r="C38" s="60">
        <f>VLOOKUP($A38,'Return Data'!$B$7:$R$2292,4,0)</f>
        <v>33.93</v>
      </c>
      <c r="D38" s="60">
        <f>VLOOKUP($A38,'Return Data'!$B$7:$R$2292,10,0)</f>
        <v>-2.0213999999999999</v>
      </c>
      <c r="E38" s="61">
        <f t="shared" si="0"/>
        <v>20</v>
      </c>
      <c r="F38" s="60">
        <f>VLOOKUP($A38,'Return Data'!$B$7:$R$2292,11,0)</f>
        <v>-4.4494999999999996</v>
      </c>
      <c r="G38" s="61">
        <f t="shared" si="1"/>
        <v>17</v>
      </c>
      <c r="H38" s="60">
        <f>VLOOKUP($A38,'Return Data'!$B$7:$R$2292,12,0)</f>
        <v>-7.2950999999999997</v>
      </c>
      <c r="I38" s="61">
        <f t="shared" si="2"/>
        <v>19</v>
      </c>
      <c r="J38" s="60">
        <f>VLOOKUP($A38,'Return Data'!$B$7:$R$2292,13,0)</f>
        <v>3.1621000000000001</v>
      </c>
      <c r="K38" s="61">
        <f t="shared" si="3"/>
        <v>18</v>
      </c>
      <c r="L38" s="60">
        <f>VLOOKUP($A38,'Return Data'!$B$7:$R$2292,17,0)</f>
        <v>26.827999999999999</v>
      </c>
      <c r="M38" s="61">
        <f t="shared" si="4"/>
        <v>15</v>
      </c>
      <c r="N38" s="60">
        <f>VLOOKUP($A38,'Return Data'!$B$7:$R$2292,14,0)</f>
        <v>19.7882</v>
      </c>
      <c r="O38" s="61">
        <f>RANK(N38,N$8:N$39,0)</f>
        <v>9</v>
      </c>
      <c r="P38" s="60">
        <f>VLOOKUP($A38,'Return Data'!$B$7:$R$2292,15,0)</f>
        <v>12.7437</v>
      </c>
      <c r="Q38" s="61">
        <f>RANK(P38,P$8:P$39,0)</f>
        <v>7</v>
      </c>
      <c r="R38" s="60">
        <f>VLOOKUP($A38,'Return Data'!$B$7:$R$2292,16,0)</f>
        <v>12.613099999999999</v>
      </c>
      <c r="S38" s="62">
        <f t="shared" si="6"/>
        <v>26</v>
      </c>
    </row>
    <row r="39" spans="1:19" x14ac:dyDescent="0.3">
      <c r="A39" s="58" t="s">
        <v>1744</v>
      </c>
      <c r="B39" s="59">
        <f>VLOOKUP($A39,'Return Data'!$B$7:$R$2292,3,0)</f>
        <v>44767</v>
      </c>
      <c r="C39" s="60">
        <f>VLOOKUP($A39,'Return Data'!$B$7:$R$2292,4,0)</f>
        <v>240.22</v>
      </c>
      <c r="D39" s="60">
        <f>VLOOKUP($A39,'Return Data'!$B$7:$R$2292,10,0)</f>
        <v>-3.8088000000000002</v>
      </c>
      <c r="E39" s="61">
        <f t="shared" si="0"/>
        <v>28</v>
      </c>
      <c r="F39" s="60">
        <f>VLOOKUP($A39,'Return Data'!$B$7:$R$2292,11,0)</f>
        <v>-8.673</v>
      </c>
      <c r="G39" s="61">
        <f t="shared" si="1"/>
        <v>32</v>
      </c>
      <c r="H39" s="60">
        <f>VLOOKUP($A39,'Return Data'!$B$7:$R$2292,12,0)</f>
        <v>-13.340999999999999</v>
      </c>
      <c r="I39" s="61">
        <f t="shared" si="2"/>
        <v>32</v>
      </c>
      <c r="J39" s="60">
        <f>VLOOKUP($A39,'Return Data'!$B$7:$R$2292,13,0)</f>
        <v>-3.1758999999999999</v>
      </c>
      <c r="K39" s="61">
        <f t="shared" si="3"/>
        <v>30</v>
      </c>
      <c r="L39" s="60">
        <f>VLOOKUP($A39,'Return Data'!$B$7:$R$2292,17,0)</f>
        <v>26.3704</v>
      </c>
      <c r="M39" s="61">
        <f t="shared" si="4"/>
        <v>16</v>
      </c>
      <c r="N39" s="60">
        <f>VLOOKUP($A39,'Return Data'!$B$7:$R$2292,14,0)</f>
        <v>20.486599999999999</v>
      </c>
      <c r="O39" s="61">
        <f>RANK(N39,N$8:N$39,0)</f>
        <v>5</v>
      </c>
      <c r="P39" s="60">
        <f>VLOOKUP($A39,'Return Data'!$B$7:$R$2292,15,0)</f>
        <v>14.1219</v>
      </c>
      <c r="Q39" s="61">
        <f>RANK(P39,P$8:P$39,0)</f>
        <v>5</v>
      </c>
      <c r="R39" s="60">
        <f>VLOOKUP($A39,'Return Data'!$B$7:$R$2292,16,0)</f>
        <v>14.9498</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-1.6096562499999998</v>
      </c>
      <c r="E41" s="69"/>
      <c r="F41" s="70">
        <f>AVERAGE(F8:F39)</f>
        <v>-4.0688906249999999</v>
      </c>
      <c r="G41" s="69"/>
      <c r="H41" s="70">
        <f>AVERAGE(H8:H39)</f>
        <v>-6.4214468749999982</v>
      </c>
      <c r="I41" s="69"/>
      <c r="J41" s="70">
        <f>AVERAGE(J8:J39)</f>
        <v>3.4304999999999999</v>
      </c>
      <c r="K41" s="69"/>
      <c r="L41" s="70">
        <f>AVERAGE(L8:L39)</f>
        <v>26.013659375</v>
      </c>
      <c r="M41" s="69"/>
      <c r="N41" s="70">
        <f>AVERAGE(N8:N39)</f>
        <v>17.914273333333327</v>
      </c>
      <c r="O41" s="69"/>
      <c r="P41" s="70">
        <f>AVERAGE(P8:P39)</f>
        <v>11.884679999999998</v>
      </c>
      <c r="Q41" s="69"/>
      <c r="R41" s="70">
        <f>AVERAGE(R8:R39)</f>
        <v>13.980921874999998</v>
      </c>
      <c r="S41" s="71"/>
    </row>
    <row r="42" spans="1:19" x14ac:dyDescent="0.3">
      <c r="A42" s="68" t="s">
        <v>28</v>
      </c>
      <c r="B42" s="69"/>
      <c r="C42" s="69"/>
      <c r="D42" s="70">
        <f>MIN(D8:D39)</f>
        <v>-5.8352000000000004</v>
      </c>
      <c r="E42" s="69"/>
      <c r="F42" s="70">
        <f>MIN(F8:F39)</f>
        <v>-8.673</v>
      </c>
      <c r="G42" s="69"/>
      <c r="H42" s="70">
        <f>MIN(H8:H39)</f>
        <v>-13.340999999999999</v>
      </c>
      <c r="I42" s="69"/>
      <c r="J42" s="70">
        <f>MIN(J8:J39)</f>
        <v>-8.4074000000000009</v>
      </c>
      <c r="K42" s="69"/>
      <c r="L42" s="70">
        <f>MIN(L8:L39)</f>
        <v>0</v>
      </c>
      <c r="M42" s="69"/>
      <c r="N42" s="70">
        <f>MIN(N8:N39)</f>
        <v>9.0412999999999997</v>
      </c>
      <c r="O42" s="69"/>
      <c r="P42" s="70">
        <f>MIN(P8:P39)</f>
        <v>5.4561999999999999</v>
      </c>
      <c r="Q42" s="69"/>
      <c r="R42" s="70">
        <f>MIN(R8:R39)</f>
        <v>0</v>
      </c>
      <c r="S42" s="71"/>
    </row>
    <row r="43" spans="1:19" ht="15" thickBot="1" x14ac:dyDescent="0.35">
      <c r="A43" s="72" t="s">
        <v>29</v>
      </c>
      <c r="B43" s="73"/>
      <c r="C43" s="73"/>
      <c r="D43" s="74">
        <f>MAX(D8:D39)</f>
        <v>2.2751000000000001</v>
      </c>
      <c r="E43" s="73"/>
      <c r="F43" s="74">
        <f>MAX(F8:F39)</f>
        <v>3.0451999999999999</v>
      </c>
      <c r="G43" s="73"/>
      <c r="H43" s="74">
        <f>MAX(H8:H39)</f>
        <v>2.9805000000000001</v>
      </c>
      <c r="I43" s="73"/>
      <c r="J43" s="74">
        <f>MAX(J8:J39)</f>
        <v>18.3812</v>
      </c>
      <c r="K43" s="73"/>
      <c r="L43" s="74">
        <f>MAX(L8:L39)</f>
        <v>46.226900000000001</v>
      </c>
      <c r="M43" s="73"/>
      <c r="N43" s="74">
        <f>MAX(N8:N39)</f>
        <v>33.243600000000001</v>
      </c>
      <c r="O43" s="73"/>
      <c r="P43" s="74">
        <f>MAX(P8:P39)</f>
        <v>21.7195</v>
      </c>
      <c r="Q43" s="73"/>
      <c r="R43" s="74">
        <f>MAX(R8:R39)</f>
        <v>20.118600000000001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44767</v>
      </c>
      <c r="C8" s="60">
        <f>VLOOKUP($A8,'Return Data'!$B$7:$R$2292,4,0)</f>
        <v>1059.42</v>
      </c>
      <c r="D8" s="60">
        <f>VLOOKUP($A8,'Return Data'!$B$7:$R$2292,10,0)</f>
        <v>-3.5567000000000002</v>
      </c>
      <c r="E8" s="61">
        <f t="shared" ref="E8:E39" si="0">RANK(D8,D$8:D$39,0)</f>
        <v>26</v>
      </c>
      <c r="F8" s="60">
        <f>VLOOKUP($A8,'Return Data'!$B$7:$R$2292,11,0)</f>
        <v>-6.0072999999999999</v>
      </c>
      <c r="G8" s="61">
        <f t="shared" ref="G8:G39" si="1">RANK(F8,F$8:F$39,0)</f>
        <v>21</v>
      </c>
      <c r="H8" s="60">
        <f>VLOOKUP($A8,'Return Data'!$B$7:$R$2292,12,0)</f>
        <v>-10.475099999999999</v>
      </c>
      <c r="I8" s="61">
        <f t="shared" ref="I8:I39" si="2">RANK(H8,H$8:H$39,0)</f>
        <v>27</v>
      </c>
      <c r="J8" s="60">
        <f>VLOOKUP($A8,'Return Data'!$B$7:$R$2292,13,0)</f>
        <v>-1.4750000000000001</v>
      </c>
      <c r="K8" s="61">
        <f t="shared" ref="K8:K39" si="3">RANK(J8,J$8:J$39,0)</f>
        <v>25</v>
      </c>
      <c r="L8" s="60">
        <f>VLOOKUP($A8,'Return Data'!$B$7:$R$2292,17,0)</f>
        <v>24.4587</v>
      </c>
      <c r="M8" s="61">
        <f t="shared" ref="M8:M39" si="4">RANK(L8,L$8:L$39,0)</f>
        <v>17</v>
      </c>
      <c r="N8" s="60">
        <f>VLOOKUP($A8,'Return Data'!$B$7:$R$2292,14,0)</f>
        <v>15.1234</v>
      </c>
      <c r="O8" s="61">
        <f t="shared" ref="O8:O20" si="5">RANK(N8,N$8:N$39,0)</f>
        <v>17</v>
      </c>
      <c r="P8" s="60">
        <f>VLOOKUP($A8,'Return Data'!$B$7:$R$2292,15,0)</f>
        <v>9.2609999999999992</v>
      </c>
      <c r="Q8" s="61">
        <f>RANK(P8,P$8:P$39,0)</f>
        <v>19</v>
      </c>
      <c r="R8" s="60">
        <f>VLOOKUP($A8,'Return Data'!$B$7:$R$2292,16,0)</f>
        <v>21.517499999999998</v>
      </c>
      <c r="S8" s="62">
        <f t="shared" ref="S8:S39" si="6">RANK(R8,R$8:R$39,0)</f>
        <v>1</v>
      </c>
    </row>
    <row r="9" spans="1:20" x14ac:dyDescent="0.3">
      <c r="A9" s="58" t="s">
        <v>1683</v>
      </c>
      <c r="B9" s="59">
        <f>VLOOKUP($A9,'Return Data'!$B$7:$R$2292,3,0)</f>
        <v>44767</v>
      </c>
      <c r="C9" s="60">
        <f>VLOOKUP($A9,'Return Data'!$B$7:$R$2292,4,0)</f>
        <v>17.03</v>
      </c>
      <c r="D9" s="60">
        <f>VLOOKUP($A9,'Return Data'!$B$7:$R$2292,10,0)</f>
        <v>-4.3795999999999999</v>
      </c>
      <c r="E9" s="61">
        <f t="shared" si="0"/>
        <v>29</v>
      </c>
      <c r="F9" s="60">
        <f>VLOOKUP($A9,'Return Data'!$B$7:$R$2292,11,0)</f>
        <v>-8.3916000000000004</v>
      </c>
      <c r="G9" s="61">
        <f t="shared" si="1"/>
        <v>29</v>
      </c>
      <c r="H9" s="60">
        <f>VLOOKUP($A9,'Return Data'!$B$7:$R$2292,12,0)</f>
        <v>-12.978999999999999</v>
      </c>
      <c r="I9" s="61">
        <f t="shared" si="2"/>
        <v>31</v>
      </c>
      <c r="J9" s="60">
        <f>VLOOKUP($A9,'Return Data'!$B$7:$R$2292,13,0)</f>
        <v>-2.5186000000000002</v>
      </c>
      <c r="K9" s="61">
        <f t="shared" si="3"/>
        <v>27</v>
      </c>
      <c r="L9" s="60">
        <f>VLOOKUP($A9,'Return Data'!$B$7:$R$2292,17,0)</f>
        <v>19.599</v>
      </c>
      <c r="M9" s="61">
        <f t="shared" si="4"/>
        <v>26</v>
      </c>
      <c r="N9" s="60">
        <f>VLOOKUP($A9,'Return Data'!$B$7:$R$2292,14,0)</f>
        <v>14.367900000000001</v>
      </c>
      <c r="O9" s="61">
        <f t="shared" si="5"/>
        <v>21</v>
      </c>
      <c r="P9" s="60"/>
      <c r="Q9" s="61"/>
      <c r="R9" s="60">
        <f>VLOOKUP($A9,'Return Data'!$B$7:$R$2292,16,0)</f>
        <v>12.0273</v>
      </c>
      <c r="S9" s="62">
        <f t="shared" si="6"/>
        <v>23</v>
      </c>
    </row>
    <row r="10" spans="1:20" x14ac:dyDescent="0.3">
      <c r="A10" s="58" t="s">
        <v>2007</v>
      </c>
      <c r="B10" s="59">
        <f>VLOOKUP($A10,'Return Data'!$B$7:$R$2292,3,0)</f>
        <v>44767</v>
      </c>
      <c r="C10" s="60">
        <f>VLOOKUP($A10,'Return Data'!$B$7:$R$2292,4,0)</f>
        <v>160.19329999999999</v>
      </c>
      <c r="D10" s="60">
        <f>VLOOKUP($A10,'Return Data'!$B$7:$R$2292,10,0)</f>
        <v>-3.9864000000000002</v>
      </c>
      <c r="E10" s="61">
        <f t="shared" si="0"/>
        <v>27</v>
      </c>
      <c r="F10" s="60">
        <f>VLOOKUP($A10,'Return Data'!$B$7:$R$2292,11,0)</f>
        <v>-6.8372999999999999</v>
      </c>
      <c r="G10" s="61">
        <f t="shared" si="1"/>
        <v>26</v>
      </c>
      <c r="H10" s="60">
        <f>VLOOKUP($A10,'Return Data'!$B$7:$R$2292,12,0)</f>
        <v>-8.9810999999999996</v>
      </c>
      <c r="I10" s="61">
        <f t="shared" si="2"/>
        <v>24</v>
      </c>
      <c r="J10" s="60">
        <f>VLOOKUP($A10,'Return Data'!$B$7:$R$2292,13,0)</f>
        <v>5.0517000000000003</v>
      </c>
      <c r="K10" s="61">
        <f t="shared" si="3"/>
        <v>7</v>
      </c>
      <c r="L10" s="60">
        <f>VLOOKUP($A10,'Return Data'!$B$7:$R$2292,17,0)</f>
        <v>29.8569</v>
      </c>
      <c r="M10" s="61">
        <f t="shared" si="4"/>
        <v>6</v>
      </c>
      <c r="N10" s="60">
        <f>VLOOKUP($A10,'Return Data'!$B$7:$R$2292,14,0)</f>
        <v>19.249600000000001</v>
      </c>
      <c r="O10" s="61">
        <f t="shared" si="5"/>
        <v>6</v>
      </c>
      <c r="P10" s="60">
        <f>VLOOKUP($A10,'Return Data'!$B$7:$R$2292,15,0)</f>
        <v>10.848800000000001</v>
      </c>
      <c r="Q10" s="61">
        <f t="shared" ref="Q10:Q20" si="7">RANK(P10,P$8:P$39,0)</f>
        <v>12</v>
      </c>
      <c r="R10" s="60">
        <f>VLOOKUP($A10,'Return Data'!$B$7:$R$2292,16,0)</f>
        <v>15.8263</v>
      </c>
      <c r="S10" s="62">
        <f t="shared" si="6"/>
        <v>9</v>
      </c>
    </row>
    <row r="11" spans="1:20" x14ac:dyDescent="0.3">
      <c r="A11" s="58" t="s">
        <v>1702</v>
      </c>
      <c r="B11" s="59">
        <f>VLOOKUP($A11,'Return Data'!$B$7:$R$2292,3,0)</f>
        <v>44767</v>
      </c>
      <c r="C11" s="60">
        <f>VLOOKUP($A11,'Return Data'!$B$7:$R$2292,4,0)</f>
        <v>212.24</v>
      </c>
      <c r="D11" s="60">
        <f>VLOOKUP($A11,'Return Data'!$B$7:$R$2292,10,0)</f>
        <v>-1.8952</v>
      </c>
      <c r="E11" s="61">
        <f t="shared" si="0"/>
        <v>15</v>
      </c>
      <c r="F11" s="60">
        <f>VLOOKUP($A11,'Return Data'!$B$7:$R$2292,11,0)</f>
        <v>-6.0385999999999997</v>
      </c>
      <c r="G11" s="61">
        <f t="shared" si="1"/>
        <v>22</v>
      </c>
      <c r="H11" s="60">
        <f>VLOOKUP($A11,'Return Data'!$B$7:$R$2292,12,0)</f>
        <v>-8.2799999999999994</v>
      </c>
      <c r="I11" s="61">
        <f t="shared" si="2"/>
        <v>20</v>
      </c>
      <c r="J11" s="60">
        <f>VLOOKUP($A11,'Return Data'!$B$7:$R$2292,13,0)</f>
        <v>2.4275000000000002</v>
      </c>
      <c r="K11" s="61">
        <f t="shared" si="3"/>
        <v>16</v>
      </c>
      <c r="L11" s="60">
        <f>VLOOKUP($A11,'Return Data'!$B$7:$R$2292,17,0)</f>
        <v>23.585599999999999</v>
      </c>
      <c r="M11" s="61">
        <f t="shared" si="4"/>
        <v>20</v>
      </c>
      <c r="N11" s="60">
        <f>VLOOKUP($A11,'Return Data'!$B$7:$R$2292,14,0)</f>
        <v>17.756699999999999</v>
      </c>
      <c r="O11" s="61">
        <f t="shared" si="5"/>
        <v>12</v>
      </c>
      <c r="P11" s="60">
        <f>VLOOKUP($A11,'Return Data'!$B$7:$R$2292,15,0)</f>
        <v>13.077999999999999</v>
      </c>
      <c r="Q11" s="61">
        <f t="shared" si="7"/>
        <v>5</v>
      </c>
      <c r="R11" s="60">
        <f>VLOOKUP($A11,'Return Data'!$B$7:$R$2292,16,0)</f>
        <v>17.5763</v>
      </c>
      <c r="S11" s="62">
        <f t="shared" si="6"/>
        <v>6</v>
      </c>
    </row>
    <row r="12" spans="1:20" x14ac:dyDescent="0.3">
      <c r="A12" s="94" t="s">
        <v>1743</v>
      </c>
      <c r="B12" s="59">
        <f>VLOOKUP($A12,'Return Data'!$B$7:$R$2292,3,0)</f>
        <v>44767</v>
      </c>
      <c r="C12" s="60">
        <f>VLOOKUP($A12,'Return Data'!$B$7:$R$2292,4,0)</f>
        <v>60.728000000000002</v>
      </c>
      <c r="D12" s="60">
        <f>VLOOKUP($A12,'Return Data'!$B$7:$R$2292,10,0)</f>
        <v>-1.6581999999999999</v>
      </c>
      <c r="E12" s="61">
        <f t="shared" si="0"/>
        <v>13</v>
      </c>
      <c r="F12" s="60">
        <f>VLOOKUP($A12,'Return Data'!$B$7:$R$2292,11,0)</f>
        <v>-6.9459999999999997</v>
      </c>
      <c r="G12" s="61">
        <f t="shared" si="1"/>
        <v>27</v>
      </c>
      <c r="H12" s="60">
        <f>VLOOKUP($A12,'Return Data'!$B$7:$R$2292,12,0)</f>
        <v>-11.2332</v>
      </c>
      <c r="I12" s="61">
        <f t="shared" si="2"/>
        <v>28</v>
      </c>
      <c r="J12" s="60">
        <f>VLOOKUP($A12,'Return Data'!$B$7:$R$2292,13,0)</f>
        <v>-3.9691000000000001</v>
      </c>
      <c r="K12" s="61">
        <f t="shared" si="3"/>
        <v>29</v>
      </c>
      <c r="L12" s="60">
        <f>VLOOKUP($A12,'Return Data'!$B$7:$R$2292,17,0)</f>
        <v>23.6005</v>
      </c>
      <c r="M12" s="61">
        <f t="shared" si="4"/>
        <v>19</v>
      </c>
      <c r="N12" s="60">
        <f>VLOOKUP($A12,'Return Data'!$B$7:$R$2292,14,0)</f>
        <v>17.069400000000002</v>
      </c>
      <c r="O12" s="61">
        <f t="shared" si="5"/>
        <v>14</v>
      </c>
      <c r="P12" s="60">
        <f>VLOOKUP($A12,'Return Data'!$B$7:$R$2292,15,0)</f>
        <v>11.409599999999999</v>
      </c>
      <c r="Q12" s="61">
        <f t="shared" si="7"/>
        <v>9</v>
      </c>
      <c r="R12" s="60">
        <f>VLOOKUP($A12,'Return Data'!$B$7:$R$2292,16,0)</f>
        <v>12.6509</v>
      </c>
      <c r="S12" s="62">
        <f t="shared" si="6"/>
        <v>19</v>
      </c>
    </row>
    <row r="13" spans="1:20" x14ac:dyDescent="0.3">
      <c r="A13" s="94" t="s">
        <v>1666</v>
      </c>
      <c r="B13" s="59">
        <f>VLOOKUP($A13,'Return Data'!$B$7:$R$2292,3,0)</f>
        <v>44767</v>
      </c>
      <c r="C13" s="60">
        <f>VLOOKUP($A13,'Return Data'!$B$7:$R$2292,4,0)</f>
        <v>21.896999999999998</v>
      </c>
      <c r="D13" s="60">
        <f>VLOOKUP($A13,'Return Data'!$B$7:$R$2292,10,0)</f>
        <v>-0.64429999999999998</v>
      </c>
      <c r="E13" s="61">
        <f t="shared" si="0"/>
        <v>9</v>
      </c>
      <c r="F13" s="60">
        <f>VLOOKUP($A13,'Return Data'!$B$7:$R$2292,11,0)</f>
        <v>-4.1413000000000002</v>
      </c>
      <c r="G13" s="61">
        <f t="shared" si="1"/>
        <v>13</v>
      </c>
      <c r="H13" s="60">
        <f>VLOOKUP($A13,'Return Data'!$B$7:$R$2292,12,0)</f>
        <v>-5.9931999999999999</v>
      </c>
      <c r="I13" s="61">
        <f t="shared" si="2"/>
        <v>9</v>
      </c>
      <c r="J13" s="60">
        <f>VLOOKUP($A13,'Return Data'!$B$7:$R$2292,13,0)</f>
        <v>2.8753000000000002</v>
      </c>
      <c r="K13" s="61">
        <f t="shared" si="3"/>
        <v>14</v>
      </c>
      <c r="L13" s="60">
        <f>VLOOKUP($A13,'Return Data'!$B$7:$R$2292,17,0)</f>
        <v>26.094999999999999</v>
      </c>
      <c r="M13" s="61">
        <f t="shared" si="4"/>
        <v>13</v>
      </c>
      <c r="N13" s="60">
        <f>VLOOKUP($A13,'Return Data'!$B$7:$R$2292,14,0)</f>
        <v>16.015899999999998</v>
      </c>
      <c r="O13" s="61">
        <f t="shared" si="5"/>
        <v>15</v>
      </c>
      <c r="P13" s="60">
        <f>VLOOKUP($A13,'Return Data'!$B$7:$R$2292,15,0)</f>
        <v>11.546099999999999</v>
      </c>
      <c r="Q13" s="61">
        <f t="shared" si="7"/>
        <v>8</v>
      </c>
      <c r="R13" s="60">
        <f>VLOOKUP($A13,'Return Data'!$B$7:$R$2292,16,0)</f>
        <v>11.0519</v>
      </c>
      <c r="S13" s="62">
        <f t="shared" si="6"/>
        <v>24</v>
      </c>
    </row>
    <row r="14" spans="1:20" x14ac:dyDescent="0.3">
      <c r="A14" s="58" t="s">
        <v>1671</v>
      </c>
      <c r="B14" s="59">
        <f>VLOOKUP($A14,'Return Data'!$B$7:$R$2292,3,0)</f>
        <v>44767</v>
      </c>
      <c r="C14" s="60">
        <f>VLOOKUP($A14,'Return Data'!$B$7:$R$2292,4,0)</f>
        <v>925.80499999999995</v>
      </c>
      <c r="D14" s="60">
        <f>VLOOKUP($A14,'Return Data'!$B$7:$R$2292,10,0)</f>
        <v>-1.1540999999999999</v>
      </c>
      <c r="E14" s="61">
        <f t="shared" si="0"/>
        <v>12</v>
      </c>
      <c r="F14" s="60">
        <f>VLOOKUP($A14,'Return Data'!$B$7:$R$2292,11,0)</f>
        <v>-4.0426000000000002</v>
      </c>
      <c r="G14" s="61">
        <f t="shared" si="1"/>
        <v>11</v>
      </c>
      <c r="H14" s="60">
        <f>VLOOKUP($A14,'Return Data'!$B$7:$R$2292,12,0)</f>
        <v>-6.8174000000000001</v>
      </c>
      <c r="I14" s="61">
        <f t="shared" si="2"/>
        <v>13</v>
      </c>
      <c r="J14" s="60">
        <f>VLOOKUP($A14,'Return Data'!$B$7:$R$2292,13,0)</f>
        <v>7.2537000000000003</v>
      </c>
      <c r="K14" s="61">
        <f t="shared" si="3"/>
        <v>5</v>
      </c>
      <c r="L14" s="60">
        <f>VLOOKUP($A14,'Return Data'!$B$7:$R$2292,17,0)</f>
        <v>31.6327</v>
      </c>
      <c r="M14" s="61">
        <f t="shared" si="4"/>
        <v>4</v>
      </c>
      <c r="N14" s="60">
        <f>VLOOKUP($A14,'Return Data'!$B$7:$R$2292,14,0)</f>
        <v>18.136900000000001</v>
      </c>
      <c r="O14" s="61">
        <f t="shared" si="5"/>
        <v>10</v>
      </c>
      <c r="P14" s="60">
        <f>VLOOKUP($A14,'Return Data'!$B$7:$R$2292,15,0)</f>
        <v>10.5319</v>
      </c>
      <c r="Q14" s="61">
        <f t="shared" si="7"/>
        <v>15</v>
      </c>
      <c r="R14" s="60">
        <f>VLOOKUP($A14,'Return Data'!$B$7:$R$2292,16,0)</f>
        <v>17.6632</v>
      </c>
      <c r="S14" s="62">
        <f t="shared" si="6"/>
        <v>5</v>
      </c>
    </row>
    <row r="15" spans="1:20" x14ac:dyDescent="0.3">
      <c r="A15" s="58" t="s">
        <v>1673</v>
      </c>
      <c r="B15" s="59">
        <f>VLOOKUP($A15,'Return Data'!$B$7:$R$2292,3,0)</f>
        <v>44767</v>
      </c>
      <c r="C15" s="60">
        <f>VLOOKUP($A15,'Return Data'!$B$7:$R$2292,4,0)</f>
        <v>1020.197</v>
      </c>
      <c r="D15" s="60">
        <f>VLOOKUP($A15,'Return Data'!$B$7:$R$2292,10,0)</f>
        <v>0.27560000000000001</v>
      </c>
      <c r="E15" s="61">
        <f t="shared" si="0"/>
        <v>5</v>
      </c>
      <c r="F15" s="60">
        <f>VLOOKUP($A15,'Return Data'!$B$7:$R$2292,11,0)</f>
        <v>1.5021</v>
      </c>
      <c r="G15" s="61">
        <f t="shared" si="1"/>
        <v>2</v>
      </c>
      <c r="H15" s="60">
        <f>VLOOKUP($A15,'Return Data'!$B$7:$R$2292,12,0)</f>
        <v>-0.157</v>
      </c>
      <c r="I15" s="61">
        <f t="shared" si="2"/>
        <v>3</v>
      </c>
      <c r="J15" s="60">
        <f>VLOOKUP($A15,'Return Data'!$B$7:$R$2292,13,0)</f>
        <v>13.239100000000001</v>
      </c>
      <c r="K15" s="61">
        <f t="shared" si="3"/>
        <v>2</v>
      </c>
      <c r="L15" s="60">
        <f>VLOOKUP($A15,'Return Data'!$B$7:$R$2292,17,0)</f>
        <v>34.192900000000002</v>
      </c>
      <c r="M15" s="61">
        <f t="shared" si="4"/>
        <v>3</v>
      </c>
      <c r="N15" s="60">
        <f>VLOOKUP($A15,'Return Data'!$B$7:$R$2292,14,0)</f>
        <v>15.946999999999999</v>
      </c>
      <c r="O15" s="61">
        <f t="shared" si="5"/>
        <v>16</v>
      </c>
      <c r="P15" s="60">
        <f>VLOOKUP($A15,'Return Data'!$B$7:$R$2292,15,0)</f>
        <v>11.209</v>
      </c>
      <c r="Q15" s="61">
        <f t="shared" si="7"/>
        <v>11</v>
      </c>
      <c r="R15" s="60">
        <f>VLOOKUP($A15,'Return Data'!$B$7:$R$2292,16,0)</f>
        <v>18.2576</v>
      </c>
      <c r="S15" s="62">
        <f t="shared" si="6"/>
        <v>3</v>
      </c>
    </row>
    <row r="16" spans="1:20" x14ac:dyDescent="0.3">
      <c r="A16" s="102" t="s">
        <v>1667</v>
      </c>
      <c r="B16" s="59">
        <f>VLOOKUP($A16,'Return Data'!$B$7:$R$2292,3,0)</f>
        <v>44767</v>
      </c>
      <c r="C16" s="60">
        <f>VLOOKUP($A16,'Return Data'!$B$7:$R$2292,4,0)</f>
        <v>121.6242</v>
      </c>
      <c r="D16" s="60">
        <f>VLOOKUP($A16,'Return Data'!$B$7:$R$2292,10,0)</f>
        <v>-4.9306999999999999</v>
      </c>
      <c r="E16" s="61">
        <f t="shared" si="0"/>
        <v>31</v>
      </c>
      <c r="F16" s="60">
        <f>VLOOKUP($A16,'Return Data'!$B$7:$R$2292,11,0)</f>
        <v>-8.7543000000000006</v>
      </c>
      <c r="G16" s="61">
        <f t="shared" si="1"/>
        <v>31</v>
      </c>
      <c r="H16" s="60">
        <f>VLOOKUP($A16,'Return Data'!$B$7:$R$2292,12,0)</f>
        <v>-9.5909999999999993</v>
      </c>
      <c r="I16" s="61">
        <f t="shared" si="2"/>
        <v>26</v>
      </c>
      <c r="J16" s="60">
        <f>VLOOKUP($A16,'Return Data'!$B$7:$R$2292,13,0)</f>
        <v>0.1231</v>
      </c>
      <c r="K16" s="61">
        <f t="shared" si="3"/>
        <v>23</v>
      </c>
      <c r="L16" s="60">
        <f>VLOOKUP($A16,'Return Data'!$B$7:$R$2292,17,0)</f>
        <v>22.957000000000001</v>
      </c>
      <c r="M16" s="61">
        <f t="shared" si="4"/>
        <v>22</v>
      </c>
      <c r="N16" s="60">
        <f>VLOOKUP($A16,'Return Data'!$B$7:$R$2292,14,0)</f>
        <v>14.6035</v>
      </c>
      <c r="O16" s="61">
        <f t="shared" si="5"/>
        <v>20</v>
      </c>
      <c r="P16" s="60">
        <f>VLOOKUP($A16,'Return Data'!$B$7:$R$2292,15,0)</f>
        <v>7.7187999999999999</v>
      </c>
      <c r="Q16" s="61">
        <f t="shared" si="7"/>
        <v>22</v>
      </c>
      <c r="R16" s="60">
        <f>VLOOKUP($A16,'Return Data'!$B$7:$R$2292,16,0)</f>
        <v>14.5199</v>
      </c>
      <c r="S16" s="62">
        <f t="shared" si="6"/>
        <v>15</v>
      </c>
    </row>
    <row r="17" spans="1:19" x14ac:dyDescent="0.3">
      <c r="A17" s="103" t="s">
        <v>1192</v>
      </c>
      <c r="B17" s="59">
        <f>VLOOKUP($A17,'Return Data'!$B$7:$R$2292,3,0)</f>
        <v>44767</v>
      </c>
      <c r="C17" s="60">
        <f>VLOOKUP($A17,'Return Data'!$B$7:$R$2292,4,0)</f>
        <v>433.97</v>
      </c>
      <c r="D17" s="60">
        <f>VLOOKUP($A17,'Return Data'!$B$7:$R$2292,10,0)</f>
        <v>0.1038</v>
      </c>
      <c r="E17" s="61">
        <f t="shared" si="0"/>
        <v>6</v>
      </c>
      <c r="F17" s="60">
        <f>VLOOKUP($A17,'Return Data'!$B$7:$R$2292,11,0)</f>
        <v>-1.8056000000000001</v>
      </c>
      <c r="G17" s="61">
        <f t="shared" si="1"/>
        <v>7</v>
      </c>
      <c r="H17" s="60">
        <f>VLOOKUP($A17,'Return Data'!$B$7:$R$2292,12,0)</f>
        <v>-4.7119999999999997</v>
      </c>
      <c r="I17" s="61">
        <f t="shared" si="2"/>
        <v>6</v>
      </c>
      <c r="J17" s="60">
        <f>VLOOKUP($A17,'Return Data'!$B$7:$R$2292,13,0)</f>
        <v>3.5506000000000002</v>
      </c>
      <c r="K17" s="61">
        <f t="shared" si="3"/>
        <v>12</v>
      </c>
      <c r="L17" s="60">
        <f>VLOOKUP($A17,'Return Data'!$B$7:$R$2292,17,0)</f>
        <v>29.3504</v>
      </c>
      <c r="M17" s="61">
        <f t="shared" si="4"/>
        <v>7</v>
      </c>
      <c r="N17" s="60">
        <f>VLOOKUP($A17,'Return Data'!$B$7:$R$2292,14,0)</f>
        <v>14.791700000000001</v>
      </c>
      <c r="O17" s="61">
        <f t="shared" si="5"/>
        <v>18</v>
      </c>
      <c r="P17" s="60">
        <f>VLOOKUP($A17,'Return Data'!$B$7:$R$2292,15,0)</f>
        <v>10.5923</v>
      </c>
      <c r="Q17" s="61">
        <f t="shared" si="7"/>
        <v>14</v>
      </c>
      <c r="R17" s="60">
        <f>VLOOKUP($A17,'Return Data'!$B$7:$R$2292,16,0)</f>
        <v>14.507</v>
      </c>
      <c r="S17" s="62">
        <f t="shared" si="6"/>
        <v>16</v>
      </c>
    </row>
    <row r="18" spans="1:19" x14ac:dyDescent="0.3">
      <c r="A18" s="58" t="s">
        <v>1675</v>
      </c>
      <c r="B18" s="59">
        <f>VLOOKUP($A18,'Return Data'!$B$7:$R$2292,3,0)</f>
        <v>44767</v>
      </c>
      <c r="C18" s="60">
        <f>VLOOKUP($A18,'Return Data'!$B$7:$R$2292,4,0)</f>
        <v>32.85</v>
      </c>
      <c r="D18" s="60">
        <f>VLOOKUP($A18,'Return Data'!$B$7:$R$2292,10,0)</f>
        <v>-1.9402999999999999</v>
      </c>
      <c r="E18" s="61">
        <f t="shared" si="0"/>
        <v>16</v>
      </c>
      <c r="F18" s="60">
        <f>VLOOKUP($A18,'Return Data'!$B$7:$R$2292,11,0)</f>
        <v>-5.6306000000000003</v>
      </c>
      <c r="G18" s="61">
        <f t="shared" si="1"/>
        <v>20</v>
      </c>
      <c r="H18" s="60">
        <f>VLOOKUP($A18,'Return Data'!$B$7:$R$2292,12,0)</f>
        <v>-6.2232000000000003</v>
      </c>
      <c r="I18" s="61">
        <f t="shared" si="2"/>
        <v>10</v>
      </c>
      <c r="J18" s="60">
        <f>VLOOKUP($A18,'Return Data'!$B$7:$R$2292,13,0)</f>
        <v>6.8292999999999999</v>
      </c>
      <c r="K18" s="61">
        <f t="shared" si="3"/>
        <v>6</v>
      </c>
      <c r="L18" s="60">
        <f>VLOOKUP($A18,'Return Data'!$B$7:$R$2292,17,0)</f>
        <v>26.515799999999999</v>
      </c>
      <c r="M18" s="61">
        <f t="shared" si="4"/>
        <v>11</v>
      </c>
      <c r="N18" s="60">
        <f>VLOOKUP($A18,'Return Data'!$B$7:$R$2292,14,0)</f>
        <v>18.305299999999999</v>
      </c>
      <c r="O18" s="61">
        <f t="shared" si="5"/>
        <v>9</v>
      </c>
      <c r="P18" s="60">
        <f>VLOOKUP($A18,'Return Data'!$B$7:$R$2292,15,0)</f>
        <v>10.672000000000001</v>
      </c>
      <c r="Q18" s="61">
        <f t="shared" si="7"/>
        <v>13</v>
      </c>
      <c r="R18" s="60">
        <f>VLOOKUP($A18,'Return Data'!$B$7:$R$2292,16,0)</f>
        <v>15.344799999999999</v>
      </c>
      <c r="S18" s="62">
        <f t="shared" si="6"/>
        <v>10</v>
      </c>
    </row>
    <row r="19" spans="1:19" x14ac:dyDescent="0.3">
      <c r="A19" s="58" t="s">
        <v>1697</v>
      </c>
      <c r="B19" s="59">
        <f>VLOOKUP($A19,'Return Data'!$B$7:$R$2292,3,0)</f>
        <v>44767</v>
      </c>
      <c r="C19" s="60">
        <f>VLOOKUP($A19,'Return Data'!$B$7:$R$2292,4,0)</f>
        <v>129.87</v>
      </c>
      <c r="D19" s="60">
        <f>VLOOKUP($A19,'Return Data'!$B$7:$R$2292,10,0)</f>
        <v>-0.82469999999999999</v>
      </c>
      <c r="E19" s="61">
        <f t="shared" si="0"/>
        <v>10</v>
      </c>
      <c r="F19" s="60">
        <f>VLOOKUP($A19,'Return Data'!$B$7:$R$2292,11,0)</f>
        <v>-5.1212999999999997</v>
      </c>
      <c r="G19" s="61">
        <f t="shared" si="1"/>
        <v>18</v>
      </c>
      <c r="H19" s="60">
        <f>VLOOKUP($A19,'Return Data'!$B$7:$R$2292,12,0)</f>
        <v>-5.9593999999999996</v>
      </c>
      <c r="I19" s="61">
        <f t="shared" si="2"/>
        <v>8</v>
      </c>
      <c r="J19" s="60">
        <f>VLOOKUP($A19,'Return Data'!$B$7:$R$2292,13,0)</f>
        <v>3.1533000000000002</v>
      </c>
      <c r="K19" s="61">
        <f t="shared" si="3"/>
        <v>13</v>
      </c>
      <c r="L19" s="60">
        <f>VLOOKUP($A19,'Return Data'!$B$7:$R$2292,17,0)</f>
        <v>24.0169</v>
      </c>
      <c r="M19" s="61">
        <f t="shared" si="4"/>
        <v>18</v>
      </c>
      <c r="N19" s="60">
        <f>VLOOKUP($A19,'Return Data'!$B$7:$R$2292,14,0)</f>
        <v>13.7271</v>
      </c>
      <c r="O19" s="61">
        <f t="shared" si="5"/>
        <v>24</v>
      </c>
      <c r="P19" s="60">
        <f>VLOOKUP($A19,'Return Data'!$B$7:$R$2292,15,0)</f>
        <v>7.9195000000000002</v>
      </c>
      <c r="Q19" s="61">
        <f t="shared" si="7"/>
        <v>21</v>
      </c>
      <c r="R19" s="60">
        <f>VLOOKUP($A19,'Return Data'!$B$7:$R$2292,16,0)</f>
        <v>16.452999999999999</v>
      </c>
      <c r="S19" s="62">
        <f t="shared" si="6"/>
        <v>8</v>
      </c>
    </row>
    <row r="20" spans="1:19" x14ac:dyDescent="0.3">
      <c r="A20" s="58" t="s">
        <v>1195</v>
      </c>
      <c r="B20" s="59">
        <f>VLOOKUP($A20,'Return Data'!$B$7:$R$2292,3,0)</f>
        <v>44767</v>
      </c>
      <c r="C20" s="60">
        <f>VLOOKUP($A20,'Return Data'!$B$7:$R$2292,4,0)</f>
        <v>73.819999999999993</v>
      </c>
      <c r="D20" s="60">
        <f>VLOOKUP($A20,'Return Data'!$B$7:$R$2292,10,0)</f>
        <v>-1.7828999999999999</v>
      </c>
      <c r="E20" s="61">
        <f t="shared" si="0"/>
        <v>14</v>
      </c>
      <c r="F20" s="60">
        <f>VLOOKUP($A20,'Return Data'!$B$7:$R$2292,11,0)</f>
        <v>-6.3673000000000002</v>
      </c>
      <c r="G20" s="61">
        <f t="shared" si="1"/>
        <v>24</v>
      </c>
      <c r="H20" s="60">
        <f>VLOOKUP($A20,'Return Data'!$B$7:$R$2292,12,0)</f>
        <v>-8.5594000000000001</v>
      </c>
      <c r="I20" s="61">
        <f t="shared" si="2"/>
        <v>22</v>
      </c>
      <c r="J20" s="60">
        <f>VLOOKUP($A20,'Return Data'!$B$7:$R$2292,13,0)</f>
        <v>-3.1615000000000002</v>
      </c>
      <c r="K20" s="61">
        <f t="shared" si="3"/>
        <v>28</v>
      </c>
      <c r="L20" s="60">
        <f>VLOOKUP($A20,'Return Data'!$B$7:$R$2292,17,0)</f>
        <v>27.696899999999999</v>
      </c>
      <c r="M20" s="61">
        <f t="shared" si="4"/>
        <v>10</v>
      </c>
      <c r="N20" s="60">
        <f>VLOOKUP($A20,'Return Data'!$B$7:$R$2292,14,0)</f>
        <v>18.8962</v>
      </c>
      <c r="O20" s="61">
        <f t="shared" si="5"/>
        <v>7</v>
      </c>
      <c r="P20" s="60">
        <f>VLOOKUP($A20,'Return Data'!$B$7:$R$2292,15,0)</f>
        <v>10.108000000000001</v>
      </c>
      <c r="Q20" s="61">
        <f t="shared" si="7"/>
        <v>17</v>
      </c>
      <c r="R20" s="60">
        <f>VLOOKUP($A20,'Return Data'!$B$7:$R$2292,16,0)</f>
        <v>14.9316</v>
      </c>
      <c r="S20" s="62">
        <f t="shared" si="6"/>
        <v>12</v>
      </c>
    </row>
    <row r="21" spans="1:19" x14ac:dyDescent="0.3">
      <c r="A21" s="58" t="s">
        <v>1198</v>
      </c>
      <c r="B21" s="59">
        <f>VLOOKUP($A21,'Return Data'!$B$7:$R$2292,3,0)</f>
        <v>44767</v>
      </c>
      <c r="C21" s="60">
        <f>VLOOKUP($A21,'Return Data'!$B$7:$R$2292,4,0)</f>
        <v>12.9063</v>
      </c>
      <c r="D21" s="60">
        <f>VLOOKUP($A21,'Return Data'!$B$7:$R$2292,10,0)</f>
        <v>0.63160000000000005</v>
      </c>
      <c r="E21" s="61">
        <f t="shared" si="0"/>
        <v>4</v>
      </c>
      <c r="F21" s="60">
        <f>VLOOKUP($A21,'Return Data'!$B$7:$R$2292,11,0)</f>
        <v>-4.2233000000000001</v>
      </c>
      <c r="G21" s="61">
        <f t="shared" si="1"/>
        <v>14</v>
      </c>
      <c r="H21" s="60">
        <f>VLOOKUP($A21,'Return Data'!$B$7:$R$2292,12,0)</f>
        <v>-12.664899999999999</v>
      </c>
      <c r="I21" s="61">
        <f t="shared" si="2"/>
        <v>29</v>
      </c>
      <c r="J21" s="60">
        <f>VLOOKUP($A21,'Return Data'!$B$7:$R$2292,13,0)</f>
        <v>-10.366099999999999</v>
      </c>
      <c r="K21" s="61">
        <f t="shared" si="3"/>
        <v>32</v>
      </c>
      <c r="L21" s="60">
        <f>VLOOKUP($A21,'Return Data'!$B$7:$R$2292,17,0)</f>
        <v>16.866199999999999</v>
      </c>
      <c r="M21" s="61">
        <f t="shared" si="4"/>
        <v>30</v>
      </c>
      <c r="N21" s="60"/>
      <c r="O21" s="61"/>
      <c r="P21" s="60"/>
      <c r="Q21" s="61"/>
      <c r="R21" s="60">
        <f>VLOOKUP($A21,'Return Data'!$B$7:$R$2292,16,0)</f>
        <v>8.3066999999999993</v>
      </c>
      <c r="S21" s="62">
        <f t="shared" si="6"/>
        <v>31</v>
      </c>
    </row>
    <row r="22" spans="1:19" x14ac:dyDescent="0.3">
      <c r="A22" s="58" t="s">
        <v>2011</v>
      </c>
      <c r="B22" s="59">
        <f>VLOOKUP($A22,'Return Data'!$B$7:$R$2292,3,0)</f>
        <v>44767</v>
      </c>
      <c r="C22" s="60">
        <f>VLOOKUP($A22,'Return Data'!$B$7:$R$2292,4,0)</f>
        <v>50.794600000000003</v>
      </c>
      <c r="D22" s="60">
        <f>VLOOKUP($A22,'Return Data'!$B$7:$R$2292,10,0)</f>
        <v>2.0802</v>
      </c>
      <c r="E22" s="61">
        <f t="shared" si="0"/>
        <v>1</v>
      </c>
      <c r="F22" s="60">
        <f>VLOOKUP($A22,'Return Data'!$B$7:$R$2292,11,0)</f>
        <v>-1.6708000000000001</v>
      </c>
      <c r="G22" s="61">
        <f t="shared" si="1"/>
        <v>5</v>
      </c>
      <c r="H22" s="60">
        <f>VLOOKUP($A22,'Return Data'!$B$7:$R$2292,12,0)</f>
        <v>-1.9141999999999999</v>
      </c>
      <c r="I22" s="61">
        <f t="shared" si="2"/>
        <v>5</v>
      </c>
      <c r="J22" s="60">
        <f>VLOOKUP($A22,'Return Data'!$B$7:$R$2292,13,0)</f>
        <v>10.5062</v>
      </c>
      <c r="K22" s="61">
        <f t="shared" si="3"/>
        <v>3</v>
      </c>
      <c r="L22" s="60">
        <f>VLOOKUP($A22,'Return Data'!$B$7:$R$2292,17,0)</f>
        <v>27.882200000000001</v>
      </c>
      <c r="M22" s="61">
        <f t="shared" si="4"/>
        <v>9</v>
      </c>
      <c r="N22" s="60">
        <f>VLOOKUP($A22,'Return Data'!$B$7:$R$2292,14,0)</f>
        <v>17.8277</v>
      </c>
      <c r="O22" s="61">
        <f t="shared" ref="O22:O34" si="8">RANK(N22,N$8:N$39,0)</f>
        <v>11</v>
      </c>
      <c r="P22" s="60">
        <f>VLOOKUP($A22,'Return Data'!$B$7:$R$2292,15,0)</f>
        <v>11.3972</v>
      </c>
      <c r="Q22" s="61">
        <f>RANK(P22,P$8:P$39,0)</f>
        <v>10</v>
      </c>
      <c r="R22" s="60">
        <f>VLOOKUP($A22,'Return Data'!$B$7:$R$2292,16,0)</f>
        <v>12.4564</v>
      </c>
      <c r="S22" s="62">
        <f t="shared" si="6"/>
        <v>21</v>
      </c>
    </row>
    <row r="23" spans="1:19" x14ac:dyDescent="0.3">
      <c r="A23" s="58" t="s">
        <v>1684</v>
      </c>
      <c r="B23" s="59">
        <f>VLOOKUP($A23,'Return Data'!$B$7:$R$2292,3,0)</f>
        <v>44767</v>
      </c>
      <c r="C23" s="60">
        <f>VLOOKUP($A23,'Return Data'!$B$7:$R$2292,4,0)</f>
        <v>50.457999999999998</v>
      </c>
      <c r="D23" s="60">
        <f>VLOOKUP($A23,'Return Data'!$B$7:$R$2292,10,0)</f>
        <v>-1.0123</v>
      </c>
      <c r="E23" s="61">
        <f t="shared" si="0"/>
        <v>11</v>
      </c>
      <c r="F23" s="60">
        <f>VLOOKUP($A23,'Return Data'!$B$7:$R$2292,11,0)</f>
        <v>-3.6473</v>
      </c>
      <c r="G23" s="61">
        <f t="shared" si="1"/>
        <v>10</v>
      </c>
      <c r="H23" s="60">
        <f>VLOOKUP($A23,'Return Data'!$B$7:$R$2292,12,0)</f>
        <v>-6.2466999999999997</v>
      </c>
      <c r="I23" s="61">
        <f t="shared" si="2"/>
        <v>11</v>
      </c>
      <c r="J23" s="60">
        <f>VLOOKUP($A23,'Return Data'!$B$7:$R$2292,13,0)</f>
        <v>1.9477</v>
      </c>
      <c r="K23" s="61">
        <f t="shared" si="3"/>
        <v>19</v>
      </c>
      <c r="L23" s="60">
        <f>VLOOKUP($A23,'Return Data'!$B$7:$R$2292,17,0)</f>
        <v>21.326699999999999</v>
      </c>
      <c r="M23" s="61">
        <f t="shared" si="4"/>
        <v>24</v>
      </c>
      <c r="N23" s="60">
        <f>VLOOKUP($A23,'Return Data'!$B$7:$R$2292,14,0)</f>
        <v>13.6393</v>
      </c>
      <c r="O23" s="61">
        <f t="shared" si="8"/>
        <v>25</v>
      </c>
      <c r="P23" s="60">
        <f>VLOOKUP($A23,'Return Data'!$B$7:$R$2292,15,0)</f>
        <v>9.9175000000000004</v>
      </c>
      <c r="Q23" s="61">
        <f>RANK(P23,P$8:P$39,0)</f>
        <v>18</v>
      </c>
      <c r="R23" s="60">
        <f>VLOOKUP($A23,'Return Data'!$B$7:$R$2292,16,0)</f>
        <v>13.393800000000001</v>
      </c>
      <c r="S23" s="62">
        <f t="shared" si="6"/>
        <v>18</v>
      </c>
    </row>
    <row r="24" spans="1:19" x14ac:dyDescent="0.3">
      <c r="A24" s="58" t="s">
        <v>1699</v>
      </c>
      <c r="B24" s="59">
        <f>VLOOKUP($A24,'Return Data'!$B$7:$R$2292,3,0)</f>
        <v>44767</v>
      </c>
      <c r="C24" s="60">
        <f>VLOOKUP($A24,'Return Data'!$B$7:$R$2292,4,0)</f>
        <v>114.182</v>
      </c>
      <c r="D24" s="60">
        <f>VLOOKUP($A24,'Return Data'!$B$7:$R$2292,10,0)</f>
        <v>-1.9601999999999999</v>
      </c>
      <c r="E24" s="61">
        <f t="shared" si="0"/>
        <v>17</v>
      </c>
      <c r="F24" s="60">
        <f>VLOOKUP($A24,'Return Data'!$B$7:$R$2292,11,0)</f>
        <v>-2.8875000000000002</v>
      </c>
      <c r="G24" s="61">
        <f t="shared" si="1"/>
        <v>8</v>
      </c>
      <c r="H24" s="60">
        <f>VLOOKUP($A24,'Return Data'!$B$7:$R$2292,12,0)</f>
        <v>-6.5972999999999997</v>
      </c>
      <c r="I24" s="61">
        <f t="shared" si="2"/>
        <v>12</v>
      </c>
      <c r="J24" s="60">
        <f>VLOOKUP($A24,'Return Data'!$B$7:$R$2292,13,0)</f>
        <v>2.7094</v>
      </c>
      <c r="K24" s="61">
        <f t="shared" si="3"/>
        <v>15</v>
      </c>
      <c r="L24" s="60">
        <f>VLOOKUP($A24,'Return Data'!$B$7:$R$2292,17,0)</f>
        <v>21.352</v>
      </c>
      <c r="M24" s="61">
        <f t="shared" si="4"/>
        <v>23</v>
      </c>
      <c r="N24" s="60">
        <f>VLOOKUP($A24,'Return Data'!$B$7:$R$2292,14,0)</f>
        <v>13.003</v>
      </c>
      <c r="O24" s="61">
        <f t="shared" si="8"/>
        <v>26</v>
      </c>
      <c r="P24" s="60">
        <f>VLOOKUP($A24,'Return Data'!$B$7:$R$2292,15,0)</f>
        <v>8.2817000000000007</v>
      </c>
      <c r="Q24" s="61">
        <f>RANK(P24,P$8:P$39,0)</f>
        <v>20</v>
      </c>
      <c r="R24" s="60">
        <f>VLOOKUP($A24,'Return Data'!$B$7:$R$2292,16,0)</f>
        <v>15.206899999999999</v>
      </c>
      <c r="S24" s="62">
        <f t="shared" si="6"/>
        <v>11</v>
      </c>
    </row>
    <row r="25" spans="1:19" x14ac:dyDescent="0.3">
      <c r="A25" s="58" t="s">
        <v>1886</v>
      </c>
      <c r="B25" s="59">
        <f>VLOOKUP($A25,'Return Data'!$B$7:$R$2292,3,0)</f>
        <v>44767</v>
      </c>
      <c r="C25" s="60">
        <f>VLOOKUP($A25,'Return Data'!$B$7:$R$2292,4,0)</f>
        <v>63.216299999999997</v>
      </c>
      <c r="D25" s="60">
        <f>VLOOKUP($A25,'Return Data'!$B$7:$R$2292,10,0)</f>
        <v>3.5799999999999998E-2</v>
      </c>
      <c r="E25" s="61">
        <f t="shared" si="0"/>
        <v>7</v>
      </c>
      <c r="F25" s="60">
        <f>VLOOKUP($A25,'Return Data'!$B$7:$R$2292,11,0)</f>
        <v>-5.3212000000000002</v>
      </c>
      <c r="G25" s="61">
        <f t="shared" si="1"/>
        <v>19</v>
      </c>
      <c r="H25" s="60">
        <f>VLOOKUP($A25,'Return Data'!$B$7:$R$2292,12,0)</f>
        <v>-7.2256</v>
      </c>
      <c r="I25" s="61">
        <f t="shared" si="2"/>
        <v>15</v>
      </c>
      <c r="J25" s="60">
        <f>VLOOKUP($A25,'Return Data'!$B$7:$R$2292,13,0)</f>
        <v>1.0085</v>
      </c>
      <c r="K25" s="61">
        <f t="shared" si="3"/>
        <v>21</v>
      </c>
      <c r="L25" s="60">
        <f>VLOOKUP($A25,'Return Data'!$B$7:$R$2292,17,0)</f>
        <v>17.297899999999998</v>
      </c>
      <c r="M25" s="61">
        <f t="shared" si="4"/>
        <v>29</v>
      </c>
      <c r="N25" s="60">
        <f>VLOOKUP($A25,'Return Data'!$B$7:$R$2292,14,0)</f>
        <v>11.343400000000001</v>
      </c>
      <c r="O25" s="61">
        <f t="shared" si="8"/>
        <v>28</v>
      </c>
      <c r="P25" s="60">
        <f>VLOOKUP($A25,'Return Data'!$B$7:$R$2292,15,0)</f>
        <v>7.6375000000000002</v>
      </c>
      <c r="Q25" s="61">
        <f>RANK(P25,P$8:P$39,0)</f>
        <v>23</v>
      </c>
      <c r="R25" s="60">
        <f>VLOOKUP($A25,'Return Data'!$B$7:$R$2292,16,0)</f>
        <v>8.7993000000000006</v>
      </c>
      <c r="S25" s="62">
        <f t="shared" si="6"/>
        <v>30</v>
      </c>
    </row>
    <row r="26" spans="1:19" x14ac:dyDescent="0.3">
      <c r="A26" s="58" t="s">
        <v>1200</v>
      </c>
      <c r="B26" s="59">
        <f>VLOOKUP($A26,'Return Data'!$B$7:$R$2292,3,0)</f>
        <v>44767</v>
      </c>
      <c r="C26" s="60">
        <f>VLOOKUP($A26,'Return Data'!$B$7:$R$2292,4,0)</f>
        <v>19.2944</v>
      </c>
      <c r="D26" s="60">
        <f>VLOOKUP($A26,'Return Data'!$B$7:$R$2292,10,0)</f>
        <v>-6.2645999999999997</v>
      </c>
      <c r="E26" s="61">
        <f t="shared" si="0"/>
        <v>32</v>
      </c>
      <c r="F26" s="60">
        <f>VLOOKUP($A26,'Return Data'!$B$7:$R$2292,11,0)</f>
        <v>-6.3373999999999997</v>
      </c>
      <c r="G26" s="61">
        <f t="shared" si="1"/>
        <v>23</v>
      </c>
      <c r="H26" s="60">
        <f>VLOOKUP($A26,'Return Data'!$B$7:$R$2292,12,0)</f>
        <v>-7.6832000000000003</v>
      </c>
      <c r="I26" s="61">
        <f t="shared" si="2"/>
        <v>17</v>
      </c>
      <c r="J26" s="60">
        <f>VLOOKUP($A26,'Return Data'!$B$7:$R$2292,13,0)</f>
        <v>3.7484000000000002</v>
      </c>
      <c r="K26" s="61">
        <f t="shared" si="3"/>
        <v>9</v>
      </c>
      <c r="L26" s="60">
        <f>VLOOKUP($A26,'Return Data'!$B$7:$R$2292,17,0)</f>
        <v>31.540400000000002</v>
      </c>
      <c r="M26" s="61">
        <f t="shared" si="4"/>
        <v>5</v>
      </c>
      <c r="N26" s="60">
        <f>VLOOKUP($A26,'Return Data'!$B$7:$R$2292,14,0)</f>
        <v>22.305599999999998</v>
      </c>
      <c r="O26" s="61">
        <f t="shared" si="8"/>
        <v>4</v>
      </c>
      <c r="P26" s="60"/>
      <c r="Q26" s="61"/>
      <c r="R26" s="60">
        <f>VLOOKUP($A26,'Return Data'!$B$7:$R$2292,16,0)</f>
        <v>13.4499</v>
      </c>
      <c r="S26" s="62">
        <f t="shared" si="6"/>
        <v>17</v>
      </c>
    </row>
    <row r="27" spans="1:19" x14ac:dyDescent="0.3">
      <c r="A27" s="58" t="s">
        <v>1695</v>
      </c>
      <c r="B27" s="59">
        <f>VLOOKUP($A27,'Return Data'!$B$7:$R$2292,3,0)</f>
        <v>44767</v>
      </c>
      <c r="C27" s="60">
        <f>VLOOKUP($A27,'Return Data'!$B$7:$R$2292,4,0)</f>
        <v>31.270299999999999</v>
      </c>
      <c r="D27" s="60">
        <f>VLOOKUP($A27,'Return Data'!$B$7:$R$2292,10,0)</f>
        <v>-2.4190999999999998</v>
      </c>
      <c r="E27" s="61">
        <f t="shared" si="0"/>
        <v>21</v>
      </c>
      <c r="F27" s="60">
        <f>VLOOKUP($A27,'Return Data'!$B$7:$R$2292,11,0)</f>
        <v>-7.8091999999999997</v>
      </c>
      <c r="G27" s="61">
        <f t="shared" si="1"/>
        <v>28</v>
      </c>
      <c r="H27" s="60">
        <f>VLOOKUP($A27,'Return Data'!$B$7:$R$2292,12,0)</f>
        <v>-12.8454</v>
      </c>
      <c r="I27" s="61">
        <f t="shared" si="2"/>
        <v>30</v>
      </c>
      <c r="J27" s="60">
        <f>VLOOKUP($A27,'Return Data'!$B$7:$R$2292,13,0)</f>
        <v>-7.9702999999999999</v>
      </c>
      <c r="K27" s="61">
        <f t="shared" si="3"/>
        <v>31</v>
      </c>
      <c r="L27" s="60">
        <f>VLOOKUP($A27,'Return Data'!$B$7:$R$2292,17,0)</f>
        <v>11.4137</v>
      </c>
      <c r="M27" s="61">
        <f t="shared" si="4"/>
        <v>31</v>
      </c>
      <c r="N27" s="60">
        <f>VLOOKUP($A27,'Return Data'!$B$7:$R$2292,14,0)</f>
        <v>8.0645000000000007</v>
      </c>
      <c r="O27" s="61">
        <f t="shared" si="8"/>
        <v>30</v>
      </c>
      <c r="P27" s="60">
        <f>VLOOKUP($A27,'Return Data'!$B$7:$R$2292,15,0)</f>
        <v>4.7797000000000001</v>
      </c>
      <c r="Q27" s="61">
        <f>RANK(P27,P$8:P$39,0)</f>
        <v>25</v>
      </c>
      <c r="R27" s="60">
        <f>VLOOKUP($A27,'Return Data'!$B$7:$R$2292,16,0)</f>
        <v>14.8262</v>
      </c>
      <c r="S27" s="62">
        <f t="shared" si="6"/>
        <v>14</v>
      </c>
    </row>
    <row r="28" spans="1:19" x14ac:dyDescent="0.3">
      <c r="A28" s="58" t="s">
        <v>1872</v>
      </c>
      <c r="B28" s="59">
        <f>VLOOKUP($A28,'Return Data'!$B$7:$R$2292,3,0)</f>
        <v>44767</v>
      </c>
      <c r="C28" s="60">
        <f>VLOOKUP($A28,'Return Data'!$B$7:$R$2292,4,0)</f>
        <v>15.0639</v>
      </c>
      <c r="D28" s="60">
        <f>VLOOKUP($A28,'Return Data'!$B$7:$R$2292,10,0)</f>
        <v>-2.0832999999999999</v>
      </c>
      <c r="E28" s="61">
        <f t="shared" si="0"/>
        <v>18</v>
      </c>
      <c r="F28" s="60">
        <f>VLOOKUP($A28,'Return Data'!$B$7:$R$2292,11,0)</f>
        <v>-4.0991999999999997</v>
      </c>
      <c r="G28" s="61">
        <f t="shared" si="1"/>
        <v>12</v>
      </c>
      <c r="H28" s="60">
        <f>VLOOKUP($A28,'Return Data'!$B$7:$R$2292,12,0)</f>
        <v>-8.0010999999999992</v>
      </c>
      <c r="I28" s="61">
        <f t="shared" si="2"/>
        <v>18</v>
      </c>
      <c r="J28" s="60">
        <f>VLOOKUP($A28,'Return Data'!$B$7:$R$2292,13,0)</f>
        <v>3.7029999999999998</v>
      </c>
      <c r="K28" s="61">
        <f t="shared" si="3"/>
        <v>10</v>
      </c>
      <c r="L28" s="60">
        <f>VLOOKUP($A28,'Return Data'!$B$7:$R$2292,17,0)</f>
        <v>23.454999999999998</v>
      </c>
      <c r="M28" s="61">
        <f t="shared" si="4"/>
        <v>21</v>
      </c>
      <c r="N28" s="60">
        <f>VLOOKUP($A28,'Return Data'!$B$7:$R$2292,14,0)</f>
        <v>13.776199999999999</v>
      </c>
      <c r="O28" s="61">
        <f t="shared" si="8"/>
        <v>23</v>
      </c>
      <c r="P28" s="60"/>
      <c r="Q28" s="61"/>
      <c r="R28" s="60">
        <f>VLOOKUP($A28,'Return Data'!$B$7:$R$2292,16,0)</f>
        <v>10.6553</v>
      </c>
      <c r="S28" s="62">
        <f t="shared" si="6"/>
        <v>27</v>
      </c>
    </row>
    <row r="29" spans="1:19" x14ac:dyDescent="0.3">
      <c r="A29" s="58" t="s">
        <v>1201</v>
      </c>
      <c r="B29" s="59">
        <f>VLOOKUP($A29,'Return Data'!$B$7:$R$2292,3,0)</f>
        <v>44767</v>
      </c>
      <c r="C29" s="60">
        <f>VLOOKUP($A29,'Return Data'!$B$7:$R$2292,4,0)</f>
        <v>150.62219999999999</v>
      </c>
      <c r="D29" s="60">
        <f>VLOOKUP($A29,'Return Data'!$B$7:$R$2292,10,0)</f>
        <v>1.5511999999999999</v>
      </c>
      <c r="E29" s="61">
        <f t="shared" si="0"/>
        <v>2</v>
      </c>
      <c r="F29" s="60">
        <f>VLOOKUP($A29,'Return Data'!$B$7:$R$2292,11,0)</f>
        <v>2.6776</v>
      </c>
      <c r="G29" s="61">
        <f t="shared" si="1"/>
        <v>1</v>
      </c>
      <c r="H29" s="60">
        <f>VLOOKUP($A29,'Return Data'!$B$7:$R$2292,12,0)</f>
        <v>2.4361000000000002</v>
      </c>
      <c r="I29" s="61">
        <f t="shared" si="2"/>
        <v>1</v>
      </c>
      <c r="J29" s="60">
        <f>VLOOKUP($A29,'Return Data'!$B$7:$R$2292,13,0)</f>
        <v>17.5626</v>
      </c>
      <c r="K29" s="61">
        <f t="shared" si="3"/>
        <v>1</v>
      </c>
      <c r="L29" s="60">
        <f>VLOOKUP($A29,'Return Data'!$B$7:$R$2292,17,0)</f>
        <v>40.136899999999997</v>
      </c>
      <c r="M29" s="61">
        <f t="shared" si="4"/>
        <v>2</v>
      </c>
      <c r="N29" s="60">
        <f>VLOOKUP($A29,'Return Data'!$B$7:$R$2292,14,0)</f>
        <v>17.218299999999999</v>
      </c>
      <c r="O29" s="61">
        <f t="shared" si="8"/>
        <v>13</v>
      </c>
      <c r="P29" s="60">
        <f>VLOOKUP($A29,'Return Data'!$B$7:$R$2292,15,0)</f>
        <v>11.811199999999999</v>
      </c>
      <c r="Q29" s="61">
        <f>RANK(P29,P$8:P$39,0)</f>
        <v>7</v>
      </c>
      <c r="R29" s="60">
        <f>VLOOKUP($A29,'Return Data'!$B$7:$R$2292,16,0)</f>
        <v>16.934000000000001</v>
      </c>
      <c r="S29" s="62">
        <f t="shared" si="6"/>
        <v>7</v>
      </c>
    </row>
    <row r="30" spans="1:19" x14ac:dyDescent="0.3">
      <c r="A30" s="58" t="s">
        <v>1657</v>
      </c>
      <c r="B30" s="59">
        <f>VLOOKUP($A30,'Return Data'!$B$7:$R$2292,3,0)</f>
        <v>44767</v>
      </c>
      <c r="C30" s="60">
        <f>VLOOKUP($A30,'Return Data'!$B$7:$R$2292,4,0)</f>
        <v>46.056100000000001</v>
      </c>
      <c r="D30" s="60">
        <f>VLOOKUP($A30,'Return Data'!$B$7:$R$2292,10,0)</f>
        <v>-2.6393</v>
      </c>
      <c r="E30" s="61">
        <f t="shared" si="0"/>
        <v>23</v>
      </c>
      <c r="F30" s="60">
        <f>VLOOKUP($A30,'Return Data'!$B$7:$R$2292,11,0)</f>
        <v>-6.7864000000000004</v>
      </c>
      <c r="G30" s="61">
        <f t="shared" si="1"/>
        <v>25</v>
      </c>
      <c r="H30" s="60">
        <f>VLOOKUP($A30,'Return Data'!$B$7:$R$2292,12,0)</f>
        <v>-8.5618999999999996</v>
      </c>
      <c r="I30" s="61">
        <f t="shared" si="2"/>
        <v>23</v>
      </c>
      <c r="J30" s="60">
        <f>VLOOKUP($A30,'Return Data'!$B$7:$R$2292,13,0)</f>
        <v>0.73909999999999998</v>
      </c>
      <c r="K30" s="61">
        <f t="shared" si="3"/>
        <v>22</v>
      </c>
      <c r="L30" s="60">
        <f>VLOOKUP($A30,'Return Data'!$B$7:$R$2292,17,0)</f>
        <v>26.298400000000001</v>
      </c>
      <c r="M30" s="61">
        <f t="shared" si="4"/>
        <v>12</v>
      </c>
      <c r="N30" s="60">
        <f>VLOOKUP($A30,'Return Data'!$B$7:$R$2292,14,0)</f>
        <v>23.040700000000001</v>
      </c>
      <c r="O30" s="61">
        <f t="shared" si="8"/>
        <v>3</v>
      </c>
      <c r="P30" s="60">
        <f>VLOOKUP($A30,'Return Data'!$B$7:$R$2292,15,0)</f>
        <v>16.788900000000002</v>
      </c>
      <c r="Q30" s="61">
        <f>RANK(P30,P$8:P$39,0)</f>
        <v>2</v>
      </c>
      <c r="R30" s="60">
        <f>VLOOKUP($A30,'Return Data'!$B$7:$R$2292,16,0)</f>
        <v>18.1356</v>
      </c>
      <c r="S30" s="62">
        <f t="shared" si="6"/>
        <v>4</v>
      </c>
    </row>
    <row r="31" spans="1:19" x14ac:dyDescent="0.3">
      <c r="A31" s="58" t="s">
        <v>1687</v>
      </c>
      <c r="B31" s="59">
        <f>VLOOKUP($A31,'Return Data'!$B$7:$R$2292,3,0)</f>
        <v>44767</v>
      </c>
      <c r="C31" s="60">
        <f>VLOOKUP($A31,'Return Data'!$B$7:$R$2292,4,0)</f>
        <v>24.13</v>
      </c>
      <c r="D31" s="60">
        <f>VLOOKUP($A31,'Return Data'!$B$7:$R$2292,10,0)</f>
        <v>-3.4026999999999998</v>
      </c>
      <c r="E31" s="61">
        <f t="shared" si="0"/>
        <v>25</v>
      </c>
      <c r="F31" s="60">
        <f>VLOOKUP($A31,'Return Data'!$B$7:$R$2292,11,0)</f>
        <v>-8.5291999999999994</v>
      </c>
      <c r="G31" s="61">
        <f t="shared" si="1"/>
        <v>30</v>
      </c>
      <c r="H31" s="60">
        <f>VLOOKUP($A31,'Return Data'!$B$7:$R$2292,12,0)</f>
        <v>-9.0121000000000002</v>
      </c>
      <c r="I31" s="61">
        <f t="shared" si="2"/>
        <v>25</v>
      </c>
      <c r="J31" s="60">
        <f>VLOOKUP($A31,'Return Data'!$B$7:$R$2292,13,0)</f>
        <v>-1.5102</v>
      </c>
      <c r="K31" s="61">
        <f t="shared" si="3"/>
        <v>26</v>
      </c>
      <c r="L31" s="60">
        <f>VLOOKUP($A31,'Return Data'!$B$7:$R$2292,17,0)</f>
        <v>28.2956</v>
      </c>
      <c r="M31" s="61">
        <f t="shared" si="4"/>
        <v>8</v>
      </c>
      <c r="N31" s="60">
        <f>VLOOKUP($A31,'Return Data'!$B$7:$R$2292,14,0)</f>
        <v>23.316800000000001</v>
      </c>
      <c r="O31" s="61">
        <f t="shared" si="8"/>
        <v>2</v>
      </c>
      <c r="P31" s="60">
        <f>VLOOKUP($A31,'Return Data'!$B$7:$R$2292,15,0)</f>
        <v>13.387700000000001</v>
      </c>
      <c r="Q31" s="61">
        <f>RANK(P31,P$8:P$39,0)</f>
        <v>4</v>
      </c>
      <c r="R31" s="60">
        <f>VLOOKUP($A31,'Return Data'!$B$7:$R$2292,16,0)</f>
        <v>12.646100000000001</v>
      </c>
      <c r="S31" s="62">
        <f t="shared" si="6"/>
        <v>20</v>
      </c>
    </row>
    <row r="32" spans="1:19" x14ac:dyDescent="0.3">
      <c r="A32" s="58" t="s">
        <v>1203</v>
      </c>
      <c r="B32" s="59">
        <f>VLOOKUP($A32,'Return Data'!$B$7:$R$2292,3,0)</f>
        <v>44767</v>
      </c>
      <c r="C32" s="60">
        <f>VLOOKUP($A32,'Return Data'!$B$7:$R$2292,4,0)</f>
        <v>404.1139</v>
      </c>
      <c r="D32" s="60">
        <f>VLOOKUP($A32,'Return Data'!$B$7:$R$2292,10,0)</f>
        <v>-4.7809999999999997</v>
      </c>
      <c r="E32" s="61">
        <f t="shared" si="0"/>
        <v>30</v>
      </c>
      <c r="F32" s="60">
        <f>VLOOKUP($A32,'Return Data'!$B$7:$R$2292,11,0)</f>
        <v>-1.7203999999999999</v>
      </c>
      <c r="G32" s="61">
        <f t="shared" si="1"/>
        <v>6</v>
      </c>
      <c r="H32" s="60">
        <f>VLOOKUP($A32,'Return Data'!$B$7:$R$2292,12,0)</f>
        <v>-1.7071000000000001</v>
      </c>
      <c r="I32" s="61">
        <f t="shared" si="2"/>
        <v>4</v>
      </c>
      <c r="J32" s="60">
        <f>VLOOKUP($A32,'Return Data'!$B$7:$R$2292,13,0)</f>
        <v>7.2972999999999999</v>
      </c>
      <c r="K32" s="61">
        <f t="shared" si="3"/>
        <v>4</v>
      </c>
      <c r="L32" s="60">
        <f>VLOOKUP($A32,'Return Data'!$B$7:$R$2292,17,0)</f>
        <v>43.523400000000002</v>
      </c>
      <c r="M32" s="61">
        <f t="shared" si="4"/>
        <v>1</v>
      </c>
      <c r="N32" s="60">
        <f>VLOOKUP($A32,'Return Data'!$B$7:$R$2292,14,0)</f>
        <v>31.563500000000001</v>
      </c>
      <c r="O32" s="61">
        <f t="shared" si="8"/>
        <v>1</v>
      </c>
      <c r="P32" s="60">
        <f>VLOOKUP($A32,'Return Data'!$B$7:$R$2292,15,0)</f>
        <v>20.575399999999998</v>
      </c>
      <c r="Q32" s="61">
        <f>RANK(P32,P$8:P$39,0)</f>
        <v>1</v>
      </c>
      <c r="R32" s="60">
        <f>VLOOKUP($A32,'Return Data'!$B$7:$R$2292,16,0)</f>
        <v>18.906400000000001</v>
      </c>
      <c r="S32" s="62">
        <f t="shared" si="6"/>
        <v>2</v>
      </c>
    </row>
    <row r="33" spans="1:19" x14ac:dyDescent="0.3">
      <c r="A33" s="58" t="s">
        <v>1689</v>
      </c>
      <c r="B33" s="59">
        <f>VLOOKUP($A33,'Return Data'!$B$7:$R$2292,3,0)</f>
        <v>44767</v>
      </c>
      <c r="C33" s="60">
        <f>VLOOKUP($A33,'Return Data'!$B$7:$R$2292,4,0)</f>
        <v>72.099999999999994</v>
      </c>
      <c r="D33" s="60">
        <f>VLOOKUP($A33,'Return Data'!$B$7:$R$2292,10,0)</f>
        <v>-2.5577999999999999</v>
      </c>
      <c r="E33" s="61">
        <f t="shared" si="0"/>
        <v>22</v>
      </c>
      <c r="F33" s="60">
        <f>VLOOKUP($A33,'Return Data'!$B$7:$R$2292,11,0)</f>
        <v>-4.2964000000000002</v>
      </c>
      <c r="G33" s="61">
        <f t="shared" si="1"/>
        <v>15</v>
      </c>
      <c r="H33" s="60">
        <f>VLOOKUP($A33,'Return Data'!$B$7:$R$2292,12,0)</f>
        <v>-7.3639999999999999</v>
      </c>
      <c r="I33" s="61">
        <f t="shared" si="2"/>
        <v>16</v>
      </c>
      <c r="J33" s="60">
        <f>VLOOKUP($A33,'Return Data'!$B$7:$R$2292,13,0)</f>
        <v>2.4207000000000001</v>
      </c>
      <c r="K33" s="61">
        <f t="shared" si="3"/>
        <v>17</v>
      </c>
      <c r="L33" s="60">
        <f>VLOOKUP($A33,'Return Data'!$B$7:$R$2292,17,0)</f>
        <v>25.796199999999999</v>
      </c>
      <c r="M33" s="61">
        <f t="shared" si="4"/>
        <v>14</v>
      </c>
      <c r="N33" s="60">
        <f>VLOOKUP($A33,'Return Data'!$B$7:$R$2292,14,0)</f>
        <v>14.635999999999999</v>
      </c>
      <c r="O33" s="61">
        <f t="shared" si="8"/>
        <v>19</v>
      </c>
      <c r="P33" s="60">
        <f>VLOOKUP($A33,'Return Data'!$B$7:$R$2292,15,0)</f>
        <v>10.414400000000001</v>
      </c>
      <c r="Q33" s="61">
        <f>RANK(P33,P$8:P$39,0)</f>
        <v>16</v>
      </c>
      <c r="R33" s="60">
        <f>VLOOKUP($A33,'Return Data'!$B$7:$R$2292,16,0)</f>
        <v>12.426399999999999</v>
      </c>
      <c r="S33" s="62">
        <f t="shared" si="6"/>
        <v>22</v>
      </c>
    </row>
    <row r="34" spans="1:19" x14ac:dyDescent="0.3">
      <c r="A34" s="58" t="s">
        <v>1691</v>
      </c>
      <c r="B34" s="59">
        <f>VLOOKUP($A34,'Return Data'!$B$7:$R$2292,3,0)</f>
        <v>44767</v>
      </c>
      <c r="C34" s="60">
        <f>VLOOKUP($A34,'Return Data'!$B$7:$R$2292,4,0)</f>
        <v>14.1631</v>
      </c>
      <c r="D34" s="60">
        <f>VLOOKUP($A34,'Return Data'!$B$7:$R$2292,10,0)</f>
        <v>0.78200000000000003</v>
      </c>
      <c r="E34" s="61">
        <f t="shared" si="0"/>
        <v>3</v>
      </c>
      <c r="F34" s="60">
        <f>VLOOKUP($A34,'Return Data'!$B$7:$R$2292,11,0)</f>
        <v>-3.0886999999999998</v>
      </c>
      <c r="G34" s="61">
        <f t="shared" si="1"/>
        <v>9</v>
      </c>
      <c r="H34" s="60">
        <f>VLOOKUP($A34,'Return Data'!$B$7:$R$2292,12,0)</f>
        <v>-7.0290999999999997</v>
      </c>
      <c r="I34" s="61">
        <f t="shared" si="2"/>
        <v>14</v>
      </c>
      <c r="J34" s="60">
        <f>VLOOKUP($A34,'Return Data'!$B$7:$R$2292,13,0)</f>
        <v>4.8240999999999996</v>
      </c>
      <c r="K34" s="61">
        <f t="shared" si="3"/>
        <v>8</v>
      </c>
      <c r="L34" s="60">
        <f>VLOOKUP($A34,'Return Data'!$B$7:$R$2292,17,0)</f>
        <v>18.020299999999999</v>
      </c>
      <c r="M34" s="61">
        <f t="shared" si="4"/>
        <v>28</v>
      </c>
      <c r="N34" s="60">
        <f>VLOOKUP($A34,'Return Data'!$B$7:$R$2292,14,0)</f>
        <v>11.917899999999999</v>
      </c>
      <c r="O34" s="61">
        <f t="shared" si="8"/>
        <v>27</v>
      </c>
      <c r="P34" s="60"/>
      <c r="Q34" s="61"/>
      <c r="R34" s="60">
        <f>VLOOKUP($A34,'Return Data'!$B$7:$R$2292,16,0)</f>
        <v>9.5272000000000006</v>
      </c>
      <c r="S34" s="62">
        <f t="shared" si="6"/>
        <v>29</v>
      </c>
    </row>
    <row r="35" spans="1:19" x14ac:dyDescent="0.3">
      <c r="A35" s="58" t="s">
        <v>1206</v>
      </c>
      <c r="B35" s="59">
        <f>VLOOKUP($A35,'Return Data'!$B$7:$R$2292,3,0)</f>
        <v>0</v>
      </c>
      <c r="C35" s="60">
        <f>VLOOKUP($A35,'Return Data'!$B$7:$R$2292,4,0)</f>
        <v>0</v>
      </c>
      <c r="D35" s="60">
        <f>VLOOKUP($A35,'Return Data'!$B$7:$R$2292,10,0)</f>
        <v>0</v>
      </c>
      <c r="E35" s="61">
        <f t="shared" si="0"/>
        <v>8</v>
      </c>
      <c r="F35" s="60">
        <f>VLOOKUP($A35,'Return Data'!$B$7:$R$2292,11,0)</f>
        <v>0</v>
      </c>
      <c r="G35" s="61">
        <f t="shared" si="1"/>
        <v>3</v>
      </c>
      <c r="H35" s="60">
        <f>VLOOKUP($A35,'Return Data'!$B$7:$R$2292,12,0)</f>
        <v>0</v>
      </c>
      <c r="I35" s="61">
        <f t="shared" si="2"/>
        <v>2</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44767</v>
      </c>
      <c r="C36" s="60">
        <f>VLOOKUP($A36,'Return Data'!$B$7:$R$2292,4,0)</f>
        <v>14.9962</v>
      </c>
      <c r="D36" s="60">
        <f>VLOOKUP($A36,'Return Data'!$B$7:$R$2292,10,0)</f>
        <v>-2.3062</v>
      </c>
      <c r="E36" s="61">
        <f t="shared" si="0"/>
        <v>19</v>
      </c>
      <c r="F36" s="60">
        <f>VLOOKUP($A36,'Return Data'!$B$7:$R$2292,11,0)</f>
        <v>-5.0495000000000001</v>
      </c>
      <c r="G36" s="61">
        <f t="shared" si="1"/>
        <v>17</v>
      </c>
      <c r="H36" s="60">
        <f>VLOOKUP($A36,'Return Data'!$B$7:$R$2292,12,0)</f>
        <v>-8.5469000000000008</v>
      </c>
      <c r="I36" s="61">
        <f t="shared" si="2"/>
        <v>21</v>
      </c>
      <c r="J36" s="60">
        <f>VLOOKUP($A36,'Return Data'!$B$7:$R$2292,13,0)</f>
        <v>1.4312</v>
      </c>
      <c r="K36" s="61">
        <f t="shared" si="3"/>
        <v>20</v>
      </c>
      <c r="L36" s="60">
        <f>VLOOKUP($A36,'Return Data'!$B$7:$R$2292,17,0)</f>
        <v>19.093</v>
      </c>
      <c r="M36" s="61">
        <f t="shared" si="4"/>
        <v>27</v>
      </c>
      <c r="N36" s="60">
        <f>VLOOKUP($A36,'Return Data'!$B$7:$R$2292,14,0)</f>
        <v>14.0829</v>
      </c>
      <c r="O36" s="61">
        <f>RANK(N36,N$8:N$39,0)</f>
        <v>22</v>
      </c>
      <c r="P36" s="60"/>
      <c r="Q36" s="61"/>
      <c r="R36" s="60">
        <f>VLOOKUP($A36,'Return Data'!$B$7:$R$2292,16,0)</f>
        <v>10.9937</v>
      </c>
      <c r="S36" s="62">
        <f t="shared" si="6"/>
        <v>25</v>
      </c>
    </row>
    <row r="37" spans="1:19" x14ac:dyDescent="0.3">
      <c r="A37" s="58" t="s">
        <v>1693</v>
      </c>
      <c r="B37" s="59">
        <f>VLOOKUP($A37,'Return Data'!$B$7:$R$2292,3,0)</f>
        <v>44767</v>
      </c>
      <c r="C37" s="60">
        <f>VLOOKUP($A37,'Return Data'!$B$7:$R$2292,4,0)</f>
        <v>144.30000000000001</v>
      </c>
      <c r="D37" s="60">
        <f>VLOOKUP($A37,'Return Data'!$B$7:$R$2292,10,0)</f>
        <v>-3.2517999999999998</v>
      </c>
      <c r="E37" s="61">
        <f t="shared" si="0"/>
        <v>24</v>
      </c>
      <c r="F37" s="60">
        <f>VLOOKUP($A37,'Return Data'!$B$7:$R$2292,11,0)</f>
        <v>-1.589</v>
      </c>
      <c r="G37" s="61">
        <f t="shared" si="1"/>
        <v>4</v>
      </c>
      <c r="H37" s="60">
        <f>VLOOKUP($A37,'Return Data'!$B$7:$R$2292,12,0)</f>
        <v>-5.2777000000000003</v>
      </c>
      <c r="I37" s="61">
        <f t="shared" si="2"/>
        <v>7</v>
      </c>
      <c r="J37" s="60">
        <f>VLOOKUP($A37,'Return Data'!$B$7:$R$2292,13,0)</f>
        <v>3.5893999999999999</v>
      </c>
      <c r="K37" s="61">
        <f t="shared" si="3"/>
        <v>11</v>
      </c>
      <c r="L37" s="60">
        <f>VLOOKUP($A37,'Return Data'!$B$7:$R$2292,17,0)</f>
        <v>20.5532</v>
      </c>
      <c r="M37" s="61">
        <f t="shared" si="4"/>
        <v>25</v>
      </c>
      <c r="N37" s="60">
        <f>VLOOKUP($A37,'Return Data'!$B$7:$R$2292,14,0)</f>
        <v>10.8117</v>
      </c>
      <c r="O37" s="61">
        <f>RANK(N37,N$8:N$39,0)</f>
        <v>29</v>
      </c>
      <c r="P37" s="60">
        <f>VLOOKUP($A37,'Return Data'!$B$7:$R$2292,15,0)</f>
        <v>5.3483000000000001</v>
      </c>
      <c r="Q37" s="61">
        <f>RANK(P37,P$8:P$39,0)</f>
        <v>24</v>
      </c>
      <c r="R37" s="60">
        <f>VLOOKUP($A37,'Return Data'!$B$7:$R$2292,16,0)</f>
        <v>9.8170999999999999</v>
      </c>
      <c r="S37" s="62">
        <f t="shared" si="6"/>
        <v>28</v>
      </c>
    </row>
    <row r="38" spans="1:19" x14ac:dyDescent="0.3">
      <c r="A38" s="58" t="s">
        <v>1679</v>
      </c>
      <c r="B38" s="59">
        <f>VLOOKUP($A38,'Return Data'!$B$7:$R$2292,3,0)</f>
        <v>44767</v>
      </c>
      <c r="C38" s="60">
        <f>VLOOKUP($A38,'Return Data'!$B$7:$R$2292,4,0)</f>
        <v>31.54</v>
      </c>
      <c r="D38" s="60">
        <f>VLOOKUP($A38,'Return Data'!$B$7:$R$2292,10,0)</f>
        <v>-2.3529</v>
      </c>
      <c r="E38" s="61">
        <f t="shared" si="0"/>
        <v>20</v>
      </c>
      <c r="F38" s="60">
        <f>VLOOKUP($A38,'Return Data'!$B$7:$R$2292,11,0)</f>
        <v>-5.0286</v>
      </c>
      <c r="G38" s="61">
        <f t="shared" si="1"/>
        <v>16</v>
      </c>
      <c r="H38" s="60">
        <f>VLOOKUP($A38,'Return Data'!$B$7:$R$2292,12,0)</f>
        <v>-8.0733999999999995</v>
      </c>
      <c r="I38" s="61">
        <f t="shared" si="2"/>
        <v>19</v>
      </c>
      <c r="J38" s="60">
        <f>VLOOKUP($A38,'Return Data'!$B$7:$R$2292,13,0)</f>
        <v>2.0712000000000002</v>
      </c>
      <c r="K38" s="61">
        <f t="shared" si="3"/>
        <v>18</v>
      </c>
      <c r="L38" s="60">
        <f>VLOOKUP($A38,'Return Data'!$B$7:$R$2292,17,0)</f>
        <v>25.633700000000001</v>
      </c>
      <c r="M38" s="61">
        <f t="shared" si="4"/>
        <v>15</v>
      </c>
      <c r="N38" s="60">
        <f>VLOOKUP($A38,'Return Data'!$B$7:$R$2292,14,0)</f>
        <v>18.762499999999999</v>
      </c>
      <c r="O38" s="61">
        <f>RANK(N38,N$8:N$39,0)</f>
        <v>8</v>
      </c>
      <c r="P38" s="60">
        <f>VLOOKUP($A38,'Return Data'!$B$7:$R$2292,15,0)</f>
        <v>11.914</v>
      </c>
      <c r="Q38" s="61">
        <f>RANK(P38,P$8:P$39,0)</f>
        <v>6</v>
      </c>
      <c r="R38" s="60">
        <f>VLOOKUP($A38,'Return Data'!$B$7:$R$2292,16,0)</f>
        <v>10.8703</v>
      </c>
      <c r="S38" s="62">
        <f t="shared" si="6"/>
        <v>26</v>
      </c>
    </row>
    <row r="39" spans="1:19" x14ac:dyDescent="0.3">
      <c r="A39" s="58" t="s">
        <v>1745</v>
      </c>
      <c r="B39" s="59">
        <f>VLOOKUP($A39,'Return Data'!$B$7:$R$2292,3,0)</f>
        <v>44767</v>
      </c>
      <c r="C39" s="60">
        <f>VLOOKUP($A39,'Return Data'!$B$7:$R$2292,4,0)</f>
        <v>228.8776</v>
      </c>
      <c r="D39" s="60">
        <f>VLOOKUP($A39,'Return Data'!$B$7:$R$2292,10,0)</f>
        <v>-4.0141</v>
      </c>
      <c r="E39" s="61">
        <f t="shared" si="0"/>
        <v>28</v>
      </c>
      <c r="F39" s="60">
        <f>VLOOKUP($A39,'Return Data'!$B$7:$R$2292,11,0)</f>
        <v>-9.0686999999999998</v>
      </c>
      <c r="G39" s="61">
        <f t="shared" si="1"/>
        <v>32</v>
      </c>
      <c r="H39" s="60">
        <f>VLOOKUP($A39,'Return Data'!$B$7:$R$2292,12,0)</f>
        <v>-13.900399999999999</v>
      </c>
      <c r="I39" s="61">
        <f t="shared" si="2"/>
        <v>32</v>
      </c>
      <c r="J39" s="60">
        <f>VLOOKUP($A39,'Return Data'!$B$7:$R$2292,13,0)</f>
        <v>-4.0030000000000001</v>
      </c>
      <c r="K39" s="61">
        <f t="shared" si="3"/>
        <v>30</v>
      </c>
      <c r="L39" s="60">
        <f>VLOOKUP($A39,'Return Data'!$B$7:$R$2292,17,0)</f>
        <v>25.372900000000001</v>
      </c>
      <c r="M39" s="61">
        <f t="shared" si="4"/>
        <v>16</v>
      </c>
      <c r="N39" s="60">
        <f>VLOOKUP($A39,'Return Data'!$B$7:$R$2292,14,0)</f>
        <v>19.613399999999999</v>
      </c>
      <c r="O39" s="61">
        <f>RANK(N39,N$8:N$39,0)</f>
        <v>5</v>
      </c>
      <c r="P39" s="60">
        <f>VLOOKUP($A39,'Return Data'!$B$7:$R$2292,15,0)</f>
        <v>13.403600000000001</v>
      </c>
      <c r="Q39" s="61">
        <f>RANK(P39,P$8:P$39,0)</f>
        <v>3</v>
      </c>
      <c r="R39" s="60">
        <f>VLOOKUP($A39,'Return Data'!$B$7:$R$2292,16,0)</f>
        <v>14.9032</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-1.88556875</v>
      </c>
      <c r="E41" s="69"/>
      <c r="F41" s="70">
        <f>AVERAGE(F8:F39)</f>
        <v>-4.5955281250000013</v>
      </c>
      <c r="G41" s="69"/>
      <c r="H41" s="70">
        <f>AVERAGE(H8:H39)</f>
        <v>-7.1929968750000004</v>
      </c>
      <c r="I41" s="69"/>
      <c r="J41" s="70">
        <f>AVERAGE(J8:J39)</f>
        <v>2.2840187500000004</v>
      </c>
      <c r="K41" s="69"/>
      <c r="L41" s="70">
        <f>AVERAGE(L8:L39)</f>
        <v>24.606749999999998</v>
      </c>
      <c r="M41" s="69"/>
      <c r="N41" s="70">
        <f>AVERAGE(N8:N39)</f>
        <v>16.630466666666663</v>
      </c>
      <c r="O41" s="69"/>
      <c r="P41" s="70">
        <f>AVERAGE(P8:P39)</f>
        <v>10.822083999999997</v>
      </c>
      <c r="Q41" s="69"/>
      <c r="R41" s="70">
        <f>AVERAGE(R8:R39)</f>
        <v>13.580681250000003</v>
      </c>
      <c r="S41" s="71"/>
    </row>
    <row r="42" spans="1:19" x14ac:dyDescent="0.3">
      <c r="A42" s="68" t="s">
        <v>28</v>
      </c>
      <c r="B42" s="69"/>
      <c r="C42" s="69"/>
      <c r="D42" s="70">
        <f>MIN(D8:D39)</f>
        <v>-6.2645999999999997</v>
      </c>
      <c r="E42" s="69"/>
      <c r="F42" s="70">
        <f>MIN(F8:F39)</f>
        <v>-9.0686999999999998</v>
      </c>
      <c r="G42" s="69"/>
      <c r="H42" s="70">
        <f>MIN(H8:H39)</f>
        <v>-13.900399999999999</v>
      </c>
      <c r="I42" s="69"/>
      <c r="J42" s="70">
        <f>MIN(J8:J39)</f>
        <v>-10.366099999999999</v>
      </c>
      <c r="K42" s="69"/>
      <c r="L42" s="70">
        <f>MIN(L8:L39)</f>
        <v>0</v>
      </c>
      <c r="M42" s="69"/>
      <c r="N42" s="70">
        <f>MIN(N8:N39)</f>
        <v>8.0645000000000007</v>
      </c>
      <c r="O42" s="69"/>
      <c r="P42" s="70">
        <f>MIN(P8:P39)</f>
        <v>4.7797000000000001</v>
      </c>
      <c r="Q42" s="69"/>
      <c r="R42" s="70">
        <f>MIN(R8:R39)</f>
        <v>0</v>
      </c>
      <c r="S42" s="71"/>
    </row>
    <row r="43" spans="1:19" ht="15" thickBot="1" x14ac:dyDescent="0.35">
      <c r="A43" s="72" t="s">
        <v>29</v>
      </c>
      <c r="B43" s="73"/>
      <c r="C43" s="73"/>
      <c r="D43" s="74">
        <f>MAX(D8:D39)</f>
        <v>2.0802</v>
      </c>
      <c r="E43" s="73"/>
      <c r="F43" s="74">
        <f>MAX(F8:F39)</f>
        <v>2.6776</v>
      </c>
      <c r="G43" s="73"/>
      <c r="H43" s="74">
        <f>MAX(H8:H39)</f>
        <v>2.4361000000000002</v>
      </c>
      <c r="I43" s="73"/>
      <c r="J43" s="74">
        <f>MAX(J8:J39)</f>
        <v>17.5626</v>
      </c>
      <c r="K43" s="73"/>
      <c r="L43" s="74">
        <f>MAX(L8:L39)</f>
        <v>43.523400000000002</v>
      </c>
      <c r="M43" s="73"/>
      <c r="N43" s="74">
        <f>MAX(N8:N39)</f>
        <v>31.563500000000001</v>
      </c>
      <c r="O43" s="73"/>
      <c r="P43" s="74">
        <f>MAX(P8:P39)</f>
        <v>20.575399999999998</v>
      </c>
      <c r="Q43" s="73"/>
      <c r="R43" s="74">
        <f>MAX(R8:R39)</f>
        <v>21.517499999999998</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44767</v>
      </c>
      <c r="C8" s="60">
        <f>VLOOKUP($A8,'Return Data'!$B$7:$R$2292,4,0)</f>
        <v>68.224000000000004</v>
      </c>
      <c r="D8" s="60">
        <f>VLOOKUP($A8,'Return Data'!$B$7:$R$2292,10,0)</f>
        <v>-5.4009</v>
      </c>
      <c r="E8" s="61">
        <f t="shared" ref="E8:E21" si="0">RANK(D8,D$8:D$21,0)</f>
        <v>14</v>
      </c>
      <c r="F8" s="60">
        <f>VLOOKUP($A8,'Return Data'!$B$7:$R$2292,11,0)</f>
        <v>-5.8391000000000002</v>
      </c>
      <c r="G8" s="61">
        <f t="shared" ref="G8:G21" si="1">RANK(F8,F$8:F$21,0)</f>
        <v>14</v>
      </c>
      <c r="H8" s="60">
        <f>VLOOKUP($A8,'Return Data'!$B$7:$R$2292,12,0)</f>
        <v>-8.2812000000000001</v>
      </c>
      <c r="I8" s="61">
        <f t="shared" ref="I8:I21" si="2">RANK(H8,H$8:H$21,0)</f>
        <v>14</v>
      </c>
      <c r="J8" s="60">
        <f>VLOOKUP($A8,'Return Data'!$B$7:$R$2292,13,0)</f>
        <v>-1.4177</v>
      </c>
      <c r="K8" s="61">
        <f t="shared" ref="K8:K21" si="3">RANK(J8,J$8:J$21,0)</f>
        <v>14</v>
      </c>
      <c r="L8" s="60">
        <f>VLOOKUP($A8,'Return Data'!$B$7:$R$2292,17,0)</f>
        <v>30.097200000000001</v>
      </c>
      <c r="M8" s="61">
        <f t="shared" ref="M8:M21" si="4">RANK(L8,L$8:L$21,0)</f>
        <v>5</v>
      </c>
      <c r="N8" s="60">
        <f>VLOOKUP($A8,'Return Data'!$B$7:$R$2292,14,0)</f>
        <v>13.76</v>
      </c>
      <c r="O8" s="61">
        <f t="shared" ref="O8:O19" si="5">RANK(N8,N$8:N$21,0)</f>
        <v>12</v>
      </c>
      <c r="P8" s="60">
        <f>VLOOKUP($A8,'Return Data'!$B$7:$R$2292,15,0)</f>
        <v>4.3506</v>
      </c>
      <c r="Q8" s="61">
        <f>RANK(P8,P$8:P$21,0)</f>
        <v>12</v>
      </c>
      <c r="R8" s="60">
        <f>VLOOKUP($A8,'Return Data'!$B$7:$R$2292,16,0)</f>
        <v>14.3317</v>
      </c>
      <c r="S8" s="62">
        <f t="shared" ref="S8:S21" si="6">RANK(R8,R$8:R$21,0)</f>
        <v>9</v>
      </c>
    </row>
    <row r="9" spans="1:20" x14ac:dyDescent="0.3">
      <c r="A9" s="58" t="s">
        <v>31</v>
      </c>
      <c r="B9" s="59">
        <f>VLOOKUP($A9,'Return Data'!$B$7:$R$2292,3,0)</f>
        <v>44767</v>
      </c>
      <c r="C9" s="60">
        <f>VLOOKUP($A9,'Return Data'!$B$7:$R$2292,4,0)</f>
        <v>412.416</v>
      </c>
      <c r="D9" s="60">
        <f>VLOOKUP($A9,'Return Data'!$B$7:$R$2292,10,0)</f>
        <v>-2.3327</v>
      </c>
      <c r="E9" s="61">
        <f t="shared" si="0"/>
        <v>9</v>
      </c>
      <c r="F9" s="60">
        <f>VLOOKUP($A9,'Return Data'!$B$7:$R$2292,11,0)</f>
        <v>-5.4736000000000002</v>
      </c>
      <c r="G9" s="61">
        <f t="shared" si="1"/>
        <v>12</v>
      </c>
      <c r="H9" s="60">
        <f>VLOOKUP($A9,'Return Data'!$B$7:$R$2292,12,0)</f>
        <v>-7.3856999999999999</v>
      </c>
      <c r="I9" s="61">
        <f t="shared" si="2"/>
        <v>12</v>
      </c>
      <c r="J9" s="60">
        <f>VLOOKUP($A9,'Return Data'!$B$7:$R$2292,13,0)</f>
        <v>4.2384000000000004</v>
      </c>
      <c r="K9" s="61">
        <f t="shared" si="3"/>
        <v>7</v>
      </c>
      <c r="L9" s="60">
        <f>VLOOKUP($A9,'Return Data'!$B$7:$R$2292,17,0)</f>
        <v>26.473500000000001</v>
      </c>
      <c r="M9" s="61">
        <f t="shared" si="4"/>
        <v>9</v>
      </c>
      <c r="N9" s="60">
        <f>VLOOKUP($A9,'Return Data'!$B$7:$R$2292,14,0)</f>
        <v>14.4924</v>
      </c>
      <c r="O9" s="61">
        <f t="shared" si="5"/>
        <v>9</v>
      </c>
      <c r="P9" s="60">
        <f>VLOOKUP($A9,'Return Data'!$B$7:$R$2292,15,0)</f>
        <v>9.1930999999999994</v>
      </c>
      <c r="Q9" s="61">
        <f>RANK(P9,P$8:P$21,0)</f>
        <v>7</v>
      </c>
      <c r="R9" s="60">
        <f>VLOOKUP($A9,'Return Data'!$B$7:$R$2292,16,0)</f>
        <v>13.9427</v>
      </c>
      <c r="S9" s="62">
        <f t="shared" si="6"/>
        <v>11</v>
      </c>
    </row>
    <row r="10" spans="1:20" x14ac:dyDescent="0.3">
      <c r="A10" s="58" t="s">
        <v>32</v>
      </c>
      <c r="B10" s="59">
        <f>VLOOKUP($A10,'Return Data'!$B$7:$R$2292,3,0)</f>
        <v>44767</v>
      </c>
      <c r="C10" s="60">
        <f>VLOOKUP($A10,'Return Data'!$B$7:$R$2292,4,0)</f>
        <v>248.59</v>
      </c>
      <c r="D10" s="60">
        <f>VLOOKUP($A10,'Return Data'!$B$7:$R$2292,10,0)</f>
        <v>-2.5863</v>
      </c>
      <c r="E10" s="61">
        <f t="shared" si="0"/>
        <v>11</v>
      </c>
      <c r="F10" s="60">
        <f>VLOOKUP($A10,'Return Data'!$B$7:$R$2292,11,0)</f>
        <v>-0.15260000000000001</v>
      </c>
      <c r="G10" s="61">
        <f t="shared" si="1"/>
        <v>1</v>
      </c>
      <c r="H10" s="60">
        <f>VLOOKUP($A10,'Return Data'!$B$7:$R$2292,12,0)</f>
        <v>-0.97989999999999999</v>
      </c>
      <c r="I10" s="61">
        <f t="shared" si="2"/>
        <v>2</v>
      </c>
      <c r="J10" s="60">
        <f>VLOOKUP($A10,'Return Data'!$B$7:$R$2292,13,0)</f>
        <v>14.058299999999999</v>
      </c>
      <c r="K10" s="61">
        <f t="shared" si="3"/>
        <v>1</v>
      </c>
      <c r="L10" s="60">
        <f>VLOOKUP($A10,'Return Data'!$B$7:$R$2292,17,0)</f>
        <v>32.126199999999997</v>
      </c>
      <c r="M10" s="61">
        <f t="shared" si="4"/>
        <v>3</v>
      </c>
      <c r="N10" s="60">
        <f>VLOOKUP($A10,'Return Data'!$B$7:$R$2292,14,0)</f>
        <v>20.577500000000001</v>
      </c>
      <c r="O10" s="61">
        <f t="shared" si="5"/>
        <v>2</v>
      </c>
      <c r="P10" s="60">
        <f>VLOOKUP($A10,'Return Data'!$B$7:$R$2292,15,0)</f>
        <v>12.572800000000001</v>
      </c>
      <c r="Q10" s="61">
        <f>RANK(P10,P$8:P$21,0)</f>
        <v>1</v>
      </c>
      <c r="R10" s="60">
        <f>VLOOKUP($A10,'Return Data'!$B$7:$R$2292,16,0)</f>
        <v>19.602399999999999</v>
      </c>
      <c r="S10" s="62">
        <f t="shared" si="6"/>
        <v>1</v>
      </c>
    </row>
    <row r="11" spans="1:20" x14ac:dyDescent="0.3">
      <c r="A11" s="58" t="s">
        <v>33</v>
      </c>
      <c r="B11" s="59">
        <f>VLOOKUP($A11,'Return Data'!$B$7:$R$2292,3,0)</f>
        <v>44767</v>
      </c>
      <c r="C11" s="60">
        <f>VLOOKUP($A11,'Return Data'!$B$7:$R$2292,4,0)</f>
        <v>15.09</v>
      </c>
      <c r="D11" s="60">
        <f>VLOOKUP($A11,'Return Data'!$B$7:$R$2292,10,0)</f>
        <v>-2.5194000000000001</v>
      </c>
      <c r="E11" s="61">
        <f t="shared" si="0"/>
        <v>10</v>
      </c>
      <c r="F11" s="60">
        <f>VLOOKUP($A11,'Return Data'!$B$7:$R$2292,11,0)</f>
        <v>-4.2512999999999996</v>
      </c>
      <c r="G11" s="61">
        <f t="shared" si="1"/>
        <v>10</v>
      </c>
      <c r="H11" s="60">
        <f>VLOOKUP($A11,'Return Data'!$B$7:$R$2292,12,0)</f>
        <v>-7.4233000000000002</v>
      </c>
      <c r="I11" s="61">
        <f t="shared" si="2"/>
        <v>13</v>
      </c>
      <c r="J11" s="60">
        <f>VLOOKUP($A11,'Return Data'!$B$7:$R$2292,13,0)</f>
        <v>3.2147999999999999</v>
      </c>
      <c r="K11" s="61">
        <f t="shared" si="3"/>
        <v>11</v>
      </c>
      <c r="L11" s="60">
        <f>VLOOKUP($A11,'Return Data'!$B$7:$R$2292,17,0)</f>
        <v>25.6629</v>
      </c>
      <c r="M11" s="61">
        <f t="shared" si="4"/>
        <v>11</v>
      </c>
      <c r="N11" s="60">
        <f>VLOOKUP($A11,'Return Data'!$B$7:$R$2292,14,0)</f>
        <v>14.647399999999999</v>
      </c>
      <c r="O11" s="61">
        <f t="shared" si="5"/>
        <v>8</v>
      </c>
      <c r="P11" s="60"/>
      <c r="Q11" s="61"/>
      <c r="R11" s="60">
        <f>VLOOKUP($A11,'Return Data'!$B$7:$R$2292,16,0)</f>
        <v>11.0326</v>
      </c>
      <c r="S11" s="62">
        <f t="shared" si="6"/>
        <v>13</v>
      </c>
    </row>
    <row r="12" spans="1:20" x14ac:dyDescent="0.3">
      <c r="A12" s="58" t="s">
        <v>34</v>
      </c>
      <c r="B12" s="59">
        <f>VLOOKUP($A12,'Return Data'!$B$7:$R$2292,3,0)</f>
        <v>44767</v>
      </c>
      <c r="C12" s="60">
        <f>VLOOKUP($A12,'Return Data'!$B$7:$R$2292,4,0)</f>
        <v>86.48</v>
      </c>
      <c r="D12" s="60">
        <f>VLOOKUP($A12,'Return Data'!$B$7:$R$2292,10,0)</f>
        <v>-2.8532999999999999</v>
      </c>
      <c r="E12" s="61">
        <f t="shared" si="0"/>
        <v>12</v>
      </c>
      <c r="F12" s="60">
        <f>VLOOKUP($A12,'Return Data'!$B$7:$R$2292,11,0)</f>
        <v>-2.8205</v>
      </c>
      <c r="G12" s="61">
        <f t="shared" si="1"/>
        <v>6</v>
      </c>
      <c r="H12" s="60">
        <f>VLOOKUP($A12,'Return Data'!$B$7:$R$2292,12,0)</f>
        <v>0.99260000000000004</v>
      </c>
      <c r="I12" s="61">
        <f t="shared" si="2"/>
        <v>1</v>
      </c>
      <c r="J12" s="60">
        <f>VLOOKUP($A12,'Return Data'!$B$7:$R$2292,13,0)</f>
        <v>9.0541999999999998</v>
      </c>
      <c r="K12" s="61">
        <f t="shared" si="3"/>
        <v>3</v>
      </c>
      <c r="L12" s="60">
        <f>VLOOKUP($A12,'Return Data'!$B$7:$R$2292,17,0)</f>
        <v>47.680599999999998</v>
      </c>
      <c r="M12" s="61">
        <f t="shared" si="4"/>
        <v>1</v>
      </c>
      <c r="N12" s="60">
        <f>VLOOKUP($A12,'Return Data'!$B$7:$R$2292,14,0)</f>
        <v>23.200500000000002</v>
      </c>
      <c r="O12" s="61">
        <f t="shared" si="5"/>
        <v>1</v>
      </c>
      <c r="P12" s="60">
        <f>VLOOKUP($A12,'Return Data'!$B$7:$R$2292,15,0)</f>
        <v>11.3535</v>
      </c>
      <c r="Q12" s="61">
        <f t="shared" ref="Q12:Q19" si="7">RANK(P12,P$8:P$21,0)</f>
        <v>4</v>
      </c>
      <c r="R12" s="60">
        <f>VLOOKUP($A12,'Return Data'!$B$7:$R$2292,16,0)</f>
        <v>16.171800000000001</v>
      </c>
      <c r="S12" s="62">
        <f t="shared" si="6"/>
        <v>4</v>
      </c>
    </row>
    <row r="13" spans="1:20" x14ac:dyDescent="0.3">
      <c r="A13" s="58" t="s">
        <v>35</v>
      </c>
      <c r="B13" s="59">
        <f>VLOOKUP($A13,'Return Data'!$B$7:$R$2292,3,0)</f>
        <v>44767</v>
      </c>
      <c r="C13" s="60">
        <f>VLOOKUP($A13,'Return Data'!$B$7:$R$2292,4,0)</f>
        <v>16.403700000000001</v>
      </c>
      <c r="D13" s="60">
        <f>VLOOKUP($A13,'Return Data'!$B$7:$R$2292,10,0)</f>
        <v>-0.75209999999999999</v>
      </c>
      <c r="E13" s="61">
        <f t="shared" si="0"/>
        <v>5</v>
      </c>
      <c r="F13" s="60">
        <f>VLOOKUP($A13,'Return Data'!$B$7:$R$2292,11,0)</f>
        <v>-3.7477</v>
      </c>
      <c r="G13" s="61">
        <f t="shared" si="1"/>
        <v>9</v>
      </c>
      <c r="H13" s="60">
        <f>VLOOKUP($A13,'Return Data'!$B$7:$R$2292,12,0)</f>
        <v>-7.2770999999999999</v>
      </c>
      <c r="I13" s="61">
        <f t="shared" si="2"/>
        <v>11</v>
      </c>
      <c r="J13" s="60">
        <f>VLOOKUP($A13,'Return Data'!$B$7:$R$2292,13,0)</f>
        <v>3.4340000000000002</v>
      </c>
      <c r="K13" s="61">
        <f t="shared" si="3"/>
        <v>9</v>
      </c>
      <c r="L13" s="60">
        <f>VLOOKUP($A13,'Return Data'!$B$7:$R$2292,17,0)</f>
        <v>23.4147</v>
      </c>
      <c r="M13" s="61">
        <f t="shared" si="4"/>
        <v>13</v>
      </c>
      <c r="N13" s="60">
        <f>VLOOKUP($A13,'Return Data'!$B$7:$R$2292,14,0)</f>
        <v>14.3057</v>
      </c>
      <c r="O13" s="61">
        <f t="shared" si="5"/>
        <v>11</v>
      </c>
      <c r="P13" s="60">
        <f>VLOOKUP($A13,'Return Data'!$B$7:$R$2292,15,0)</f>
        <v>4.4131999999999998</v>
      </c>
      <c r="Q13" s="61">
        <f t="shared" si="7"/>
        <v>11</v>
      </c>
      <c r="R13" s="60">
        <f>VLOOKUP($A13,'Return Data'!$B$7:$R$2292,16,0)</f>
        <v>7.4531999999999998</v>
      </c>
      <c r="S13" s="62">
        <f t="shared" si="6"/>
        <v>14</v>
      </c>
    </row>
    <row r="14" spans="1:20" x14ac:dyDescent="0.3">
      <c r="A14" s="58" t="s">
        <v>36</v>
      </c>
      <c r="B14" s="59">
        <f>VLOOKUP($A14,'Return Data'!$B$7:$R$2292,3,0)</f>
        <v>44767</v>
      </c>
      <c r="C14" s="60">
        <f>VLOOKUP($A14,'Return Data'!$B$7:$R$2292,4,0)</f>
        <v>389.99373275503302</v>
      </c>
      <c r="D14" s="60">
        <f>VLOOKUP($A14,'Return Data'!$B$7:$R$2292,10,0)</f>
        <v>-0.98819999999999997</v>
      </c>
      <c r="E14" s="61">
        <f t="shared" si="0"/>
        <v>7</v>
      </c>
      <c r="F14" s="60">
        <f>VLOOKUP($A14,'Return Data'!$B$7:$R$2292,11,0)</f>
        <v>-5.7115</v>
      </c>
      <c r="G14" s="61">
        <f t="shared" si="1"/>
        <v>13</v>
      </c>
      <c r="H14" s="60">
        <f>VLOOKUP($A14,'Return Data'!$B$7:$R$2292,12,0)</f>
        <v>-7.1947999999999999</v>
      </c>
      <c r="I14" s="61">
        <f t="shared" si="2"/>
        <v>10</v>
      </c>
      <c r="J14" s="60">
        <f>VLOOKUP($A14,'Return Data'!$B$7:$R$2292,13,0)</f>
        <v>2.7241</v>
      </c>
      <c r="K14" s="61">
        <f t="shared" si="3"/>
        <v>12</v>
      </c>
      <c r="L14" s="60">
        <f>VLOOKUP($A14,'Return Data'!$B$7:$R$2292,17,0)</f>
        <v>26.713200000000001</v>
      </c>
      <c r="M14" s="61">
        <f t="shared" si="4"/>
        <v>7</v>
      </c>
      <c r="N14" s="60">
        <f>VLOOKUP($A14,'Return Data'!$B$7:$R$2292,14,0)</f>
        <v>17.484400000000001</v>
      </c>
      <c r="O14" s="61">
        <f t="shared" si="5"/>
        <v>6</v>
      </c>
      <c r="P14" s="60">
        <f>VLOOKUP($A14,'Return Data'!$B$7:$R$2292,15,0)</f>
        <v>9.6595999999999993</v>
      </c>
      <c r="Q14" s="61">
        <f t="shared" si="7"/>
        <v>5</v>
      </c>
      <c r="R14" s="60">
        <f>VLOOKUP($A14,'Return Data'!$B$7:$R$2292,16,0)</f>
        <v>15.673400000000001</v>
      </c>
      <c r="S14" s="62">
        <f t="shared" si="6"/>
        <v>5</v>
      </c>
    </row>
    <row r="15" spans="1:20" x14ac:dyDescent="0.3">
      <c r="A15" s="58" t="s">
        <v>37</v>
      </c>
      <c r="B15" s="59">
        <f>VLOOKUP($A15,'Return Data'!$B$7:$R$2292,3,0)</f>
        <v>44767</v>
      </c>
      <c r="C15" s="60">
        <f>VLOOKUP($A15,'Return Data'!$B$7:$R$2292,4,0)</f>
        <v>54.686</v>
      </c>
      <c r="D15" s="60">
        <f>VLOOKUP($A15,'Return Data'!$B$7:$R$2292,10,0)</f>
        <v>-3.1625999999999999</v>
      </c>
      <c r="E15" s="61">
        <f t="shared" si="0"/>
        <v>13</v>
      </c>
      <c r="F15" s="60">
        <f>VLOOKUP($A15,'Return Data'!$B$7:$R$2292,11,0)</f>
        <v>-5.0903</v>
      </c>
      <c r="G15" s="61">
        <f t="shared" si="1"/>
        <v>11</v>
      </c>
      <c r="H15" s="60">
        <f>VLOOKUP($A15,'Return Data'!$B$7:$R$2292,12,0)</f>
        <v>-7.1703000000000001</v>
      </c>
      <c r="I15" s="61">
        <f t="shared" si="2"/>
        <v>9</v>
      </c>
      <c r="J15" s="60">
        <f>VLOOKUP($A15,'Return Data'!$B$7:$R$2292,13,0)</f>
        <v>3.5739000000000001</v>
      </c>
      <c r="K15" s="61">
        <f t="shared" si="3"/>
        <v>8</v>
      </c>
      <c r="L15" s="60">
        <f>VLOOKUP($A15,'Return Data'!$B$7:$R$2292,17,0)</f>
        <v>28.567299999999999</v>
      </c>
      <c r="M15" s="61">
        <f t="shared" si="4"/>
        <v>6</v>
      </c>
      <c r="N15" s="60">
        <f>VLOOKUP($A15,'Return Data'!$B$7:$R$2292,14,0)</f>
        <v>16.762</v>
      </c>
      <c r="O15" s="61">
        <f t="shared" si="5"/>
        <v>7</v>
      </c>
      <c r="P15" s="60">
        <f>VLOOKUP($A15,'Return Data'!$B$7:$R$2292,15,0)</f>
        <v>8.9697999999999993</v>
      </c>
      <c r="Q15" s="61">
        <f t="shared" si="7"/>
        <v>8</v>
      </c>
      <c r="R15" s="60">
        <f>VLOOKUP($A15,'Return Data'!$B$7:$R$2292,16,0)</f>
        <v>14.4964</v>
      </c>
      <c r="S15" s="62">
        <f t="shared" si="6"/>
        <v>7</v>
      </c>
    </row>
    <row r="16" spans="1:20" x14ac:dyDescent="0.3">
      <c r="A16" s="58" t="s">
        <v>38</v>
      </c>
      <c r="B16" s="59">
        <f>VLOOKUP($A16,'Return Data'!$B$7:$R$2292,3,0)</f>
        <v>44767</v>
      </c>
      <c r="C16" s="60">
        <f>VLOOKUP($A16,'Return Data'!$B$7:$R$2292,4,0)</f>
        <v>118.07389999999999</v>
      </c>
      <c r="D16" s="60">
        <f>VLOOKUP($A16,'Return Data'!$B$7:$R$2292,10,0)</f>
        <v>-2.3153999999999999</v>
      </c>
      <c r="E16" s="61">
        <f t="shared" si="0"/>
        <v>8</v>
      </c>
      <c r="F16" s="60">
        <f>VLOOKUP($A16,'Return Data'!$B$7:$R$2292,11,0)</f>
        <v>-3.5653999999999999</v>
      </c>
      <c r="G16" s="61">
        <f t="shared" si="1"/>
        <v>8</v>
      </c>
      <c r="H16" s="60">
        <f>VLOOKUP($A16,'Return Data'!$B$7:$R$2292,12,0)</f>
        <v>-5.5419999999999998</v>
      </c>
      <c r="I16" s="61">
        <f t="shared" si="2"/>
        <v>5</v>
      </c>
      <c r="J16" s="60">
        <f>VLOOKUP($A16,'Return Data'!$B$7:$R$2292,13,0)</f>
        <v>4.2755999999999998</v>
      </c>
      <c r="K16" s="61">
        <f t="shared" si="3"/>
        <v>6</v>
      </c>
      <c r="L16" s="60">
        <f>VLOOKUP($A16,'Return Data'!$B$7:$R$2292,17,0)</f>
        <v>30.9833</v>
      </c>
      <c r="M16" s="61">
        <f t="shared" si="4"/>
        <v>4</v>
      </c>
      <c r="N16" s="60">
        <f>VLOOKUP($A16,'Return Data'!$B$7:$R$2292,14,0)</f>
        <v>18.388500000000001</v>
      </c>
      <c r="O16" s="61">
        <f t="shared" si="5"/>
        <v>4</v>
      </c>
      <c r="P16" s="60">
        <f>VLOOKUP($A16,'Return Data'!$B$7:$R$2292,15,0)</f>
        <v>11.8399</v>
      </c>
      <c r="Q16" s="61">
        <f t="shared" si="7"/>
        <v>3</v>
      </c>
      <c r="R16" s="60">
        <f>VLOOKUP($A16,'Return Data'!$B$7:$R$2292,16,0)</f>
        <v>15.4925</v>
      </c>
      <c r="S16" s="62">
        <f t="shared" si="6"/>
        <v>6</v>
      </c>
    </row>
    <row r="17" spans="1:19" x14ac:dyDescent="0.3">
      <c r="A17" s="58" t="s">
        <v>39</v>
      </c>
      <c r="B17" s="59">
        <f>VLOOKUP($A17,'Return Data'!$B$7:$R$2292,3,0)</f>
        <v>44767</v>
      </c>
      <c r="C17" s="60">
        <f>VLOOKUP($A17,'Return Data'!$B$7:$R$2292,4,0)</f>
        <v>74.209999999999994</v>
      </c>
      <c r="D17" s="60">
        <f>VLOOKUP($A17,'Return Data'!$B$7:$R$2292,10,0)</f>
        <v>1.3797999999999999</v>
      </c>
      <c r="E17" s="61">
        <f t="shared" si="0"/>
        <v>1</v>
      </c>
      <c r="F17" s="60">
        <f>VLOOKUP($A17,'Return Data'!$B$7:$R$2292,11,0)</f>
        <v>-0.78879999999999995</v>
      </c>
      <c r="G17" s="61">
        <f t="shared" si="1"/>
        <v>3</v>
      </c>
      <c r="H17" s="60">
        <f>VLOOKUP($A17,'Return Data'!$B$7:$R$2292,12,0)</f>
        <v>-5.6932</v>
      </c>
      <c r="I17" s="61">
        <f t="shared" si="2"/>
        <v>6</v>
      </c>
      <c r="J17" s="60">
        <f>VLOOKUP($A17,'Return Data'!$B$7:$R$2292,13,0)</f>
        <v>1.7829999999999999</v>
      </c>
      <c r="K17" s="61">
        <f t="shared" si="3"/>
        <v>13</v>
      </c>
      <c r="L17" s="60">
        <f>VLOOKUP($A17,'Return Data'!$B$7:$R$2292,17,0)</f>
        <v>25.8977</v>
      </c>
      <c r="M17" s="61">
        <f t="shared" si="4"/>
        <v>10</v>
      </c>
      <c r="N17" s="60">
        <f>VLOOKUP($A17,'Return Data'!$B$7:$R$2292,14,0)</f>
        <v>11.715199999999999</v>
      </c>
      <c r="O17" s="61">
        <f t="shared" si="5"/>
        <v>13</v>
      </c>
      <c r="P17" s="60">
        <f>VLOOKUP($A17,'Return Data'!$B$7:$R$2292,15,0)</f>
        <v>7.7770999999999999</v>
      </c>
      <c r="Q17" s="61">
        <f t="shared" si="7"/>
        <v>10</v>
      </c>
      <c r="R17" s="60">
        <f>VLOOKUP($A17,'Return Data'!$B$7:$R$2292,16,0)</f>
        <v>12.8277</v>
      </c>
      <c r="S17" s="62">
        <f t="shared" si="6"/>
        <v>12</v>
      </c>
    </row>
    <row r="18" spans="1:19" x14ac:dyDescent="0.3">
      <c r="A18" s="58" t="s">
        <v>40</v>
      </c>
      <c r="B18" s="59">
        <f>VLOOKUP($A18,'Return Data'!$B$7:$R$2292,3,0)</f>
        <v>44767</v>
      </c>
      <c r="C18" s="60">
        <f>VLOOKUP($A18,'Return Data'!$B$7:$R$2292,4,0)</f>
        <v>191.9573</v>
      </c>
      <c r="D18" s="60">
        <f>VLOOKUP($A18,'Return Data'!$B$7:$R$2292,10,0)</f>
        <v>-0.62609999999999999</v>
      </c>
      <c r="E18" s="61">
        <f t="shared" si="0"/>
        <v>4</v>
      </c>
      <c r="F18" s="60">
        <f>VLOOKUP($A18,'Return Data'!$B$7:$R$2292,11,0)</f>
        <v>-2.2597</v>
      </c>
      <c r="G18" s="61">
        <f t="shared" si="1"/>
        <v>5</v>
      </c>
      <c r="H18" s="60">
        <f>VLOOKUP($A18,'Return Data'!$B$7:$R$2292,12,0)</f>
        <v>-5.9462999999999999</v>
      </c>
      <c r="I18" s="61">
        <f t="shared" si="2"/>
        <v>8</v>
      </c>
      <c r="J18" s="60">
        <f>VLOOKUP($A18,'Return Data'!$B$7:$R$2292,13,0)</f>
        <v>7.1025999999999998</v>
      </c>
      <c r="K18" s="61">
        <f t="shared" si="3"/>
        <v>4</v>
      </c>
      <c r="L18" s="60">
        <f>VLOOKUP($A18,'Return Data'!$B$7:$R$2292,17,0)</f>
        <v>21.2866</v>
      </c>
      <c r="M18" s="61">
        <f t="shared" si="4"/>
        <v>14</v>
      </c>
      <c r="N18" s="60">
        <f>VLOOKUP($A18,'Return Data'!$B$7:$R$2292,14,0)</f>
        <v>14.357799999999999</v>
      </c>
      <c r="O18" s="61">
        <f t="shared" si="5"/>
        <v>10</v>
      </c>
      <c r="P18" s="60">
        <f>VLOOKUP($A18,'Return Data'!$B$7:$R$2292,15,0)</f>
        <v>8.5350999999999999</v>
      </c>
      <c r="Q18" s="61">
        <f t="shared" si="7"/>
        <v>9</v>
      </c>
      <c r="R18" s="60">
        <f>VLOOKUP($A18,'Return Data'!$B$7:$R$2292,16,0)</f>
        <v>17.751100000000001</v>
      </c>
      <c r="S18" s="62">
        <f t="shared" si="6"/>
        <v>2</v>
      </c>
    </row>
    <row r="19" spans="1:19" x14ac:dyDescent="0.3">
      <c r="A19" s="58" t="s">
        <v>43</v>
      </c>
      <c r="B19" s="59">
        <f>VLOOKUP($A19,'Return Data'!$B$7:$R$2292,3,0)</f>
        <v>44767</v>
      </c>
      <c r="C19" s="60">
        <f>VLOOKUP($A19,'Return Data'!$B$7:$R$2292,4,0)</f>
        <v>402.83249999999998</v>
      </c>
      <c r="D19" s="60">
        <f>VLOOKUP($A19,'Return Data'!$B$7:$R$2292,10,0)</f>
        <v>-0.75349999999999995</v>
      </c>
      <c r="E19" s="61">
        <f t="shared" si="0"/>
        <v>6</v>
      </c>
      <c r="F19" s="60">
        <f>VLOOKUP($A19,'Return Data'!$B$7:$R$2292,11,0)</f>
        <v>-0.22070000000000001</v>
      </c>
      <c r="G19" s="61">
        <f t="shared" si="1"/>
        <v>2</v>
      </c>
      <c r="H19" s="60">
        <f>VLOOKUP($A19,'Return Data'!$B$7:$R$2292,12,0)</f>
        <v>-2.6594000000000002</v>
      </c>
      <c r="I19" s="61">
        <f t="shared" si="2"/>
        <v>3</v>
      </c>
      <c r="J19" s="60">
        <f>VLOOKUP($A19,'Return Data'!$B$7:$R$2292,13,0)</f>
        <v>11.770099999999999</v>
      </c>
      <c r="K19" s="61">
        <f t="shared" si="3"/>
        <v>2</v>
      </c>
      <c r="L19" s="60">
        <f>VLOOKUP($A19,'Return Data'!$B$7:$R$2292,17,0)</f>
        <v>39.123399999999997</v>
      </c>
      <c r="M19" s="61">
        <f t="shared" si="4"/>
        <v>2</v>
      </c>
      <c r="N19" s="60">
        <f>VLOOKUP($A19,'Return Data'!$B$7:$R$2292,14,0)</f>
        <v>19.597300000000001</v>
      </c>
      <c r="O19" s="61">
        <f t="shared" si="5"/>
        <v>3</v>
      </c>
      <c r="P19" s="60">
        <f>VLOOKUP($A19,'Return Data'!$B$7:$R$2292,15,0)</f>
        <v>9.5405999999999995</v>
      </c>
      <c r="Q19" s="61">
        <f t="shared" si="7"/>
        <v>6</v>
      </c>
      <c r="R19" s="60">
        <f>VLOOKUP($A19,'Return Data'!$B$7:$R$2292,16,0)</f>
        <v>17.040600000000001</v>
      </c>
      <c r="S19" s="62">
        <f t="shared" si="6"/>
        <v>3</v>
      </c>
    </row>
    <row r="20" spans="1:19" x14ac:dyDescent="0.3">
      <c r="A20" s="58" t="s">
        <v>44</v>
      </c>
      <c r="B20" s="59">
        <f>VLOOKUP($A20,'Return Data'!$B$7:$R$2292,3,0)</f>
        <v>44767</v>
      </c>
      <c r="C20" s="60">
        <f>VLOOKUP($A20,'Return Data'!$B$7:$R$2292,4,0)</f>
        <v>16.29</v>
      </c>
      <c r="D20" s="60">
        <f>VLOOKUP($A20,'Return Data'!$B$7:$R$2292,10,0)</f>
        <v>-0.48870000000000002</v>
      </c>
      <c r="E20" s="61">
        <f t="shared" si="0"/>
        <v>3</v>
      </c>
      <c r="F20" s="60">
        <f>VLOOKUP($A20,'Return Data'!$B$7:$R$2292,11,0)</f>
        <v>-2.2208999999999999</v>
      </c>
      <c r="G20" s="61">
        <f t="shared" si="1"/>
        <v>4</v>
      </c>
      <c r="H20" s="60">
        <f>VLOOKUP($A20,'Return Data'!$B$7:$R$2292,12,0)</f>
        <v>-5.0145999999999997</v>
      </c>
      <c r="I20" s="61">
        <f t="shared" si="2"/>
        <v>4</v>
      </c>
      <c r="J20" s="60">
        <f>VLOOKUP($A20,'Return Data'!$B$7:$R$2292,13,0)</f>
        <v>6.5401999999999996</v>
      </c>
      <c r="K20" s="61">
        <f t="shared" si="3"/>
        <v>5</v>
      </c>
      <c r="L20" s="60">
        <f>VLOOKUP($A20,'Return Data'!$B$7:$R$2292,17,0)</f>
        <v>25.055299999999999</v>
      </c>
      <c r="M20" s="61">
        <f t="shared" si="4"/>
        <v>12</v>
      </c>
      <c r="N20" s="60"/>
      <c r="O20" s="61"/>
      <c r="P20" s="60"/>
      <c r="Q20" s="61"/>
      <c r="R20" s="60">
        <f>VLOOKUP($A20,'Return Data'!$B$7:$R$2292,16,0)</f>
        <v>14.3527</v>
      </c>
      <c r="S20" s="62">
        <f t="shared" si="6"/>
        <v>8</v>
      </c>
    </row>
    <row r="21" spans="1:19" x14ac:dyDescent="0.3">
      <c r="A21" s="58" t="s">
        <v>45</v>
      </c>
      <c r="B21" s="59">
        <f>VLOOKUP($A21,'Return Data'!$B$7:$R$2292,3,0)</f>
        <v>44767</v>
      </c>
      <c r="C21" s="60">
        <f>VLOOKUP($A21,'Return Data'!$B$7:$R$2292,4,0)</f>
        <v>96.807000000000002</v>
      </c>
      <c r="D21" s="60">
        <f>VLOOKUP($A21,'Return Data'!$B$7:$R$2292,10,0)</f>
        <v>0.82640000000000002</v>
      </c>
      <c r="E21" s="61">
        <f t="shared" si="0"/>
        <v>2</v>
      </c>
      <c r="F21" s="60">
        <f>VLOOKUP($A21,'Return Data'!$B$7:$R$2292,11,0)</f>
        <v>-3.2890999999999999</v>
      </c>
      <c r="G21" s="61">
        <f t="shared" si="1"/>
        <v>7</v>
      </c>
      <c r="H21" s="60">
        <f>VLOOKUP($A21,'Return Data'!$B$7:$R$2292,12,0)</f>
        <v>-5.8650000000000002</v>
      </c>
      <c r="I21" s="61">
        <f t="shared" si="2"/>
        <v>7</v>
      </c>
      <c r="J21" s="60">
        <f>VLOOKUP($A21,'Return Data'!$B$7:$R$2292,13,0)</f>
        <v>3.3584999999999998</v>
      </c>
      <c r="K21" s="61">
        <f t="shared" si="3"/>
        <v>10</v>
      </c>
      <c r="L21" s="60">
        <f>VLOOKUP($A21,'Return Data'!$B$7:$R$2292,17,0)</f>
        <v>26.570799999999998</v>
      </c>
      <c r="M21" s="61">
        <f t="shared" si="4"/>
        <v>8</v>
      </c>
      <c r="N21" s="60">
        <f>VLOOKUP($A21,'Return Data'!$B$7:$R$2292,14,0)</f>
        <v>18.1111</v>
      </c>
      <c r="O21" s="61">
        <f>RANK(N21,N$8:N$21,0)</f>
        <v>5</v>
      </c>
      <c r="P21" s="60">
        <f>VLOOKUP($A21,'Return Data'!$B$7:$R$2292,15,0)</f>
        <v>11.932499999999999</v>
      </c>
      <c r="Q21" s="61">
        <f>RANK(P21,P$8:P$21,0)</f>
        <v>2</v>
      </c>
      <c r="R21" s="60">
        <f>VLOOKUP($A21,'Return Data'!$B$7:$R$2292,16,0)</f>
        <v>14.2643</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-1.612357142857143</v>
      </c>
      <c r="E23" s="69"/>
      <c r="F23" s="70">
        <f>AVERAGE(F8:F21)</f>
        <v>-3.2450857142857141</v>
      </c>
      <c r="G23" s="69"/>
      <c r="H23" s="70">
        <f>AVERAGE(H8:H21)</f>
        <v>-5.3885857142857132</v>
      </c>
      <c r="I23" s="69"/>
      <c r="J23" s="70">
        <f>AVERAGE(J8:J21)</f>
        <v>5.2650000000000006</v>
      </c>
      <c r="K23" s="69"/>
      <c r="L23" s="70">
        <f>AVERAGE(L8:L21)</f>
        <v>29.260907142857146</v>
      </c>
      <c r="M23" s="69"/>
      <c r="N23" s="70">
        <f>AVERAGE(N8:N21)</f>
        <v>16.72306153846154</v>
      </c>
      <c r="O23" s="69"/>
      <c r="P23" s="70">
        <f>AVERAGE(P8:P21)</f>
        <v>9.1781500000000005</v>
      </c>
      <c r="Q23" s="69"/>
      <c r="R23" s="70">
        <f>AVERAGE(R8:R21)</f>
        <v>14.602364285714286</v>
      </c>
      <c r="S23" s="71"/>
    </row>
    <row r="24" spans="1:19" x14ac:dyDescent="0.3">
      <c r="A24" s="68" t="s">
        <v>28</v>
      </c>
      <c r="B24" s="69"/>
      <c r="C24" s="69"/>
      <c r="D24" s="70">
        <f>MIN(D8:D21)</f>
        <v>-5.4009</v>
      </c>
      <c r="E24" s="69"/>
      <c r="F24" s="70">
        <f>MIN(F8:F21)</f>
        <v>-5.8391000000000002</v>
      </c>
      <c r="G24" s="69"/>
      <c r="H24" s="70">
        <f>MIN(H8:H21)</f>
        <v>-8.2812000000000001</v>
      </c>
      <c r="I24" s="69"/>
      <c r="J24" s="70">
        <f>MIN(J8:J21)</f>
        <v>-1.4177</v>
      </c>
      <c r="K24" s="69"/>
      <c r="L24" s="70">
        <f>MIN(L8:L21)</f>
        <v>21.2866</v>
      </c>
      <c r="M24" s="69"/>
      <c r="N24" s="70">
        <f>MIN(N8:N21)</f>
        <v>11.715199999999999</v>
      </c>
      <c r="O24" s="69"/>
      <c r="P24" s="70">
        <f>MIN(P8:P21)</f>
        <v>4.3506</v>
      </c>
      <c r="Q24" s="69"/>
      <c r="R24" s="70">
        <f>MIN(R8:R21)</f>
        <v>7.4531999999999998</v>
      </c>
      <c r="S24" s="71"/>
    </row>
    <row r="25" spans="1:19" ht="15" thickBot="1" x14ac:dyDescent="0.35">
      <c r="A25" s="72" t="s">
        <v>29</v>
      </c>
      <c r="B25" s="73"/>
      <c r="C25" s="73"/>
      <c r="D25" s="74">
        <f>MAX(D8:D21)</f>
        <v>1.3797999999999999</v>
      </c>
      <c r="E25" s="73"/>
      <c r="F25" s="74">
        <f>MAX(F8:F21)</f>
        <v>-0.15260000000000001</v>
      </c>
      <c r="G25" s="73"/>
      <c r="H25" s="74">
        <f>MAX(H8:H21)</f>
        <v>0.99260000000000004</v>
      </c>
      <c r="I25" s="73"/>
      <c r="J25" s="74">
        <f>MAX(J8:J21)</f>
        <v>14.058299999999999</v>
      </c>
      <c r="K25" s="73"/>
      <c r="L25" s="74">
        <f>MAX(L8:L21)</f>
        <v>47.680599999999998</v>
      </c>
      <c r="M25" s="73"/>
      <c r="N25" s="74">
        <f>MAX(N8:N21)</f>
        <v>23.200500000000002</v>
      </c>
      <c r="O25" s="73"/>
      <c r="P25" s="74">
        <f>MAX(P8:P21)</f>
        <v>12.572800000000001</v>
      </c>
      <c r="Q25" s="73"/>
      <c r="R25" s="74">
        <f>MAX(R8:R21)</f>
        <v>19.602399999999999</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44767</v>
      </c>
      <c r="C8" s="60">
        <f>VLOOKUP($A8,'Return Data'!$B$7:$R$2292,4,0)</f>
        <v>627.95000000000005</v>
      </c>
      <c r="D8" s="60">
        <f>VLOOKUP($A8,'Return Data'!$B$7:$R$2292,10,0)</f>
        <v>-6.9372999999999996</v>
      </c>
      <c r="E8" s="61">
        <f t="shared" ref="E8:E33" si="0">RANK(D8,D$8:D$33,0)</f>
        <v>26</v>
      </c>
      <c r="F8" s="60">
        <f>VLOOKUP($A8,'Return Data'!$B$7:$R$2292,11,0)</f>
        <v>-12.6998</v>
      </c>
      <c r="G8" s="61">
        <f t="shared" ref="G8:G33" si="1">RANK(F8,F$8:F$33,0)</f>
        <v>26</v>
      </c>
      <c r="H8" s="60">
        <f>VLOOKUP($A8,'Return Data'!$B$7:$R$2292,12,0)</f>
        <v>-15.154500000000001</v>
      </c>
      <c r="I8" s="61">
        <f t="shared" ref="I8:I33" si="2">RANK(H8,H$8:H$33,0)</f>
        <v>26</v>
      </c>
      <c r="J8" s="60">
        <f>VLOOKUP($A8,'Return Data'!$B$7:$R$2292,13,0)</f>
        <v>-5.4006999999999996</v>
      </c>
      <c r="K8" s="61">
        <f>RANK(J8,J$8:J$33,0)</f>
        <v>26</v>
      </c>
      <c r="L8" s="60">
        <f>VLOOKUP($A8,'Return Data'!$B$7:$R$2292,17,0)</f>
        <v>23.922000000000001</v>
      </c>
      <c r="M8" s="61">
        <f>RANK(L8,L$8:L$33,0)</f>
        <v>24</v>
      </c>
      <c r="N8" s="60">
        <f>VLOOKUP($A8,'Return Data'!$B$7:$R$2292,14,0)</f>
        <v>16.1037</v>
      </c>
      <c r="O8" s="61">
        <f>RANK(N8,N$8:N$33,0)</f>
        <v>21</v>
      </c>
      <c r="P8" s="60">
        <f>VLOOKUP($A8,'Return Data'!$B$7:$R$2292,15,0)</f>
        <v>8.2319999999999993</v>
      </c>
      <c r="Q8" s="61">
        <f>RANK(P8,P$8:P$33,0)</f>
        <v>19</v>
      </c>
      <c r="R8" s="60">
        <f>VLOOKUP($A8,'Return Data'!$B$7:$R$2292,16,0)</f>
        <v>15.081200000000001</v>
      </c>
      <c r="S8" s="62">
        <f>RANK(R8,R$8:R$33,0)</f>
        <v>15</v>
      </c>
    </row>
    <row r="9" spans="1:20" x14ac:dyDescent="0.3">
      <c r="A9" s="58" t="s">
        <v>860</v>
      </c>
      <c r="B9" s="59">
        <f>VLOOKUP($A9,'Return Data'!$B$7:$R$2292,3,0)</f>
        <v>44767</v>
      </c>
      <c r="C9" s="60">
        <f>VLOOKUP($A9,'Return Data'!$B$7:$R$2292,4,0)</f>
        <v>20.41</v>
      </c>
      <c r="D9" s="60">
        <f>VLOOKUP($A9,'Return Data'!$B$7:$R$2292,10,0)</f>
        <v>-4.2233999999999998</v>
      </c>
      <c r="E9" s="61">
        <f t="shared" si="0"/>
        <v>25</v>
      </c>
      <c r="F9" s="60">
        <f>VLOOKUP($A9,'Return Data'!$B$7:$R$2292,11,0)</f>
        <v>-5.1139000000000001</v>
      </c>
      <c r="G9" s="61">
        <f t="shared" si="1"/>
        <v>23</v>
      </c>
      <c r="H9" s="60">
        <f>VLOOKUP($A9,'Return Data'!$B$7:$R$2292,12,0)</f>
        <v>-6.9310999999999998</v>
      </c>
      <c r="I9" s="61">
        <f t="shared" si="2"/>
        <v>21</v>
      </c>
      <c r="J9" s="60">
        <f>VLOOKUP($A9,'Return Data'!$B$7:$R$2292,13,0)</f>
        <v>2.0499999999999998</v>
      </c>
      <c r="K9" s="61">
        <f t="shared" ref="K9:K33" si="3">RANK(J9,J$8:J$33,0)</f>
        <v>21</v>
      </c>
      <c r="L9" s="60">
        <f>VLOOKUP($A9,'Return Data'!$B$7:$R$2292,17,0)</f>
        <v>30.6953</v>
      </c>
      <c r="M9" s="61">
        <f t="shared" ref="M9:M33" si="4">RANK(L9,L$8:L$33,0)</f>
        <v>9</v>
      </c>
      <c r="N9" s="60">
        <f>VLOOKUP($A9,'Return Data'!$B$7:$R$2292,14,0)</f>
        <v>22.635200000000001</v>
      </c>
      <c r="O9" s="61">
        <f t="shared" ref="O9:O33" si="5">RANK(N9,N$8:N$33,0)</f>
        <v>2</v>
      </c>
      <c r="P9" s="60"/>
      <c r="Q9" s="61"/>
      <c r="R9" s="60">
        <f>VLOOKUP($A9,'Return Data'!$B$7:$R$2292,16,0)</f>
        <v>20.9008</v>
      </c>
      <c r="S9" s="62">
        <f t="shared" ref="S9:S33" si="6">RANK(R9,R$8:R$33,0)</f>
        <v>4</v>
      </c>
    </row>
    <row r="10" spans="1:20" x14ac:dyDescent="0.3">
      <c r="A10" s="58" t="s">
        <v>2032</v>
      </c>
      <c r="B10" s="59">
        <f>VLOOKUP($A10,'Return Data'!$B$7:$R$2292,3,0)</f>
        <v>44767</v>
      </c>
      <c r="C10" s="60">
        <f>VLOOKUP($A10,'Return Data'!$B$7:$R$2292,4,0)</f>
        <v>58.25</v>
      </c>
      <c r="D10" s="60">
        <f>VLOOKUP($A10,'Return Data'!$B$7:$R$2292,10,0)</f>
        <v>-0.58030000000000004</v>
      </c>
      <c r="E10" s="61">
        <f t="shared" si="0"/>
        <v>11</v>
      </c>
      <c r="F10" s="60">
        <f>VLOOKUP($A10,'Return Data'!$B$7:$R$2292,11,0)</f>
        <v>-4.1940999999999997</v>
      </c>
      <c r="G10" s="61">
        <f t="shared" si="1"/>
        <v>19</v>
      </c>
      <c r="H10" s="60">
        <f>VLOOKUP($A10,'Return Data'!$B$7:$R$2292,12,0)</f>
        <v>-6.3204000000000002</v>
      </c>
      <c r="I10" s="61">
        <f t="shared" si="2"/>
        <v>18</v>
      </c>
      <c r="J10" s="60">
        <f>VLOOKUP($A10,'Return Data'!$B$7:$R$2292,13,0)</f>
        <v>1.2162999999999999</v>
      </c>
      <c r="K10" s="61">
        <f t="shared" si="3"/>
        <v>22</v>
      </c>
      <c r="L10" s="60">
        <f>VLOOKUP($A10,'Return Data'!$B$7:$R$2292,17,0)</f>
        <v>26.374600000000001</v>
      </c>
      <c r="M10" s="61">
        <f t="shared" si="4"/>
        <v>21</v>
      </c>
      <c r="N10" s="60">
        <f>VLOOKUP($A10,'Return Data'!$B$7:$R$2292,14,0)</f>
        <v>19.357700000000001</v>
      </c>
      <c r="O10" s="61">
        <f t="shared" si="5"/>
        <v>11</v>
      </c>
      <c r="P10" s="60">
        <f>VLOOKUP($A10,'Return Data'!$B$7:$R$2292,15,0)</f>
        <v>10.244400000000001</v>
      </c>
      <c r="Q10" s="61">
        <f t="shared" ref="Q10:Q33" si="7">RANK(P10,P$8:P$33,0)</f>
        <v>17</v>
      </c>
      <c r="R10" s="60">
        <f>VLOOKUP($A10,'Return Data'!$B$7:$R$2292,16,0)</f>
        <v>12.7752</v>
      </c>
      <c r="S10" s="62">
        <f t="shared" si="6"/>
        <v>24</v>
      </c>
    </row>
    <row r="11" spans="1:20" x14ac:dyDescent="0.3">
      <c r="A11" s="58" t="s">
        <v>862</v>
      </c>
      <c r="B11" s="59">
        <f>VLOOKUP($A11,'Return Data'!$B$7:$R$2292,3,0)</f>
        <v>44767</v>
      </c>
      <c r="C11" s="60">
        <f>VLOOKUP($A11,'Return Data'!$B$7:$R$2292,4,0)</f>
        <v>171.38</v>
      </c>
      <c r="D11" s="60">
        <f>VLOOKUP($A11,'Return Data'!$B$7:$R$2292,10,0)</f>
        <v>-0.82750000000000001</v>
      </c>
      <c r="E11" s="61">
        <f t="shared" si="0"/>
        <v>14</v>
      </c>
      <c r="F11" s="60">
        <f>VLOOKUP($A11,'Return Data'!$B$7:$R$2292,11,0)</f>
        <v>-3.3662000000000001</v>
      </c>
      <c r="G11" s="61">
        <f t="shared" si="1"/>
        <v>16</v>
      </c>
      <c r="H11" s="60">
        <f>VLOOKUP($A11,'Return Data'!$B$7:$R$2292,12,0)</f>
        <v>-5.3933</v>
      </c>
      <c r="I11" s="61">
        <f t="shared" si="2"/>
        <v>15</v>
      </c>
      <c r="J11" s="60">
        <f>VLOOKUP($A11,'Return Data'!$B$7:$R$2292,13,0)</f>
        <v>4.5892999999999997</v>
      </c>
      <c r="K11" s="61">
        <f t="shared" si="3"/>
        <v>14</v>
      </c>
      <c r="L11" s="60">
        <f>VLOOKUP($A11,'Return Data'!$B$7:$R$2292,17,0)</f>
        <v>29.6462</v>
      </c>
      <c r="M11" s="61">
        <f t="shared" si="4"/>
        <v>13</v>
      </c>
      <c r="N11" s="60">
        <f>VLOOKUP($A11,'Return Data'!$B$7:$R$2292,14,0)</f>
        <v>21.956399999999999</v>
      </c>
      <c r="O11" s="61">
        <f t="shared" si="5"/>
        <v>4</v>
      </c>
      <c r="P11" s="60">
        <f>VLOOKUP($A11,'Return Data'!$B$7:$R$2292,15,0)</f>
        <v>13.4665</v>
      </c>
      <c r="Q11" s="61">
        <f t="shared" si="7"/>
        <v>4</v>
      </c>
      <c r="R11" s="60">
        <f>VLOOKUP($A11,'Return Data'!$B$7:$R$2292,16,0)</f>
        <v>20.970700000000001</v>
      </c>
      <c r="S11" s="62">
        <f t="shared" si="6"/>
        <v>3</v>
      </c>
    </row>
    <row r="12" spans="1:20" x14ac:dyDescent="0.3">
      <c r="A12" s="58" t="s">
        <v>864</v>
      </c>
      <c r="B12" s="59">
        <f>VLOOKUP($A12,'Return Data'!$B$7:$R$2292,3,0)</f>
        <v>44767</v>
      </c>
      <c r="C12" s="60">
        <f>VLOOKUP($A12,'Return Data'!$B$7:$R$2292,4,0)</f>
        <v>367.012</v>
      </c>
      <c r="D12" s="60">
        <f>VLOOKUP($A12,'Return Data'!$B$7:$R$2292,10,0)</f>
        <v>0.22689999999999999</v>
      </c>
      <c r="E12" s="61">
        <f t="shared" si="0"/>
        <v>7</v>
      </c>
      <c r="F12" s="60">
        <f>VLOOKUP($A12,'Return Data'!$B$7:$R$2292,11,0)</f>
        <v>-2.8408000000000002</v>
      </c>
      <c r="G12" s="61">
        <f t="shared" si="1"/>
        <v>12</v>
      </c>
      <c r="H12" s="60">
        <f>VLOOKUP($A12,'Return Data'!$B$7:$R$2292,12,0)</f>
        <v>-8.1059000000000001</v>
      </c>
      <c r="I12" s="61">
        <f t="shared" si="2"/>
        <v>25</v>
      </c>
      <c r="J12" s="60">
        <f>VLOOKUP($A12,'Return Data'!$B$7:$R$2292,13,0)</f>
        <v>-1.0431999999999999</v>
      </c>
      <c r="K12" s="61">
        <f t="shared" si="3"/>
        <v>25</v>
      </c>
      <c r="L12" s="60">
        <f>VLOOKUP($A12,'Return Data'!$B$7:$R$2292,17,0)</f>
        <v>26.260300000000001</v>
      </c>
      <c r="M12" s="61">
        <f t="shared" si="4"/>
        <v>22</v>
      </c>
      <c r="N12" s="60">
        <f>VLOOKUP($A12,'Return Data'!$B$7:$R$2292,14,0)</f>
        <v>18.1892</v>
      </c>
      <c r="O12" s="61">
        <f t="shared" si="5"/>
        <v>13</v>
      </c>
      <c r="P12" s="60">
        <f>VLOOKUP($A12,'Return Data'!$B$7:$R$2292,15,0)</f>
        <v>11.6084</v>
      </c>
      <c r="Q12" s="61">
        <f t="shared" si="7"/>
        <v>14</v>
      </c>
      <c r="R12" s="60">
        <f>VLOOKUP($A12,'Return Data'!$B$7:$R$2292,16,0)</f>
        <v>15.7432</v>
      </c>
      <c r="S12" s="62">
        <f t="shared" si="6"/>
        <v>11</v>
      </c>
    </row>
    <row r="13" spans="1:20" x14ac:dyDescent="0.3">
      <c r="A13" s="58" t="s">
        <v>866</v>
      </c>
      <c r="B13" s="59">
        <f>VLOOKUP($A13,'Return Data'!$B$7:$R$2292,3,0)</f>
        <v>44767</v>
      </c>
      <c r="C13" s="60">
        <f>VLOOKUP($A13,'Return Data'!$B$7:$R$2292,4,0)</f>
        <v>57.051000000000002</v>
      </c>
      <c r="D13" s="60">
        <f>VLOOKUP($A13,'Return Data'!$B$7:$R$2292,10,0)</f>
        <v>0.4118</v>
      </c>
      <c r="E13" s="61">
        <f t="shared" si="0"/>
        <v>6</v>
      </c>
      <c r="F13" s="60">
        <f>VLOOKUP($A13,'Return Data'!$B$7:$R$2292,11,0)</f>
        <v>-1.8055000000000001</v>
      </c>
      <c r="G13" s="61">
        <f t="shared" si="1"/>
        <v>7</v>
      </c>
      <c r="H13" s="60">
        <f>VLOOKUP($A13,'Return Data'!$B$7:$R$2292,12,0)</f>
        <v>-3.1474000000000002</v>
      </c>
      <c r="I13" s="61">
        <f t="shared" si="2"/>
        <v>8</v>
      </c>
      <c r="J13" s="60">
        <f>VLOOKUP($A13,'Return Data'!$B$7:$R$2292,13,0)</f>
        <v>5.6147999999999998</v>
      </c>
      <c r="K13" s="61">
        <f t="shared" si="3"/>
        <v>12</v>
      </c>
      <c r="L13" s="60">
        <f>VLOOKUP($A13,'Return Data'!$B$7:$R$2292,17,0)</f>
        <v>30.318100000000001</v>
      </c>
      <c r="M13" s="61">
        <f t="shared" si="4"/>
        <v>11</v>
      </c>
      <c r="N13" s="60">
        <f>VLOOKUP($A13,'Return Data'!$B$7:$R$2292,14,0)</f>
        <v>20.720800000000001</v>
      </c>
      <c r="O13" s="61">
        <f t="shared" si="5"/>
        <v>5</v>
      </c>
      <c r="P13" s="60">
        <f>VLOOKUP($A13,'Return Data'!$B$7:$R$2292,15,0)</f>
        <v>14.430999999999999</v>
      </c>
      <c r="Q13" s="61">
        <f t="shared" si="7"/>
        <v>2</v>
      </c>
      <c r="R13" s="60">
        <f>VLOOKUP($A13,'Return Data'!$B$7:$R$2292,16,0)</f>
        <v>15.569599999999999</v>
      </c>
      <c r="S13" s="62">
        <f t="shared" si="6"/>
        <v>14</v>
      </c>
    </row>
    <row r="14" spans="1:20" x14ac:dyDescent="0.3">
      <c r="A14" s="58" t="s">
        <v>869</v>
      </c>
      <c r="B14" s="59">
        <f>VLOOKUP($A14,'Return Data'!$B$7:$R$2292,3,0)</f>
        <v>44767</v>
      </c>
      <c r="C14" s="60">
        <f>VLOOKUP($A14,'Return Data'!$B$7:$R$2292,4,0)</f>
        <v>126.84439999999999</v>
      </c>
      <c r="D14" s="60">
        <f>VLOOKUP($A14,'Return Data'!$B$7:$R$2292,10,0)</f>
        <v>0.49519999999999997</v>
      </c>
      <c r="E14" s="61">
        <f t="shared" si="0"/>
        <v>4</v>
      </c>
      <c r="F14" s="60">
        <f>VLOOKUP($A14,'Return Data'!$B$7:$R$2292,11,0)</f>
        <v>-3.2521</v>
      </c>
      <c r="G14" s="61">
        <f t="shared" si="1"/>
        <v>15</v>
      </c>
      <c r="H14" s="60">
        <f>VLOOKUP($A14,'Return Data'!$B$7:$R$2292,12,0)</f>
        <v>-7.6109</v>
      </c>
      <c r="I14" s="61">
        <f t="shared" si="2"/>
        <v>24</v>
      </c>
      <c r="J14" s="60">
        <f>VLOOKUP($A14,'Return Data'!$B$7:$R$2292,13,0)</f>
        <v>4.5045999999999999</v>
      </c>
      <c r="K14" s="61">
        <f t="shared" si="3"/>
        <v>15</v>
      </c>
      <c r="L14" s="60">
        <f>VLOOKUP($A14,'Return Data'!$B$7:$R$2292,17,0)</f>
        <v>33.142899999999997</v>
      </c>
      <c r="M14" s="61">
        <f t="shared" si="4"/>
        <v>4</v>
      </c>
      <c r="N14" s="60">
        <f>VLOOKUP($A14,'Return Data'!$B$7:$R$2292,14,0)</f>
        <v>16.561199999999999</v>
      </c>
      <c r="O14" s="61">
        <f t="shared" si="5"/>
        <v>19</v>
      </c>
      <c r="P14" s="60">
        <f>VLOOKUP($A14,'Return Data'!$B$7:$R$2292,15,0)</f>
        <v>10.0458</v>
      </c>
      <c r="Q14" s="61">
        <f t="shared" si="7"/>
        <v>18</v>
      </c>
      <c r="R14" s="60">
        <f>VLOOKUP($A14,'Return Data'!$B$7:$R$2292,16,0)</f>
        <v>14.1744</v>
      </c>
      <c r="S14" s="62">
        <f t="shared" si="6"/>
        <v>19</v>
      </c>
    </row>
    <row r="15" spans="1:20" x14ac:dyDescent="0.3">
      <c r="A15" s="58" t="s">
        <v>1883</v>
      </c>
      <c r="B15" s="59">
        <f>VLOOKUP($A15,'Return Data'!$B$7:$R$2292,3,0)</f>
        <v>44767</v>
      </c>
      <c r="C15" s="60">
        <f>VLOOKUP($A15,'Return Data'!$B$7:$R$2292,4,0)</f>
        <v>190.06299999999999</v>
      </c>
      <c r="D15" s="60">
        <f>VLOOKUP($A15,'Return Data'!$B$7:$R$2292,10,0)</f>
        <v>0.6391</v>
      </c>
      <c r="E15" s="61">
        <f t="shared" si="0"/>
        <v>3</v>
      </c>
      <c r="F15" s="60">
        <f>VLOOKUP($A15,'Return Data'!$B$7:$R$2292,11,0)</f>
        <v>1.0408999999999999</v>
      </c>
      <c r="G15" s="61">
        <f t="shared" si="1"/>
        <v>2</v>
      </c>
      <c r="H15" s="60">
        <f>VLOOKUP($A15,'Return Data'!$B$7:$R$2292,12,0)</f>
        <v>-1.9702999999999999</v>
      </c>
      <c r="I15" s="61">
        <f t="shared" si="2"/>
        <v>5</v>
      </c>
      <c r="J15" s="60">
        <f>VLOOKUP($A15,'Return Data'!$B$7:$R$2292,13,0)</f>
        <v>10.5718</v>
      </c>
      <c r="K15" s="61">
        <f t="shared" si="3"/>
        <v>3</v>
      </c>
      <c r="L15" s="60">
        <f>VLOOKUP($A15,'Return Data'!$B$7:$R$2292,17,0)</f>
        <v>35.092799999999997</v>
      </c>
      <c r="M15" s="61">
        <f t="shared" si="4"/>
        <v>2</v>
      </c>
      <c r="N15" s="60">
        <f>VLOOKUP($A15,'Return Data'!$B$7:$R$2292,14,0)</f>
        <v>19.836600000000001</v>
      </c>
      <c r="O15" s="61">
        <f t="shared" si="5"/>
        <v>9</v>
      </c>
      <c r="P15" s="60">
        <f>VLOOKUP($A15,'Return Data'!$B$7:$R$2292,15,0)</f>
        <v>11.944699999999999</v>
      </c>
      <c r="Q15" s="61">
        <f t="shared" si="7"/>
        <v>13</v>
      </c>
      <c r="R15" s="60">
        <f>VLOOKUP($A15,'Return Data'!$B$7:$R$2292,16,0)</f>
        <v>11.527200000000001</v>
      </c>
      <c r="S15" s="62">
        <f t="shared" si="6"/>
        <v>26</v>
      </c>
    </row>
    <row r="16" spans="1:20" x14ac:dyDescent="0.3">
      <c r="A16" s="58" t="s">
        <v>870</v>
      </c>
      <c r="B16" s="59">
        <f>VLOOKUP($A16,'Return Data'!$B$7:$R$2292,3,0)</f>
        <v>44767</v>
      </c>
      <c r="C16" s="60">
        <f>VLOOKUP($A16,'Return Data'!$B$7:$R$2292,4,0)</f>
        <v>15.763299999999999</v>
      </c>
      <c r="D16" s="60">
        <f>VLOOKUP($A16,'Return Data'!$B$7:$R$2292,10,0)</f>
        <v>-1.8174999999999999</v>
      </c>
      <c r="E16" s="61">
        <f t="shared" si="0"/>
        <v>18</v>
      </c>
      <c r="F16" s="60">
        <f>VLOOKUP($A16,'Return Data'!$B$7:$R$2292,11,0)</f>
        <v>-5.5308999999999999</v>
      </c>
      <c r="G16" s="61">
        <f t="shared" si="1"/>
        <v>24</v>
      </c>
      <c r="H16" s="60">
        <f>VLOOKUP($A16,'Return Data'!$B$7:$R$2292,12,0)</f>
        <v>-7.1375999999999999</v>
      </c>
      <c r="I16" s="61">
        <f t="shared" si="2"/>
        <v>23</v>
      </c>
      <c r="J16" s="60">
        <f>VLOOKUP($A16,'Return Data'!$B$7:$R$2292,13,0)</f>
        <v>2.6396999999999999</v>
      </c>
      <c r="K16" s="61">
        <f t="shared" si="3"/>
        <v>20</v>
      </c>
      <c r="L16" s="60">
        <f>VLOOKUP($A16,'Return Data'!$B$7:$R$2292,17,0)</f>
        <v>27.763000000000002</v>
      </c>
      <c r="M16" s="61">
        <f t="shared" si="4"/>
        <v>18</v>
      </c>
      <c r="N16" s="60"/>
      <c r="O16" s="61"/>
      <c r="P16" s="60"/>
      <c r="Q16" s="61"/>
      <c r="R16" s="60">
        <f>VLOOKUP($A16,'Return Data'!$B$7:$R$2292,16,0)</f>
        <v>14.650399999999999</v>
      </c>
      <c r="S16" s="62">
        <f t="shared" si="6"/>
        <v>17</v>
      </c>
    </row>
    <row r="17" spans="1:19" x14ac:dyDescent="0.3">
      <c r="A17" s="58" t="s">
        <v>873</v>
      </c>
      <c r="B17" s="59">
        <f>VLOOKUP($A17,'Return Data'!$B$7:$R$2292,3,0)</f>
        <v>44767</v>
      </c>
      <c r="C17" s="60">
        <f>VLOOKUP($A17,'Return Data'!$B$7:$R$2292,4,0)</f>
        <v>581.52</v>
      </c>
      <c r="D17" s="60">
        <f>VLOOKUP($A17,'Return Data'!$B$7:$R$2292,10,0)</f>
        <v>0.45079999999999998</v>
      </c>
      <c r="E17" s="61">
        <f t="shared" si="0"/>
        <v>5</v>
      </c>
      <c r="F17" s="60">
        <f>VLOOKUP($A17,'Return Data'!$B$7:$R$2292,11,0)</f>
        <v>0.45610000000000001</v>
      </c>
      <c r="G17" s="61">
        <f t="shared" si="1"/>
        <v>3</v>
      </c>
      <c r="H17" s="60">
        <f>VLOOKUP($A17,'Return Data'!$B$7:$R$2292,12,0)</f>
        <v>-2.2507999999999999</v>
      </c>
      <c r="I17" s="61">
        <f t="shared" si="2"/>
        <v>6</v>
      </c>
      <c r="J17" s="60">
        <f>VLOOKUP($A17,'Return Data'!$B$7:$R$2292,13,0)</f>
        <v>15.3558</v>
      </c>
      <c r="K17" s="61">
        <f t="shared" si="3"/>
        <v>1</v>
      </c>
      <c r="L17" s="60">
        <f>VLOOKUP($A17,'Return Data'!$B$7:$R$2292,17,0)</f>
        <v>35.786099999999998</v>
      </c>
      <c r="M17" s="61">
        <f t="shared" si="4"/>
        <v>1</v>
      </c>
      <c r="N17" s="60">
        <f>VLOOKUP($A17,'Return Data'!$B$7:$R$2292,14,0)</f>
        <v>20.197800000000001</v>
      </c>
      <c r="O17" s="61">
        <f t="shared" si="5"/>
        <v>6</v>
      </c>
      <c r="P17" s="60">
        <f>VLOOKUP($A17,'Return Data'!$B$7:$R$2292,15,0)</f>
        <v>12.5138</v>
      </c>
      <c r="Q17" s="61">
        <f t="shared" si="7"/>
        <v>10</v>
      </c>
      <c r="R17" s="60">
        <f>VLOOKUP($A17,'Return Data'!$B$7:$R$2292,16,0)</f>
        <v>14.875400000000001</v>
      </c>
      <c r="S17" s="62">
        <f t="shared" si="6"/>
        <v>16</v>
      </c>
    </row>
    <row r="18" spans="1:19" x14ac:dyDescent="0.3">
      <c r="A18" s="58" t="s">
        <v>874</v>
      </c>
      <c r="B18" s="59">
        <f>VLOOKUP($A18,'Return Data'!$B$7:$R$2292,3,0)</f>
        <v>44767</v>
      </c>
      <c r="C18" s="60">
        <f>VLOOKUP($A18,'Return Data'!$B$7:$R$2292,4,0)</f>
        <v>75.12</v>
      </c>
      <c r="D18" s="60">
        <f>VLOOKUP($A18,'Return Data'!$B$7:$R$2292,10,0)</f>
        <v>7.9899999999999999E-2</v>
      </c>
      <c r="E18" s="61">
        <f t="shared" si="0"/>
        <v>8</v>
      </c>
      <c r="F18" s="60">
        <f>VLOOKUP($A18,'Return Data'!$B$7:$R$2292,11,0)</f>
        <v>-2.3147000000000002</v>
      </c>
      <c r="G18" s="61">
        <f t="shared" si="1"/>
        <v>9</v>
      </c>
      <c r="H18" s="60">
        <f>VLOOKUP($A18,'Return Data'!$B$7:$R$2292,12,0)</f>
        <v>-5.0076000000000001</v>
      </c>
      <c r="I18" s="61">
        <f t="shared" si="2"/>
        <v>11</v>
      </c>
      <c r="J18" s="60">
        <f>VLOOKUP($A18,'Return Data'!$B$7:$R$2292,13,0)</f>
        <v>3.9148000000000001</v>
      </c>
      <c r="K18" s="61">
        <f t="shared" si="3"/>
        <v>17</v>
      </c>
      <c r="L18" s="60">
        <f>VLOOKUP($A18,'Return Data'!$B$7:$R$2292,17,0)</f>
        <v>29.938300000000002</v>
      </c>
      <c r="M18" s="61">
        <f t="shared" si="4"/>
        <v>12</v>
      </c>
      <c r="N18" s="60">
        <f>VLOOKUP($A18,'Return Data'!$B$7:$R$2292,14,0)</f>
        <v>17.361699999999999</v>
      </c>
      <c r="O18" s="61">
        <f t="shared" si="5"/>
        <v>17</v>
      </c>
      <c r="P18" s="60">
        <f>VLOOKUP($A18,'Return Data'!$B$7:$R$2292,15,0)</f>
        <v>10.718299999999999</v>
      </c>
      <c r="Q18" s="61">
        <f t="shared" si="7"/>
        <v>15</v>
      </c>
      <c r="R18" s="60">
        <f>VLOOKUP($A18,'Return Data'!$B$7:$R$2292,16,0)</f>
        <v>13.2706</v>
      </c>
      <c r="S18" s="62">
        <f t="shared" si="6"/>
        <v>22</v>
      </c>
    </row>
    <row r="19" spans="1:19" x14ac:dyDescent="0.3">
      <c r="A19" s="58" t="s">
        <v>877</v>
      </c>
      <c r="B19" s="59">
        <f>VLOOKUP($A19,'Return Data'!$B$7:$R$2292,3,0)</f>
        <v>44767</v>
      </c>
      <c r="C19" s="60">
        <f>VLOOKUP($A19,'Return Data'!$B$7:$R$2292,4,0)</f>
        <v>56.28</v>
      </c>
      <c r="D19" s="60">
        <f>VLOOKUP($A19,'Return Data'!$B$7:$R$2292,10,0)</f>
        <v>-1.3324</v>
      </c>
      <c r="E19" s="61">
        <f t="shared" si="0"/>
        <v>16</v>
      </c>
      <c r="F19" s="60">
        <f>VLOOKUP($A19,'Return Data'!$B$7:$R$2292,11,0)</f>
        <v>-4.4806999999999997</v>
      </c>
      <c r="G19" s="61">
        <f t="shared" si="1"/>
        <v>21</v>
      </c>
      <c r="H19" s="60">
        <f>VLOOKUP($A19,'Return Data'!$B$7:$R$2292,12,0)</f>
        <v>-6.9598000000000004</v>
      </c>
      <c r="I19" s="61">
        <f t="shared" si="2"/>
        <v>22</v>
      </c>
      <c r="J19" s="60">
        <f>VLOOKUP($A19,'Return Data'!$B$7:$R$2292,13,0)</f>
        <v>0.91449999999999998</v>
      </c>
      <c r="K19" s="61">
        <f t="shared" si="3"/>
        <v>23</v>
      </c>
      <c r="L19" s="60">
        <f>VLOOKUP($A19,'Return Data'!$B$7:$R$2292,17,0)</f>
        <v>23.064499999999999</v>
      </c>
      <c r="M19" s="61">
        <f t="shared" si="4"/>
        <v>25</v>
      </c>
      <c r="N19" s="60">
        <f>VLOOKUP($A19,'Return Data'!$B$7:$R$2292,14,0)</f>
        <v>16.3034</v>
      </c>
      <c r="O19" s="61">
        <f t="shared" si="5"/>
        <v>20</v>
      </c>
      <c r="P19" s="60">
        <f>VLOOKUP($A19,'Return Data'!$B$7:$R$2292,15,0)</f>
        <v>12.0526</v>
      </c>
      <c r="Q19" s="61">
        <f t="shared" si="7"/>
        <v>12</v>
      </c>
      <c r="R19" s="60">
        <f>VLOOKUP($A19,'Return Data'!$B$7:$R$2292,16,0)</f>
        <v>15.8621</v>
      </c>
      <c r="S19" s="62">
        <f t="shared" si="6"/>
        <v>10</v>
      </c>
    </row>
    <row r="20" spans="1:19" x14ac:dyDescent="0.3">
      <c r="A20" s="58" t="s">
        <v>879</v>
      </c>
      <c r="B20" s="59">
        <f>VLOOKUP($A20,'Return Data'!$B$7:$R$2292,3,0)</f>
        <v>44767</v>
      </c>
      <c r="C20" s="60">
        <f>VLOOKUP($A20,'Return Data'!$B$7:$R$2292,4,0)</f>
        <v>213.39</v>
      </c>
      <c r="D20" s="60">
        <f>VLOOKUP($A20,'Return Data'!$B$7:$R$2292,10,0)</f>
        <v>-0.17449999999999999</v>
      </c>
      <c r="E20" s="61">
        <f t="shared" si="0"/>
        <v>9</v>
      </c>
      <c r="F20" s="60">
        <f>VLOOKUP($A20,'Return Data'!$B$7:$R$2292,11,0)</f>
        <v>-0.35070000000000001</v>
      </c>
      <c r="G20" s="61">
        <f t="shared" si="1"/>
        <v>5</v>
      </c>
      <c r="H20" s="60">
        <f>VLOOKUP($A20,'Return Data'!$B$7:$R$2292,12,0)</f>
        <v>-0.78710000000000002</v>
      </c>
      <c r="I20" s="61">
        <f t="shared" si="2"/>
        <v>2</v>
      </c>
      <c r="J20" s="60">
        <f>VLOOKUP($A20,'Return Data'!$B$7:$R$2292,13,0)</f>
        <v>6.6374000000000004</v>
      </c>
      <c r="K20" s="61">
        <f t="shared" si="3"/>
        <v>9</v>
      </c>
      <c r="L20" s="60">
        <f>VLOOKUP($A20,'Return Data'!$B$7:$R$2292,17,0)</f>
        <v>27.642499999999998</v>
      </c>
      <c r="M20" s="61">
        <f t="shared" si="4"/>
        <v>19</v>
      </c>
      <c r="N20" s="60">
        <f>VLOOKUP($A20,'Return Data'!$B$7:$R$2292,14,0)</f>
        <v>19.938800000000001</v>
      </c>
      <c r="O20" s="61">
        <f t="shared" si="5"/>
        <v>8</v>
      </c>
      <c r="P20" s="60">
        <f>VLOOKUP($A20,'Return Data'!$B$7:$R$2292,15,0)</f>
        <v>12.922700000000001</v>
      </c>
      <c r="Q20" s="61">
        <f t="shared" si="7"/>
        <v>6</v>
      </c>
      <c r="R20" s="60">
        <f>VLOOKUP($A20,'Return Data'!$B$7:$R$2292,16,0)</f>
        <v>16.195599999999999</v>
      </c>
      <c r="S20" s="62">
        <f t="shared" si="6"/>
        <v>9</v>
      </c>
    </row>
    <row r="21" spans="1:19" x14ac:dyDescent="0.3">
      <c r="A21" s="58" t="s">
        <v>880</v>
      </c>
      <c r="B21" s="59">
        <f>VLOOKUP($A21,'Return Data'!$B$7:$R$2292,3,0)</f>
        <v>44767</v>
      </c>
      <c r="C21" s="60">
        <f>VLOOKUP($A21,'Return Data'!$B$7:$R$2292,4,0)</f>
        <v>71.608000000000004</v>
      </c>
      <c r="D21" s="60">
        <f>VLOOKUP($A21,'Return Data'!$B$7:$R$2292,10,0)</f>
        <v>-1.9605999999999999</v>
      </c>
      <c r="E21" s="61">
        <f t="shared" si="0"/>
        <v>19</v>
      </c>
      <c r="F21" s="60">
        <f>VLOOKUP($A21,'Return Data'!$B$7:$R$2292,11,0)</f>
        <v>-3.4165000000000001</v>
      </c>
      <c r="G21" s="61">
        <f t="shared" si="1"/>
        <v>17</v>
      </c>
      <c r="H21" s="60">
        <f>VLOOKUP($A21,'Return Data'!$B$7:$R$2292,12,0)</f>
        <v>-3.6231</v>
      </c>
      <c r="I21" s="61">
        <f t="shared" si="2"/>
        <v>9</v>
      </c>
      <c r="J21" s="60">
        <f>VLOOKUP($A21,'Return Data'!$B$7:$R$2292,13,0)</f>
        <v>3.3111000000000002</v>
      </c>
      <c r="K21" s="61">
        <f t="shared" si="3"/>
        <v>19</v>
      </c>
      <c r="L21" s="60">
        <f>VLOOKUP($A21,'Return Data'!$B$7:$R$2292,17,0)</f>
        <v>22.951699999999999</v>
      </c>
      <c r="M21" s="61">
        <f t="shared" si="4"/>
        <v>26</v>
      </c>
      <c r="N21" s="60">
        <f>VLOOKUP($A21,'Return Data'!$B$7:$R$2292,14,0)</f>
        <v>15.2972</v>
      </c>
      <c r="O21" s="61">
        <f t="shared" si="5"/>
        <v>22</v>
      </c>
      <c r="P21" s="60">
        <f>VLOOKUP($A21,'Return Data'!$B$7:$R$2292,15,0)</f>
        <v>8.2027000000000001</v>
      </c>
      <c r="Q21" s="61">
        <f t="shared" si="7"/>
        <v>20</v>
      </c>
      <c r="R21" s="60">
        <f>VLOOKUP($A21,'Return Data'!$B$7:$R$2292,16,0)</f>
        <v>13.381600000000001</v>
      </c>
      <c r="S21" s="62">
        <f t="shared" si="6"/>
        <v>21</v>
      </c>
    </row>
    <row r="22" spans="1:19" x14ac:dyDescent="0.3">
      <c r="A22" s="58" t="s">
        <v>882</v>
      </c>
      <c r="B22" s="59">
        <f>VLOOKUP($A22,'Return Data'!$B$7:$R$2292,3,0)</f>
        <v>44767</v>
      </c>
      <c r="C22" s="60">
        <f>VLOOKUP($A22,'Return Data'!$B$7:$R$2292,4,0)</f>
        <v>26.017700000000001</v>
      </c>
      <c r="D22" s="60">
        <f>VLOOKUP($A22,'Return Data'!$B$7:$R$2292,10,0)</f>
        <v>-0.57850000000000001</v>
      </c>
      <c r="E22" s="61">
        <f t="shared" si="0"/>
        <v>10</v>
      </c>
      <c r="F22" s="60">
        <f>VLOOKUP($A22,'Return Data'!$B$7:$R$2292,11,0)</f>
        <v>-2.8929</v>
      </c>
      <c r="G22" s="61">
        <f t="shared" si="1"/>
        <v>13</v>
      </c>
      <c r="H22" s="60">
        <f>VLOOKUP($A22,'Return Data'!$B$7:$R$2292,12,0)</f>
        <v>-2.9251999999999998</v>
      </c>
      <c r="I22" s="61">
        <f t="shared" si="2"/>
        <v>7</v>
      </c>
      <c r="J22" s="60">
        <f>VLOOKUP($A22,'Return Data'!$B$7:$R$2292,13,0)</f>
        <v>9.3025000000000002</v>
      </c>
      <c r="K22" s="61">
        <f t="shared" si="3"/>
        <v>6</v>
      </c>
      <c r="L22" s="60">
        <f>VLOOKUP($A22,'Return Data'!$B$7:$R$2292,17,0)</f>
        <v>29.501300000000001</v>
      </c>
      <c r="M22" s="61">
        <f t="shared" si="4"/>
        <v>14</v>
      </c>
      <c r="N22" s="60">
        <f>VLOOKUP($A22,'Return Data'!$B$7:$R$2292,14,0)</f>
        <v>20.024999999999999</v>
      </c>
      <c r="O22" s="61">
        <f t="shared" si="5"/>
        <v>7</v>
      </c>
      <c r="P22" s="60">
        <f>VLOOKUP($A22,'Return Data'!$B$7:$R$2292,15,0)</f>
        <v>12.8188</v>
      </c>
      <c r="Q22" s="61">
        <f t="shared" si="7"/>
        <v>7</v>
      </c>
      <c r="R22" s="60">
        <f>VLOOKUP($A22,'Return Data'!$B$7:$R$2292,16,0)</f>
        <v>13.760899999999999</v>
      </c>
      <c r="S22" s="62">
        <f t="shared" si="6"/>
        <v>20</v>
      </c>
    </row>
    <row r="23" spans="1:19" x14ac:dyDescent="0.3">
      <c r="A23" s="58" t="s">
        <v>884</v>
      </c>
      <c r="B23" s="59">
        <f>VLOOKUP($A23,'Return Data'!$B$7:$R$2292,3,0)</f>
        <v>44767</v>
      </c>
      <c r="C23" s="60">
        <f>VLOOKUP($A23,'Return Data'!$B$7:$R$2292,4,0)</f>
        <v>17.034099999999999</v>
      </c>
      <c r="D23" s="60">
        <f>VLOOKUP($A23,'Return Data'!$B$7:$R$2292,10,0)</f>
        <v>-3.3515000000000001</v>
      </c>
      <c r="E23" s="61">
        <f t="shared" si="0"/>
        <v>24</v>
      </c>
      <c r="F23" s="60">
        <f>VLOOKUP($A23,'Return Data'!$B$7:$R$2292,11,0)</f>
        <v>-2.9009</v>
      </c>
      <c r="G23" s="61">
        <f t="shared" si="1"/>
        <v>14</v>
      </c>
      <c r="H23" s="60">
        <f>VLOOKUP($A23,'Return Data'!$B$7:$R$2292,12,0)</f>
        <v>-5.2507999999999999</v>
      </c>
      <c r="I23" s="61">
        <f t="shared" si="2"/>
        <v>12</v>
      </c>
      <c r="J23" s="60">
        <f>VLOOKUP($A23,'Return Data'!$B$7:$R$2292,13,0)</f>
        <v>9.9186999999999994</v>
      </c>
      <c r="K23" s="61">
        <f t="shared" si="3"/>
        <v>5</v>
      </c>
      <c r="L23" s="60">
        <f>VLOOKUP($A23,'Return Data'!$B$7:$R$2292,17,0)</f>
        <v>33.835700000000003</v>
      </c>
      <c r="M23" s="61">
        <f t="shared" si="4"/>
        <v>3</v>
      </c>
      <c r="N23" s="60"/>
      <c r="O23" s="61"/>
      <c r="P23" s="60"/>
      <c r="Q23" s="61"/>
      <c r="R23" s="60">
        <f>VLOOKUP($A23,'Return Data'!$B$7:$R$2292,16,0)</f>
        <v>23.0304</v>
      </c>
      <c r="S23" s="62">
        <f t="shared" si="6"/>
        <v>1</v>
      </c>
    </row>
    <row r="24" spans="1:19" x14ac:dyDescent="0.3">
      <c r="A24" s="58" t="s">
        <v>886</v>
      </c>
      <c r="B24" s="59">
        <f>VLOOKUP($A24,'Return Data'!$B$7:$R$2292,3,0)</f>
        <v>44767</v>
      </c>
      <c r="C24" s="60">
        <f>VLOOKUP($A24,'Return Data'!$B$7:$R$2292,4,0)</f>
        <v>100.95399999999999</v>
      </c>
      <c r="D24" s="60">
        <f>VLOOKUP($A24,'Return Data'!$B$7:$R$2292,10,0)</f>
        <v>-1.2084999999999999</v>
      </c>
      <c r="E24" s="61">
        <f t="shared" si="0"/>
        <v>15</v>
      </c>
      <c r="F24" s="60">
        <f>VLOOKUP($A24,'Return Data'!$B$7:$R$2292,11,0)</f>
        <v>-4.8411999999999997</v>
      </c>
      <c r="G24" s="61">
        <f t="shared" si="1"/>
        <v>22</v>
      </c>
      <c r="H24" s="60">
        <f>VLOOKUP($A24,'Return Data'!$B$7:$R$2292,12,0)</f>
        <v>-6.7460000000000004</v>
      </c>
      <c r="I24" s="61">
        <f t="shared" si="2"/>
        <v>20</v>
      </c>
      <c r="J24" s="60">
        <f>VLOOKUP($A24,'Return Data'!$B$7:$R$2292,13,0)</f>
        <v>3.4005000000000001</v>
      </c>
      <c r="K24" s="61">
        <f t="shared" si="3"/>
        <v>18</v>
      </c>
      <c r="L24" s="60">
        <f>VLOOKUP($A24,'Return Data'!$B$7:$R$2292,17,0)</f>
        <v>30.5991</v>
      </c>
      <c r="M24" s="61">
        <f t="shared" si="4"/>
        <v>10</v>
      </c>
      <c r="N24" s="60">
        <f>VLOOKUP($A24,'Return Data'!$B$7:$R$2292,14,0)</f>
        <v>22.560700000000001</v>
      </c>
      <c r="O24" s="61">
        <f t="shared" si="5"/>
        <v>3</v>
      </c>
      <c r="P24" s="60">
        <f>VLOOKUP($A24,'Return Data'!$B$7:$R$2292,15,0)</f>
        <v>15.3849</v>
      </c>
      <c r="Q24" s="61">
        <f t="shared" si="7"/>
        <v>1</v>
      </c>
      <c r="R24" s="60">
        <f>VLOOKUP($A24,'Return Data'!$B$7:$R$2292,16,0)</f>
        <v>22.918399999999998</v>
      </c>
      <c r="S24" s="62">
        <f t="shared" si="6"/>
        <v>2</v>
      </c>
    </row>
    <row r="25" spans="1:19" x14ac:dyDescent="0.3">
      <c r="A25" s="58" t="s">
        <v>888</v>
      </c>
      <c r="B25" s="59">
        <f>VLOOKUP($A25,'Return Data'!$B$7:$R$2292,3,0)</f>
        <v>44767</v>
      </c>
      <c r="C25" s="60">
        <f>VLOOKUP($A25,'Return Data'!$B$7:$R$2292,4,0)</f>
        <v>16.162600000000001</v>
      </c>
      <c r="D25" s="60">
        <f>VLOOKUP($A25,'Return Data'!$B$7:$R$2292,10,0)</f>
        <v>-0.6784</v>
      </c>
      <c r="E25" s="61">
        <f t="shared" si="0"/>
        <v>12</v>
      </c>
      <c r="F25" s="60">
        <f>VLOOKUP($A25,'Return Data'!$B$7:$R$2292,11,0)</f>
        <v>-8.0495000000000001</v>
      </c>
      <c r="G25" s="61">
        <f t="shared" si="1"/>
        <v>25</v>
      </c>
      <c r="H25" s="60">
        <f>VLOOKUP($A25,'Return Data'!$B$7:$R$2292,12,0)</f>
        <v>-6.1197999999999997</v>
      </c>
      <c r="I25" s="61">
        <f t="shared" si="2"/>
        <v>17</v>
      </c>
      <c r="J25" s="60">
        <f>VLOOKUP($A25,'Return Data'!$B$7:$R$2292,13,0)</f>
        <v>0.1661</v>
      </c>
      <c r="K25" s="61">
        <f t="shared" si="3"/>
        <v>24</v>
      </c>
      <c r="L25" s="60">
        <f>VLOOKUP($A25,'Return Data'!$B$7:$R$2292,17,0)</f>
        <v>29.360800000000001</v>
      </c>
      <c r="M25" s="61">
        <f t="shared" si="4"/>
        <v>15</v>
      </c>
      <c r="N25" s="60"/>
      <c r="O25" s="61"/>
      <c r="P25" s="60"/>
      <c r="Q25" s="61"/>
      <c r="R25" s="60">
        <f>VLOOKUP($A25,'Return Data'!$B$7:$R$2292,16,0)</f>
        <v>18.906099999999999</v>
      </c>
      <c r="S25" s="62">
        <f t="shared" si="6"/>
        <v>6</v>
      </c>
    </row>
    <row r="26" spans="1:19" x14ac:dyDescent="0.3">
      <c r="A26" s="58" t="s">
        <v>1873</v>
      </c>
      <c r="B26" s="59">
        <f>VLOOKUP($A26,'Return Data'!$B$7:$R$2292,3,0)</f>
        <v>44767</v>
      </c>
      <c r="C26" s="60">
        <f>VLOOKUP($A26,'Return Data'!$B$7:$R$2292,4,0)</f>
        <v>26.346900000000002</v>
      </c>
      <c r="D26" s="60">
        <f>VLOOKUP($A26,'Return Data'!$B$7:$R$2292,10,0)</f>
        <v>-2.0400999999999998</v>
      </c>
      <c r="E26" s="61">
        <f t="shared" si="0"/>
        <v>20</v>
      </c>
      <c r="F26" s="60">
        <f>VLOOKUP($A26,'Return Data'!$B$7:$R$2292,11,0)</f>
        <v>-3.5647000000000002</v>
      </c>
      <c r="G26" s="61">
        <f t="shared" si="1"/>
        <v>18</v>
      </c>
      <c r="H26" s="60">
        <f>VLOOKUP($A26,'Return Data'!$B$7:$R$2292,12,0)</f>
        <v>-3.6747000000000001</v>
      </c>
      <c r="I26" s="61">
        <f t="shared" si="2"/>
        <v>10</v>
      </c>
      <c r="J26" s="60">
        <f>VLOOKUP($A26,'Return Data'!$B$7:$R$2292,13,0)</f>
        <v>10.2224</v>
      </c>
      <c r="K26" s="61">
        <f t="shared" si="3"/>
        <v>4</v>
      </c>
      <c r="L26" s="60">
        <f>VLOOKUP($A26,'Return Data'!$B$7:$R$2292,17,0)</f>
        <v>32.658099999999997</v>
      </c>
      <c r="M26" s="61">
        <f t="shared" si="4"/>
        <v>6</v>
      </c>
      <c r="N26" s="60">
        <f>VLOOKUP($A26,'Return Data'!$B$7:$R$2292,14,0)</f>
        <v>18.7121</v>
      </c>
      <c r="O26" s="61">
        <f t="shared" si="5"/>
        <v>12</v>
      </c>
      <c r="P26" s="60">
        <f>VLOOKUP($A26,'Return Data'!$B$7:$R$2292,15,0)</f>
        <v>12.4939</v>
      </c>
      <c r="Q26" s="61">
        <f t="shared" si="7"/>
        <v>11</v>
      </c>
      <c r="R26" s="60">
        <f>VLOOKUP($A26,'Return Data'!$B$7:$R$2292,16,0)</f>
        <v>15.718999999999999</v>
      </c>
      <c r="S26" s="62">
        <f t="shared" si="6"/>
        <v>12</v>
      </c>
    </row>
    <row r="27" spans="1:19" x14ac:dyDescent="0.3">
      <c r="A27" s="58" t="s">
        <v>891</v>
      </c>
      <c r="B27" s="59">
        <f>VLOOKUP($A27,'Return Data'!$B$7:$R$2292,3,0)</f>
        <v>44767</v>
      </c>
      <c r="C27" s="60">
        <f>VLOOKUP($A27,'Return Data'!$B$7:$R$2292,4,0)</f>
        <v>830.4117</v>
      </c>
      <c r="D27" s="60">
        <f>VLOOKUP($A27,'Return Data'!$B$7:$R$2292,10,0)</f>
        <v>-1.4770000000000001</v>
      </c>
      <c r="E27" s="61">
        <f t="shared" si="0"/>
        <v>17</v>
      </c>
      <c r="F27" s="60">
        <f>VLOOKUP($A27,'Return Data'!$B$7:$R$2292,11,0)</f>
        <v>-2.6778</v>
      </c>
      <c r="G27" s="61">
        <f t="shared" si="1"/>
        <v>10</v>
      </c>
      <c r="H27" s="60">
        <f>VLOOKUP($A27,'Return Data'!$B$7:$R$2292,12,0)</f>
        <v>-6.5598999999999998</v>
      </c>
      <c r="I27" s="61">
        <f t="shared" si="2"/>
        <v>19</v>
      </c>
      <c r="J27" s="60">
        <f>VLOOKUP($A27,'Return Data'!$B$7:$R$2292,13,0)</f>
        <v>4.9048999999999996</v>
      </c>
      <c r="K27" s="61">
        <f t="shared" si="3"/>
        <v>13</v>
      </c>
      <c r="L27" s="60">
        <f>VLOOKUP($A27,'Return Data'!$B$7:$R$2292,17,0)</f>
        <v>28.276499999999999</v>
      </c>
      <c r="M27" s="61">
        <f t="shared" si="4"/>
        <v>17</v>
      </c>
      <c r="N27" s="60">
        <f>VLOOKUP($A27,'Return Data'!$B$7:$R$2292,14,0)</f>
        <v>16.883600000000001</v>
      </c>
      <c r="O27" s="61">
        <f t="shared" si="5"/>
        <v>18</v>
      </c>
      <c r="P27" s="60">
        <f>VLOOKUP($A27,'Return Data'!$B$7:$R$2292,15,0)</f>
        <v>7.9770000000000003</v>
      </c>
      <c r="Q27" s="61">
        <f t="shared" si="7"/>
        <v>21</v>
      </c>
      <c r="R27" s="60">
        <f>VLOOKUP($A27,'Return Data'!$B$7:$R$2292,16,0)</f>
        <v>12.3734</v>
      </c>
      <c r="S27" s="62">
        <f t="shared" si="6"/>
        <v>25</v>
      </c>
    </row>
    <row r="28" spans="1:19" x14ac:dyDescent="0.3">
      <c r="A28" s="58" t="s">
        <v>895</v>
      </c>
      <c r="B28" s="59">
        <f>VLOOKUP($A28,'Return Data'!$B$7:$R$2292,3,0)</f>
        <v>44767</v>
      </c>
      <c r="C28" s="60">
        <f>VLOOKUP($A28,'Return Data'!$B$7:$R$2292,4,0)</f>
        <v>69.924300000000002</v>
      </c>
      <c r="D28" s="60">
        <f>VLOOKUP($A28,'Return Data'!$B$7:$R$2292,10,0)</f>
        <v>-2.2431999999999999</v>
      </c>
      <c r="E28" s="61">
        <f t="shared" si="0"/>
        <v>22</v>
      </c>
      <c r="F28" s="60">
        <f>VLOOKUP($A28,'Return Data'!$B$7:$R$2292,11,0)</f>
        <v>3.5912000000000002</v>
      </c>
      <c r="G28" s="61">
        <f t="shared" si="1"/>
        <v>1</v>
      </c>
      <c r="H28" s="60">
        <f>VLOOKUP($A28,'Return Data'!$B$7:$R$2292,12,0)</f>
        <v>3.6524999999999999</v>
      </c>
      <c r="I28" s="61">
        <f t="shared" si="2"/>
        <v>1</v>
      </c>
      <c r="J28" s="60">
        <f>VLOOKUP($A28,'Return Data'!$B$7:$R$2292,13,0)</f>
        <v>14.2035</v>
      </c>
      <c r="K28" s="61">
        <f t="shared" si="3"/>
        <v>2</v>
      </c>
      <c r="L28" s="60">
        <f>VLOOKUP($A28,'Return Data'!$B$7:$R$2292,17,0)</f>
        <v>31.779199999999999</v>
      </c>
      <c r="M28" s="61">
        <f t="shared" si="4"/>
        <v>8</v>
      </c>
      <c r="N28" s="60">
        <f>VLOOKUP($A28,'Return Data'!$B$7:$R$2292,14,0)</f>
        <v>25.621200000000002</v>
      </c>
      <c r="O28" s="61">
        <f t="shared" si="5"/>
        <v>1</v>
      </c>
      <c r="P28" s="60">
        <f>VLOOKUP($A28,'Return Data'!$B$7:$R$2292,15,0)</f>
        <v>13.8401</v>
      </c>
      <c r="Q28" s="61">
        <f t="shared" si="7"/>
        <v>3</v>
      </c>
      <c r="R28" s="60">
        <f>VLOOKUP($A28,'Return Data'!$B$7:$R$2292,16,0)</f>
        <v>17.880199999999999</v>
      </c>
      <c r="S28" s="62">
        <f t="shared" si="6"/>
        <v>7</v>
      </c>
    </row>
    <row r="29" spans="1:19" x14ac:dyDescent="0.3">
      <c r="A29" s="58" t="s">
        <v>1771</v>
      </c>
      <c r="B29" s="59">
        <f>VLOOKUP($A29,'Return Data'!$B$7:$R$2292,3,0)</f>
        <v>44767</v>
      </c>
      <c r="C29" s="60">
        <f>VLOOKUP($A29,'Return Data'!$B$7:$R$2292,4,0)</f>
        <v>379.3929</v>
      </c>
      <c r="D29" s="60">
        <f>VLOOKUP($A29,'Return Data'!$B$7:$R$2292,10,0)</f>
        <v>-2.0709</v>
      </c>
      <c r="E29" s="61">
        <f t="shared" si="0"/>
        <v>21</v>
      </c>
      <c r="F29" s="60">
        <f>VLOOKUP($A29,'Return Data'!$B$7:$R$2292,11,0)</f>
        <v>-2.2120000000000002</v>
      </c>
      <c r="G29" s="61">
        <f t="shared" si="1"/>
        <v>8</v>
      </c>
      <c r="H29" s="60">
        <f>VLOOKUP($A29,'Return Data'!$B$7:$R$2292,12,0)</f>
        <v>-1.2417</v>
      </c>
      <c r="I29" s="61">
        <f t="shared" si="2"/>
        <v>3</v>
      </c>
      <c r="J29" s="60">
        <f>VLOOKUP($A29,'Return Data'!$B$7:$R$2292,13,0)</f>
        <v>6.3341000000000003</v>
      </c>
      <c r="K29" s="61">
        <f t="shared" si="3"/>
        <v>10</v>
      </c>
      <c r="L29" s="60">
        <f>VLOOKUP($A29,'Return Data'!$B$7:$R$2292,17,0)</f>
        <v>32.779699999999998</v>
      </c>
      <c r="M29" s="61">
        <f t="shared" si="4"/>
        <v>5</v>
      </c>
      <c r="N29" s="60">
        <f>VLOOKUP($A29,'Return Data'!$B$7:$R$2292,14,0)</f>
        <v>19.778500000000001</v>
      </c>
      <c r="O29" s="61">
        <f t="shared" si="5"/>
        <v>10</v>
      </c>
      <c r="P29" s="60">
        <f>VLOOKUP($A29,'Return Data'!$B$7:$R$2292,15,0)</f>
        <v>13.217499999999999</v>
      </c>
      <c r="Q29" s="61">
        <f t="shared" si="7"/>
        <v>5</v>
      </c>
      <c r="R29" s="60">
        <f>VLOOKUP($A29,'Return Data'!$B$7:$R$2292,16,0)</f>
        <v>16.4162</v>
      </c>
      <c r="S29" s="62">
        <f t="shared" si="6"/>
        <v>8</v>
      </c>
    </row>
    <row r="30" spans="1:19" x14ac:dyDescent="0.3">
      <c r="A30" s="58" t="s">
        <v>897</v>
      </c>
      <c r="B30" s="59">
        <f>VLOOKUP($A30,'Return Data'!$B$7:$R$2292,3,0)</f>
        <v>44767</v>
      </c>
      <c r="C30" s="60">
        <f>VLOOKUP($A30,'Return Data'!$B$7:$R$2292,4,0)</f>
        <v>56.4253</v>
      </c>
      <c r="D30" s="60">
        <f>VLOOKUP($A30,'Return Data'!$B$7:$R$2292,10,0)</f>
        <v>-2.3102999999999998</v>
      </c>
      <c r="E30" s="61">
        <f t="shared" si="0"/>
        <v>23</v>
      </c>
      <c r="F30" s="60">
        <f>VLOOKUP($A30,'Return Data'!$B$7:$R$2292,11,0)</f>
        <v>-4.3789999999999996</v>
      </c>
      <c r="G30" s="61">
        <f t="shared" si="1"/>
        <v>20</v>
      </c>
      <c r="H30" s="60">
        <f>VLOOKUP($A30,'Return Data'!$B$7:$R$2292,12,0)</f>
        <v>-5.8231999999999999</v>
      </c>
      <c r="I30" s="61">
        <f t="shared" si="2"/>
        <v>16</v>
      </c>
      <c r="J30" s="60">
        <f>VLOOKUP($A30,'Return Data'!$B$7:$R$2292,13,0)</f>
        <v>5.7798999999999996</v>
      </c>
      <c r="K30" s="61">
        <f t="shared" si="3"/>
        <v>11</v>
      </c>
      <c r="L30" s="60">
        <f>VLOOKUP($A30,'Return Data'!$B$7:$R$2292,17,0)</f>
        <v>28.506399999999999</v>
      </c>
      <c r="M30" s="61">
        <f t="shared" si="4"/>
        <v>16</v>
      </c>
      <c r="N30" s="60">
        <f>VLOOKUP($A30,'Return Data'!$B$7:$R$2292,14,0)</f>
        <v>17.86</v>
      </c>
      <c r="O30" s="61">
        <f t="shared" si="5"/>
        <v>15</v>
      </c>
      <c r="P30" s="60">
        <f>VLOOKUP($A30,'Return Data'!$B$7:$R$2292,15,0)</f>
        <v>12.7525</v>
      </c>
      <c r="Q30" s="61">
        <f t="shared" si="7"/>
        <v>8</v>
      </c>
      <c r="R30" s="60">
        <f>VLOOKUP($A30,'Return Data'!$B$7:$R$2292,16,0)</f>
        <v>14.593500000000001</v>
      </c>
      <c r="S30" s="62">
        <f t="shared" si="6"/>
        <v>18</v>
      </c>
    </row>
    <row r="31" spans="1:19" x14ac:dyDescent="0.3">
      <c r="A31" s="58" t="s">
        <v>899</v>
      </c>
      <c r="B31" s="59">
        <f>VLOOKUP($A31,'Return Data'!$B$7:$R$2292,3,0)</f>
        <v>44767</v>
      </c>
      <c r="C31" s="60">
        <f>VLOOKUP($A31,'Return Data'!$B$7:$R$2292,4,0)</f>
        <v>355.12889999999999</v>
      </c>
      <c r="D31" s="60">
        <f>VLOOKUP($A31,'Return Data'!$B$7:$R$2292,10,0)</f>
        <v>2.0021</v>
      </c>
      <c r="E31" s="61">
        <f t="shared" si="0"/>
        <v>1</v>
      </c>
      <c r="F31" s="60">
        <f>VLOOKUP($A31,'Return Data'!$B$7:$R$2292,11,0)</f>
        <v>-8.6999999999999994E-2</v>
      </c>
      <c r="G31" s="61">
        <f t="shared" si="1"/>
        <v>4</v>
      </c>
      <c r="H31" s="60">
        <f>VLOOKUP($A31,'Return Data'!$B$7:$R$2292,12,0)</f>
        <v>-1.7377</v>
      </c>
      <c r="I31" s="61">
        <f t="shared" si="2"/>
        <v>4</v>
      </c>
      <c r="J31" s="60">
        <f>VLOOKUP($A31,'Return Data'!$B$7:$R$2292,13,0)</f>
        <v>7.0077999999999996</v>
      </c>
      <c r="K31" s="61">
        <f t="shared" si="3"/>
        <v>8</v>
      </c>
      <c r="L31" s="60">
        <f>VLOOKUP($A31,'Return Data'!$B$7:$R$2292,17,0)</f>
        <v>25.533300000000001</v>
      </c>
      <c r="M31" s="61">
        <f t="shared" si="4"/>
        <v>23</v>
      </c>
      <c r="N31" s="60">
        <f>VLOOKUP($A31,'Return Data'!$B$7:$R$2292,14,0)</f>
        <v>17.581499999999998</v>
      </c>
      <c r="O31" s="61">
        <f t="shared" si="5"/>
        <v>16</v>
      </c>
      <c r="P31" s="60">
        <f>VLOOKUP($A31,'Return Data'!$B$7:$R$2292,15,0)</f>
        <v>12.629099999999999</v>
      </c>
      <c r="Q31" s="61">
        <f t="shared" si="7"/>
        <v>9</v>
      </c>
      <c r="R31" s="60">
        <f>VLOOKUP($A31,'Return Data'!$B$7:$R$2292,16,0)</f>
        <v>15.593400000000001</v>
      </c>
      <c r="S31" s="62">
        <f t="shared" si="6"/>
        <v>13</v>
      </c>
    </row>
    <row r="32" spans="1:19" x14ac:dyDescent="0.3">
      <c r="A32" s="58" t="s">
        <v>900</v>
      </c>
      <c r="B32" s="59">
        <f>VLOOKUP($A32,'Return Data'!$B$7:$R$2292,3,0)</f>
        <v>44767</v>
      </c>
      <c r="C32" s="60">
        <f>VLOOKUP($A32,'Return Data'!$B$7:$R$2292,4,0)</f>
        <v>16.27</v>
      </c>
      <c r="D32" s="60">
        <f>VLOOKUP($A32,'Return Data'!$B$7:$R$2292,10,0)</f>
        <v>-0.79269999999999996</v>
      </c>
      <c r="E32" s="61">
        <f t="shared" si="0"/>
        <v>13</v>
      </c>
      <c r="F32" s="60">
        <f>VLOOKUP($A32,'Return Data'!$B$7:$R$2292,11,0)</f>
        <v>-2.6913999999999998</v>
      </c>
      <c r="G32" s="61">
        <f t="shared" si="1"/>
        <v>11</v>
      </c>
      <c r="H32" s="60">
        <f>VLOOKUP($A32,'Return Data'!$B$7:$R$2292,12,0)</f>
        <v>-5.3518999999999997</v>
      </c>
      <c r="I32" s="61">
        <f t="shared" si="2"/>
        <v>14</v>
      </c>
      <c r="J32" s="60">
        <f>VLOOKUP($A32,'Return Data'!$B$7:$R$2292,13,0)</f>
        <v>7.6058000000000003</v>
      </c>
      <c r="K32" s="61">
        <f t="shared" si="3"/>
        <v>7</v>
      </c>
      <c r="L32" s="60">
        <f>VLOOKUP($A32,'Return Data'!$B$7:$R$2292,17,0)</f>
        <v>27.575199999999999</v>
      </c>
      <c r="M32" s="61">
        <f t="shared" si="4"/>
        <v>20</v>
      </c>
      <c r="N32" s="60"/>
      <c r="O32" s="61"/>
      <c r="P32" s="60"/>
      <c r="Q32" s="61"/>
      <c r="R32" s="60">
        <f>VLOOKUP($A32,'Return Data'!$B$7:$R$2292,16,0)</f>
        <v>20.283000000000001</v>
      </c>
      <c r="S32" s="62">
        <f t="shared" si="6"/>
        <v>5</v>
      </c>
    </row>
    <row r="33" spans="1:19" x14ac:dyDescent="0.3">
      <c r="A33" s="58" t="s">
        <v>902</v>
      </c>
      <c r="B33" s="59">
        <f>VLOOKUP($A33,'Return Data'!$B$7:$R$2292,3,0)</f>
        <v>44767</v>
      </c>
      <c r="C33" s="60">
        <f>VLOOKUP($A33,'Return Data'!$B$7:$R$2292,4,0)</f>
        <v>100.6293</v>
      </c>
      <c r="D33" s="60">
        <f>VLOOKUP($A33,'Return Data'!$B$7:$R$2292,10,0)</f>
        <v>1.8758999999999999</v>
      </c>
      <c r="E33" s="61">
        <f t="shared" si="0"/>
        <v>2</v>
      </c>
      <c r="F33" s="60">
        <f>VLOOKUP($A33,'Return Data'!$B$7:$R$2292,11,0)</f>
        <v>-1.2077</v>
      </c>
      <c r="G33" s="61">
        <f t="shared" si="1"/>
        <v>6</v>
      </c>
      <c r="H33" s="60">
        <f>VLOOKUP($A33,'Return Data'!$B$7:$R$2292,12,0)</f>
        <v>-5.3144</v>
      </c>
      <c r="I33" s="61">
        <f t="shared" si="2"/>
        <v>13</v>
      </c>
      <c r="J33" s="60">
        <f>VLOOKUP($A33,'Return Data'!$B$7:$R$2292,13,0)</f>
        <v>3.9601999999999999</v>
      </c>
      <c r="K33" s="61">
        <f t="shared" si="3"/>
        <v>16</v>
      </c>
      <c r="L33" s="60">
        <f>VLOOKUP($A33,'Return Data'!$B$7:$R$2292,17,0)</f>
        <v>32.036099999999998</v>
      </c>
      <c r="M33" s="61">
        <f t="shared" si="4"/>
        <v>7</v>
      </c>
      <c r="N33" s="60">
        <f>VLOOKUP($A33,'Return Data'!$B$7:$R$2292,14,0)</f>
        <v>18.052099999999999</v>
      </c>
      <c r="O33" s="61">
        <f t="shared" si="5"/>
        <v>14</v>
      </c>
      <c r="P33" s="60">
        <f>VLOOKUP($A33,'Return Data'!$B$7:$R$2292,15,0)</f>
        <v>10.3735</v>
      </c>
      <c r="Q33" s="61">
        <f t="shared" si="7"/>
        <v>16</v>
      </c>
      <c r="R33" s="60">
        <f>VLOOKUP($A33,'Return Data'!$B$7:$R$2292,16,0)</f>
        <v>12.926500000000001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-1.0931884615384613</v>
      </c>
      <c r="E35" s="69"/>
      <c r="F35" s="70">
        <f>AVERAGE(F8:F33)</f>
        <v>-3.0685307692307697</v>
      </c>
      <c r="G35" s="69"/>
      <c r="H35" s="70">
        <f>AVERAGE(H8:H33)</f>
        <v>-4.9035615384615374</v>
      </c>
      <c r="I35" s="69"/>
      <c r="J35" s="70">
        <f>AVERAGE(J8:J33)</f>
        <v>5.2954846153846145</v>
      </c>
      <c r="K35" s="69"/>
      <c r="L35" s="70">
        <f>AVERAGE(L8:L33)</f>
        <v>29.424603846153847</v>
      </c>
      <c r="M35" s="69"/>
      <c r="N35" s="70">
        <f>AVERAGE(N8:N33)</f>
        <v>19.160654545454548</v>
      </c>
      <c r="O35" s="69"/>
      <c r="P35" s="70">
        <f>AVERAGE(P8:P33)</f>
        <v>11.803342857142857</v>
      </c>
      <c r="Q35" s="69"/>
      <c r="R35" s="70">
        <f>AVERAGE(R8:R33)</f>
        <v>16.129961538461536</v>
      </c>
      <c r="S35" s="71"/>
    </row>
    <row r="36" spans="1:19" x14ac:dyDescent="0.3">
      <c r="A36" s="68" t="s">
        <v>28</v>
      </c>
      <c r="B36" s="69"/>
      <c r="C36" s="69"/>
      <c r="D36" s="70">
        <f>MIN(D8:D33)</f>
        <v>-6.9372999999999996</v>
      </c>
      <c r="E36" s="69"/>
      <c r="F36" s="70">
        <f>MIN(F8:F33)</f>
        <v>-12.6998</v>
      </c>
      <c r="G36" s="69"/>
      <c r="H36" s="70">
        <f>MIN(H8:H33)</f>
        <v>-15.154500000000001</v>
      </c>
      <c r="I36" s="69"/>
      <c r="J36" s="70">
        <f>MIN(J8:J33)</f>
        <v>-5.4006999999999996</v>
      </c>
      <c r="K36" s="69"/>
      <c r="L36" s="70">
        <f>MIN(L8:L33)</f>
        <v>22.951699999999999</v>
      </c>
      <c r="M36" s="69"/>
      <c r="N36" s="70">
        <f>MIN(N8:N33)</f>
        <v>15.2972</v>
      </c>
      <c r="O36" s="69"/>
      <c r="P36" s="70">
        <f>MIN(P8:P33)</f>
        <v>7.9770000000000003</v>
      </c>
      <c r="Q36" s="69"/>
      <c r="R36" s="70">
        <f>MIN(R8:R33)</f>
        <v>11.527200000000001</v>
      </c>
      <c r="S36" s="71"/>
    </row>
    <row r="37" spans="1:19" ht="15" thickBot="1" x14ac:dyDescent="0.35">
      <c r="A37" s="72" t="s">
        <v>29</v>
      </c>
      <c r="B37" s="73"/>
      <c r="C37" s="73"/>
      <c r="D37" s="74">
        <f>MAX(D8:D33)</f>
        <v>2.0021</v>
      </c>
      <c r="E37" s="73"/>
      <c r="F37" s="74">
        <f>MAX(F8:F33)</f>
        <v>3.5912000000000002</v>
      </c>
      <c r="G37" s="73"/>
      <c r="H37" s="74">
        <f>MAX(H8:H33)</f>
        <v>3.6524999999999999</v>
      </c>
      <c r="I37" s="73"/>
      <c r="J37" s="74">
        <f>MAX(J8:J33)</f>
        <v>15.3558</v>
      </c>
      <c r="K37" s="73"/>
      <c r="L37" s="74">
        <f>MAX(L8:L33)</f>
        <v>35.786099999999998</v>
      </c>
      <c r="M37" s="73"/>
      <c r="N37" s="74">
        <f>MAX(N8:N33)</f>
        <v>25.621200000000002</v>
      </c>
      <c r="O37" s="73"/>
      <c r="P37" s="74">
        <f>MAX(P8:P33)</f>
        <v>15.3849</v>
      </c>
      <c r="Q37" s="73"/>
      <c r="R37" s="74">
        <f>MAX(R8:R33)</f>
        <v>23.0304</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44767</v>
      </c>
      <c r="C8" s="60">
        <f>VLOOKUP($A8,'Return Data'!$B$7:$R$2292,4,0)</f>
        <v>697.76570656979902</v>
      </c>
      <c r="D8" s="60">
        <f>VLOOKUP($A8,'Return Data'!$B$7:$R$2292,10,0)</f>
        <v>-7.1390000000000002</v>
      </c>
      <c r="E8" s="61">
        <f t="shared" ref="E8:E33" si="0">RANK(D8,D$8:D$33,0)</f>
        <v>26</v>
      </c>
      <c r="F8" s="60">
        <f>VLOOKUP($A8,'Return Data'!$B$7:$R$2292,11,0)</f>
        <v>-13.076499999999999</v>
      </c>
      <c r="G8" s="61">
        <f t="shared" ref="G8:G33" si="1">RANK(F8,F$8:F$33,0)</f>
        <v>26</v>
      </c>
      <c r="H8" s="60">
        <f>VLOOKUP($A8,'Return Data'!$B$7:$R$2292,12,0)</f>
        <v>-15.708600000000001</v>
      </c>
      <c r="I8" s="61">
        <f t="shared" ref="I8:I33" si="2">RANK(H8,H$8:H$33,0)</f>
        <v>26</v>
      </c>
      <c r="J8" s="60">
        <f>VLOOKUP($A8,'Return Data'!$B$7:$R$2292,13,0)</f>
        <v>-6.2297000000000002</v>
      </c>
      <c r="K8" s="61">
        <f t="shared" ref="K8:K32" si="3">RANK(J8,J$8:J$33,0)</f>
        <v>26</v>
      </c>
      <c r="L8" s="60">
        <f>VLOOKUP($A8,'Return Data'!$B$7:$R$2292,17,0)</f>
        <v>22.832899999999999</v>
      </c>
      <c r="M8" s="61">
        <f t="shared" ref="M8:M32" si="4">RANK(L8,L$8:L$33,0)</f>
        <v>24</v>
      </c>
      <c r="N8" s="60">
        <f>VLOOKUP($A8,'Return Data'!$B$7:$R$2292,14,0)</f>
        <v>15.0731</v>
      </c>
      <c r="O8" s="61">
        <f t="shared" ref="O8:O31" si="5">RANK(N8,N$8:N$33,0)</f>
        <v>20</v>
      </c>
      <c r="P8" s="60">
        <f>VLOOKUP($A8,'Return Data'!$B$7:$R$2292,15,0)</f>
        <v>7.1825000000000001</v>
      </c>
      <c r="Q8" s="61">
        <f t="shared" ref="Q8:Q31" si="6">RANK(P8,P$8:P$33,0)</f>
        <v>21</v>
      </c>
      <c r="R8" s="60">
        <f>VLOOKUP($A8,'Return Data'!$B$7:$R$2292,16,0)</f>
        <v>17.000499999999999</v>
      </c>
      <c r="S8" s="62">
        <f t="shared" ref="S8:S32" si="7">RANK(R8,R$8:R$33,0)</f>
        <v>10</v>
      </c>
    </row>
    <row r="9" spans="1:20" x14ac:dyDescent="0.3">
      <c r="A9" s="58" t="s">
        <v>861</v>
      </c>
      <c r="B9" s="59">
        <f>VLOOKUP($A9,'Return Data'!$B$7:$R$2292,3,0)</f>
        <v>44767</v>
      </c>
      <c r="C9" s="60">
        <f>VLOOKUP($A9,'Return Data'!$B$7:$R$2292,4,0)</f>
        <v>19.18</v>
      </c>
      <c r="D9" s="60">
        <f>VLOOKUP($A9,'Return Data'!$B$7:$R$2292,10,0)</f>
        <v>-4.5770999999999997</v>
      </c>
      <c r="E9" s="61">
        <f t="shared" si="0"/>
        <v>25</v>
      </c>
      <c r="F9" s="60">
        <f>VLOOKUP($A9,'Return Data'!$B$7:$R$2292,11,0)</f>
        <v>-5.7957000000000001</v>
      </c>
      <c r="G9" s="61">
        <f t="shared" si="1"/>
        <v>23</v>
      </c>
      <c r="H9" s="60">
        <f>VLOOKUP($A9,'Return Data'!$B$7:$R$2292,12,0)</f>
        <v>-7.9212999999999996</v>
      </c>
      <c r="I9" s="61">
        <f t="shared" si="2"/>
        <v>22</v>
      </c>
      <c r="J9" s="60">
        <f>VLOOKUP($A9,'Return Data'!$B$7:$R$2292,13,0)</f>
        <v>0.52410000000000001</v>
      </c>
      <c r="K9" s="61">
        <f t="shared" si="3"/>
        <v>21</v>
      </c>
      <c r="L9" s="60">
        <f>VLOOKUP($A9,'Return Data'!$B$7:$R$2292,17,0)</f>
        <v>28.764199999999999</v>
      </c>
      <c r="M9" s="61">
        <f t="shared" si="4"/>
        <v>10</v>
      </c>
      <c r="N9" s="60">
        <f>VLOOKUP($A9,'Return Data'!$B$7:$R$2292,14,0)</f>
        <v>20.707100000000001</v>
      </c>
      <c r="O9" s="61">
        <f t="shared" si="5"/>
        <v>3</v>
      </c>
      <c r="P9" s="60"/>
      <c r="Q9" s="61"/>
      <c r="R9" s="60">
        <f>VLOOKUP($A9,'Return Data'!$B$7:$R$2292,16,0)</f>
        <v>18.917999999999999</v>
      </c>
      <c r="S9" s="62">
        <f t="shared" si="7"/>
        <v>4</v>
      </c>
    </row>
    <row r="10" spans="1:20" x14ac:dyDescent="0.3">
      <c r="A10" s="58" t="s">
        <v>2033</v>
      </c>
      <c r="B10" s="59">
        <f>VLOOKUP($A10,'Return Data'!$B$7:$R$2292,3,0)</f>
        <v>44767</v>
      </c>
      <c r="C10" s="60">
        <f>VLOOKUP($A10,'Return Data'!$B$7:$R$2292,4,0)</f>
        <v>52.38</v>
      </c>
      <c r="D10" s="60">
        <f>VLOOKUP($A10,'Return Data'!$B$7:$R$2292,10,0)</f>
        <v>-0.81420000000000003</v>
      </c>
      <c r="E10" s="61">
        <f t="shared" si="0"/>
        <v>10</v>
      </c>
      <c r="F10" s="60">
        <f>VLOOKUP($A10,'Return Data'!$B$7:$R$2292,11,0)</f>
        <v>-4.6596000000000002</v>
      </c>
      <c r="G10" s="61">
        <f t="shared" si="1"/>
        <v>19</v>
      </c>
      <c r="H10" s="60">
        <f>VLOOKUP($A10,'Return Data'!$B$7:$R$2292,12,0)</f>
        <v>-7.0122</v>
      </c>
      <c r="I10" s="61">
        <f t="shared" si="2"/>
        <v>18</v>
      </c>
      <c r="J10" s="60">
        <f>VLOOKUP($A10,'Return Data'!$B$7:$R$2292,13,0)</f>
        <v>0.24879999999999999</v>
      </c>
      <c r="K10" s="61">
        <f t="shared" si="3"/>
        <v>22</v>
      </c>
      <c r="L10" s="60">
        <f>VLOOKUP($A10,'Return Data'!$B$7:$R$2292,17,0)</f>
        <v>25.117000000000001</v>
      </c>
      <c r="M10" s="61">
        <f t="shared" si="4"/>
        <v>21</v>
      </c>
      <c r="N10" s="60">
        <f>VLOOKUP($A10,'Return Data'!$B$7:$R$2292,14,0)</f>
        <v>18.081099999999999</v>
      </c>
      <c r="O10" s="61">
        <f t="shared" si="5"/>
        <v>11</v>
      </c>
      <c r="P10" s="60">
        <f>VLOOKUP($A10,'Return Data'!$B$7:$R$2292,15,0)</f>
        <v>8.9969999999999999</v>
      </c>
      <c r="Q10" s="61">
        <f t="shared" si="6"/>
        <v>18</v>
      </c>
      <c r="R10" s="60">
        <f>VLOOKUP($A10,'Return Data'!$B$7:$R$2292,16,0)</f>
        <v>12.781499999999999</v>
      </c>
      <c r="S10" s="62">
        <f t="shared" si="7"/>
        <v>16</v>
      </c>
    </row>
    <row r="11" spans="1:20" x14ac:dyDescent="0.3">
      <c r="A11" s="58" t="s">
        <v>863</v>
      </c>
      <c r="B11" s="59">
        <f>VLOOKUP($A11,'Return Data'!$B$7:$R$2292,3,0)</f>
        <v>44767</v>
      </c>
      <c r="C11" s="60">
        <f>VLOOKUP($A11,'Return Data'!$B$7:$R$2292,4,0)</f>
        <v>154.5</v>
      </c>
      <c r="D11" s="60">
        <f>VLOOKUP($A11,'Return Data'!$B$7:$R$2292,10,0)</f>
        <v>-1.139</v>
      </c>
      <c r="E11" s="61">
        <f t="shared" si="0"/>
        <v>14</v>
      </c>
      <c r="F11" s="60">
        <f>VLOOKUP($A11,'Return Data'!$B$7:$R$2292,11,0)</f>
        <v>-3.9597000000000002</v>
      </c>
      <c r="G11" s="61">
        <f t="shared" si="1"/>
        <v>17</v>
      </c>
      <c r="H11" s="60">
        <f>VLOOKUP($A11,'Return Data'!$B$7:$R$2292,12,0)</f>
        <v>-6.2557</v>
      </c>
      <c r="I11" s="61">
        <f t="shared" si="2"/>
        <v>14</v>
      </c>
      <c r="J11" s="60">
        <f>VLOOKUP($A11,'Return Data'!$B$7:$R$2292,13,0)</f>
        <v>3.3168000000000002</v>
      </c>
      <c r="K11" s="61">
        <f t="shared" si="3"/>
        <v>15</v>
      </c>
      <c r="L11" s="60">
        <f>VLOOKUP($A11,'Return Data'!$B$7:$R$2292,17,0)</f>
        <v>28.091999999999999</v>
      </c>
      <c r="M11" s="61">
        <f t="shared" si="4"/>
        <v>13</v>
      </c>
      <c r="N11" s="60">
        <f>VLOOKUP($A11,'Return Data'!$B$7:$R$2292,14,0)</f>
        <v>20.4983</v>
      </c>
      <c r="O11" s="61">
        <f t="shared" si="5"/>
        <v>4</v>
      </c>
      <c r="P11" s="60">
        <f>VLOOKUP($A11,'Return Data'!$B$7:$R$2292,15,0)</f>
        <v>12.1051</v>
      </c>
      <c r="Q11" s="61">
        <f t="shared" si="6"/>
        <v>5</v>
      </c>
      <c r="R11" s="60">
        <f>VLOOKUP($A11,'Return Data'!$B$7:$R$2292,16,0)</f>
        <v>17.056000000000001</v>
      </c>
      <c r="S11" s="62">
        <f t="shared" si="7"/>
        <v>9</v>
      </c>
    </row>
    <row r="12" spans="1:20" x14ac:dyDescent="0.3">
      <c r="A12" s="58" t="s">
        <v>865</v>
      </c>
      <c r="B12" s="59">
        <f>VLOOKUP($A12,'Return Data'!$B$7:$R$2292,3,0)</f>
        <v>44767</v>
      </c>
      <c r="C12" s="60">
        <f>VLOOKUP($A12,'Return Data'!$B$7:$R$2292,4,0)</f>
        <v>338.34500000000003</v>
      </c>
      <c r="D12" s="60">
        <f>VLOOKUP($A12,'Return Data'!$B$7:$R$2292,10,0)</f>
        <v>-2.0400000000000001E-2</v>
      </c>
      <c r="E12" s="61">
        <f t="shared" si="0"/>
        <v>7</v>
      </c>
      <c r="F12" s="60">
        <f>VLOOKUP($A12,'Return Data'!$B$7:$R$2292,11,0)</f>
        <v>-3.3054000000000001</v>
      </c>
      <c r="G12" s="61">
        <f t="shared" si="1"/>
        <v>12</v>
      </c>
      <c r="H12" s="60">
        <f>VLOOKUP($A12,'Return Data'!$B$7:$R$2292,12,0)</f>
        <v>-8.7622999999999998</v>
      </c>
      <c r="I12" s="61">
        <f t="shared" si="2"/>
        <v>25</v>
      </c>
      <c r="J12" s="60">
        <f>VLOOKUP($A12,'Return Data'!$B$7:$R$2292,13,0)</f>
        <v>-1.9810000000000001</v>
      </c>
      <c r="K12" s="61">
        <f t="shared" si="3"/>
        <v>25</v>
      </c>
      <c r="L12" s="60">
        <f>VLOOKUP($A12,'Return Data'!$B$7:$R$2292,17,0)</f>
        <v>25.072900000000001</v>
      </c>
      <c r="M12" s="61">
        <f t="shared" si="4"/>
        <v>22</v>
      </c>
      <c r="N12" s="60">
        <f>VLOOKUP($A12,'Return Data'!$B$7:$R$2292,14,0)</f>
        <v>17.077400000000001</v>
      </c>
      <c r="O12" s="61">
        <f t="shared" si="5"/>
        <v>13</v>
      </c>
      <c r="P12" s="60">
        <f>VLOOKUP($A12,'Return Data'!$B$7:$R$2292,15,0)</f>
        <v>10.514099999999999</v>
      </c>
      <c r="Q12" s="61">
        <f t="shared" si="6"/>
        <v>13</v>
      </c>
      <c r="R12" s="60">
        <f>VLOOKUP($A12,'Return Data'!$B$7:$R$2292,16,0)</f>
        <v>17.185300000000002</v>
      </c>
      <c r="S12" s="62">
        <f t="shared" si="7"/>
        <v>8</v>
      </c>
    </row>
    <row r="13" spans="1:20" x14ac:dyDescent="0.3">
      <c r="A13" s="58" t="s">
        <v>867</v>
      </c>
      <c r="B13" s="59">
        <f>VLOOKUP($A13,'Return Data'!$B$7:$R$2292,3,0)</f>
        <v>44767</v>
      </c>
      <c r="C13" s="60">
        <f>VLOOKUP($A13,'Return Data'!$B$7:$R$2292,4,0)</f>
        <v>50.710999999999999</v>
      </c>
      <c r="D13" s="60">
        <f>VLOOKUP($A13,'Return Data'!$B$7:$R$2292,10,0)</f>
        <v>-1.5800000000000002E-2</v>
      </c>
      <c r="E13" s="61">
        <f t="shared" si="0"/>
        <v>6</v>
      </c>
      <c r="F13" s="60">
        <f>VLOOKUP($A13,'Return Data'!$B$7:$R$2292,11,0)</f>
        <v>-2.6436000000000002</v>
      </c>
      <c r="G13" s="61">
        <f t="shared" si="1"/>
        <v>8</v>
      </c>
      <c r="H13" s="60">
        <f>VLOOKUP($A13,'Return Data'!$B$7:$R$2292,12,0)</f>
        <v>-4.3730000000000002</v>
      </c>
      <c r="I13" s="61">
        <f t="shared" si="2"/>
        <v>9</v>
      </c>
      <c r="J13" s="60">
        <f>VLOOKUP($A13,'Return Data'!$B$7:$R$2292,13,0)</f>
        <v>3.8605999999999998</v>
      </c>
      <c r="K13" s="61">
        <f t="shared" si="3"/>
        <v>13</v>
      </c>
      <c r="L13" s="60">
        <f>VLOOKUP($A13,'Return Data'!$B$7:$R$2292,17,0)</f>
        <v>28.25</v>
      </c>
      <c r="M13" s="61">
        <f t="shared" si="4"/>
        <v>12</v>
      </c>
      <c r="N13" s="60">
        <f>VLOOKUP($A13,'Return Data'!$B$7:$R$2292,14,0)</f>
        <v>18.815300000000001</v>
      </c>
      <c r="O13" s="61">
        <f t="shared" si="5"/>
        <v>8</v>
      </c>
      <c r="P13" s="60">
        <f>VLOOKUP($A13,'Return Data'!$B$7:$R$2292,15,0)</f>
        <v>12.7989</v>
      </c>
      <c r="Q13" s="61">
        <f t="shared" si="6"/>
        <v>3</v>
      </c>
      <c r="R13" s="60">
        <f>VLOOKUP($A13,'Return Data'!$B$7:$R$2292,16,0)</f>
        <v>11.3329</v>
      </c>
      <c r="S13" s="62">
        <f t="shared" si="7"/>
        <v>24</v>
      </c>
    </row>
    <row r="14" spans="1:20" x14ac:dyDescent="0.3">
      <c r="A14" s="58" t="s">
        <v>868</v>
      </c>
      <c r="B14" s="59">
        <f>VLOOKUP($A14,'Return Data'!$B$7:$R$2292,3,0)</f>
        <v>44767</v>
      </c>
      <c r="C14" s="60">
        <f>VLOOKUP($A14,'Return Data'!$B$7:$R$2292,4,0)</f>
        <v>118.05119999999999</v>
      </c>
      <c r="D14" s="60">
        <f>VLOOKUP($A14,'Return Data'!$B$7:$R$2292,10,0)</f>
        <v>0.32050000000000001</v>
      </c>
      <c r="E14" s="61">
        <f t="shared" si="0"/>
        <v>4</v>
      </c>
      <c r="F14" s="60">
        <f>VLOOKUP($A14,'Return Data'!$B$7:$R$2292,11,0)</f>
        <v>-3.5941999999999998</v>
      </c>
      <c r="G14" s="61">
        <f t="shared" si="1"/>
        <v>13</v>
      </c>
      <c r="H14" s="60">
        <f>VLOOKUP($A14,'Return Data'!$B$7:$R$2292,12,0)</f>
        <v>-8.1030999999999995</v>
      </c>
      <c r="I14" s="61">
        <f t="shared" si="2"/>
        <v>23</v>
      </c>
      <c r="J14" s="60">
        <f>VLOOKUP($A14,'Return Data'!$B$7:$R$2292,13,0)</f>
        <v>3.7576999999999998</v>
      </c>
      <c r="K14" s="61">
        <f t="shared" si="3"/>
        <v>14</v>
      </c>
      <c r="L14" s="60">
        <f>VLOOKUP($A14,'Return Data'!$B$7:$R$2292,17,0)</f>
        <v>32.136899999999997</v>
      </c>
      <c r="M14" s="61">
        <f t="shared" si="4"/>
        <v>3</v>
      </c>
      <c r="N14" s="60">
        <f>VLOOKUP($A14,'Return Data'!$B$7:$R$2292,14,0)</f>
        <v>15.6203</v>
      </c>
      <c r="O14" s="61">
        <f t="shared" si="5"/>
        <v>19</v>
      </c>
      <c r="P14" s="60">
        <f>VLOOKUP($A14,'Return Data'!$B$7:$R$2292,15,0)</f>
        <v>9.1819000000000006</v>
      </c>
      <c r="Q14" s="61">
        <f t="shared" si="6"/>
        <v>17</v>
      </c>
      <c r="R14" s="60">
        <f>VLOOKUP($A14,'Return Data'!$B$7:$R$2292,16,0)</f>
        <v>15.2349</v>
      </c>
      <c r="S14" s="62">
        <f t="shared" si="7"/>
        <v>12</v>
      </c>
    </row>
    <row r="15" spans="1:20" x14ac:dyDescent="0.3">
      <c r="A15" s="58" t="s">
        <v>1884</v>
      </c>
      <c r="B15" s="59">
        <f>VLOOKUP($A15,'Return Data'!$B$7:$R$2292,3,0)</f>
        <v>44767</v>
      </c>
      <c r="C15" s="60">
        <f>VLOOKUP($A15,'Return Data'!$B$7:$R$2292,4,0)</f>
        <v>249.69534729408801</v>
      </c>
      <c r="D15" s="60">
        <f>VLOOKUP($A15,'Return Data'!$B$7:$R$2292,10,0)</f>
        <v>0.437</v>
      </c>
      <c r="E15" s="61">
        <f t="shared" si="0"/>
        <v>3</v>
      </c>
      <c r="F15" s="60">
        <f>VLOOKUP($A15,'Return Data'!$B$7:$R$2292,11,0)</f>
        <v>0.67330000000000001</v>
      </c>
      <c r="G15" s="61">
        <f t="shared" si="1"/>
        <v>2</v>
      </c>
      <c r="H15" s="60">
        <f>VLOOKUP($A15,'Return Data'!$B$7:$R$2292,12,0)</f>
        <v>-2.5459000000000001</v>
      </c>
      <c r="I15" s="61">
        <f t="shared" si="2"/>
        <v>4</v>
      </c>
      <c r="J15" s="60">
        <f>VLOOKUP($A15,'Return Data'!$B$7:$R$2292,13,0)</f>
        <v>9.7911999999999999</v>
      </c>
      <c r="K15" s="61">
        <f t="shared" si="3"/>
        <v>3</v>
      </c>
      <c r="L15" s="60">
        <f>VLOOKUP($A15,'Return Data'!$B$7:$R$2292,17,0)</f>
        <v>34.278700000000001</v>
      </c>
      <c r="M15" s="61">
        <f t="shared" si="4"/>
        <v>2</v>
      </c>
      <c r="N15" s="60">
        <f>VLOOKUP($A15,'Return Data'!$B$7:$R$2292,14,0)</f>
        <v>19.254799999999999</v>
      </c>
      <c r="O15" s="61">
        <f t="shared" si="5"/>
        <v>6</v>
      </c>
      <c r="P15" s="60">
        <f>VLOOKUP($A15,'Return Data'!$B$7:$R$2292,15,0)</f>
        <v>11.562099999999999</v>
      </c>
      <c r="Q15" s="61">
        <f t="shared" si="6"/>
        <v>7</v>
      </c>
      <c r="R15" s="60">
        <f>VLOOKUP($A15,'Return Data'!$B$7:$R$2292,16,0)</f>
        <v>11.974500000000001</v>
      </c>
      <c r="S15" s="62">
        <f t="shared" si="7"/>
        <v>22</v>
      </c>
    </row>
    <row r="16" spans="1:20" x14ac:dyDescent="0.3">
      <c r="A16" s="58" t="s">
        <v>871</v>
      </c>
      <c r="B16" s="59">
        <f>VLOOKUP($A16,'Return Data'!$B$7:$R$2292,3,0)</f>
        <v>44767</v>
      </c>
      <c r="C16" s="60">
        <f>VLOOKUP($A16,'Return Data'!$B$7:$R$2292,4,0)</f>
        <v>14.9152</v>
      </c>
      <c r="D16" s="60">
        <f>VLOOKUP($A16,'Return Data'!$B$7:$R$2292,10,0)</f>
        <v>-2.2307000000000001</v>
      </c>
      <c r="E16" s="61">
        <f t="shared" si="0"/>
        <v>19</v>
      </c>
      <c r="F16" s="60">
        <f>VLOOKUP($A16,'Return Data'!$B$7:$R$2292,11,0)</f>
        <v>-6.3232999999999997</v>
      </c>
      <c r="G16" s="61">
        <f t="shared" si="1"/>
        <v>24</v>
      </c>
      <c r="H16" s="60">
        <f>VLOOKUP($A16,'Return Data'!$B$7:$R$2292,12,0)</f>
        <v>-8.3106000000000009</v>
      </c>
      <c r="I16" s="61">
        <f t="shared" si="2"/>
        <v>24</v>
      </c>
      <c r="J16" s="60">
        <f>VLOOKUP($A16,'Return Data'!$B$7:$R$2292,13,0)</f>
        <v>0.9052</v>
      </c>
      <c r="K16" s="61">
        <f t="shared" si="3"/>
        <v>20</v>
      </c>
      <c r="L16" s="60">
        <f>VLOOKUP($A16,'Return Data'!$B$7:$R$2292,17,0)</f>
        <v>25.6189</v>
      </c>
      <c r="M16" s="61">
        <f t="shared" si="4"/>
        <v>20</v>
      </c>
      <c r="N16" s="60"/>
      <c r="O16" s="61"/>
      <c r="P16" s="60"/>
      <c r="Q16" s="61"/>
      <c r="R16" s="60">
        <f>VLOOKUP($A16,'Return Data'!$B$7:$R$2292,16,0)</f>
        <v>12.7613</v>
      </c>
      <c r="S16" s="62">
        <f t="shared" si="7"/>
        <v>17</v>
      </c>
    </row>
    <row r="17" spans="1:19" x14ac:dyDescent="0.3">
      <c r="A17" s="58" t="s">
        <v>872</v>
      </c>
      <c r="B17" s="59">
        <f>VLOOKUP($A17,'Return Data'!$B$7:$R$2292,3,0)</f>
        <v>44767</v>
      </c>
      <c r="C17" s="60">
        <f>VLOOKUP($A17,'Return Data'!$B$7:$R$2292,4,0)</f>
        <v>534.33000000000004</v>
      </c>
      <c r="D17" s="60">
        <f>VLOOKUP($A17,'Return Data'!$B$7:$R$2292,10,0)</f>
        <v>0.2571</v>
      </c>
      <c r="E17" s="61">
        <f t="shared" si="0"/>
        <v>5</v>
      </c>
      <c r="F17" s="60">
        <f>VLOOKUP($A17,'Return Data'!$B$7:$R$2292,11,0)</f>
        <v>5.62E-2</v>
      </c>
      <c r="G17" s="61">
        <f t="shared" si="1"/>
        <v>3</v>
      </c>
      <c r="H17" s="60">
        <f>VLOOKUP($A17,'Return Data'!$B$7:$R$2292,12,0)</f>
        <v>-2.8332000000000002</v>
      </c>
      <c r="I17" s="61">
        <f t="shared" si="2"/>
        <v>6</v>
      </c>
      <c r="J17" s="60">
        <f>VLOOKUP($A17,'Return Data'!$B$7:$R$2292,13,0)</f>
        <v>14.4396</v>
      </c>
      <c r="K17" s="61">
        <f t="shared" si="3"/>
        <v>1</v>
      </c>
      <c r="L17" s="60">
        <f>VLOOKUP($A17,'Return Data'!$B$7:$R$2292,17,0)</f>
        <v>34.7303</v>
      </c>
      <c r="M17" s="61">
        <f t="shared" si="4"/>
        <v>1</v>
      </c>
      <c r="N17" s="60">
        <f>VLOOKUP($A17,'Return Data'!$B$7:$R$2292,14,0)</f>
        <v>19.2712</v>
      </c>
      <c r="O17" s="61">
        <f t="shared" si="5"/>
        <v>5</v>
      </c>
      <c r="P17" s="60">
        <f>VLOOKUP($A17,'Return Data'!$B$7:$R$2292,15,0)</f>
        <v>11.504300000000001</v>
      </c>
      <c r="Q17" s="61">
        <f t="shared" si="6"/>
        <v>9</v>
      </c>
      <c r="R17" s="60">
        <f>VLOOKUP($A17,'Return Data'!$B$7:$R$2292,16,0)</f>
        <v>17.980899999999998</v>
      </c>
      <c r="S17" s="62">
        <f t="shared" si="7"/>
        <v>5</v>
      </c>
    </row>
    <row r="18" spans="1:19" x14ac:dyDescent="0.3">
      <c r="A18" s="58" t="s">
        <v>875</v>
      </c>
      <c r="B18" s="59">
        <f>VLOOKUP($A18,'Return Data'!$B$7:$R$2292,3,0)</f>
        <v>44767</v>
      </c>
      <c r="C18" s="60">
        <f>VLOOKUP($A18,'Return Data'!$B$7:$R$2292,4,0)</f>
        <v>66.739999999999995</v>
      </c>
      <c r="D18" s="60">
        <f>VLOOKUP($A18,'Return Data'!$B$7:$R$2292,10,0)</f>
        <v>-0.22420000000000001</v>
      </c>
      <c r="E18" s="61">
        <f t="shared" si="0"/>
        <v>8</v>
      </c>
      <c r="F18" s="60">
        <f>VLOOKUP($A18,'Return Data'!$B$7:$R$2292,11,0)</f>
        <v>-2.8954</v>
      </c>
      <c r="G18" s="61">
        <f t="shared" si="1"/>
        <v>9</v>
      </c>
      <c r="H18" s="60">
        <f>VLOOKUP($A18,'Return Data'!$B$7:$R$2292,12,0)</f>
        <v>-5.8540999999999999</v>
      </c>
      <c r="I18" s="61">
        <f t="shared" si="2"/>
        <v>12</v>
      </c>
      <c r="J18" s="60">
        <f>VLOOKUP($A18,'Return Data'!$B$7:$R$2292,13,0)</f>
        <v>2.6610999999999998</v>
      </c>
      <c r="K18" s="61">
        <f t="shared" si="3"/>
        <v>17</v>
      </c>
      <c r="L18" s="60">
        <f>VLOOKUP($A18,'Return Data'!$B$7:$R$2292,17,0)</f>
        <v>28.3901</v>
      </c>
      <c r="M18" s="61">
        <f t="shared" si="4"/>
        <v>11</v>
      </c>
      <c r="N18" s="60">
        <f>VLOOKUP($A18,'Return Data'!$B$7:$R$2292,14,0)</f>
        <v>15.973000000000001</v>
      </c>
      <c r="O18" s="61">
        <f t="shared" si="5"/>
        <v>18</v>
      </c>
      <c r="P18" s="60">
        <f>VLOOKUP($A18,'Return Data'!$B$7:$R$2292,15,0)</f>
        <v>9.3005999999999993</v>
      </c>
      <c r="Q18" s="61">
        <f t="shared" si="6"/>
        <v>16</v>
      </c>
      <c r="R18" s="60">
        <f>VLOOKUP($A18,'Return Data'!$B$7:$R$2292,16,0)</f>
        <v>11.8354</v>
      </c>
      <c r="S18" s="62">
        <f t="shared" si="7"/>
        <v>23</v>
      </c>
    </row>
    <row r="19" spans="1:19" x14ac:dyDescent="0.3">
      <c r="A19" s="58" t="s">
        <v>876</v>
      </c>
      <c r="B19" s="59">
        <f>VLOOKUP($A19,'Return Data'!$B$7:$R$2292,3,0)</f>
        <v>44767</v>
      </c>
      <c r="C19" s="60">
        <f>VLOOKUP($A19,'Return Data'!$B$7:$R$2292,4,0)</f>
        <v>49.26</v>
      </c>
      <c r="D19" s="60">
        <f>VLOOKUP($A19,'Return Data'!$B$7:$R$2292,10,0)</f>
        <v>-1.657</v>
      </c>
      <c r="E19" s="61">
        <f t="shared" si="0"/>
        <v>17</v>
      </c>
      <c r="F19" s="60">
        <f>VLOOKUP($A19,'Return Data'!$B$7:$R$2292,11,0)</f>
        <v>-5.1050000000000004</v>
      </c>
      <c r="G19" s="61">
        <f t="shared" si="1"/>
        <v>21</v>
      </c>
      <c r="H19" s="60">
        <f>VLOOKUP($A19,'Return Data'!$B$7:$R$2292,12,0)</f>
        <v>-7.8735999999999997</v>
      </c>
      <c r="I19" s="61">
        <f t="shared" si="2"/>
        <v>21</v>
      </c>
      <c r="J19" s="60">
        <f>VLOOKUP($A19,'Return Data'!$B$7:$R$2292,13,0)</f>
        <v>-0.40439999999999998</v>
      </c>
      <c r="K19" s="61">
        <f t="shared" si="3"/>
        <v>23</v>
      </c>
      <c r="L19" s="60">
        <f>VLOOKUP($A19,'Return Data'!$B$7:$R$2292,17,0)</f>
        <v>21.411100000000001</v>
      </c>
      <c r="M19" s="61">
        <f t="shared" si="4"/>
        <v>26</v>
      </c>
      <c r="N19" s="60">
        <f>VLOOKUP($A19,'Return Data'!$B$7:$R$2292,14,0)</f>
        <v>14.854699999999999</v>
      </c>
      <c r="O19" s="61">
        <f t="shared" si="5"/>
        <v>21</v>
      </c>
      <c r="P19" s="60">
        <f>VLOOKUP($A19,'Return Data'!$B$7:$R$2292,15,0)</f>
        <v>10.576000000000001</v>
      </c>
      <c r="Q19" s="61">
        <f t="shared" si="6"/>
        <v>12</v>
      </c>
      <c r="R19" s="60">
        <f>VLOOKUP($A19,'Return Data'!$B$7:$R$2292,16,0)</f>
        <v>11.239599999999999</v>
      </c>
      <c r="S19" s="62">
        <f t="shared" si="7"/>
        <v>26</v>
      </c>
    </row>
    <row r="20" spans="1:19" x14ac:dyDescent="0.3">
      <c r="A20" s="58" t="s">
        <v>878</v>
      </c>
      <c r="B20" s="59">
        <f>VLOOKUP($A20,'Return Data'!$B$7:$R$2292,3,0)</f>
        <v>44767</v>
      </c>
      <c r="C20" s="60">
        <f>VLOOKUP($A20,'Return Data'!$B$7:$R$2292,4,0)</f>
        <v>192.245</v>
      </c>
      <c r="D20" s="60">
        <f>VLOOKUP($A20,'Return Data'!$B$7:$R$2292,10,0)</f>
        <v>-0.48299999999999998</v>
      </c>
      <c r="E20" s="61">
        <f t="shared" si="0"/>
        <v>9</v>
      </c>
      <c r="F20" s="60">
        <f>VLOOKUP($A20,'Return Data'!$B$7:$R$2292,11,0)</f>
        <v>-0.95930000000000004</v>
      </c>
      <c r="G20" s="61">
        <f t="shared" si="1"/>
        <v>5</v>
      </c>
      <c r="H20" s="60">
        <f>VLOOKUP($A20,'Return Data'!$B$7:$R$2292,12,0)</f>
        <v>-1.6980999999999999</v>
      </c>
      <c r="I20" s="61">
        <f t="shared" si="2"/>
        <v>2</v>
      </c>
      <c r="J20" s="60">
        <f>VLOOKUP($A20,'Return Data'!$B$7:$R$2292,13,0)</f>
        <v>5.3240999999999996</v>
      </c>
      <c r="K20" s="61">
        <f t="shared" si="3"/>
        <v>10</v>
      </c>
      <c r="L20" s="60">
        <f>VLOOKUP($A20,'Return Data'!$B$7:$R$2292,17,0)</f>
        <v>26.102499999999999</v>
      </c>
      <c r="M20" s="61">
        <f t="shared" si="4"/>
        <v>19</v>
      </c>
      <c r="N20" s="60">
        <f>VLOOKUP($A20,'Return Data'!$B$7:$R$2292,14,0)</f>
        <v>18.545400000000001</v>
      </c>
      <c r="O20" s="61">
        <f t="shared" si="5"/>
        <v>9</v>
      </c>
      <c r="P20" s="60">
        <f>VLOOKUP($A20,'Return Data'!$B$7:$R$2292,15,0)</f>
        <v>11.5921</v>
      </c>
      <c r="Q20" s="61">
        <f t="shared" si="6"/>
        <v>6</v>
      </c>
      <c r="R20" s="60">
        <f>VLOOKUP($A20,'Return Data'!$B$7:$R$2292,16,0)</f>
        <v>17.973400000000002</v>
      </c>
      <c r="S20" s="62">
        <f t="shared" si="7"/>
        <v>6</v>
      </c>
    </row>
    <row r="21" spans="1:19" x14ac:dyDescent="0.3">
      <c r="A21" s="58" t="s">
        <v>881</v>
      </c>
      <c r="B21" s="59">
        <f>VLOOKUP($A21,'Return Data'!$B$7:$R$2292,3,0)</f>
        <v>44767</v>
      </c>
      <c r="C21" s="60">
        <f>VLOOKUP($A21,'Return Data'!$B$7:$R$2292,4,0)</f>
        <v>66.424000000000007</v>
      </c>
      <c r="D21" s="60">
        <f>VLOOKUP($A21,'Return Data'!$B$7:$R$2292,10,0)</f>
        <v>-2.2025999999999999</v>
      </c>
      <c r="E21" s="61">
        <f t="shared" si="0"/>
        <v>18</v>
      </c>
      <c r="F21" s="60">
        <f>VLOOKUP($A21,'Return Data'!$B$7:$R$2292,11,0)</f>
        <v>-3.8837999999999999</v>
      </c>
      <c r="G21" s="61">
        <f t="shared" si="1"/>
        <v>16</v>
      </c>
      <c r="H21" s="60">
        <f>VLOOKUP($A21,'Return Data'!$B$7:$R$2292,12,0)</f>
        <v>-4.3144</v>
      </c>
      <c r="I21" s="61">
        <f t="shared" si="2"/>
        <v>8</v>
      </c>
      <c r="J21" s="60">
        <f>VLOOKUP($A21,'Return Data'!$B$7:$R$2292,13,0)</f>
        <v>2.3262</v>
      </c>
      <c r="K21" s="61">
        <f t="shared" si="3"/>
        <v>19</v>
      </c>
      <c r="L21" s="60">
        <f>VLOOKUP($A21,'Return Data'!$B$7:$R$2292,17,0)</f>
        <v>21.831700000000001</v>
      </c>
      <c r="M21" s="61">
        <f t="shared" si="4"/>
        <v>25</v>
      </c>
      <c r="N21" s="60">
        <f>VLOOKUP($A21,'Return Data'!$B$7:$R$2292,14,0)</f>
        <v>14.276</v>
      </c>
      <c r="O21" s="61">
        <f t="shared" si="5"/>
        <v>22</v>
      </c>
      <c r="P21" s="60">
        <f>VLOOKUP($A21,'Return Data'!$B$7:$R$2292,15,0)</f>
        <v>7.2687999999999997</v>
      </c>
      <c r="Q21" s="61">
        <f t="shared" si="6"/>
        <v>20</v>
      </c>
      <c r="R21" s="60">
        <f>VLOOKUP($A21,'Return Data'!$B$7:$R$2292,16,0)</f>
        <v>12.409700000000001</v>
      </c>
      <c r="S21" s="62">
        <f t="shared" si="7"/>
        <v>19</v>
      </c>
    </row>
    <row r="22" spans="1:19" x14ac:dyDescent="0.3">
      <c r="A22" s="58" t="s">
        <v>883</v>
      </c>
      <c r="B22" s="59">
        <f>VLOOKUP($A22,'Return Data'!$B$7:$R$2292,3,0)</f>
        <v>44767</v>
      </c>
      <c r="C22" s="60">
        <f>VLOOKUP($A22,'Return Data'!$B$7:$R$2292,4,0)</f>
        <v>23.5185</v>
      </c>
      <c r="D22" s="60">
        <f>VLOOKUP($A22,'Return Data'!$B$7:$R$2292,10,0)</f>
        <v>-0.95469999999999999</v>
      </c>
      <c r="E22" s="61">
        <f t="shared" si="0"/>
        <v>11</v>
      </c>
      <c r="F22" s="60">
        <f>VLOOKUP($A22,'Return Data'!$B$7:$R$2292,11,0)</f>
        <v>-3.6288999999999998</v>
      </c>
      <c r="G22" s="61">
        <f t="shared" si="1"/>
        <v>14</v>
      </c>
      <c r="H22" s="60">
        <f>VLOOKUP($A22,'Return Data'!$B$7:$R$2292,12,0)</f>
        <v>-4.0256999999999996</v>
      </c>
      <c r="I22" s="61">
        <f t="shared" si="2"/>
        <v>7</v>
      </c>
      <c r="J22" s="60">
        <f>VLOOKUP($A22,'Return Data'!$B$7:$R$2292,13,0)</f>
        <v>7.6238000000000001</v>
      </c>
      <c r="K22" s="61">
        <f t="shared" si="3"/>
        <v>6</v>
      </c>
      <c r="L22" s="60">
        <f>VLOOKUP($A22,'Return Data'!$B$7:$R$2292,17,0)</f>
        <v>27.4922</v>
      </c>
      <c r="M22" s="61">
        <f t="shared" si="4"/>
        <v>15</v>
      </c>
      <c r="N22" s="60">
        <f>VLOOKUP($A22,'Return Data'!$B$7:$R$2292,14,0)</f>
        <v>18.184899999999999</v>
      </c>
      <c r="O22" s="61">
        <f t="shared" si="5"/>
        <v>10</v>
      </c>
      <c r="P22" s="60">
        <f>VLOOKUP($A22,'Return Data'!$B$7:$R$2292,15,0)</f>
        <v>11.085900000000001</v>
      </c>
      <c r="Q22" s="61">
        <f t="shared" si="6"/>
        <v>11</v>
      </c>
      <c r="R22" s="60">
        <f>VLOOKUP($A22,'Return Data'!$B$7:$R$2292,16,0)</f>
        <v>12.222300000000001</v>
      </c>
      <c r="S22" s="62">
        <f t="shared" si="7"/>
        <v>20</v>
      </c>
    </row>
    <row r="23" spans="1:19" x14ac:dyDescent="0.3">
      <c r="A23" s="58" t="s">
        <v>885</v>
      </c>
      <c r="B23" s="59">
        <f>VLOOKUP($A23,'Return Data'!$B$7:$R$2292,3,0)</f>
        <v>44767</v>
      </c>
      <c r="C23" s="60">
        <f>VLOOKUP($A23,'Return Data'!$B$7:$R$2292,4,0)</f>
        <v>16.234400000000001</v>
      </c>
      <c r="D23" s="60">
        <f>VLOOKUP($A23,'Return Data'!$B$7:$R$2292,10,0)</f>
        <v>-3.8325999999999998</v>
      </c>
      <c r="E23" s="61">
        <f t="shared" si="0"/>
        <v>24</v>
      </c>
      <c r="F23" s="60">
        <f>VLOOKUP($A23,'Return Data'!$B$7:$R$2292,11,0)</f>
        <v>-3.8332000000000002</v>
      </c>
      <c r="G23" s="61">
        <f t="shared" si="1"/>
        <v>15</v>
      </c>
      <c r="H23" s="60">
        <f>VLOOKUP($A23,'Return Data'!$B$7:$R$2292,12,0)</f>
        <v>-6.6173000000000002</v>
      </c>
      <c r="I23" s="61">
        <f t="shared" si="2"/>
        <v>15</v>
      </c>
      <c r="J23" s="60">
        <f>VLOOKUP($A23,'Return Data'!$B$7:$R$2292,13,0)</f>
        <v>7.7896000000000001</v>
      </c>
      <c r="K23" s="61">
        <f t="shared" si="3"/>
        <v>5</v>
      </c>
      <c r="L23" s="60">
        <f>VLOOKUP($A23,'Return Data'!$B$7:$R$2292,17,0)</f>
        <v>31.307300000000001</v>
      </c>
      <c r="M23" s="61">
        <f t="shared" si="4"/>
        <v>5</v>
      </c>
      <c r="N23" s="60"/>
      <c r="O23" s="61"/>
      <c r="P23" s="60"/>
      <c r="Q23" s="61"/>
      <c r="R23" s="60">
        <f>VLOOKUP($A23,'Return Data'!$B$7:$R$2292,16,0)</f>
        <v>20.749700000000001</v>
      </c>
      <c r="S23" s="62">
        <f t="shared" si="7"/>
        <v>1</v>
      </c>
    </row>
    <row r="24" spans="1:19" x14ac:dyDescent="0.3">
      <c r="A24" s="58" t="s">
        <v>887</v>
      </c>
      <c r="B24" s="59">
        <f>VLOOKUP($A24,'Return Data'!$B$7:$R$2292,3,0)</f>
        <v>44767</v>
      </c>
      <c r="C24" s="60">
        <f>VLOOKUP($A24,'Return Data'!$B$7:$R$2292,4,0)</f>
        <v>92.283000000000001</v>
      </c>
      <c r="D24" s="60">
        <f>VLOOKUP($A24,'Return Data'!$B$7:$R$2292,10,0)</f>
        <v>-1.4522999999999999</v>
      </c>
      <c r="E24" s="61">
        <f t="shared" si="0"/>
        <v>15</v>
      </c>
      <c r="F24" s="60">
        <f>VLOOKUP($A24,'Return Data'!$B$7:$R$2292,11,0)</f>
        <v>-5.3022</v>
      </c>
      <c r="G24" s="61">
        <f t="shared" si="1"/>
        <v>22</v>
      </c>
      <c r="H24" s="60">
        <f>VLOOKUP($A24,'Return Data'!$B$7:$R$2292,12,0)</f>
        <v>-7.4347000000000003</v>
      </c>
      <c r="I24" s="61">
        <f t="shared" si="2"/>
        <v>20</v>
      </c>
      <c r="J24" s="60">
        <f>VLOOKUP($A24,'Return Data'!$B$7:$R$2292,13,0)</f>
        <v>2.3694999999999999</v>
      </c>
      <c r="K24" s="61">
        <f t="shared" si="3"/>
        <v>18</v>
      </c>
      <c r="L24" s="60">
        <f>VLOOKUP($A24,'Return Data'!$B$7:$R$2292,17,0)</f>
        <v>29.2746</v>
      </c>
      <c r="M24" s="61">
        <f t="shared" si="4"/>
        <v>9</v>
      </c>
      <c r="N24" s="60">
        <f>VLOOKUP($A24,'Return Data'!$B$7:$R$2292,14,0)</f>
        <v>21.325399999999998</v>
      </c>
      <c r="O24" s="61">
        <f t="shared" si="5"/>
        <v>2</v>
      </c>
      <c r="P24" s="60">
        <f>VLOOKUP($A24,'Return Data'!$B$7:$R$2292,15,0)</f>
        <v>14.311999999999999</v>
      </c>
      <c r="Q24" s="61">
        <f t="shared" si="6"/>
        <v>1</v>
      </c>
      <c r="R24" s="60">
        <f>VLOOKUP($A24,'Return Data'!$B$7:$R$2292,16,0)</f>
        <v>20.2484</v>
      </c>
      <c r="S24" s="62">
        <f t="shared" si="7"/>
        <v>2</v>
      </c>
    </row>
    <row r="25" spans="1:19" x14ac:dyDescent="0.3">
      <c r="A25" s="58" t="s">
        <v>889</v>
      </c>
      <c r="B25" s="59">
        <f>VLOOKUP($A25,'Return Data'!$B$7:$R$2292,3,0)</f>
        <v>44767</v>
      </c>
      <c r="C25" s="60">
        <f>VLOOKUP($A25,'Return Data'!$B$7:$R$2292,4,0)</f>
        <v>15.4313</v>
      </c>
      <c r="D25" s="60">
        <f>VLOOKUP($A25,'Return Data'!$B$7:$R$2292,10,0)</f>
        <v>-1.0313000000000001</v>
      </c>
      <c r="E25" s="61">
        <f t="shared" si="0"/>
        <v>12</v>
      </c>
      <c r="F25" s="60">
        <f>VLOOKUP($A25,'Return Data'!$B$7:$R$2292,11,0)</f>
        <v>-8.7057000000000002</v>
      </c>
      <c r="G25" s="61">
        <f t="shared" si="1"/>
        <v>25</v>
      </c>
      <c r="H25" s="60">
        <f>VLOOKUP($A25,'Return Data'!$B$7:$R$2292,12,0)</f>
        <v>-7.1332000000000004</v>
      </c>
      <c r="I25" s="61">
        <f t="shared" si="2"/>
        <v>19</v>
      </c>
      <c r="J25" s="60">
        <f>VLOOKUP($A25,'Return Data'!$B$7:$R$2292,13,0)</f>
        <v>-1.3546</v>
      </c>
      <c r="K25" s="61">
        <f t="shared" si="3"/>
        <v>24</v>
      </c>
      <c r="L25" s="60">
        <f>VLOOKUP($A25,'Return Data'!$B$7:$R$2292,17,0)</f>
        <v>27.258500000000002</v>
      </c>
      <c r="M25" s="61">
        <f t="shared" si="4"/>
        <v>16</v>
      </c>
      <c r="N25" s="60"/>
      <c r="O25" s="61"/>
      <c r="P25" s="60"/>
      <c r="Q25" s="61"/>
      <c r="R25" s="60">
        <f>VLOOKUP($A25,'Return Data'!$B$7:$R$2292,16,0)</f>
        <v>16.936900000000001</v>
      </c>
      <c r="S25" s="62">
        <f t="shared" si="7"/>
        <v>11</v>
      </c>
    </row>
    <row r="26" spans="1:19" x14ac:dyDescent="0.3">
      <c r="A26" s="58" t="s">
        <v>1874</v>
      </c>
      <c r="B26" s="59">
        <f>VLOOKUP($A26,'Return Data'!$B$7:$R$2292,3,0)</f>
        <v>44767</v>
      </c>
      <c r="C26" s="60">
        <f>VLOOKUP($A26,'Return Data'!$B$7:$R$2292,4,0)</f>
        <v>23.316400000000002</v>
      </c>
      <c r="D26" s="60">
        <f>VLOOKUP($A26,'Return Data'!$B$7:$R$2292,10,0)</f>
        <v>-2.4984999999999999</v>
      </c>
      <c r="E26" s="61">
        <f t="shared" si="0"/>
        <v>21</v>
      </c>
      <c r="F26" s="60">
        <f>VLOOKUP($A26,'Return Data'!$B$7:$R$2292,11,0)</f>
        <v>-4.4730999999999996</v>
      </c>
      <c r="G26" s="61">
        <f t="shared" si="1"/>
        <v>18</v>
      </c>
      <c r="H26" s="60">
        <f>VLOOKUP($A26,'Return Data'!$B$7:$R$2292,12,0)</f>
        <v>-5.1140999999999996</v>
      </c>
      <c r="I26" s="61">
        <f t="shared" si="2"/>
        <v>10</v>
      </c>
      <c r="J26" s="60">
        <f>VLOOKUP($A26,'Return Data'!$B$7:$R$2292,13,0)</f>
        <v>8.0162999999999993</v>
      </c>
      <c r="K26" s="61">
        <f t="shared" si="3"/>
        <v>4</v>
      </c>
      <c r="L26" s="60">
        <f>VLOOKUP($A26,'Return Data'!$B$7:$R$2292,17,0)</f>
        <v>29.9754</v>
      </c>
      <c r="M26" s="61">
        <f t="shared" si="4"/>
        <v>7</v>
      </c>
      <c r="N26" s="60">
        <f>VLOOKUP($A26,'Return Data'!$B$7:$R$2292,14,0)</f>
        <v>16.4129</v>
      </c>
      <c r="O26" s="61">
        <f t="shared" si="5"/>
        <v>15</v>
      </c>
      <c r="P26" s="60">
        <f>VLOOKUP($A26,'Return Data'!$B$7:$R$2292,15,0)</f>
        <v>10.4428</v>
      </c>
      <c r="Q26" s="61">
        <f t="shared" si="6"/>
        <v>14</v>
      </c>
      <c r="R26" s="60">
        <f>VLOOKUP($A26,'Return Data'!$B$7:$R$2292,16,0)</f>
        <v>13.6076</v>
      </c>
      <c r="S26" s="62">
        <f t="shared" si="7"/>
        <v>14</v>
      </c>
    </row>
    <row r="27" spans="1:19" x14ac:dyDescent="0.3">
      <c r="A27" s="58" t="s">
        <v>890</v>
      </c>
      <c r="B27" s="59">
        <f>VLOOKUP($A27,'Return Data'!$B$7:$R$2292,3,0)</f>
        <v>44767</v>
      </c>
      <c r="C27" s="60">
        <f>VLOOKUP($A27,'Return Data'!$B$7:$R$2292,4,0)</f>
        <v>784.50310000000002</v>
      </c>
      <c r="D27" s="60">
        <f>VLOOKUP($A27,'Return Data'!$B$7:$R$2292,10,0)</f>
        <v>-1.5840000000000001</v>
      </c>
      <c r="E27" s="61">
        <f t="shared" si="0"/>
        <v>16</v>
      </c>
      <c r="F27" s="60">
        <f>VLOOKUP($A27,'Return Data'!$B$7:$R$2292,11,0)</f>
        <v>-2.9213</v>
      </c>
      <c r="G27" s="61">
        <f t="shared" si="1"/>
        <v>10</v>
      </c>
      <c r="H27" s="60">
        <f>VLOOKUP($A27,'Return Data'!$B$7:$R$2292,12,0)</f>
        <v>-6.8956999999999997</v>
      </c>
      <c r="I27" s="61">
        <f t="shared" si="2"/>
        <v>17</v>
      </c>
      <c r="J27" s="60">
        <f>VLOOKUP($A27,'Return Data'!$B$7:$R$2292,13,0)</f>
        <v>4.4001000000000001</v>
      </c>
      <c r="K27" s="61">
        <f t="shared" si="3"/>
        <v>12</v>
      </c>
      <c r="L27" s="60">
        <f>VLOOKUP($A27,'Return Data'!$B$7:$R$2292,17,0)</f>
        <v>27.643799999999999</v>
      </c>
      <c r="M27" s="61">
        <f t="shared" si="4"/>
        <v>14</v>
      </c>
      <c r="N27" s="60">
        <f>VLOOKUP($A27,'Return Data'!$B$7:$R$2292,14,0)</f>
        <v>16.2926</v>
      </c>
      <c r="O27" s="61">
        <f t="shared" si="5"/>
        <v>17</v>
      </c>
      <c r="P27" s="60">
        <f>VLOOKUP($A27,'Return Data'!$B$7:$R$2292,15,0)</f>
        <v>7.3785999999999996</v>
      </c>
      <c r="Q27" s="61">
        <f t="shared" si="6"/>
        <v>19</v>
      </c>
      <c r="R27" s="60">
        <f>VLOOKUP($A27,'Return Data'!$B$7:$R$2292,16,0)</f>
        <v>17.6678</v>
      </c>
      <c r="S27" s="62">
        <f t="shared" si="7"/>
        <v>7</v>
      </c>
    </row>
    <row r="28" spans="1:19" x14ac:dyDescent="0.3">
      <c r="A28" s="58" t="s">
        <v>894</v>
      </c>
      <c r="B28" s="59">
        <f>VLOOKUP($A28,'Return Data'!$B$7:$R$2292,3,0)</f>
        <v>44767</v>
      </c>
      <c r="C28" s="60">
        <f>VLOOKUP($A28,'Return Data'!$B$7:$R$2292,4,0)</f>
        <v>66.707599999999999</v>
      </c>
      <c r="D28" s="60">
        <f>VLOOKUP($A28,'Return Data'!$B$7:$R$2292,10,0)</f>
        <v>-2.6677</v>
      </c>
      <c r="E28" s="61">
        <f t="shared" si="0"/>
        <v>23</v>
      </c>
      <c r="F28" s="60">
        <f>VLOOKUP($A28,'Return Data'!$B$7:$R$2292,11,0)</f>
        <v>2.6993</v>
      </c>
      <c r="G28" s="61">
        <f t="shared" si="1"/>
        <v>1</v>
      </c>
      <c r="H28" s="60">
        <f>VLOOKUP($A28,'Return Data'!$B$7:$R$2292,12,0)</f>
        <v>2.3473999999999999</v>
      </c>
      <c r="I28" s="61">
        <f t="shared" si="2"/>
        <v>1</v>
      </c>
      <c r="J28" s="60">
        <f>VLOOKUP($A28,'Return Data'!$B$7:$R$2292,13,0)</f>
        <v>12.1717</v>
      </c>
      <c r="K28" s="61">
        <f t="shared" si="3"/>
        <v>2</v>
      </c>
      <c r="L28" s="60">
        <f>VLOOKUP($A28,'Return Data'!$B$7:$R$2292,17,0)</f>
        <v>29.9312</v>
      </c>
      <c r="M28" s="61">
        <f t="shared" si="4"/>
        <v>8</v>
      </c>
      <c r="N28" s="60">
        <f>VLOOKUP($A28,'Return Data'!$B$7:$R$2292,14,0)</f>
        <v>24.407499999999999</v>
      </c>
      <c r="O28" s="61">
        <f t="shared" si="5"/>
        <v>1</v>
      </c>
      <c r="P28" s="60">
        <f>VLOOKUP($A28,'Return Data'!$B$7:$R$2292,15,0)</f>
        <v>12.991300000000001</v>
      </c>
      <c r="Q28" s="61">
        <f t="shared" si="6"/>
        <v>2</v>
      </c>
      <c r="R28" s="60">
        <f>VLOOKUP($A28,'Return Data'!$B$7:$R$2292,16,0)</f>
        <v>12.9093</v>
      </c>
      <c r="S28" s="62">
        <f t="shared" si="7"/>
        <v>15</v>
      </c>
    </row>
    <row r="29" spans="1:19" x14ac:dyDescent="0.3">
      <c r="A29" s="58" t="s">
        <v>1772</v>
      </c>
      <c r="B29" s="59">
        <f>VLOOKUP($A29,'Return Data'!$B$7:$R$2292,3,0)</f>
        <v>44767</v>
      </c>
      <c r="C29" s="60">
        <f>VLOOKUP($A29,'Return Data'!$B$7:$R$2292,4,0)</f>
        <v>528.65295272678497</v>
      </c>
      <c r="D29" s="60">
        <f>VLOOKUP($A29,'Return Data'!$B$7:$R$2292,10,0)</f>
        <v>-2.2475999999999998</v>
      </c>
      <c r="E29" s="61">
        <f t="shared" si="0"/>
        <v>20</v>
      </c>
      <c r="F29" s="60">
        <f>VLOOKUP($A29,'Return Data'!$B$7:$R$2292,11,0)</f>
        <v>-2.6038000000000001</v>
      </c>
      <c r="G29" s="61">
        <f t="shared" si="1"/>
        <v>7</v>
      </c>
      <c r="H29" s="60">
        <f>VLOOKUP($A29,'Return Data'!$B$7:$R$2292,12,0)</f>
        <v>-1.84</v>
      </c>
      <c r="I29" s="61">
        <f t="shared" si="2"/>
        <v>3</v>
      </c>
      <c r="J29" s="60">
        <f>VLOOKUP($A29,'Return Data'!$B$7:$R$2292,13,0)</f>
        <v>5.4817</v>
      </c>
      <c r="K29" s="61">
        <f t="shared" si="3"/>
        <v>9</v>
      </c>
      <c r="L29" s="60">
        <f>VLOOKUP($A29,'Return Data'!$B$7:$R$2292,17,0)</f>
        <v>31.7851</v>
      </c>
      <c r="M29" s="61">
        <f t="shared" si="4"/>
        <v>4</v>
      </c>
      <c r="N29" s="60">
        <f>VLOOKUP($A29,'Return Data'!$B$7:$R$2292,14,0)</f>
        <v>18.900600000000001</v>
      </c>
      <c r="O29" s="61">
        <f t="shared" si="5"/>
        <v>7</v>
      </c>
      <c r="P29" s="60">
        <f>VLOOKUP($A29,'Return Data'!$B$7:$R$2292,15,0)</f>
        <v>12.3887</v>
      </c>
      <c r="Q29" s="61">
        <f t="shared" si="6"/>
        <v>4</v>
      </c>
      <c r="R29" s="60">
        <f>VLOOKUP($A29,'Return Data'!$B$7:$R$2292,16,0)</f>
        <v>14.4373</v>
      </c>
      <c r="S29" s="62">
        <f t="shared" si="7"/>
        <v>13</v>
      </c>
    </row>
    <row r="30" spans="1:19" x14ac:dyDescent="0.3">
      <c r="A30" s="58" t="s">
        <v>896</v>
      </c>
      <c r="B30" s="59">
        <f>VLOOKUP($A30,'Return Data'!$B$7:$R$2292,3,0)</f>
        <v>44767</v>
      </c>
      <c r="C30" s="60">
        <f>VLOOKUP($A30,'Return Data'!$B$7:$R$2292,4,0)</f>
        <v>51.825800000000001</v>
      </c>
      <c r="D30" s="60">
        <f>VLOOKUP($A30,'Return Data'!$B$7:$R$2292,10,0)</f>
        <v>-2.5985</v>
      </c>
      <c r="E30" s="61">
        <f t="shared" si="0"/>
        <v>22</v>
      </c>
      <c r="F30" s="60">
        <f>VLOOKUP($A30,'Return Data'!$B$7:$R$2292,11,0)</f>
        <v>-4.9408000000000003</v>
      </c>
      <c r="G30" s="61">
        <f t="shared" si="1"/>
        <v>20</v>
      </c>
      <c r="H30" s="60">
        <f>VLOOKUP($A30,'Return Data'!$B$7:$R$2292,12,0)</f>
        <v>-6.6725000000000003</v>
      </c>
      <c r="I30" s="61">
        <f t="shared" si="2"/>
        <v>16</v>
      </c>
      <c r="J30" s="60">
        <f>VLOOKUP($A30,'Return Data'!$B$7:$R$2292,13,0)</f>
        <v>4.4836999999999998</v>
      </c>
      <c r="K30" s="61">
        <f t="shared" si="3"/>
        <v>11</v>
      </c>
      <c r="L30" s="60">
        <f>VLOOKUP($A30,'Return Data'!$B$7:$R$2292,17,0)</f>
        <v>26.905000000000001</v>
      </c>
      <c r="M30" s="61">
        <f t="shared" si="4"/>
        <v>17</v>
      </c>
      <c r="N30" s="60">
        <f>VLOOKUP($A30,'Return Data'!$B$7:$R$2292,14,0)</f>
        <v>16.409800000000001</v>
      </c>
      <c r="O30" s="61">
        <f t="shared" si="5"/>
        <v>16</v>
      </c>
      <c r="P30" s="60">
        <f>VLOOKUP($A30,'Return Data'!$B$7:$R$2292,15,0)</f>
        <v>11.4011</v>
      </c>
      <c r="Q30" s="61">
        <f t="shared" si="6"/>
        <v>10</v>
      </c>
      <c r="R30" s="60">
        <f>VLOOKUP($A30,'Return Data'!$B$7:$R$2292,16,0)</f>
        <v>11.262700000000001</v>
      </c>
      <c r="S30" s="62">
        <f t="shared" si="7"/>
        <v>25</v>
      </c>
    </row>
    <row r="31" spans="1:19" x14ac:dyDescent="0.3">
      <c r="A31" s="58" t="s">
        <v>898</v>
      </c>
      <c r="B31" s="59">
        <f>VLOOKUP($A31,'Return Data'!$B$7:$R$2292,3,0)</f>
        <v>44767</v>
      </c>
      <c r="C31" s="60">
        <f>VLOOKUP($A31,'Return Data'!$B$7:$R$2292,4,0)</f>
        <v>321.76459999999997</v>
      </c>
      <c r="D31" s="60">
        <f>VLOOKUP($A31,'Return Data'!$B$7:$R$2292,10,0)</f>
        <v>1.6993</v>
      </c>
      <c r="E31" s="61">
        <f t="shared" si="0"/>
        <v>1</v>
      </c>
      <c r="F31" s="60">
        <f>VLOOKUP($A31,'Return Data'!$B$7:$R$2292,11,0)</f>
        <v>-0.66610000000000003</v>
      </c>
      <c r="G31" s="61">
        <f t="shared" si="1"/>
        <v>4</v>
      </c>
      <c r="H31" s="60">
        <f>VLOOKUP($A31,'Return Data'!$B$7:$R$2292,12,0)</f>
        <v>-2.5746000000000002</v>
      </c>
      <c r="I31" s="61">
        <f t="shared" si="2"/>
        <v>5</v>
      </c>
      <c r="J31" s="60">
        <f>VLOOKUP($A31,'Return Data'!$B$7:$R$2292,13,0)</f>
        <v>5.7988</v>
      </c>
      <c r="K31" s="61">
        <f t="shared" si="3"/>
        <v>8</v>
      </c>
      <c r="L31" s="60">
        <f>VLOOKUP($A31,'Return Data'!$B$7:$R$2292,17,0)</f>
        <v>25.042200000000001</v>
      </c>
      <c r="M31" s="61">
        <f t="shared" si="4"/>
        <v>23</v>
      </c>
      <c r="N31" s="60">
        <f>VLOOKUP($A31,'Return Data'!$B$7:$R$2292,14,0)</f>
        <v>16.8187</v>
      </c>
      <c r="O31" s="61">
        <f t="shared" si="5"/>
        <v>14</v>
      </c>
      <c r="P31" s="60">
        <f>VLOOKUP($A31,'Return Data'!$B$7:$R$2292,15,0)</f>
        <v>11.549300000000001</v>
      </c>
      <c r="Q31" s="61">
        <f t="shared" si="6"/>
        <v>8</v>
      </c>
      <c r="R31" s="60">
        <f>VLOOKUP($A31,'Return Data'!$B$7:$R$2292,16,0)</f>
        <v>12.518599999999999</v>
      </c>
      <c r="S31" s="62">
        <f t="shared" si="7"/>
        <v>18</v>
      </c>
    </row>
    <row r="32" spans="1:19" x14ac:dyDescent="0.3">
      <c r="A32" s="58" t="s">
        <v>901</v>
      </c>
      <c r="B32" s="59">
        <f>VLOOKUP($A32,'Return Data'!$B$7:$R$2292,3,0)</f>
        <v>44767</v>
      </c>
      <c r="C32" s="60">
        <f>VLOOKUP($A32,'Return Data'!$B$7:$R$2292,4,0)</f>
        <v>15.82</v>
      </c>
      <c r="D32" s="60">
        <f>VLOOKUP($A32,'Return Data'!$B$7:$R$2292,10,0)</f>
        <v>-1.125</v>
      </c>
      <c r="E32" s="61">
        <f t="shared" si="0"/>
        <v>13</v>
      </c>
      <c r="F32" s="60">
        <f>VLOOKUP($A32,'Return Data'!$B$7:$R$2292,11,0)</f>
        <v>-3.3007</v>
      </c>
      <c r="G32" s="61">
        <f t="shared" si="1"/>
        <v>11</v>
      </c>
      <c r="H32" s="60">
        <f>VLOOKUP($A32,'Return Data'!$B$7:$R$2292,12,0)</f>
        <v>-6.2241</v>
      </c>
      <c r="I32" s="61">
        <f t="shared" si="2"/>
        <v>13</v>
      </c>
      <c r="J32" s="60">
        <f>VLOOKUP($A32,'Return Data'!$B$7:$R$2292,13,0)</f>
        <v>6.3887</v>
      </c>
      <c r="K32" s="61">
        <f t="shared" si="3"/>
        <v>7</v>
      </c>
      <c r="L32" s="60">
        <f>VLOOKUP($A32,'Return Data'!$B$7:$R$2292,17,0)</f>
        <v>26.243400000000001</v>
      </c>
      <c r="M32" s="61">
        <f t="shared" si="4"/>
        <v>18</v>
      </c>
      <c r="N32" s="60"/>
      <c r="O32" s="61"/>
      <c r="P32" s="60"/>
      <c r="Q32" s="61"/>
      <c r="R32" s="60">
        <f>VLOOKUP($A32,'Return Data'!$B$7:$R$2292,16,0)</f>
        <v>19.009699999999999</v>
      </c>
      <c r="S32" s="62">
        <f t="shared" si="7"/>
        <v>3</v>
      </c>
    </row>
    <row r="33" spans="1:19" x14ac:dyDescent="0.3">
      <c r="A33" s="58" t="s">
        <v>903</v>
      </c>
      <c r="B33" s="59">
        <f>VLOOKUP($A33,'Return Data'!$B$7:$R$2292,3,0)</f>
        <v>44767</v>
      </c>
      <c r="C33" s="60">
        <f>VLOOKUP($A33,'Return Data'!$B$7:$R$2292,4,0)</f>
        <v>192.358</v>
      </c>
      <c r="D33" s="60">
        <f>VLOOKUP($A33,'Return Data'!$B$7:$R$2292,10,0)</f>
        <v>1.6956</v>
      </c>
      <c r="E33" s="61">
        <f t="shared" si="0"/>
        <v>2</v>
      </c>
      <c r="F33" s="60">
        <f>VLOOKUP($A33,'Return Data'!$B$7:$R$2292,11,0)</f>
        <v>-1.5414000000000001</v>
      </c>
      <c r="G33" s="61">
        <f t="shared" si="1"/>
        <v>6</v>
      </c>
      <c r="H33" s="60">
        <f>VLOOKUP($A33,'Return Data'!$B$7:$R$2292,12,0)</f>
        <v>-5.7759</v>
      </c>
      <c r="I33" s="61">
        <f t="shared" si="2"/>
        <v>11</v>
      </c>
      <c r="J33" s="60">
        <f>VLOOKUP($A33,'Return Data'!$B$7:$R$2292,13,0)</f>
        <v>3.3149999999999999</v>
      </c>
      <c r="K33" s="61">
        <f>RANK(J33,J$8:J$33,0)</f>
        <v>16</v>
      </c>
      <c r="L33" s="60">
        <f>VLOOKUP($A33,'Return Data'!$B$7:$R$2292,17,0)</f>
        <v>31.300699999999999</v>
      </c>
      <c r="M33" s="61">
        <f>RANK(L33,L$8:L$33,0)</f>
        <v>6</v>
      </c>
      <c r="N33" s="60">
        <f>VLOOKUP($A33,'Return Data'!$B$7:$R$2292,14,0)</f>
        <v>17.430399999999999</v>
      </c>
      <c r="O33" s="61">
        <f>RANK(N33,N$8:N$33,0)</f>
        <v>12</v>
      </c>
      <c r="P33" s="60">
        <f>VLOOKUP($A33,'Return Data'!$B$7:$R$2292,15,0)</f>
        <v>9.7815999999999992</v>
      </c>
      <c r="Q33" s="61">
        <f>RANK(P33,P$8:P$33,0)</f>
        <v>15</v>
      </c>
      <c r="R33" s="60">
        <f>VLOOKUP($A33,'Return Data'!$B$7:$R$2292,16,0)</f>
        <v>11.99</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-1.3879115384615386</v>
      </c>
      <c r="E35" s="69"/>
      <c r="F35" s="70">
        <f>AVERAGE(F8:F33)</f>
        <v>-3.6419192307692319</v>
      </c>
      <c r="G35" s="69"/>
      <c r="H35" s="70">
        <f>AVERAGE(H8:H33)</f>
        <v>-5.7510192307692316</v>
      </c>
      <c r="I35" s="69"/>
      <c r="J35" s="70">
        <f>AVERAGE(J8:J33)</f>
        <v>4.0394076923076927</v>
      </c>
      <c r="K35" s="69"/>
      <c r="L35" s="70">
        <f>AVERAGE(L8:L33)</f>
        <v>27.953407692307696</v>
      </c>
      <c r="M35" s="69"/>
      <c r="N35" s="70">
        <f>AVERAGE(N8:N33)</f>
        <v>17.919568181818178</v>
      </c>
      <c r="O35" s="69"/>
      <c r="P35" s="70">
        <f>AVERAGE(P8:P33)</f>
        <v>10.662604761904761</v>
      </c>
      <c r="Q35" s="69"/>
      <c r="R35" s="70">
        <f>AVERAGE(R8:R33)</f>
        <v>14.970930769230765</v>
      </c>
      <c r="S35" s="71"/>
    </row>
    <row r="36" spans="1:19" x14ac:dyDescent="0.3">
      <c r="A36" s="68" t="s">
        <v>28</v>
      </c>
      <c r="B36" s="69"/>
      <c r="C36" s="69"/>
      <c r="D36" s="70">
        <f>MIN(D8:D33)</f>
        <v>-7.1390000000000002</v>
      </c>
      <c r="E36" s="69"/>
      <c r="F36" s="70">
        <f>MIN(F8:F33)</f>
        <v>-13.076499999999999</v>
      </c>
      <c r="G36" s="69"/>
      <c r="H36" s="70">
        <f>MIN(H8:H33)</f>
        <v>-15.708600000000001</v>
      </c>
      <c r="I36" s="69"/>
      <c r="J36" s="70">
        <f>MIN(J8:J33)</f>
        <v>-6.2297000000000002</v>
      </c>
      <c r="K36" s="69"/>
      <c r="L36" s="70">
        <f>MIN(L8:L33)</f>
        <v>21.411100000000001</v>
      </c>
      <c r="M36" s="69"/>
      <c r="N36" s="70">
        <f>MIN(N8:N33)</f>
        <v>14.276</v>
      </c>
      <c r="O36" s="69"/>
      <c r="P36" s="70">
        <f>MIN(P8:P33)</f>
        <v>7.1825000000000001</v>
      </c>
      <c r="Q36" s="69"/>
      <c r="R36" s="70">
        <f>MIN(R8:R33)</f>
        <v>11.239599999999999</v>
      </c>
      <c r="S36" s="71"/>
    </row>
    <row r="37" spans="1:19" ht="15" thickBot="1" x14ac:dyDescent="0.35">
      <c r="A37" s="72" t="s">
        <v>29</v>
      </c>
      <c r="B37" s="73"/>
      <c r="C37" s="73"/>
      <c r="D37" s="74">
        <f>MAX(D8:D33)</f>
        <v>1.6993</v>
      </c>
      <c r="E37" s="73"/>
      <c r="F37" s="74">
        <f>MAX(F8:F33)</f>
        <v>2.6993</v>
      </c>
      <c r="G37" s="73"/>
      <c r="H37" s="74">
        <f>MAX(H8:H33)</f>
        <v>2.3473999999999999</v>
      </c>
      <c r="I37" s="73"/>
      <c r="J37" s="74">
        <f>MAX(J8:J33)</f>
        <v>14.4396</v>
      </c>
      <c r="K37" s="73"/>
      <c r="L37" s="74">
        <f>MAX(L8:L33)</f>
        <v>34.7303</v>
      </c>
      <c r="M37" s="73"/>
      <c r="N37" s="74">
        <f>MAX(N8:N33)</f>
        <v>24.407499999999999</v>
      </c>
      <c r="O37" s="73"/>
      <c r="P37" s="74">
        <f>MAX(P8:P33)</f>
        <v>14.311999999999999</v>
      </c>
      <c r="Q37" s="73"/>
      <c r="R37" s="74">
        <f>MAX(R8:R33)</f>
        <v>20.749700000000001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44767</v>
      </c>
      <c r="C8" s="60">
        <f>VLOOKUP($A8,'Return Data'!$B$7:$R$2292,4,0)</f>
        <v>52.01</v>
      </c>
      <c r="D8" s="60">
        <f>VLOOKUP($A8,'Return Data'!$B$7:$R$2292,10,0)</f>
        <v>-1.4215</v>
      </c>
      <c r="E8" s="61">
        <f t="shared" ref="E8:E39" si="0">RANK(D8,D$8:D$63,0)</f>
        <v>34</v>
      </c>
      <c r="F8" s="60">
        <f>VLOOKUP($A8,'Return Data'!$B$7:$R$2292,11,0)</f>
        <v>-4.7958999999999996</v>
      </c>
      <c r="G8" s="61">
        <f t="shared" ref="G8:G39" si="1">RANK(F8,F$8:F$63,0)</f>
        <v>45</v>
      </c>
      <c r="H8" s="60">
        <f>VLOOKUP($A8,'Return Data'!$B$7:$R$2292,12,0)</f>
        <v>-7.7019000000000002</v>
      </c>
      <c r="I8" s="61">
        <f t="shared" ref="I8:I39" si="2">RANK(H8,H$8:H$63,0)</f>
        <v>50</v>
      </c>
      <c r="J8" s="60">
        <f>VLOOKUP($A8,'Return Data'!$B$7:$R$2292,13,0)</f>
        <v>-3.1291000000000002</v>
      </c>
      <c r="K8" s="61">
        <f t="shared" ref="K8:K39" si="3">RANK(J8,J$8:J$63,0)</f>
        <v>53</v>
      </c>
      <c r="L8" s="60">
        <f>VLOOKUP($A8,'Return Data'!$B$7:$R$2292,17,0)</f>
        <v>13.6821</v>
      </c>
      <c r="M8" s="61">
        <f t="shared" ref="M8:M39" si="4">RANK(L8,L$8:L$63,0)</f>
        <v>56</v>
      </c>
      <c r="N8" s="60">
        <f>VLOOKUP($A8,'Return Data'!$B$7:$R$2292,14,0)</f>
        <v>10.440200000000001</v>
      </c>
      <c r="O8" s="61">
        <f t="shared" ref="O8:O26" si="5">RANK(N8,N$8:N$63,0)</f>
        <v>54</v>
      </c>
      <c r="P8" s="60">
        <f>VLOOKUP($A8,'Return Data'!$B$7:$R$2292,15,0)</f>
        <v>7.0031999999999996</v>
      </c>
      <c r="Q8" s="61">
        <f>RANK(P8,P$8:P$63,0)</f>
        <v>40</v>
      </c>
      <c r="R8" s="60">
        <f>VLOOKUP($A8,'Return Data'!$B$7:$R$2292,16,0)</f>
        <v>13.5045</v>
      </c>
      <c r="S8" s="62">
        <f t="shared" ref="S8:S39" si="6">RANK(R8,R$8:R$63,0)</f>
        <v>36</v>
      </c>
    </row>
    <row r="9" spans="1:20" x14ac:dyDescent="0.3">
      <c r="A9" s="58" t="s">
        <v>164</v>
      </c>
      <c r="B9" s="59">
        <f>VLOOKUP($A9,'Return Data'!$B$7:$R$2292,3,0)</f>
        <v>44767</v>
      </c>
      <c r="C9" s="60">
        <f>VLOOKUP($A9,'Return Data'!$B$7:$R$2292,4,0)</f>
        <v>42.95</v>
      </c>
      <c r="D9" s="60">
        <f>VLOOKUP($A9,'Return Data'!$B$7:$R$2292,10,0)</f>
        <v>-1.0597000000000001</v>
      </c>
      <c r="E9" s="61">
        <f t="shared" si="0"/>
        <v>27</v>
      </c>
      <c r="F9" s="60">
        <f>VLOOKUP($A9,'Return Data'!$B$7:$R$2292,11,0)</f>
        <v>-4.3216999999999999</v>
      </c>
      <c r="G9" s="61">
        <f t="shared" si="1"/>
        <v>43</v>
      </c>
      <c r="H9" s="60">
        <f>VLOOKUP($A9,'Return Data'!$B$7:$R$2292,12,0)</f>
        <v>-7.3354999999999997</v>
      </c>
      <c r="I9" s="61">
        <f t="shared" si="2"/>
        <v>47</v>
      </c>
      <c r="J9" s="60">
        <f>VLOOKUP($A9,'Return Data'!$B$7:$R$2292,13,0)</f>
        <v>-2.3641999999999999</v>
      </c>
      <c r="K9" s="61">
        <f t="shared" si="3"/>
        <v>51</v>
      </c>
      <c r="L9" s="60">
        <f>VLOOKUP($A9,'Return Data'!$B$7:$R$2292,17,0)</f>
        <v>14.497299999999999</v>
      </c>
      <c r="M9" s="61">
        <f t="shared" si="4"/>
        <v>55</v>
      </c>
      <c r="N9" s="60">
        <f>VLOOKUP($A9,'Return Data'!$B$7:$R$2292,14,0)</f>
        <v>11.4459</v>
      </c>
      <c r="O9" s="61">
        <f t="shared" si="5"/>
        <v>53</v>
      </c>
      <c r="P9" s="60">
        <f>VLOOKUP($A9,'Return Data'!$B$7:$R$2292,15,0)</f>
        <v>7.9005000000000001</v>
      </c>
      <c r="Q9" s="61">
        <f>RANK(P9,P$8:P$63,0)</f>
        <v>38</v>
      </c>
      <c r="R9" s="60">
        <f>VLOOKUP($A9,'Return Data'!$B$7:$R$2292,16,0)</f>
        <v>14.2872</v>
      </c>
      <c r="S9" s="62">
        <f t="shared" si="6"/>
        <v>28</v>
      </c>
    </row>
    <row r="10" spans="1:20" x14ac:dyDescent="0.3">
      <c r="A10" s="58" t="s">
        <v>165</v>
      </c>
      <c r="B10" s="59">
        <f>VLOOKUP($A10,'Return Data'!$B$7:$R$2292,3,0)</f>
        <v>44767</v>
      </c>
      <c r="C10" s="60">
        <f>VLOOKUP($A10,'Return Data'!$B$7:$R$2292,4,0)</f>
        <v>69.767300000000006</v>
      </c>
      <c r="D10" s="60">
        <f>VLOOKUP($A10,'Return Data'!$B$7:$R$2292,10,0)</f>
        <v>-5.9413999999999998</v>
      </c>
      <c r="E10" s="61">
        <f t="shared" si="0"/>
        <v>56</v>
      </c>
      <c r="F10" s="60">
        <f>VLOOKUP($A10,'Return Data'!$B$7:$R$2292,11,0)</f>
        <v>-9.0538000000000007</v>
      </c>
      <c r="G10" s="61">
        <f t="shared" si="1"/>
        <v>55</v>
      </c>
      <c r="H10" s="60">
        <f>VLOOKUP($A10,'Return Data'!$B$7:$R$2292,12,0)</f>
        <v>-15.3947</v>
      </c>
      <c r="I10" s="61">
        <f t="shared" si="2"/>
        <v>56</v>
      </c>
      <c r="J10" s="60">
        <f>VLOOKUP($A10,'Return Data'!$B$7:$R$2292,13,0)</f>
        <v>-6.3558000000000003</v>
      </c>
      <c r="K10" s="61">
        <f t="shared" si="3"/>
        <v>55</v>
      </c>
      <c r="L10" s="60">
        <f>VLOOKUP($A10,'Return Data'!$B$7:$R$2292,17,0)</f>
        <v>20.169499999999999</v>
      </c>
      <c r="M10" s="61">
        <f t="shared" si="4"/>
        <v>52</v>
      </c>
      <c r="N10" s="60">
        <f>VLOOKUP($A10,'Return Data'!$B$7:$R$2292,14,0)</f>
        <v>13.9711</v>
      </c>
      <c r="O10" s="61">
        <f t="shared" si="5"/>
        <v>47</v>
      </c>
      <c r="P10" s="60">
        <f>VLOOKUP($A10,'Return Data'!$B$7:$R$2292,15,0)</f>
        <v>11.719099999999999</v>
      </c>
      <c r="Q10" s="61">
        <f>RANK(P10,P$8:P$63,0)</f>
        <v>19</v>
      </c>
      <c r="R10" s="60">
        <f>VLOOKUP($A10,'Return Data'!$B$7:$R$2292,16,0)</f>
        <v>17.499199999999998</v>
      </c>
      <c r="S10" s="62">
        <f t="shared" si="6"/>
        <v>7</v>
      </c>
    </row>
    <row r="11" spans="1:20" x14ac:dyDescent="0.3">
      <c r="A11" s="58" t="s">
        <v>1970</v>
      </c>
      <c r="B11" s="59">
        <f>VLOOKUP($A11,'Return Data'!$B$7:$R$2292,3,0)</f>
        <v>44767</v>
      </c>
      <c r="C11" s="60">
        <f>VLOOKUP($A11,'Return Data'!$B$7:$R$2292,4,0)</f>
        <v>60.366500000000002</v>
      </c>
      <c r="D11" s="60">
        <f>VLOOKUP($A11,'Return Data'!$B$7:$R$2292,10,0)</f>
        <v>-1.5978000000000001</v>
      </c>
      <c r="E11" s="61">
        <f t="shared" si="0"/>
        <v>36</v>
      </c>
      <c r="F11" s="60">
        <f>VLOOKUP($A11,'Return Data'!$B$7:$R$2292,11,0)</f>
        <v>-6.2995999999999999</v>
      </c>
      <c r="G11" s="61">
        <f t="shared" si="1"/>
        <v>51</v>
      </c>
      <c r="H11" s="60">
        <f>VLOOKUP($A11,'Return Data'!$B$7:$R$2292,12,0)</f>
        <v>-9.5579000000000001</v>
      </c>
      <c r="I11" s="61">
        <f t="shared" si="2"/>
        <v>53</v>
      </c>
      <c r="J11" s="60">
        <f>VLOOKUP($A11,'Return Data'!$B$7:$R$2292,13,0)</f>
        <v>0.50029999999999997</v>
      </c>
      <c r="K11" s="61">
        <f t="shared" si="3"/>
        <v>46</v>
      </c>
      <c r="L11" s="60">
        <f>VLOOKUP($A11,'Return Data'!$B$7:$R$2292,17,0)</f>
        <v>20.212599999999998</v>
      </c>
      <c r="M11" s="61">
        <f t="shared" si="4"/>
        <v>51</v>
      </c>
      <c r="N11" s="60">
        <f>VLOOKUP($A11,'Return Data'!$B$7:$R$2292,14,0)</f>
        <v>15.048999999999999</v>
      </c>
      <c r="O11" s="61">
        <f t="shared" si="5"/>
        <v>44</v>
      </c>
      <c r="P11" s="60">
        <f>VLOOKUP($A11,'Return Data'!$B$7:$R$2292,15,0)</f>
        <v>10.229100000000001</v>
      </c>
      <c r="Q11" s="61">
        <f>RANK(P11,P$8:P$63,0)</f>
        <v>27</v>
      </c>
      <c r="R11" s="60">
        <f>VLOOKUP($A11,'Return Data'!$B$7:$R$2292,16,0)</f>
        <v>14.1447</v>
      </c>
      <c r="S11" s="62">
        <f t="shared" si="6"/>
        <v>29</v>
      </c>
    </row>
    <row r="12" spans="1:20" x14ac:dyDescent="0.3">
      <c r="A12" s="58" t="s">
        <v>2023</v>
      </c>
      <c r="B12" s="59">
        <f>VLOOKUP($A12,'Return Data'!$B$7:$R$2292,3,0)</f>
        <v>44767</v>
      </c>
      <c r="C12" s="60">
        <f>VLOOKUP($A12,'Return Data'!$B$7:$R$2292,4,0)</f>
        <v>16.34</v>
      </c>
      <c r="D12" s="60">
        <f>VLOOKUP($A12,'Return Data'!$B$7:$R$2292,10,0)</f>
        <v>-3.0266999999999999</v>
      </c>
      <c r="E12" s="61">
        <f t="shared" si="0"/>
        <v>49</v>
      </c>
      <c r="F12" s="60">
        <f>VLOOKUP($A12,'Return Data'!$B$7:$R$2292,11,0)</f>
        <v>-7.1590999999999996</v>
      </c>
      <c r="G12" s="61">
        <f t="shared" si="1"/>
        <v>54</v>
      </c>
      <c r="H12" s="60">
        <f>VLOOKUP($A12,'Return Data'!$B$7:$R$2292,12,0)</f>
        <v>-7.1063000000000001</v>
      </c>
      <c r="I12" s="61">
        <f t="shared" si="2"/>
        <v>45</v>
      </c>
      <c r="J12" s="60">
        <f>VLOOKUP($A12,'Return Data'!$B$7:$R$2292,13,0)</f>
        <v>-1.5068999999999999</v>
      </c>
      <c r="K12" s="61">
        <f t="shared" si="3"/>
        <v>50</v>
      </c>
      <c r="L12" s="60">
        <f>VLOOKUP($A12,'Return Data'!$B$7:$R$2292,17,0)</f>
        <v>31.515499999999999</v>
      </c>
      <c r="M12" s="61">
        <f t="shared" si="4"/>
        <v>15</v>
      </c>
      <c r="N12" s="60">
        <f>VLOOKUP($A12,'Return Data'!$B$7:$R$2292,14,0)</f>
        <v>26.956499999999998</v>
      </c>
      <c r="O12" s="61">
        <f t="shared" si="5"/>
        <v>6</v>
      </c>
      <c r="P12" s="60"/>
      <c r="Q12" s="61"/>
      <c r="R12" s="60">
        <f>VLOOKUP($A12,'Return Data'!$B$7:$R$2292,16,0)</f>
        <v>11.721500000000001</v>
      </c>
      <c r="S12" s="62">
        <f t="shared" si="6"/>
        <v>49</v>
      </c>
    </row>
    <row r="13" spans="1:20" x14ac:dyDescent="0.3">
      <c r="A13" s="58" t="s">
        <v>2025</v>
      </c>
      <c r="B13" s="59">
        <f>VLOOKUP($A13,'Return Data'!$B$7:$R$2292,3,0)</f>
        <v>44767</v>
      </c>
      <c r="C13" s="60">
        <f>VLOOKUP($A13,'Return Data'!$B$7:$R$2292,4,0)</f>
        <v>19.559999999999999</v>
      </c>
      <c r="D13" s="60">
        <f>VLOOKUP($A13,'Return Data'!$B$7:$R$2292,10,0)</f>
        <v>-3.2641</v>
      </c>
      <c r="E13" s="61">
        <f t="shared" si="0"/>
        <v>52</v>
      </c>
      <c r="F13" s="60">
        <f>VLOOKUP($A13,'Return Data'!$B$7:$R$2292,11,0)</f>
        <v>-6.99</v>
      </c>
      <c r="G13" s="61">
        <f t="shared" si="1"/>
        <v>53</v>
      </c>
      <c r="H13" s="60">
        <f>VLOOKUP($A13,'Return Data'!$B$7:$R$2292,12,0)</f>
        <v>-7.3864000000000001</v>
      </c>
      <c r="I13" s="61">
        <f t="shared" si="2"/>
        <v>48</v>
      </c>
      <c r="J13" s="60">
        <f>VLOOKUP($A13,'Return Data'!$B$7:$R$2292,13,0)</f>
        <v>-3.7875000000000001</v>
      </c>
      <c r="K13" s="61">
        <f t="shared" si="3"/>
        <v>54</v>
      </c>
      <c r="L13" s="60">
        <f>VLOOKUP($A13,'Return Data'!$B$7:$R$2292,17,0)</f>
        <v>31.3431</v>
      </c>
      <c r="M13" s="61">
        <f t="shared" si="4"/>
        <v>16</v>
      </c>
      <c r="N13" s="60">
        <f>VLOOKUP($A13,'Return Data'!$B$7:$R$2292,14,0)</f>
        <v>24.745699999999999</v>
      </c>
      <c r="O13" s="61">
        <f t="shared" si="5"/>
        <v>13</v>
      </c>
      <c r="P13" s="60"/>
      <c r="Q13" s="61"/>
      <c r="R13" s="60">
        <f>VLOOKUP($A13,'Return Data'!$B$7:$R$2292,16,0)</f>
        <v>19.4937</v>
      </c>
      <c r="S13" s="62">
        <f t="shared" si="6"/>
        <v>6</v>
      </c>
    </row>
    <row r="14" spans="1:20" x14ac:dyDescent="0.3">
      <c r="A14" s="58" t="s">
        <v>2027</v>
      </c>
      <c r="B14" s="59">
        <f>VLOOKUP($A14,'Return Data'!$B$7:$R$2292,3,0)</f>
        <v>44767</v>
      </c>
      <c r="C14" s="60">
        <f>VLOOKUP($A14,'Return Data'!$B$7:$R$2292,4,0)</f>
        <v>103.5</v>
      </c>
      <c r="D14" s="60">
        <f>VLOOKUP($A14,'Return Data'!$B$7:$R$2292,10,0)</f>
        <v>-3.5234999999999999</v>
      </c>
      <c r="E14" s="61">
        <f t="shared" si="0"/>
        <v>54</v>
      </c>
      <c r="F14" s="60">
        <f>VLOOKUP($A14,'Return Data'!$B$7:$R$2292,11,0)</f>
        <v>-5.7720000000000002</v>
      </c>
      <c r="G14" s="61">
        <f t="shared" si="1"/>
        <v>48</v>
      </c>
      <c r="H14" s="60">
        <f>VLOOKUP($A14,'Return Data'!$B$7:$R$2292,12,0)</f>
        <v>-7.9672999999999998</v>
      </c>
      <c r="I14" s="61">
        <f t="shared" si="2"/>
        <v>51</v>
      </c>
      <c r="J14" s="60">
        <f>VLOOKUP($A14,'Return Data'!$B$7:$R$2292,13,0)</f>
        <v>-1.4097999999999999</v>
      </c>
      <c r="K14" s="61">
        <f t="shared" si="3"/>
        <v>49</v>
      </c>
      <c r="L14" s="60">
        <f>VLOOKUP($A14,'Return Data'!$B$7:$R$2292,17,0)</f>
        <v>29.5763</v>
      </c>
      <c r="M14" s="61">
        <f t="shared" si="4"/>
        <v>22</v>
      </c>
      <c r="N14" s="60">
        <f>VLOOKUP($A14,'Return Data'!$B$7:$R$2292,14,0)</f>
        <v>25.451000000000001</v>
      </c>
      <c r="O14" s="61">
        <f t="shared" si="5"/>
        <v>11</v>
      </c>
      <c r="P14" s="60">
        <f>VLOOKUP($A14,'Return Data'!$B$7:$R$2292,15,0)</f>
        <v>15.2149</v>
      </c>
      <c r="Q14" s="61">
        <f t="shared" ref="Q14:Q21" si="7">RANK(P14,P$8:P$63,0)</f>
        <v>5</v>
      </c>
      <c r="R14" s="60">
        <f>VLOOKUP($A14,'Return Data'!$B$7:$R$2292,16,0)</f>
        <v>16.824200000000001</v>
      </c>
      <c r="S14" s="62">
        <f t="shared" si="6"/>
        <v>12</v>
      </c>
    </row>
    <row r="15" spans="1:20" x14ac:dyDescent="0.3">
      <c r="A15" s="58" t="s">
        <v>171</v>
      </c>
      <c r="B15" s="59">
        <f>VLOOKUP($A15,'Return Data'!$B$7:$R$2292,3,0)</f>
        <v>44767</v>
      </c>
      <c r="C15" s="60">
        <f>VLOOKUP($A15,'Return Data'!$B$7:$R$2292,4,0)</f>
        <v>118.91</v>
      </c>
      <c r="D15" s="60">
        <f>VLOOKUP($A15,'Return Data'!$B$7:$R$2292,10,0)</f>
        <v>0.55810000000000004</v>
      </c>
      <c r="E15" s="61">
        <f t="shared" si="0"/>
        <v>6</v>
      </c>
      <c r="F15" s="60">
        <f>VLOOKUP($A15,'Return Data'!$B$7:$R$2292,11,0)</f>
        <v>-3.9266000000000001</v>
      </c>
      <c r="G15" s="61">
        <f t="shared" si="1"/>
        <v>39</v>
      </c>
      <c r="H15" s="60">
        <f>VLOOKUP($A15,'Return Data'!$B$7:$R$2292,12,0)</f>
        <v>-6.0667999999999997</v>
      </c>
      <c r="I15" s="61">
        <f t="shared" si="2"/>
        <v>37</v>
      </c>
      <c r="J15" s="60">
        <f>VLOOKUP($A15,'Return Data'!$B$7:$R$2292,13,0)</f>
        <v>4.5362999999999998</v>
      </c>
      <c r="K15" s="61">
        <f t="shared" si="3"/>
        <v>37</v>
      </c>
      <c r="L15" s="60">
        <f>VLOOKUP($A15,'Return Data'!$B$7:$R$2292,17,0)</f>
        <v>28.610499999999998</v>
      </c>
      <c r="M15" s="61">
        <f t="shared" si="4"/>
        <v>27</v>
      </c>
      <c r="N15" s="60">
        <f>VLOOKUP($A15,'Return Data'!$B$7:$R$2292,14,0)</f>
        <v>21.974499999999999</v>
      </c>
      <c r="O15" s="61">
        <f t="shared" si="5"/>
        <v>17</v>
      </c>
      <c r="P15" s="60">
        <f>VLOOKUP($A15,'Return Data'!$B$7:$R$2292,15,0)</f>
        <v>15.8131</v>
      </c>
      <c r="Q15" s="61">
        <f t="shared" si="7"/>
        <v>3</v>
      </c>
      <c r="R15" s="60">
        <f>VLOOKUP($A15,'Return Data'!$B$7:$R$2292,16,0)</f>
        <v>15.5349</v>
      </c>
      <c r="S15" s="62">
        <f t="shared" si="6"/>
        <v>16</v>
      </c>
    </row>
    <row r="16" spans="1:20" x14ac:dyDescent="0.3">
      <c r="A16" s="58" t="s">
        <v>172</v>
      </c>
      <c r="B16" s="59">
        <f>VLOOKUP($A16,'Return Data'!$B$7:$R$2292,3,0)</f>
        <v>44767</v>
      </c>
      <c r="C16" s="60">
        <f>VLOOKUP($A16,'Return Data'!$B$7:$R$2292,4,0)</f>
        <v>84.275000000000006</v>
      </c>
      <c r="D16" s="60">
        <f>VLOOKUP($A16,'Return Data'!$B$7:$R$2292,10,0)</f>
        <v>-0.99739999999999995</v>
      </c>
      <c r="E16" s="61">
        <f t="shared" si="0"/>
        <v>24</v>
      </c>
      <c r="F16" s="60">
        <f>VLOOKUP($A16,'Return Data'!$B$7:$R$2292,11,0)</f>
        <v>-2.8037000000000001</v>
      </c>
      <c r="G16" s="61">
        <f t="shared" si="1"/>
        <v>29</v>
      </c>
      <c r="H16" s="60">
        <f>VLOOKUP($A16,'Return Data'!$B$7:$R$2292,12,0)</f>
        <v>-5.5911999999999997</v>
      </c>
      <c r="I16" s="61">
        <f t="shared" si="2"/>
        <v>32</v>
      </c>
      <c r="J16" s="60">
        <f>VLOOKUP($A16,'Return Data'!$B$7:$R$2292,13,0)</f>
        <v>3.3300999999999998</v>
      </c>
      <c r="K16" s="61">
        <f t="shared" si="3"/>
        <v>41</v>
      </c>
      <c r="L16" s="60">
        <f>VLOOKUP($A16,'Return Data'!$B$7:$R$2292,17,0)</f>
        <v>29.203700000000001</v>
      </c>
      <c r="M16" s="61">
        <f t="shared" si="4"/>
        <v>25</v>
      </c>
      <c r="N16" s="60">
        <f>VLOOKUP($A16,'Return Data'!$B$7:$R$2292,14,0)</f>
        <v>19.622699999999998</v>
      </c>
      <c r="O16" s="61">
        <f t="shared" si="5"/>
        <v>21</v>
      </c>
      <c r="P16" s="60">
        <f>VLOOKUP($A16,'Return Data'!$B$7:$R$2292,15,0)</f>
        <v>13.3283</v>
      </c>
      <c r="Q16" s="61">
        <f t="shared" si="7"/>
        <v>9</v>
      </c>
      <c r="R16" s="60">
        <f>VLOOKUP($A16,'Return Data'!$B$7:$R$2292,16,0)</f>
        <v>16.888000000000002</v>
      </c>
      <c r="S16" s="62">
        <f t="shared" si="6"/>
        <v>11</v>
      </c>
    </row>
    <row r="17" spans="1:19" x14ac:dyDescent="0.3">
      <c r="A17" s="58" t="s">
        <v>173</v>
      </c>
      <c r="B17" s="59">
        <f>VLOOKUP($A17,'Return Data'!$B$7:$R$2292,3,0)</f>
        <v>44767</v>
      </c>
      <c r="C17" s="60">
        <f>VLOOKUP($A17,'Return Data'!$B$7:$R$2292,4,0)</f>
        <v>75.790000000000006</v>
      </c>
      <c r="D17" s="60">
        <f>VLOOKUP($A17,'Return Data'!$B$7:$R$2292,10,0)</f>
        <v>-0.9022</v>
      </c>
      <c r="E17" s="61">
        <f t="shared" si="0"/>
        <v>23</v>
      </c>
      <c r="F17" s="60">
        <f>VLOOKUP($A17,'Return Data'!$B$7:$R$2292,11,0)</f>
        <v>-4.2934999999999999</v>
      </c>
      <c r="G17" s="61">
        <f t="shared" si="1"/>
        <v>42</v>
      </c>
      <c r="H17" s="60">
        <f>VLOOKUP($A17,'Return Data'!$B$7:$R$2292,12,0)</f>
        <v>-5.0608000000000004</v>
      </c>
      <c r="I17" s="61">
        <f t="shared" si="2"/>
        <v>29</v>
      </c>
      <c r="J17" s="60">
        <f>VLOOKUP($A17,'Return Data'!$B$7:$R$2292,13,0)</f>
        <v>4.3220999999999998</v>
      </c>
      <c r="K17" s="61">
        <f t="shared" si="3"/>
        <v>38</v>
      </c>
      <c r="L17" s="60">
        <f>VLOOKUP($A17,'Return Data'!$B$7:$R$2292,17,0)</f>
        <v>26.050799999999999</v>
      </c>
      <c r="M17" s="61">
        <f t="shared" si="4"/>
        <v>41</v>
      </c>
      <c r="N17" s="60">
        <f>VLOOKUP($A17,'Return Data'!$B$7:$R$2292,14,0)</f>
        <v>16.8035</v>
      </c>
      <c r="O17" s="61">
        <f t="shared" si="5"/>
        <v>35</v>
      </c>
      <c r="P17" s="60">
        <f>VLOOKUP($A17,'Return Data'!$B$7:$R$2292,15,0)</f>
        <v>10.7135</v>
      </c>
      <c r="Q17" s="61">
        <f t="shared" si="7"/>
        <v>24</v>
      </c>
      <c r="R17" s="60">
        <f>VLOOKUP($A17,'Return Data'!$B$7:$R$2292,16,0)</f>
        <v>13.9961</v>
      </c>
      <c r="S17" s="62">
        <f t="shared" si="6"/>
        <v>31</v>
      </c>
    </row>
    <row r="18" spans="1:19" x14ac:dyDescent="0.3">
      <c r="A18" s="58" t="s">
        <v>175</v>
      </c>
      <c r="B18" s="59">
        <f>VLOOKUP($A18,'Return Data'!$B$7:$R$2292,3,0)</f>
        <v>44767</v>
      </c>
      <c r="C18" s="60">
        <f>VLOOKUP($A18,'Return Data'!$B$7:$R$2292,4,0)</f>
        <v>905.62940000000003</v>
      </c>
      <c r="D18" s="60">
        <f>VLOOKUP($A18,'Return Data'!$B$7:$R$2292,10,0)</f>
        <v>-0.70030000000000003</v>
      </c>
      <c r="E18" s="61">
        <f t="shared" si="0"/>
        <v>20</v>
      </c>
      <c r="F18" s="60">
        <f>VLOOKUP($A18,'Return Data'!$B$7:$R$2292,11,0)</f>
        <v>-3.9117000000000002</v>
      </c>
      <c r="G18" s="61">
        <f t="shared" si="1"/>
        <v>38</v>
      </c>
      <c r="H18" s="60">
        <f>VLOOKUP($A18,'Return Data'!$B$7:$R$2292,12,0)</f>
        <v>-6.8023999999999996</v>
      </c>
      <c r="I18" s="61">
        <f t="shared" si="2"/>
        <v>42</v>
      </c>
      <c r="J18" s="60">
        <f>VLOOKUP($A18,'Return Data'!$B$7:$R$2292,13,0)</f>
        <v>6.4009</v>
      </c>
      <c r="K18" s="61">
        <f t="shared" si="3"/>
        <v>28</v>
      </c>
      <c r="L18" s="60">
        <f>VLOOKUP($A18,'Return Data'!$B$7:$R$2292,17,0)</f>
        <v>31.1737</v>
      </c>
      <c r="M18" s="61">
        <f t="shared" si="4"/>
        <v>17</v>
      </c>
      <c r="N18" s="60">
        <f>VLOOKUP($A18,'Return Data'!$B$7:$R$2292,14,0)</f>
        <v>15.914400000000001</v>
      </c>
      <c r="O18" s="61">
        <f t="shared" si="5"/>
        <v>39</v>
      </c>
      <c r="P18" s="60">
        <f>VLOOKUP($A18,'Return Data'!$B$7:$R$2292,15,0)</f>
        <v>10.5406</v>
      </c>
      <c r="Q18" s="61">
        <f t="shared" si="7"/>
        <v>26</v>
      </c>
      <c r="R18" s="60">
        <f>VLOOKUP($A18,'Return Data'!$B$7:$R$2292,16,0)</f>
        <v>14.7593</v>
      </c>
      <c r="S18" s="62">
        <f t="shared" si="6"/>
        <v>23</v>
      </c>
    </row>
    <row r="19" spans="1:19" x14ac:dyDescent="0.3">
      <c r="A19" s="58" t="s">
        <v>177</v>
      </c>
      <c r="B19" s="59">
        <f>VLOOKUP($A19,'Return Data'!$B$7:$R$2292,3,0)</f>
        <v>44767</v>
      </c>
      <c r="C19" s="60">
        <f>VLOOKUP($A19,'Return Data'!$B$7:$R$2292,4,0)</f>
        <v>785.452</v>
      </c>
      <c r="D19" s="60">
        <f>VLOOKUP($A19,'Return Data'!$B$7:$R$2292,10,0)</f>
        <v>1.456</v>
      </c>
      <c r="E19" s="61">
        <f t="shared" si="0"/>
        <v>3</v>
      </c>
      <c r="F19" s="60">
        <f>VLOOKUP($A19,'Return Data'!$B$7:$R$2292,11,0)</f>
        <v>1.3292999999999999</v>
      </c>
      <c r="G19" s="61">
        <f t="shared" si="1"/>
        <v>3</v>
      </c>
      <c r="H19" s="60">
        <f>VLOOKUP($A19,'Return Data'!$B$7:$R$2292,12,0)</f>
        <v>-0.3327</v>
      </c>
      <c r="I19" s="61">
        <f t="shared" si="2"/>
        <v>12</v>
      </c>
      <c r="J19" s="60">
        <f>VLOOKUP($A19,'Return Data'!$B$7:$R$2292,13,0)</f>
        <v>12.358000000000001</v>
      </c>
      <c r="K19" s="61">
        <f t="shared" si="3"/>
        <v>5</v>
      </c>
      <c r="L19" s="60">
        <f>VLOOKUP($A19,'Return Data'!$B$7:$R$2292,17,0)</f>
        <v>28.220800000000001</v>
      </c>
      <c r="M19" s="61">
        <f t="shared" si="4"/>
        <v>29</v>
      </c>
      <c r="N19" s="60">
        <f>VLOOKUP($A19,'Return Data'!$B$7:$R$2292,14,0)</f>
        <v>14.605700000000001</v>
      </c>
      <c r="O19" s="61">
        <f t="shared" si="5"/>
        <v>45</v>
      </c>
      <c r="P19" s="60">
        <f>VLOOKUP($A19,'Return Data'!$B$7:$R$2292,15,0)</f>
        <v>8.5955999999999992</v>
      </c>
      <c r="Q19" s="61">
        <f t="shared" si="7"/>
        <v>34</v>
      </c>
      <c r="R19" s="60">
        <f>VLOOKUP($A19,'Return Data'!$B$7:$R$2292,16,0)</f>
        <v>12.994899999999999</v>
      </c>
      <c r="S19" s="62">
        <f t="shared" si="6"/>
        <v>40</v>
      </c>
    </row>
    <row r="20" spans="1:19" x14ac:dyDescent="0.3">
      <c r="A20" s="58" t="s">
        <v>178</v>
      </c>
      <c r="B20" s="59">
        <f>VLOOKUP($A20,'Return Data'!$B$7:$R$2292,3,0)</f>
        <v>44767</v>
      </c>
      <c r="C20" s="60">
        <f>VLOOKUP($A20,'Return Data'!$B$7:$R$2292,4,0)</f>
        <v>58.155500000000004</v>
      </c>
      <c r="D20" s="60">
        <f>VLOOKUP($A20,'Return Data'!$B$7:$R$2292,10,0)</f>
        <v>-1.4741</v>
      </c>
      <c r="E20" s="61">
        <f t="shared" si="0"/>
        <v>35</v>
      </c>
      <c r="F20" s="60">
        <f>VLOOKUP($A20,'Return Data'!$B$7:$R$2292,11,0)</f>
        <v>-5.3234000000000004</v>
      </c>
      <c r="G20" s="61">
        <f t="shared" si="1"/>
        <v>47</v>
      </c>
      <c r="H20" s="60">
        <f>VLOOKUP($A20,'Return Data'!$B$7:$R$2292,12,0)</f>
        <v>-7.3243999999999998</v>
      </c>
      <c r="I20" s="61">
        <f t="shared" si="2"/>
        <v>46</v>
      </c>
      <c r="J20" s="60">
        <f>VLOOKUP($A20,'Return Data'!$B$7:$R$2292,13,0)</f>
        <v>5.8718000000000004</v>
      </c>
      <c r="K20" s="61">
        <f t="shared" si="3"/>
        <v>31</v>
      </c>
      <c r="L20" s="60">
        <f>VLOOKUP($A20,'Return Data'!$B$7:$R$2292,17,0)</f>
        <v>26.016100000000002</v>
      </c>
      <c r="M20" s="61">
        <f t="shared" si="4"/>
        <v>42</v>
      </c>
      <c r="N20" s="60">
        <f>VLOOKUP($A20,'Return Data'!$B$7:$R$2292,14,0)</f>
        <v>16.111999999999998</v>
      </c>
      <c r="O20" s="61">
        <f t="shared" si="5"/>
        <v>38</v>
      </c>
      <c r="P20" s="60">
        <f>VLOOKUP($A20,'Return Data'!$B$7:$R$2292,15,0)</f>
        <v>9.1775000000000002</v>
      </c>
      <c r="Q20" s="61">
        <f t="shared" si="7"/>
        <v>33</v>
      </c>
      <c r="R20" s="60">
        <f>VLOOKUP($A20,'Return Data'!$B$7:$R$2292,16,0)</f>
        <v>13.746700000000001</v>
      </c>
      <c r="S20" s="62">
        <f t="shared" si="6"/>
        <v>34</v>
      </c>
    </row>
    <row r="21" spans="1:19" x14ac:dyDescent="0.3">
      <c r="A21" s="58" t="s">
        <v>179</v>
      </c>
      <c r="B21" s="59">
        <f>VLOOKUP($A21,'Return Data'!$B$7:$R$2292,3,0)</f>
        <v>44767</v>
      </c>
      <c r="C21" s="60">
        <f>VLOOKUP($A21,'Return Data'!$B$7:$R$2292,4,0)</f>
        <v>619.73</v>
      </c>
      <c r="D21" s="60">
        <f>VLOOKUP($A21,'Return Data'!$B$7:$R$2292,10,0)</f>
        <v>-0.70820000000000005</v>
      </c>
      <c r="E21" s="61">
        <f t="shared" si="0"/>
        <v>21</v>
      </c>
      <c r="F21" s="60">
        <f>VLOOKUP($A21,'Return Data'!$B$7:$R$2292,11,0)</f>
        <v>-2.9382000000000001</v>
      </c>
      <c r="G21" s="61">
        <f t="shared" si="1"/>
        <v>32</v>
      </c>
      <c r="H21" s="60">
        <f>VLOOKUP($A21,'Return Data'!$B$7:$R$2292,12,0)</f>
        <v>-6.7752999999999997</v>
      </c>
      <c r="I21" s="61">
        <f t="shared" si="2"/>
        <v>41</v>
      </c>
      <c r="J21" s="60">
        <f>VLOOKUP($A21,'Return Data'!$B$7:$R$2292,13,0)</f>
        <v>6.8242000000000003</v>
      </c>
      <c r="K21" s="61">
        <f t="shared" si="3"/>
        <v>25</v>
      </c>
      <c r="L21" s="60">
        <f>VLOOKUP($A21,'Return Data'!$B$7:$R$2292,17,0)</f>
        <v>27.9084</v>
      </c>
      <c r="M21" s="61">
        <f t="shared" si="4"/>
        <v>31</v>
      </c>
      <c r="N21" s="60">
        <f>VLOOKUP($A21,'Return Data'!$B$7:$R$2292,14,0)</f>
        <v>16.2928</v>
      </c>
      <c r="O21" s="61">
        <f t="shared" si="5"/>
        <v>37</v>
      </c>
      <c r="P21" s="60">
        <f>VLOOKUP($A21,'Return Data'!$B$7:$R$2292,15,0)</f>
        <v>12.3323</v>
      </c>
      <c r="Q21" s="61">
        <f t="shared" si="7"/>
        <v>15</v>
      </c>
      <c r="R21" s="60">
        <f>VLOOKUP($A21,'Return Data'!$B$7:$R$2292,16,0)</f>
        <v>15.2761</v>
      </c>
      <c r="S21" s="62">
        <f t="shared" si="6"/>
        <v>19</v>
      </c>
    </row>
    <row r="22" spans="1:19" x14ac:dyDescent="0.3">
      <c r="A22" s="58" t="s">
        <v>180</v>
      </c>
      <c r="B22" s="59">
        <f>VLOOKUP($A22,'Return Data'!$B$7:$R$2292,3,0)</f>
        <v>44767</v>
      </c>
      <c r="C22" s="60">
        <f>VLOOKUP($A22,'Return Data'!$B$7:$R$2292,4,0)</f>
        <v>16.920000000000002</v>
      </c>
      <c r="D22" s="60">
        <f>VLOOKUP($A22,'Return Data'!$B$7:$R$2292,10,0)</f>
        <v>3.9950999999999999</v>
      </c>
      <c r="E22" s="61">
        <f t="shared" si="0"/>
        <v>1</v>
      </c>
      <c r="F22" s="60">
        <f>VLOOKUP($A22,'Return Data'!$B$7:$R$2292,11,0)</f>
        <v>4.1231</v>
      </c>
      <c r="G22" s="61">
        <f t="shared" si="1"/>
        <v>1</v>
      </c>
      <c r="H22" s="60">
        <f>VLOOKUP($A22,'Return Data'!$B$7:$R$2292,12,0)</f>
        <v>0.53480000000000005</v>
      </c>
      <c r="I22" s="61">
        <f t="shared" si="2"/>
        <v>9</v>
      </c>
      <c r="J22" s="60">
        <f>VLOOKUP($A22,'Return Data'!$B$7:$R$2292,13,0)</f>
        <v>14.7897</v>
      </c>
      <c r="K22" s="61">
        <f t="shared" si="3"/>
        <v>1</v>
      </c>
      <c r="L22" s="60">
        <f>VLOOKUP($A22,'Return Data'!$B$7:$R$2292,17,0)</f>
        <v>31.819400000000002</v>
      </c>
      <c r="M22" s="61">
        <f t="shared" si="4"/>
        <v>14</v>
      </c>
      <c r="N22" s="60">
        <f>VLOOKUP($A22,'Return Data'!$B$7:$R$2292,14,0)</f>
        <v>16.8888</v>
      </c>
      <c r="O22" s="61">
        <f t="shared" si="5"/>
        <v>33</v>
      </c>
      <c r="P22" s="60"/>
      <c r="Q22" s="61"/>
      <c r="R22" s="60">
        <f>VLOOKUP($A22,'Return Data'!$B$7:$R$2292,16,0)</f>
        <v>12.8748</v>
      </c>
      <c r="S22" s="62">
        <f t="shared" si="6"/>
        <v>43</v>
      </c>
    </row>
    <row r="23" spans="1:19" x14ac:dyDescent="0.3">
      <c r="A23" s="58" t="s">
        <v>181</v>
      </c>
      <c r="B23" s="59">
        <f>VLOOKUP($A23,'Return Data'!$B$7:$R$2292,3,0)</f>
        <v>44767</v>
      </c>
      <c r="C23" s="60">
        <f>VLOOKUP($A23,'Return Data'!$B$7:$R$2292,4,0)</f>
        <v>40.64</v>
      </c>
      <c r="D23" s="60">
        <f>VLOOKUP($A23,'Return Data'!$B$7:$R$2292,10,0)</f>
        <v>-1.0952</v>
      </c>
      <c r="E23" s="61">
        <f t="shared" si="0"/>
        <v>29</v>
      </c>
      <c r="F23" s="60">
        <f>VLOOKUP($A23,'Return Data'!$B$7:$R$2292,11,0)</f>
        <v>-3.6509999999999998</v>
      </c>
      <c r="G23" s="61">
        <f t="shared" si="1"/>
        <v>36</v>
      </c>
      <c r="H23" s="60">
        <f>VLOOKUP($A23,'Return Data'!$B$7:$R$2292,12,0)</f>
        <v>-5.6200999999999999</v>
      </c>
      <c r="I23" s="61">
        <f t="shared" si="2"/>
        <v>34</v>
      </c>
      <c r="J23" s="60">
        <f>VLOOKUP($A23,'Return Data'!$B$7:$R$2292,13,0)</f>
        <v>5.6407999999999996</v>
      </c>
      <c r="K23" s="61">
        <f t="shared" si="3"/>
        <v>33</v>
      </c>
      <c r="L23" s="60">
        <f>VLOOKUP($A23,'Return Data'!$B$7:$R$2292,17,0)</f>
        <v>23.430199999999999</v>
      </c>
      <c r="M23" s="61">
        <f t="shared" si="4"/>
        <v>45</v>
      </c>
      <c r="N23" s="60">
        <f>VLOOKUP($A23,'Return Data'!$B$7:$R$2292,14,0)</f>
        <v>15.5519</v>
      </c>
      <c r="O23" s="61">
        <f t="shared" si="5"/>
        <v>41</v>
      </c>
      <c r="P23" s="60">
        <f>VLOOKUP($A23,'Return Data'!$B$7:$R$2292,15,0)</f>
        <v>9.7469999999999999</v>
      </c>
      <c r="Q23" s="61">
        <f>RANK(P23,P$8:P$63,0)</f>
        <v>31</v>
      </c>
      <c r="R23" s="60">
        <f>VLOOKUP($A23,'Return Data'!$B$7:$R$2292,16,0)</f>
        <v>17.111999999999998</v>
      </c>
      <c r="S23" s="62">
        <f t="shared" si="6"/>
        <v>9</v>
      </c>
    </row>
    <row r="24" spans="1:19" x14ac:dyDescent="0.3">
      <c r="A24" s="58" t="s">
        <v>182</v>
      </c>
      <c r="B24" s="59">
        <f>VLOOKUP($A24,'Return Data'!$B$7:$R$2292,3,0)</f>
        <v>44767</v>
      </c>
      <c r="C24" s="60">
        <f>VLOOKUP($A24,'Return Data'!$B$7:$R$2292,4,0)</f>
        <v>104.34</v>
      </c>
      <c r="D24" s="60">
        <f>VLOOKUP($A24,'Return Data'!$B$7:$R$2292,10,0)</f>
        <v>-2.8311000000000002</v>
      </c>
      <c r="E24" s="61">
        <f t="shared" si="0"/>
        <v>45</v>
      </c>
      <c r="F24" s="60">
        <f>VLOOKUP($A24,'Return Data'!$B$7:$R$2292,11,0)</f>
        <v>-2.2301000000000002</v>
      </c>
      <c r="G24" s="61">
        <f t="shared" si="1"/>
        <v>19</v>
      </c>
      <c r="H24" s="60">
        <f>VLOOKUP($A24,'Return Data'!$B$7:$R$2292,12,0)</f>
        <v>-3.1288</v>
      </c>
      <c r="I24" s="61">
        <f t="shared" si="2"/>
        <v>19</v>
      </c>
      <c r="J24" s="60">
        <f>VLOOKUP($A24,'Return Data'!$B$7:$R$2292,13,0)</f>
        <v>8.1019000000000005</v>
      </c>
      <c r="K24" s="61">
        <f t="shared" si="3"/>
        <v>19</v>
      </c>
      <c r="L24" s="60">
        <f>VLOOKUP($A24,'Return Data'!$B$7:$R$2292,17,0)</f>
        <v>38.634500000000003</v>
      </c>
      <c r="M24" s="61">
        <f t="shared" si="4"/>
        <v>12</v>
      </c>
      <c r="N24" s="60">
        <f>VLOOKUP($A24,'Return Data'!$B$7:$R$2292,14,0)</f>
        <v>22.542100000000001</v>
      </c>
      <c r="O24" s="61">
        <f t="shared" si="5"/>
        <v>16</v>
      </c>
      <c r="P24" s="60">
        <f>VLOOKUP($A24,'Return Data'!$B$7:$R$2292,15,0)</f>
        <v>13.9336</v>
      </c>
      <c r="Q24" s="61">
        <f>RANK(P24,P$8:P$63,0)</f>
        <v>7</v>
      </c>
      <c r="R24" s="60">
        <f>VLOOKUP($A24,'Return Data'!$B$7:$R$2292,16,0)</f>
        <v>17.496099999999998</v>
      </c>
      <c r="S24" s="62">
        <f t="shared" si="6"/>
        <v>8</v>
      </c>
    </row>
    <row r="25" spans="1:19" x14ac:dyDescent="0.3">
      <c r="A25" s="58" t="s">
        <v>183</v>
      </c>
      <c r="B25" s="59">
        <f>VLOOKUP($A25,'Return Data'!$B$7:$R$2292,3,0)</f>
        <v>44767</v>
      </c>
      <c r="C25" s="60">
        <f>VLOOKUP($A25,'Return Data'!$B$7:$R$2292,4,0)</f>
        <v>13.87</v>
      </c>
      <c r="D25" s="60">
        <f>VLOOKUP($A25,'Return Data'!$B$7:$R$2292,10,0)</f>
        <v>0.58009999999999995</v>
      </c>
      <c r="E25" s="61">
        <f t="shared" si="0"/>
        <v>5</v>
      </c>
      <c r="F25" s="60">
        <f>VLOOKUP($A25,'Return Data'!$B$7:$R$2292,11,0)</f>
        <v>-2.2551000000000001</v>
      </c>
      <c r="G25" s="61">
        <f t="shared" si="1"/>
        <v>20</v>
      </c>
      <c r="H25" s="60">
        <f>VLOOKUP($A25,'Return Data'!$B$7:$R$2292,12,0)</f>
        <v>-5.4532999999999996</v>
      </c>
      <c r="I25" s="61">
        <f t="shared" si="2"/>
        <v>31</v>
      </c>
      <c r="J25" s="60">
        <f>VLOOKUP($A25,'Return Data'!$B$7:$R$2292,13,0)</f>
        <v>4.6791999999999998</v>
      </c>
      <c r="K25" s="61">
        <f t="shared" si="3"/>
        <v>36</v>
      </c>
      <c r="L25" s="60">
        <f>VLOOKUP($A25,'Return Data'!$B$7:$R$2292,17,0)</f>
        <v>21.4392</v>
      </c>
      <c r="M25" s="61">
        <f t="shared" si="4"/>
        <v>49</v>
      </c>
      <c r="N25" s="60">
        <f>VLOOKUP($A25,'Return Data'!$B$7:$R$2292,14,0)</f>
        <v>13.5512</v>
      </c>
      <c r="O25" s="61">
        <f t="shared" si="5"/>
        <v>51</v>
      </c>
      <c r="P25" s="60"/>
      <c r="Q25" s="61"/>
      <c r="R25" s="60">
        <f>VLOOKUP($A25,'Return Data'!$B$7:$R$2292,16,0)</f>
        <v>7.4119999999999999</v>
      </c>
      <c r="S25" s="62">
        <f t="shared" si="6"/>
        <v>56</v>
      </c>
    </row>
    <row r="26" spans="1:19" x14ac:dyDescent="0.3">
      <c r="A26" s="58" t="s">
        <v>184</v>
      </c>
      <c r="B26" s="59">
        <f>VLOOKUP($A26,'Return Data'!$B$7:$R$2292,3,0)</f>
        <v>44767</v>
      </c>
      <c r="C26" s="60">
        <f>VLOOKUP($A26,'Return Data'!$B$7:$R$2292,4,0)</f>
        <v>84.71</v>
      </c>
      <c r="D26" s="60">
        <f>VLOOKUP($A26,'Return Data'!$B$7:$R$2292,10,0)</f>
        <v>-4.1741999999999999</v>
      </c>
      <c r="E26" s="61">
        <f t="shared" si="0"/>
        <v>55</v>
      </c>
      <c r="F26" s="60">
        <f>VLOOKUP($A26,'Return Data'!$B$7:$R$2292,11,0)</f>
        <v>-9.6618999999999993</v>
      </c>
      <c r="G26" s="61">
        <f t="shared" si="1"/>
        <v>56</v>
      </c>
      <c r="H26" s="60">
        <f>VLOOKUP($A26,'Return Data'!$B$7:$R$2292,12,0)</f>
        <v>-12.0992</v>
      </c>
      <c r="I26" s="61">
        <f t="shared" si="2"/>
        <v>55</v>
      </c>
      <c r="J26" s="60">
        <f>VLOOKUP($A26,'Return Data'!$B$7:$R$2292,13,0)</f>
        <v>-2.8220999999999998</v>
      </c>
      <c r="K26" s="61">
        <f t="shared" si="3"/>
        <v>52</v>
      </c>
      <c r="L26" s="60">
        <f>VLOOKUP($A26,'Return Data'!$B$7:$R$2292,17,0)</f>
        <v>21.565899999999999</v>
      </c>
      <c r="M26" s="61">
        <f t="shared" si="4"/>
        <v>48</v>
      </c>
      <c r="N26" s="60">
        <f>VLOOKUP($A26,'Return Data'!$B$7:$R$2292,14,0)</f>
        <v>16.646699999999999</v>
      </c>
      <c r="O26" s="61">
        <f t="shared" si="5"/>
        <v>36</v>
      </c>
      <c r="P26" s="60">
        <f>VLOOKUP($A26,'Return Data'!$B$7:$R$2292,15,0)</f>
        <v>12.1599</v>
      </c>
      <c r="Q26" s="61">
        <f>RANK(P26,P$8:P$63,0)</f>
        <v>16</v>
      </c>
      <c r="R26" s="60">
        <f>VLOOKUP($A26,'Return Data'!$B$7:$R$2292,16,0)</f>
        <v>16.445</v>
      </c>
      <c r="S26" s="62">
        <f t="shared" si="6"/>
        <v>13</v>
      </c>
    </row>
    <row r="27" spans="1:19" x14ac:dyDescent="0.3">
      <c r="A27" s="58" t="s">
        <v>185</v>
      </c>
      <c r="B27" s="59">
        <f>VLOOKUP($A27,'Return Data'!$B$7:$R$2292,3,0)</f>
        <v>44767</v>
      </c>
      <c r="C27" s="60">
        <f>VLOOKUP($A27,'Return Data'!$B$7:$R$2292,4,0)</f>
        <v>13.895300000000001</v>
      </c>
      <c r="D27" s="60">
        <f>VLOOKUP($A27,'Return Data'!$B$7:$R$2292,10,0)</f>
        <v>1.0347</v>
      </c>
      <c r="E27" s="61">
        <f t="shared" si="0"/>
        <v>4</v>
      </c>
      <c r="F27" s="60">
        <f>VLOOKUP($A27,'Return Data'!$B$7:$R$2292,11,0)</f>
        <v>-2.9129</v>
      </c>
      <c r="G27" s="61">
        <f t="shared" si="1"/>
        <v>31</v>
      </c>
      <c r="H27" s="60">
        <f>VLOOKUP($A27,'Return Data'!$B$7:$R$2292,12,0)</f>
        <v>-11.0046</v>
      </c>
      <c r="I27" s="61">
        <f t="shared" si="2"/>
        <v>54</v>
      </c>
      <c r="J27" s="60">
        <f>VLOOKUP($A27,'Return Data'!$B$7:$R$2292,13,0)</f>
        <v>-7.3460999999999999</v>
      </c>
      <c r="K27" s="61">
        <f t="shared" si="3"/>
        <v>56</v>
      </c>
      <c r="L27" s="60">
        <f>VLOOKUP($A27,'Return Data'!$B$7:$R$2292,17,0)</f>
        <v>20.8628</v>
      </c>
      <c r="M27" s="61">
        <f t="shared" si="4"/>
        <v>50</v>
      </c>
      <c r="N27" s="60"/>
      <c r="O27" s="61"/>
      <c r="P27" s="60"/>
      <c r="Q27" s="61"/>
      <c r="R27" s="60">
        <f>VLOOKUP($A27,'Return Data'!$B$7:$R$2292,16,0)</f>
        <v>12.6106</v>
      </c>
      <c r="S27" s="62">
        <f t="shared" si="6"/>
        <v>44</v>
      </c>
    </row>
    <row r="28" spans="1:19" x14ac:dyDescent="0.3">
      <c r="A28" s="58" t="s">
        <v>186</v>
      </c>
      <c r="B28" s="59">
        <f>VLOOKUP($A28,'Return Data'!$B$7:$R$2292,3,0)</f>
        <v>44767</v>
      </c>
      <c r="C28" s="60">
        <f>VLOOKUP($A28,'Return Data'!$B$7:$R$2292,4,0)</f>
        <v>29.826799999999999</v>
      </c>
      <c r="D28" s="60">
        <f>VLOOKUP($A28,'Return Data'!$B$7:$R$2292,10,0)</f>
        <v>0.29349999999999998</v>
      </c>
      <c r="E28" s="61">
        <f t="shared" si="0"/>
        <v>11</v>
      </c>
      <c r="F28" s="60">
        <f>VLOOKUP($A28,'Return Data'!$B$7:$R$2292,11,0)</f>
        <v>-4.5616000000000003</v>
      </c>
      <c r="G28" s="61">
        <f t="shared" si="1"/>
        <v>44</v>
      </c>
      <c r="H28" s="60">
        <f>VLOOKUP($A28,'Return Data'!$B$7:$R$2292,12,0)</f>
        <v>-7.0475000000000003</v>
      </c>
      <c r="I28" s="61">
        <f t="shared" si="2"/>
        <v>44</v>
      </c>
      <c r="J28" s="60">
        <f>VLOOKUP($A28,'Return Data'!$B$7:$R$2292,13,0)</f>
        <v>5.4278000000000004</v>
      </c>
      <c r="K28" s="61">
        <f t="shared" si="3"/>
        <v>34</v>
      </c>
      <c r="L28" s="60">
        <f>VLOOKUP($A28,'Return Data'!$B$7:$R$2292,17,0)</f>
        <v>28.9026</v>
      </c>
      <c r="M28" s="61">
        <f t="shared" si="4"/>
        <v>26</v>
      </c>
      <c r="N28" s="60">
        <f>VLOOKUP($A28,'Return Data'!$B$7:$R$2292,14,0)</f>
        <v>18.943100000000001</v>
      </c>
      <c r="O28" s="61">
        <f t="shared" ref="O28:O36" si="8">RANK(N28,N$8:N$63,0)</f>
        <v>24</v>
      </c>
      <c r="P28" s="60">
        <f>VLOOKUP($A28,'Return Data'!$B$7:$R$2292,15,0)</f>
        <v>12.9321</v>
      </c>
      <c r="Q28" s="61">
        <f t="shared" ref="Q28:Q36" si="9">RANK(P28,P$8:P$63,0)</f>
        <v>13</v>
      </c>
      <c r="R28" s="60">
        <f>VLOOKUP($A28,'Return Data'!$B$7:$R$2292,16,0)</f>
        <v>16.107500000000002</v>
      </c>
      <c r="S28" s="62">
        <f t="shared" si="6"/>
        <v>14</v>
      </c>
    </row>
    <row r="29" spans="1:19" x14ac:dyDescent="0.3">
      <c r="A29" s="58" t="s">
        <v>187</v>
      </c>
      <c r="B29" s="59">
        <f>VLOOKUP($A29,'Return Data'!$B$7:$R$2292,3,0)</f>
        <v>44767</v>
      </c>
      <c r="C29" s="60">
        <f>VLOOKUP($A29,'Return Data'!$B$7:$R$2292,4,0)</f>
        <v>78.78</v>
      </c>
      <c r="D29" s="60">
        <f>VLOOKUP($A29,'Return Data'!$B$7:$R$2292,10,0)</f>
        <v>-0.48880000000000001</v>
      </c>
      <c r="E29" s="61">
        <f t="shared" si="0"/>
        <v>18</v>
      </c>
      <c r="F29" s="60">
        <f>VLOOKUP($A29,'Return Data'!$B$7:$R$2292,11,0)</f>
        <v>-1.6221000000000001</v>
      </c>
      <c r="G29" s="61">
        <f t="shared" si="1"/>
        <v>14</v>
      </c>
      <c r="H29" s="60">
        <f>VLOOKUP($A29,'Return Data'!$B$7:$R$2292,12,0)</f>
        <v>-0.83709999999999996</v>
      </c>
      <c r="I29" s="61">
        <f t="shared" si="2"/>
        <v>14</v>
      </c>
      <c r="J29" s="60">
        <f>VLOOKUP($A29,'Return Data'!$B$7:$R$2292,13,0)</f>
        <v>6.6814999999999998</v>
      </c>
      <c r="K29" s="61">
        <f t="shared" si="3"/>
        <v>27</v>
      </c>
      <c r="L29" s="60">
        <f>VLOOKUP($A29,'Return Data'!$B$7:$R$2292,17,0)</f>
        <v>28.590599999999998</v>
      </c>
      <c r="M29" s="61">
        <f t="shared" si="4"/>
        <v>28</v>
      </c>
      <c r="N29" s="60">
        <f>VLOOKUP($A29,'Return Data'!$B$7:$R$2292,14,0)</f>
        <v>18.905200000000001</v>
      </c>
      <c r="O29" s="61">
        <f t="shared" si="8"/>
        <v>26</v>
      </c>
      <c r="P29" s="60">
        <f>VLOOKUP($A29,'Return Data'!$B$7:$R$2292,15,0)</f>
        <v>12.9421</v>
      </c>
      <c r="Q29" s="61">
        <f t="shared" si="9"/>
        <v>12</v>
      </c>
      <c r="R29" s="60">
        <f>VLOOKUP($A29,'Return Data'!$B$7:$R$2292,16,0)</f>
        <v>15.214600000000001</v>
      </c>
      <c r="S29" s="62">
        <f t="shared" si="6"/>
        <v>20</v>
      </c>
    </row>
    <row r="30" spans="1:19" x14ac:dyDescent="0.3">
      <c r="A30" s="58" t="s">
        <v>188</v>
      </c>
      <c r="B30" s="59">
        <f>VLOOKUP($A30,'Return Data'!$B$7:$R$2292,3,0)</f>
        <v>44767</v>
      </c>
      <c r="C30" s="60">
        <f>VLOOKUP($A30,'Return Data'!$B$7:$R$2292,4,0)</f>
        <v>79.147000000000006</v>
      </c>
      <c r="D30" s="60">
        <f>VLOOKUP($A30,'Return Data'!$B$7:$R$2292,10,0)</f>
        <v>-2.9133</v>
      </c>
      <c r="E30" s="61">
        <f t="shared" si="0"/>
        <v>47</v>
      </c>
      <c r="F30" s="60">
        <f>VLOOKUP($A30,'Return Data'!$B$7:$R$2292,11,0)</f>
        <v>-4.8634000000000004</v>
      </c>
      <c r="G30" s="61">
        <f t="shared" si="1"/>
        <v>46</v>
      </c>
      <c r="H30" s="60">
        <f>VLOOKUP($A30,'Return Data'!$B$7:$R$2292,12,0)</f>
        <v>-5.6132999999999997</v>
      </c>
      <c r="I30" s="61">
        <f t="shared" si="2"/>
        <v>33</v>
      </c>
      <c r="J30" s="60">
        <f>VLOOKUP($A30,'Return Data'!$B$7:$R$2292,13,0)</f>
        <v>0.15820000000000001</v>
      </c>
      <c r="K30" s="61">
        <f t="shared" si="3"/>
        <v>47</v>
      </c>
      <c r="L30" s="60">
        <f>VLOOKUP($A30,'Return Data'!$B$7:$R$2292,17,0)</f>
        <v>22.937899999999999</v>
      </c>
      <c r="M30" s="61">
        <f t="shared" si="4"/>
        <v>46</v>
      </c>
      <c r="N30" s="60">
        <f>VLOOKUP($A30,'Return Data'!$B$7:$R$2292,14,0)</f>
        <v>13.764099999999999</v>
      </c>
      <c r="O30" s="61">
        <f t="shared" si="8"/>
        <v>48</v>
      </c>
      <c r="P30" s="60">
        <f>VLOOKUP($A30,'Return Data'!$B$7:$R$2292,15,0)</f>
        <v>8.1598000000000006</v>
      </c>
      <c r="Q30" s="61">
        <f t="shared" si="9"/>
        <v>36</v>
      </c>
      <c r="R30" s="60">
        <f>VLOOKUP($A30,'Return Data'!$B$7:$R$2292,16,0)</f>
        <v>13.4557</v>
      </c>
      <c r="S30" s="62">
        <f t="shared" si="6"/>
        <v>38</v>
      </c>
    </row>
    <row r="31" spans="1:19" x14ac:dyDescent="0.3">
      <c r="A31" s="58" t="s">
        <v>189</v>
      </c>
      <c r="B31" s="59">
        <f>VLOOKUP($A31,'Return Data'!$B$7:$R$2292,3,0)</f>
        <v>44767</v>
      </c>
      <c r="C31" s="60">
        <f>VLOOKUP($A31,'Return Data'!$B$7:$R$2292,4,0)</f>
        <v>104.42359999999999</v>
      </c>
      <c r="D31" s="60">
        <f>VLOOKUP($A31,'Return Data'!$B$7:$R$2292,10,0)</f>
        <v>-1.3106</v>
      </c>
      <c r="E31" s="61">
        <f t="shared" si="0"/>
        <v>33</v>
      </c>
      <c r="F31" s="60">
        <f>VLOOKUP($A31,'Return Data'!$B$7:$R$2292,11,0)</f>
        <v>-3.8799000000000001</v>
      </c>
      <c r="G31" s="61">
        <f t="shared" si="1"/>
        <v>37</v>
      </c>
      <c r="H31" s="60">
        <f>VLOOKUP($A31,'Return Data'!$B$7:$R$2292,12,0)</f>
        <v>-6.5968999999999998</v>
      </c>
      <c r="I31" s="61">
        <f t="shared" si="2"/>
        <v>40</v>
      </c>
      <c r="J31" s="60">
        <f>VLOOKUP($A31,'Return Data'!$B$7:$R$2292,13,0)</f>
        <v>5.1315999999999997</v>
      </c>
      <c r="K31" s="61">
        <f t="shared" si="3"/>
        <v>35</v>
      </c>
      <c r="L31" s="60">
        <f>VLOOKUP($A31,'Return Data'!$B$7:$R$2292,17,0)</f>
        <v>24.972100000000001</v>
      </c>
      <c r="M31" s="61">
        <f t="shared" si="4"/>
        <v>44</v>
      </c>
      <c r="N31" s="60">
        <f>VLOOKUP($A31,'Return Data'!$B$7:$R$2292,14,0)</f>
        <v>15.2142</v>
      </c>
      <c r="O31" s="61">
        <f t="shared" si="8"/>
        <v>43</v>
      </c>
      <c r="P31" s="60">
        <f>VLOOKUP($A31,'Return Data'!$B$7:$R$2292,15,0)</f>
        <v>11.083</v>
      </c>
      <c r="Q31" s="61">
        <f t="shared" si="9"/>
        <v>21</v>
      </c>
      <c r="R31" s="60">
        <f>VLOOKUP($A31,'Return Data'!$B$7:$R$2292,16,0)</f>
        <v>13.9253</v>
      </c>
      <c r="S31" s="62">
        <f t="shared" si="6"/>
        <v>32</v>
      </c>
    </row>
    <row r="32" spans="1:19" x14ac:dyDescent="0.3">
      <c r="A32" s="58" t="s">
        <v>431</v>
      </c>
      <c r="B32" s="59">
        <f>VLOOKUP($A32,'Return Data'!$B$7:$R$2292,3,0)</f>
        <v>44767</v>
      </c>
      <c r="C32" s="60">
        <f>VLOOKUP($A32,'Return Data'!$B$7:$R$2292,4,0)</f>
        <v>20.130299999999998</v>
      </c>
      <c r="D32" s="60">
        <f>VLOOKUP($A32,'Return Data'!$B$7:$R$2292,10,0)</f>
        <v>-1.0751999999999999</v>
      </c>
      <c r="E32" s="61">
        <f t="shared" si="0"/>
        <v>28</v>
      </c>
      <c r="F32" s="60">
        <f>VLOOKUP($A32,'Return Data'!$B$7:$R$2292,11,0)</f>
        <v>-2.3952</v>
      </c>
      <c r="G32" s="61">
        <f t="shared" si="1"/>
        <v>24</v>
      </c>
      <c r="H32" s="60">
        <f>VLOOKUP($A32,'Return Data'!$B$7:$R$2292,12,0)</f>
        <v>-4.2645</v>
      </c>
      <c r="I32" s="61">
        <f t="shared" si="2"/>
        <v>22</v>
      </c>
      <c r="J32" s="60">
        <f>VLOOKUP($A32,'Return Data'!$B$7:$R$2292,13,0)</f>
        <v>6.9526000000000003</v>
      </c>
      <c r="K32" s="61">
        <f t="shared" si="3"/>
        <v>24</v>
      </c>
      <c r="L32" s="60">
        <f>VLOOKUP($A32,'Return Data'!$B$7:$R$2292,17,0)</f>
        <v>30.650300000000001</v>
      </c>
      <c r="M32" s="61">
        <f t="shared" si="4"/>
        <v>19</v>
      </c>
      <c r="N32" s="60">
        <f>VLOOKUP($A32,'Return Data'!$B$7:$R$2292,14,0)</f>
        <v>20.261199999999999</v>
      </c>
      <c r="O32" s="61">
        <f t="shared" si="8"/>
        <v>19</v>
      </c>
      <c r="P32" s="60">
        <f>VLOOKUP($A32,'Return Data'!$B$7:$R$2292,15,0)</f>
        <v>10.924200000000001</v>
      </c>
      <c r="Q32" s="61">
        <f t="shared" si="9"/>
        <v>22</v>
      </c>
      <c r="R32" s="60">
        <f>VLOOKUP($A32,'Return Data'!$B$7:$R$2292,16,0)</f>
        <v>12.8916</v>
      </c>
      <c r="S32" s="62">
        <f t="shared" si="6"/>
        <v>42</v>
      </c>
    </row>
    <row r="33" spans="1:19" x14ac:dyDescent="0.3">
      <c r="A33" s="58" t="s">
        <v>191</v>
      </c>
      <c r="B33" s="59">
        <f>VLOOKUP($A33,'Return Data'!$B$7:$R$2292,3,0)</f>
        <v>44767</v>
      </c>
      <c r="C33" s="60">
        <f>VLOOKUP($A33,'Return Data'!$B$7:$R$2292,4,0)</f>
        <v>32.421999999999997</v>
      </c>
      <c r="D33" s="60">
        <f>VLOOKUP($A33,'Return Data'!$B$7:$R$2292,10,0)</f>
        <v>-1.7843</v>
      </c>
      <c r="E33" s="61">
        <f t="shared" si="0"/>
        <v>38</v>
      </c>
      <c r="F33" s="60">
        <f>VLOOKUP($A33,'Return Data'!$B$7:$R$2292,11,0)</f>
        <v>-4.1931000000000003</v>
      </c>
      <c r="G33" s="61">
        <f t="shared" si="1"/>
        <v>40</v>
      </c>
      <c r="H33" s="60">
        <f>VLOOKUP($A33,'Return Data'!$B$7:$R$2292,12,0)</f>
        <v>-6.5728999999999997</v>
      </c>
      <c r="I33" s="61">
        <f t="shared" si="2"/>
        <v>39</v>
      </c>
      <c r="J33" s="60">
        <f>VLOOKUP($A33,'Return Data'!$B$7:$R$2292,13,0)</f>
        <v>4.1738</v>
      </c>
      <c r="K33" s="61">
        <f t="shared" si="3"/>
        <v>40</v>
      </c>
      <c r="L33" s="60">
        <f>VLOOKUP($A33,'Return Data'!$B$7:$R$2292,17,0)</f>
        <v>29.898</v>
      </c>
      <c r="M33" s="61">
        <f t="shared" si="4"/>
        <v>21</v>
      </c>
      <c r="N33" s="60">
        <f>VLOOKUP($A33,'Return Data'!$B$7:$R$2292,14,0)</f>
        <v>21.0702</v>
      </c>
      <c r="O33" s="61">
        <f t="shared" si="8"/>
        <v>18</v>
      </c>
      <c r="P33" s="60">
        <f>VLOOKUP($A33,'Return Data'!$B$7:$R$2292,15,0)</f>
        <v>15.771800000000001</v>
      </c>
      <c r="Q33" s="61">
        <f t="shared" si="9"/>
        <v>4</v>
      </c>
      <c r="R33" s="60">
        <f>VLOOKUP($A33,'Return Data'!$B$7:$R$2292,16,0)</f>
        <v>19.579799999999999</v>
      </c>
      <c r="S33" s="62">
        <f t="shared" si="6"/>
        <v>5</v>
      </c>
    </row>
    <row r="34" spans="1:19" x14ac:dyDescent="0.3">
      <c r="A34" s="58" t="s">
        <v>192</v>
      </c>
      <c r="B34" s="59">
        <f>VLOOKUP($A34,'Return Data'!$B$7:$R$2292,3,0)</f>
        <v>44767</v>
      </c>
      <c r="C34" s="60">
        <f>VLOOKUP($A34,'Return Data'!$B$7:$R$2292,4,0)</f>
        <v>27.62</v>
      </c>
      <c r="D34" s="60">
        <f>VLOOKUP($A34,'Return Data'!$B$7:$R$2292,10,0)</f>
        <v>-3.5099999999999999E-2</v>
      </c>
      <c r="E34" s="61">
        <f t="shared" si="0"/>
        <v>14</v>
      </c>
      <c r="F34" s="60">
        <f>VLOOKUP($A34,'Return Data'!$B$7:$R$2292,11,0)</f>
        <v>-6.8323999999999998</v>
      </c>
      <c r="G34" s="61">
        <f t="shared" si="1"/>
        <v>52</v>
      </c>
      <c r="H34" s="60">
        <f>VLOOKUP($A34,'Return Data'!$B$7:$R$2292,12,0)</f>
        <v>-6.9968000000000004</v>
      </c>
      <c r="I34" s="61">
        <f t="shared" si="2"/>
        <v>43</v>
      </c>
      <c r="J34" s="60">
        <f>VLOOKUP($A34,'Return Data'!$B$7:$R$2292,13,0)</f>
        <v>-0.91090000000000004</v>
      </c>
      <c r="K34" s="61">
        <f t="shared" si="3"/>
        <v>48</v>
      </c>
      <c r="L34" s="60">
        <f>VLOOKUP($A34,'Return Data'!$B$7:$R$2292,17,0)</f>
        <v>25.232399999999998</v>
      </c>
      <c r="M34" s="61">
        <f t="shared" si="4"/>
        <v>43</v>
      </c>
      <c r="N34" s="60">
        <f>VLOOKUP($A34,'Return Data'!$B$7:$R$2292,14,0)</f>
        <v>16.826899999999998</v>
      </c>
      <c r="O34" s="61">
        <f t="shared" si="8"/>
        <v>34</v>
      </c>
      <c r="P34" s="60">
        <f>VLOOKUP($A34,'Return Data'!$B$7:$R$2292,15,0)</f>
        <v>10.1386</v>
      </c>
      <c r="Q34" s="61">
        <f t="shared" si="9"/>
        <v>28</v>
      </c>
      <c r="R34" s="60">
        <f>VLOOKUP($A34,'Return Data'!$B$7:$R$2292,16,0)</f>
        <v>14.481</v>
      </c>
      <c r="S34" s="62">
        <f t="shared" si="6"/>
        <v>26</v>
      </c>
    </row>
    <row r="35" spans="1:19" x14ac:dyDescent="0.3">
      <c r="A35" s="76" t="s">
        <v>1955</v>
      </c>
      <c r="B35" s="59">
        <f>VLOOKUP($A35,'Return Data'!$B$7:$R$2292,3,0)</f>
        <v>44767</v>
      </c>
      <c r="C35" s="60">
        <f>VLOOKUP($A35,'Return Data'!$B$7:$R$2292,4,0)</f>
        <v>21.435600000000001</v>
      </c>
      <c r="D35" s="60">
        <f>VLOOKUP($A35,'Return Data'!$B$7:$R$2292,10,0)</f>
        <v>-2.6503999999999999</v>
      </c>
      <c r="E35" s="61">
        <f t="shared" si="0"/>
        <v>43</v>
      </c>
      <c r="F35" s="60">
        <f>VLOOKUP($A35,'Return Data'!$B$7:$R$2292,11,0)</f>
        <v>-6.1525999999999996</v>
      </c>
      <c r="G35" s="61">
        <f t="shared" si="1"/>
        <v>49</v>
      </c>
      <c r="H35" s="60">
        <f>VLOOKUP($A35,'Return Data'!$B$7:$R$2292,12,0)</f>
        <v>-8.6450999999999993</v>
      </c>
      <c r="I35" s="61">
        <f t="shared" si="2"/>
        <v>52</v>
      </c>
      <c r="J35" s="60">
        <f>VLOOKUP($A35,'Return Data'!$B$7:$R$2292,13,0)</f>
        <v>4.2713999999999999</v>
      </c>
      <c r="K35" s="61">
        <f t="shared" si="3"/>
        <v>39</v>
      </c>
      <c r="L35" s="60">
        <f>VLOOKUP($A35,'Return Data'!$B$7:$R$2292,17,0)</f>
        <v>22.790299999999998</v>
      </c>
      <c r="M35" s="61">
        <f t="shared" si="4"/>
        <v>47</v>
      </c>
      <c r="N35" s="60">
        <f>VLOOKUP($A35,'Return Data'!$B$7:$R$2292,14,0)</f>
        <v>13.7502</v>
      </c>
      <c r="O35" s="61">
        <f t="shared" si="8"/>
        <v>49</v>
      </c>
      <c r="P35" s="60">
        <f>VLOOKUP($A35,'Return Data'!$B$7:$R$2292,15,0)</f>
        <v>9.3902000000000001</v>
      </c>
      <c r="Q35" s="61">
        <f t="shared" si="9"/>
        <v>32</v>
      </c>
      <c r="R35" s="60">
        <f>VLOOKUP($A35,'Return Data'!$B$7:$R$2292,16,0)</f>
        <v>12.3004</v>
      </c>
      <c r="S35" s="62">
        <f t="shared" si="6"/>
        <v>46</v>
      </c>
    </row>
    <row r="36" spans="1:19" x14ac:dyDescent="0.3">
      <c r="A36" s="58" t="s">
        <v>193</v>
      </c>
      <c r="B36" s="59">
        <f>VLOOKUP($A36,'Return Data'!$B$7:$R$2292,3,0)</f>
        <v>44767</v>
      </c>
      <c r="C36" s="60">
        <f>VLOOKUP($A36,'Return Data'!$B$7:$R$2292,4,0)</f>
        <v>80.592799999999997</v>
      </c>
      <c r="D36" s="60">
        <f>VLOOKUP($A36,'Return Data'!$B$7:$R$2292,10,0)</f>
        <v>-0.30909999999999999</v>
      </c>
      <c r="E36" s="61">
        <f t="shared" si="0"/>
        <v>15</v>
      </c>
      <c r="F36" s="60">
        <f>VLOOKUP($A36,'Return Data'!$B$7:$R$2292,11,0)</f>
        <v>-1.8882000000000001</v>
      </c>
      <c r="G36" s="61">
        <f t="shared" si="1"/>
        <v>15</v>
      </c>
      <c r="H36" s="60">
        <f>VLOOKUP($A36,'Return Data'!$B$7:$R$2292,12,0)</f>
        <v>-4.8723000000000001</v>
      </c>
      <c r="I36" s="61">
        <f t="shared" si="2"/>
        <v>28</v>
      </c>
      <c r="J36" s="60">
        <f>VLOOKUP($A36,'Return Data'!$B$7:$R$2292,13,0)</f>
        <v>8.6661999999999999</v>
      </c>
      <c r="K36" s="61">
        <f t="shared" si="3"/>
        <v>13</v>
      </c>
      <c r="L36" s="60">
        <f>VLOOKUP($A36,'Return Data'!$B$7:$R$2292,17,0)</f>
        <v>30.738</v>
      </c>
      <c r="M36" s="61">
        <f t="shared" si="4"/>
        <v>18</v>
      </c>
      <c r="N36" s="60">
        <f>VLOOKUP($A36,'Return Data'!$B$7:$R$2292,14,0)</f>
        <v>14.519399999999999</v>
      </c>
      <c r="O36" s="61">
        <f t="shared" si="8"/>
        <v>46</v>
      </c>
      <c r="P36" s="60">
        <f>VLOOKUP($A36,'Return Data'!$B$7:$R$2292,15,0)</f>
        <v>5.2596999999999996</v>
      </c>
      <c r="Q36" s="61">
        <f t="shared" si="9"/>
        <v>41</v>
      </c>
      <c r="R36" s="60">
        <f>VLOOKUP($A36,'Return Data'!$B$7:$R$2292,16,0)</f>
        <v>13.111599999999999</v>
      </c>
      <c r="S36" s="62">
        <f t="shared" si="6"/>
        <v>39</v>
      </c>
    </row>
    <row r="37" spans="1:19" x14ac:dyDescent="0.3">
      <c r="A37" s="58" t="s">
        <v>194</v>
      </c>
      <c r="B37" s="59">
        <f>VLOOKUP($A37,'Return Data'!$B$7:$R$2292,3,0)</f>
        <v>44767</v>
      </c>
      <c r="C37" s="60">
        <f>VLOOKUP($A37,'Return Data'!$B$7:$R$2292,4,0)</f>
        <v>18.8827</v>
      </c>
      <c r="D37" s="60">
        <f>VLOOKUP($A37,'Return Data'!$B$7:$R$2292,10,0)</f>
        <v>-1.1821999999999999</v>
      </c>
      <c r="E37" s="61">
        <f t="shared" si="0"/>
        <v>30</v>
      </c>
      <c r="F37" s="60">
        <f>VLOOKUP($A37,'Return Data'!$B$7:$R$2292,11,0)</f>
        <v>-2.4140000000000001</v>
      </c>
      <c r="G37" s="61">
        <f t="shared" si="1"/>
        <v>27</v>
      </c>
      <c r="H37" s="60">
        <f>VLOOKUP($A37,'Return Data'!$B$7:$R$2292,12,0)</f>
        <v>-1.4040999999999999</v>
      </c>
      <c r="I37" s="61">
        <f t="shared" si="2"/>
        <v>15</v>
      </c>
      <c r="J37" s="60">
        <f>VLOOKUP($A37,'Return Data'!$B$7:$R$2292,13,0)</f>
        <v>9.0112000000000005</v>
      </c>
      <c r="K37" s="61">
        <f t="shared" si="3"/>
        <v>10</v>
      </c>
      <c r="L37" s="60">
        <f>VLOOKUP($A37,'Return Data'!$B$7:$R$2292,17,0)</f>
        <v>29.279699999999998</v>
      </c>
      <c r="M37" s="61">
        <f t="shared" si="4"/>
        <v>24</v>
      </c>
      <c r="N37" s="60"/>
      <c r="O37" s="61"/>
      <c r="P37" s="60"/>
      <c r="Q37" s="61"/>
      <c r="R37" s="60">
        <f>VLOOKUP($A37,'Return Data'!$B$7:$R$2292,16,0)</f>
        <v>23.553100000000001</v>
      </c>
      <c r="S37" s="62">
        <f t="shared" si="6"/>
        <v>2</v>
      </c>
    </row>
    <row r="38" spans="1:19" x14ac:dyDescent="0.3">
      <c r="A38" s="58" t="s">
        <v>1930</v>
      </c>
      <c r="B38" s="59">
        <f>VLOOKUP($A38,'Return Data'!$B$7:$R$2292,3,0)</f>
        <v>44767</v>
      </c>
      <c r="C38" s="60">
        <f>VLOOKUP($A38,'Return Data'!$B$7:$R$2292,4,0)</f>
        <v>25.06</v>
      </c>
      <c r="D38" s="60">
        <f>VLOOKUP($A38,'Return Data'!$B$7:$R$2292,10,0)</f>
        <v>-2.1858</v>
      </c>
      <c r="E38" s="61">
        <f t="shared" si="0"/>
        <v>40</v>
      </c>
      <c r="F38" s="60">
        <f>VLOOKUP($A38,'Return Data'!$B$7:$R$2292,11,0)</f>
        <v>-3.4668999999999999</v>
      </c>
      <c r="G38" s="61">
        <f t="shared" si="1"/>
        <v>35</v>
      </c>
      <c r="H38" s="60">
        <f>VLOOKUP($A38,'Return Data'!$B$7:$R$2292,12,0)</f>
        <v>-2.0710999999999999</v>
      </c>
      <c r="I38" s="61">
        <f t="shared" si="2"/>
        <v>16</v>
      </c>
      <c r="J38" s="60">
        <f>VLOOKUP($A38,'Return Data'!$B$7:$R$2292,13,0)</f>
        <v>8.4379000000000008</v>
      </c>
      <c r="K38" s="61">
        <f t="shared" si="3"/>
        <v>17</v>
      </c>
      <c r="L38" s="60">
        <f>VLOOKUP($A38,'Return Data'!$B$7:$R$2292,17,0)</f>
        <v>30.253699999999998</v>
      </c>
      <c r="M38" s="61">
        <f t="shared" si="4"/>
        <v>20</v>
      </c>
      <c r="N38" s="60">
        <f>VLOOKUP($A38,'Return Data'!$B$7:$R$2292,14,0)</f>
        <v>19.440300000000001</v>
      </c>
      <c r="O38" s="61">
        <f t="shared" ref="O38:O63" si="10">RANK(N38,N$8:N$63,0)</f>
        <v>22</v>
      </c>
      <c r="P38" s="60">
        <f>VLOOKUP($A38,'Return Data'!$B$7:$R$2292,15,0)</f>
        <v>13.161799999999999</v>
      </c>
      <c r="Q38" s="61">
        <f t="shared" ref="Q38:Q44" si="11">RANK(P38,P$8:P$63,0)</f>
        <v>11</v>
      </c>
      <c r="R38" s="60">
        <f>VLOOKUP($A38,'Return Data'!$B$7:$R$2292,16,0)</f>
        <v>14.875299999999999</v>
      </c>
      <c r="S38" s="62">
        <f t="shared" si="6"/>
        <v>22</v>
      </c>
    </row>
    <row r="39" spans="1:19" x14ac:dyDescent="0.3">
      <c r="A39" s="58" t="s">
        <v>198</v>
      </c>
      <c r="B39" s="59">
        <f>VLOOKUP($A39,'Return Data'!$B$7:$R$2292,3,0)</f>
        <v>44767</v>
      </c>
      <c r="C39" s="60">
        <f>VLOOKUP($A39,'Return Data'!$B$7:$R$2292,4,0)</f>
        <v>237.85980000000001</v>
      </c>
      <c r="D39" s="60">
        <f>VLOOKUP($A39,'Return Data'!$B$7:$R$2292,10,0)</f>
        <v>-2.9112</v>
      </c>
      <c r="E39" s="61">
        <f t="shared" si="0"/>
        <v>46</v>
      </c>
      <c r="F39" s="60">
        <f>VLOOKUP($A39,'Return Data'!$B$7:$R$2292,11,0)</f>
        <v>0.65880000000000005</v>
      </c>
      <c r="G39" s="61">
        <f t="shared" si="1"/>
        <v>4</v>
      </c>
      <c r="H39" s="60">
        <f>VLOOKUP($A39,'Return Data'!$B$7:$R$2292,12,0)</f>
        <v>2.3109000000000002</v>
      </c>
      <c r="I39" s="61">
        <f t="shared" si="2"/>
        <v>6</v>
      </c>
      <c r="J39" s="60">
        <f>VLOOKUP($A39,'Return Data'!$B$7:$R$2292,13,0)</f>
        <v>9.5289999999999999</v>
      </c>
      <c r="K39" s="61">
        <f t="shared" si="3"/>
        <v>9</v>
      </c>
      <c r="L39" s="60">
        <f>VLOOKUP($A39,'Return Data'!$B$7:$R$2292,17,0)</f>
        <v>52.721800000000002</v>
      </c>
      <c r="M39" s="61">
        <f t="shared" si="4"/>
        <v>3</v>
      </c>
      <c r="N39" s="60">
        <f>VLOOKUP($A39,'Return Data'!$B$7:$R$2292,14,0)</f>
        <v>36.842199999999998</v>
      </c>
      <c r="O39" s="61">
        <f t="shared" si="10"/>
        <v>1</v>
      </c>
      <c r="P39" s="60">
        <f>VLOOKUP($A39,'Return Data'!$B$7:$R$2292,15,0)</f>
        <v>21.988099999999999</v>
      </c>
      <c r="Q39" s="61">
        <f t="shared" si="11"/>
        <v>2</v>
      </c>
      <c r="R39" s="60">
        <f>VLOOKUP($A39,'Return Data'!$B$7:$R$2292,16,0)</f>
        <v>20.793399999999998</v>
      </c>
      <c r="S39" s="62">
        <f t="shared" si="6"/>
        <v>4</v>
      </c>
    </row>
    <row r="40" spans="1:19" x14ac:dyDescent="0.3">
      <c r="A40" s="58" t="s">
        <v>199</v>
      </c>
      <c r="B40" s="59">
        <f>VLOOKUP($A40,'Return Data'!$B$7:$R$2292,3,0)</f>
        <v>44767</v>
      </c>
      <c r="C40" s="60">
        <f>VLOOKUP($A40,'Return Data'!$B$7:$R$2292,4,0)</f>
        <v>75.47</v>
      </c>
      <c r="D40" s="60">
        <f>VLOOKUP($A40,'Return Data'!$B$7:$R$2292,10,0)</f>
        <v>1.7253000000000001</v>
      </c>
      <c r="E40" s="61">
        <f t="shared" ref="E40:E63" si="12">RANK(D40,D$8:D$63,0)</f>
        <v>2</v>
      </c>
      <c r="F40" s="60">
        <f>VLOOKUP($A40,'Return Data'!$B$7:$R$2292,11,0)</f>
        <v>-7.9399999999999998E-2</v>
      </c>
      <c r="G40" s="61">
        <f t="shared" ref="G40:G63" si="13">RANK(F40,F$8:F$63,0)</f>
        <v>7</v>
      </c>
      <c r="H40" s="60">
        <f>VLOOKUP($A40,'Return Data'!$B$7:$R$2292,12,0)</f>
        <v>-4.7336999999999998</v>
      </c>
      <c r="I40" s="61">
        <f t="shared" ref="I40:I63" si="14">RANK(H40,H$8:H$63,0)</f>
        <v>26</v>
      </c>
      <c r="J40" s="60">
        <f>VLOOKUP($A40,'Return Data'!$B$7:$R$2292,13,0)</f>
        <v>2.5964999999999998</v>
      </c>
      <c r="K40" s="61">
        <f t="shared" ref="K40:K63" si="15">RANK(J40,J$8:J$63,0)</f>
        <v>43</v>
      </c>
      <c r="L40" s="60">
        <f>VLOOKUP($A40,'Return Data'!$B$7:$R$2292,17,0)</f>
        <v>26.448799999999999</v>
      </c>
      <c r="M40" s="61">
        <f t="shared" ref="M40:M63" si="16">RANK(L40,L$8:L$63,0)</f>
        <v>40</v>
      </c>
      <c r="N40" s="60">
        <f>VLOOKUP($A40,'Return Data'!$B$7:$R$2292,14,0)</f>
        <v>12.4773</v>
      </c>
      <c r="O40" s="61">
        <f t="shared" si="10"/>
        <v>52</v>
      </c>
      <c r="P40" s="60">
        <f>VLOOKUP($A40,'Return Data'!$B$7:$R$2292,15,0)</f>
        <v>8.3277999999999999</v>
      </c>
      <c r="Q40" s="61">
        <f t="shared" si="11"/>
        <v>35</v>
      </c>
      <c r="R40" s="60">
        <f>VLOOKUP($A40,'Return Data'!$B$7:$R$2292,16,0)</f>
        <v>16.029499999999999</v>
      </c>
      <c r="S40" s="62">
        <f t="shared" ref="S40:S63" si="17">RANK(R40,R$8:R$63,0)</f>
        <v>15</v>
      </c>
    </row>
    <row r="41" spans="1:19" x14ac:dyDescent="0.3">
      <c r="A41" s="58" t="s">
        <v>370</v>
      </c>
      <c r="B41" s="59">
        <f>VLOOKUP($A41,'Return Data'!$B$7:$R$2292,3,0)</f>
        <v>44767</v>
      </c>
      <c r="C41" s="60">
        <f>VLOOKUP($A41,'Return Data'!$B$7:$R$2292,4,0)</f>
        <v>229.88460000000001</v>
      </c>
      <c r="D41" s="60">
        <f>VLOOKUP($A41,'Return Data'!$B$7:$R$2292,10,0)</f>
        <v>0.52569999999999995</v>
      </c>
      <c r="E41" s="61">
        <f t="shared" si="12"/>
        <v>8</v>
      </c>
      <c r="F41" s="60">
        <f>VLOOKUP($A41,'Return Data'!$B$7:$R$2292,11,0)</f>
        <v>-1.5014000000000001</v>
      </c>
      <c r="G41" s="61">
        <f t="shared" si="13"/>
        <v>12</v>
      </c>
      <c r="H41" s="60">
        <f>VLOOKUP($A41,'Return Data'!$B$7:$R$2292,12,0)</f>
        <v>-4.5233999999999996</v>
      </c>
      <c r="I41" s="61">
        <f t="shared" si="14"/>
        <v>24</v>
      </c>
      <c r="J41" s="60">
        <f>VLOOKUP($A41,'Return Data'!$B$7:$R$2292,13,0)</f>
        <v>5.7074999999999996</v>
      </c>
      <c r="K41" s="61">
        <f t="shared" si="15"/>
        <v>32</v>
      </c>
      <c r="L41" s="60">
        <f>VLOOKUP($A41,'Return Data'!$B$7:$R$2292,17,0)</f>
        <v>26.686199999999999</v>
      </c>
      <c r="M41" s="61">
        <f t="shared" si="16"/>
        <v>38</v>
      </c>
      <c r="N41" s="60">
        <f>VLOOKUP($A41,'Return Data'!$B$7:$R$2292,14,0)</f>
        <v>17.178999999999998</v>
      </c>
      <c r="O41" s="61">
        <f t="shared" si="10"/>
        <v>31</v>
      </c>
      <c r="P41" s="60">
        <f>VLOOKUP($A41,'Return Data'!$B$7:$R$2292,15,0)</f>
        <v>10.111700000000001</v>
      </c>
      <c r="Q41" s="61">
        <f t="shared" si="11"/>
        <v>29</v>
      </c>
      <c r="R41" s="60">
        <f>VLOOKUP($A41,'Return Data'!$B$7:$R$2292,16,0)</f>
        <v>13.6549</v>
      </c>
      <c r="S41" s="62">
        <f t="shared" si="17"/>
        <v>35</v>
      </c>
    </row>
    <row r="42" spans="1:19" x14ac:dyDescent="0.3">
      <c r="A42" s="58" t="s">
        <v>201</v>
      </c>
      <c r="B42" s="59">
        <f>VLOOKUP($A42,'Return Data'!$B$7:$R$2292,3,0)</f>
        <v>44767</v>
      </c>
      <c r="C42" s="60">
        <f>VLOOKUP($A42,'Return Data'!$B$7:$R$2292,4,0)</f>
        <v>25.558399999999999</v>
      </c>
      <c r="D42" s="60">
        <f>VLOOKUP($A42,'Return Data'!$B$7:$R$2292,10,0)</f>
        <v>-1.3082</v>
      </c>
      <c r="E42" s="61">
        <f t="shared" si="12"/>
        <v>32</v>
      </c>
      <c r="F42" s="60">
        <f>VLOOKUP($A42,'Return Data'!$B$7:$R$2292,11,0)</f>
        <v>-2.8283</v>
      </c>
      <c r="G42" s="61">
        <f t="shared" si="13"/>
        <v>30</v>
      </c>
      <c r="H42" s="60">
        <f>VLOOKUP($A42,'Return Data'!$B$7:$R$2292,12,0)</f>
        <v>4.1508000000000003</v>
      </c>
      <c r="I42" s="61">
        <f t="shared" si="14"/>
        <v>4</v>
      </c>
      <c r="J42" s="60">
        <f>VLOOKUP($A42,'Return Data'!$B$7:$R$2292,13,0)</f>
        <v>12.9733</v>
      </c>
      <c r="K42" s="61">
        <f t="shared" si="15"/>
        <v>4</v>
      </c>
      <c r="L42" s="60">
        <f>VLOOKUP($A42,'Return Data'!$B$7:$R$2292,17,0)</f>
        <v>38.906999999999996</v>
      </c>
      <c r="M42" s="61">
        <f t="shared" si="16"/>
        <v>11</v>
      </c>
      <c r="N42" s="60">
        <f>VLOOKUP($A42,'Return Data'!$B$7:$R$2292,14,0)</f>
        <v>23.97</v>
      </c>
      <c r="O42" s="61">
        <f t="shared" si="10"/>
        <v>15</v>
      </c>
      <c r="P42" s="60">
        <f>VLOOKUP($A42,'Return Data'!$B$7:$R$2292,15,0)</f>
        <v>13.201499999999999</v>
      </c>
      <c r="Q42" s="61">
        <f t="shared" si="11"/>
        <v>10</v>
      </c>
      <c r="R42" s="60">
        <f>VLOOKUP($A42,'Return Data'!$B$7:$R$2292,16,0)</f>
        <v>13.4712</v>
      </c>
      <c r="S42" s="62">
        <f t="shared" si="17"/>
        <v>37</v>
      </c>
    </row>
    <row r="43" spans="1:19" x14ac:dyDescent="0.3">
      <c r="A43" s="58" t="s">
        <v>202</v>
      </c>
      <c r="B43" s="59">
        <f>VLOOKUP($A43,'Return Data'!$B$7:$R$2292,3,0)</f>
        <v>44767</v>
      </c>
      <c r="C43" s="60">
        <f>VLOOKUP($A43,'Return Data'!$B$7:$R$2292,4,0)</f>
        <v>26.866499999999998</v>
      </c>
      <c r="D43" s="60">
        <f>VLOOKUP($A43,'Return Data'!$B$7:$R$2292,10,0)</f>
        <v>-1.6121000000000001</v>
      </c>
      <c r="E43" s="61">
        <f t="shared" si="12"/>
        <v>37</v>
      </c>
      <c r="F43" s="60">
        <f>VLOOKUP($A43,'Return Data'!$B$7:$R$2292,11,0)</f>
        <v>-3.1391</v>
      </c>
      <c r="G43" s="61">
        <f t="shared" si="13"/>
        <v>33</v>
      </c>
      <c r="H43" s="60">
        <f>VLOOKUP($A43,'Return Data'!$B$7:$R$2292,12,0)</f>
        <v>3.1225000000000001</v>
      </c>
      <c r="I43" s="61">
        <f t="shared" si="14"/>
        <v>5</v>
      </c>
      <c r="J43" s="60">
        <f>VLOOKUP($A43,'Return Data'!$B$7:$R$2292,13,0)</f>
        <v>11.774699999999999</v>
      </c>
      <c r="K43" s="61">
        <f t="shared" si="15"/>
        <v>7</v>
      </c>
      <c r="L43" s="60">
        <f>VLOOKUP($A43,'Return Data'!$B$7:$R$2292,17,0)</f>
        <v>37.8324</v>
      </c>
      <c r="M43" s="61">
        <f t="shared" si="16"/>
        <v>13</v>
      </c>
      <c r="N43" s="60">
        <f>VLOOKUP($A43,'Return Data'!$B$7:$R$2292,14,0)</f>
        <v>24.432099999999998</v>
      </c>
      <c r="O43" s="61">
        <f t="shared" si="10"/>
        <v>14</v>
      </c>
      <c r="P43" s="60">
        <f>VLOOKUP($A43,'Return Data'!$B$7:$R$2292,15,0)</f>
        <v>13.9091</v>
      </c>
      <c r="Q43" s="61">
        <f t="shared" si="11"/>
        <v>8</v>
      </c>
      <c r="R43" s="60">
        <f>VLOOKUP($A43,'Return Data'!$B$7:$R$2292,16,0)</f>
        <v>14.4161</v>
      </c>
      <c r="S43" s="62">
        <f t="shared" si="17"/>
        <v>27</v>
      </c>
    </row>
    <row r="44" spans="1:19" x14ac:dyDescent="0.3">
      <c r="A44" s="58" t="s">
        <v>203</v>
      </c>
      <c r="B44" s="59">
        <f>VLOOKUP($A44,'Return Data'!$B$7:$R$2292,3,0)</f>
        <v>44767</v>
      </c>
      <c r="C44" s="60">
        <f>VLOOKUP($A44,'Return Data'!$B$7:$R$2292,4,0)</f>
        <v>26.942399999999999</v>
      </c>
      <c r="D44" s="60">
        <f>VLOOKUP($A44,'Return Data'!$B$7:$R$2292,10,0)</f>
        <v>-1.0310999999999999</v>
      </c>
      <c r="E44" s="61">
        <f t="shared" si="12"/>
        <v>25</v>
      </c>
      <c r="F44" s="60">
        <f>VLOOKUP($A44,'Return Data'!$B$7:$R$2292,11,0)</f>
        <v>-2.3740999999999999</v>
      </c>
      <c r="G44" s="61">
        <f t="shared" si="13"/>
        <v>21</v>
      </c>
      <c r="H44" s="60">
        <f>VLOOKUP($A44,'Return Data'!$B$7:$R$2292,12,0)</f>
        <v>5.0423</v>
      </c>
      <c r="I44" s="61">
        <f t="shared" si="14"/>
        <v>1</v>
      </c>
      <c r="J44" s="60">
        <f>VLOOKUP($A44,'Return Data'!$B$7:$R$2292,13,0)</f>
        <v>13.7982</v>
      </c>
      <c r="K44" s="61">
        <f t="shared" si="15"/>
        <v>2</v>
      </c>
      <c r="L44" s="60">
        <f>VLOOKUP($A44,'Return Data'!$B$7:$R$2292,17,0)</f>
        <v>39.402500000000003</v>
      </c>
      <c r="M44" s="61">
        <f t="shared" si="16"/>
        <v>10</v>
      </c>
      <c r="N44" s="60">
        <f>VLOOKUP($A44,'Return Data'!$B$7:$R$2292,14,0)</f>
        <v>24.960699999999999</v>
      </c>
      <c r="O44" s="61">
        <f t="shared" si="10"/>
        <v>12</v>
      </c>
      <c r="P44" s="60">
        <f>VLOOKUP($A44,'Return Data'!$B$7:$R$2292,15,0)</f>
        <v>14.287100000000001</v>
      </c>
      <c r="Q44" s="61">
        <f t="shared" si="11"/>
        <v>6</v>
      </c>
      <c r="R44" s="60">
        <f>VLOOKUP($A44,'Return Data'!$B$7:$R$2292,16,0)</f>
        <v>16.9772</v>
      </c>
      <c r="S44" s="62">
        <f t="shared" si="17"/>
        <v>10</v>
      </c>
    </row>
    <row r="45" spans="1:19" x14ac:dyDescent="0.3">
      <c r="A45" s="58" t="s">
        <v>204</v>
      </c>
      <c r="B45" s="59">
        <f>VLOOKUP($A45,'Return Data'!$B$7:$R$2292,3,0)</f>
        <v>44767</v>
      </c>
      <c r="C45" s="60">
        <f>VLOOKUP($A45,'Return Data'!$B$7:$R$2292,4,0)</f>
        <v>30.655799999999999</v>
      </c>
      <c r="D45" s="60">
        <f>VLOOKUP($A45,'Return Data'!$B$7:$R$2292,10,0)</f>
        <v>-2.9278</v>
      </c>
      <c r="E45" s="61">
        <f t="shared" si="12"/>
        <v>48</v>
      </c>
      <c r="F45" s="60">
        <f>VLOOKUP($A45,'Return Data'!$B$7:$R$2292,11,0)</f>
        <v>-0.71509999999999996</v>
      </c>
      <c r="G45" s="61">
        <f t="shared" si="13"/>
        <v>10</v>
      </c>
      <c r="H45" s="60">
        <f>VLOOKUP($A45,'Return Data'!$B$7:$R$2292,12,0)</f>
        <v>-2.7686000000000002</v>
      </c>
      <c r="I45" s="61">
        <f t="shared" si="14"/>
        <v>17</v>
      </c>
      <c r="J45" s="60">
        <f>VLOOKUP($A45,'Return Data'!$B$7:$R$2292,13,0)</f>
        <v>8.5298999999999996</v>
      </c>
      <c r="K45" s="61">
        <f t="shared" si="15"/>
        <v>15</v>
      </c>
      <c r="L45" s="60">
        <f>VLOOKUP($A45,'Return Data'!$B$7:$R$2292,17,0)</f>
        <v>47.630299999999998</v>
      </c>
      <c r="M45" s="61">
        <f t="shared" si="16"/>
        <v>8</v>
      </c>
      <c r="N45" s="60">
        <f>VLOOKUP($A45,'Return Data'!$B$7:$R$2292,14,0)</f>
        <v>34.810099999999998</v>
      </c>
      <c r="O45" s="61">
        <f t="shared" si="10"/>
        <v>2</v>
      </c>
      <c r="P45" s="60"/>
      <c r="Q45" s="61"/>
      <c r="R45" s="60">
        <f>VLOOKUP($A45,'Return Data'!$B$7:$R$2292,16,0)</f>
        <v>23.435600000000001</v>
      </c>
      <c r="S45" s="62">
        <f t="shared" si="17"/>
        <v>3</v>
      </c>
    </row>
    <row r="46" spans="1:19" x14ac:dyDescent="0.3">
      <c r="A46" s="58" t="s">
        <v>205</v>
      </c>
      <c r="B46" s="59">
        <f>VLOOKUP($A46,'Return Data'!$B$7:$R$2292,3,0)</f>
        <v>44767</v>
      </c>
      <c r="C46" s="60">
        <f>VLOOKUP($A46,'Return Data'!$B$7:$R$2292,4,0)</f>
        <v>16.278400000000001</v>
      </c>
      <c r="D46" s="60">
        <f>VLOOKUP($A46,'Return Data'!$B$7:$R$2292,10,0)</f>
        <v>-2.1989000000000001</v>
      </c>
      <c r="E46" s="61">
        <f t="shared" si="12"/>
        <v>41</v>
      </c>
      <c r="F46" s="60">
        <f>VLOOKUP($A46,'Return Data'!$B$7:$R$2292,11,0)</f>
        <v>-3.3148</v>
      </c>
      <c r="G46" s="61">
        <f t="shared" si="13"/>
        <v>34</v>
      </c>
      <c r="H46" s="60">
        <f>VLOOKUP($A46,'Return Data'!$B$7:$R$2292,12,0)</f>
        <v>-4.6597</v>
      </c>
      <c r="I46" s="61">
        <f t="shared" si="14"/>
        <v>25</v>
      </c>
      <c r="J46" s="60">
        <f>VLOOKUP($A46,'Return Data'!$B$7:$R$2292,13,0)</f>
        <v>6.3502999999999998</v>
      </c>
      <c r="K46" s="61">
        <f t="shared" si="15"/>
        <v>29</v>
      </c>
      <c r="L46" s="60">
        <f>VLOOKUP($A46,'Return Data'!$B$7:$R$2292,17,0)</f>
        <v>26.713200000000001</v>
      </c>
      <c r="M46" s="61">
        <f t="shared" si="16"/>
        <v>37</v>
      </c>
      <c r="N46" s="60">
        <f>VLOOKUP($A46,'Return Data'!$B$7:$R$2292,14,0)</f>
        <v>17.829999999999998</v>
      </c>
      <c r="O46" s="61">
        <f t="shared" si="10"/>
        <v>29</v>
      </c>
      <c r="P46" s="60"/>
      <c r="Q46" s="61"/>
      <c r="R46" s="60">
        <f>VLOOKUP($A46,'Return Data'!$B$7:$R$2292,16,0)</f>
        <v>11.9062</v>
      </c>
      <c r="S46" s="62">
        <f t="shared" si="17"/>
        <v>48</v>
      </c>
    </row>
    <row r="47" spans="1:19" x14ac:dyDescent="0.3">
      <c r="A47" s="58" t="s">
        <v>206</v>
      </c>
      <c r="B47" s="59">
        <f>VLOOKUP($A47,'Return Data'!$B$7:$R$2292,3,0)</f>
        <v>44767</v>
      </c>
      <c r="C47" s="60">
        <f>VLOOKUP($A47,'Return Data'!$B$7:$R$2292,4,0)</f>
        <v>17.352599999999999</v>
      </c>
      <c r="D47" s="60">
        <f>VLOOKUP($A47,'Return Data'!$B$7:$R$2292,10,0)</f>
        <v>-2.0888</v>
      </c>
      <c r="E47" s="61">
        <f t="shared" si="12"/>
        <v>39</v>
      </c>
      <c r="F47" s="60">
        <f>VLOOKUP($A47,'Return Data'!$B$7:$R$2292,11,0)</f>
        <v>-4.2260999999999997</v>
      </c>
      <c r="G47" s="61">
        <f t="shared" si="13"/>
        <v>41</v>
      </c>
      <c r="H47" s="60">
        <f>VLOOKUP($A47,'Return Data'!$B$7:$R$2292,12,0)</f>
        <v>-5.1064999999999996</v>
      </c>
      <c r="I47" s="61">
        <f t="shared" si="14"/>
        <v>30</v>
      </c>
      <c r="J47" s="60">
        <f>VLOOKUP($A47,'Return Data'!$B$7:$R$2292,13,0)</f>
        <v>2.8388</v>
      </c>
      <c r="K47" s="61">
        <f t="shared" si="15"/>
        <v>42</v>
      </c>
      <c r="L47" s="60">
        <f>VLOOKUP($A47,'Return Data'!$B$7:$R$2292,17,0)</f>
        <v>29.326699999999999</v>
      </c>
      <c r="M47" s="61">
        <f t="shared" si="16"/>
        <v>23</v>
      </c>
      <c r="N47" s="60">
        <f>VLOOKUP($A47,'Return Data'!$B$7:$R$2292,14,0)</f>
        <v>18.9373</v>
      </c>
      <c r="O47" s="61">
        <f t="shared" si="10"/>
        <v>25</v>
      </c>
      <c r="P47" s="60"/>
      <c r="Q47" s="61"/>
      <c r="R47" s="60">
        <f>VLOOKUP($A47,'Return Data'!$B$7:$R$2292,16,0)</f>
        <v>14.676500000000001</v>
      </c>
      <c r="S47" s="62">
        <f t="shared" si="17"/>
        <v>24</v>
      </c>
    </row>
    <row r="48" spans="1:19" x14ac:dyDescent="0.3">
      <c r="A48" s="58" t="s">
        <v>207</v>
      </c>
      <c r="B48" s="59">
        <f>VLOOKUP($A48,'Return Data'!$B$7:$R$2292,3,0)</f>
        <v>44767</v>
      </c>
      <c r="C48" s="60">
        <f>VLOOKUP($A48,'Return Data'!$B$7:$R$2292,4,0)</f>
        <v>60.554200000000002</v>
      </c>
      <c r="D48" s="60">
        <f>VLOOKUP($A48,'Return Data'!$B$7:$R$2292,10,0)</f>
        <v>0.13589999999999999</v>
      </c>
      <c r="E48" s="61">
        <f t="shared" si="12"/>
        <v>12</v>
      </c>
      <c r="F48" s="60">
        <f>VLOOKUP($A48,'Return Data'!$B$7:$R$2292,11,0)</f>
        <v>2.5567000000000002</v>
      </c>
      <c r="G48" s="61">
        <f t="shared" si="13"/>
        <v>2</v>
      </c>
      <c r="H48" s="60">
        <f>VLOOKUP($A48,'Return Data'!$B$7:$R$2292,12,0)</f>
        <v>-0.41210000000000002</v>
      </c>
      <c r="I48" s="61">
        <f t="shared" si="14"/>
        <v>13</v>
      </c>
      <c r="J48" s="60">
        <f>VLOOKUP($A48,'Return Data'!$B$7:$R$2292,13,0)</f>
        <v>13.0411</v>
      </c>
      <c r="K48" s="61">
        <f t="shared" si="15"/>
        <v>3</v>
      </c>
      <c r="L48" s="60">
        <f>VLOOKUP($A48,'Return Data'!$B$7:$R$2292,17,0)</f>
        <v>41.546999999999997</v>
      </c>
      <c r="M48" s="61">
        <f t="shared" si="16"/>
        <v>9</v>
      </c>
      <c r="N48" s="60">
        <f>VLOOKUP($A48,'Return Data'!$B$7:$R$2292,14,0)</f>
        <v>34.492199999999997</v>
      </c>
      <c r="O48" s="61">
        <f t="shared" si="10"/>
        <v>3</v>
      </c>
      <c r="P48" s="60">
        <f>VLOOKUP($A48,'Return Data'!$B$7:$R$2292,15,0)</f>
        <v>22.766200000000001</v>
      </c>
      <c r="Q48" s="61">
        <f>RANK(P48,P$8:P$63,0)</f>
        <v>1</v>
      </c>
      <c r="R48" s="60">
        <f>VLOOKUP($A48,'Return Data'!$B$7:$R$2292,16,0)</f>
        <v>24.130299999999998</v>
      </c>
      <c r="S48" s="62">
        <f t="shared" si="17"/>
        <v>1</v>
      </c>
    </row>
    <row r="49" spans="1:19" x14ac:dyDescent="0.3">
      <c r="A49" s="58" t="s">
        <v>208</v>
      </c>
      <c r="B49" s="59">
        <f>VLOOKUP($A49,'Return Data'!$B$7:$R$2292,3,0)</f>
        <v>44767</v>
      </c>
      <c r="C49" s="60">
        <f>VLOOKUP($A49,'Return Data'!$B$7:$R$2292,4,0)</f>
        <v>15.839700000000001</v>
      </c>
      <c r="D49" s="60">
        <f>VLOOKUP($A49,'Return Data'!$B$7:$R$2292,10,0)</f>
        <v>0.55479999999999996</v>
      </c>
      <c r="E49" s="61">
        <f t="shared" si="12"/>
        <v>7</v>
      </c>
      <c r="F49" s="60">
        <f>VLOOKUP($A49,'Return Data'!$B$7:$R$2292,11,0)</f>
        <v>-2.7541000000000002</v>
      </c>
      <c r="G49" s="61">
        <f t="shared" si="13"/>
        <v>28</v>
      </c>
      <c r="H49" s="60">
        <f>VLOOKUP($A49,'Return Data'!$B$7:$R$2292,12,0)</f>
        <v>-5.8734999999999999</v>
      </c>
      <c r="I49" s="61">
        <f t="shared" si="14"/>
        <v>35</v>
      </c>
      <c r="J49" s="60">
        <f>VLOOKUP($A49,'Return Data'!$B$7:$R$2292,13,0)</f>
        <v>6.6905000000000001</v>
      </c>
      <c r="K49" s="61">
        <f t="shared" si="15"/>
        <v>26</v>
      </c>
      <c r="L49" s="60">
        <f>VLOOKUP($A49,'Return Data'!$B$7:$R$2292,17,0)</f>
        <v>18.650300000000001</v>
      </c>
      <c r="M49" s="61">
        <f t="shared" si="16"/>
        <v>54</v>
      </c>
      <c r="N49" s="60">
        <f>VLOOKUP($A49,'Return Data'!$B$7:$R$2292,14,0)</f>
        <v>15.7781</v>
      </c>
      <c r="O49" s="61">
        <f t="shared" si="10"/>
        <v>40</v>
      </c>
      <c r="P49" s="60"/>
      <c r="Q49" s="61"/>
      <c r="R49" s="60">
        <f>VLOOKUP($A49,'Return Data'!$B$7:$R$2292,16,0)</f>
        <v>14.0494</v>
      </c>
      <c r="S49" s="62">
        <f t="shared" si="17"/>
        <v>30</v>
      </c>
    </row>
    <row r="50" spans="1:19" x14ac:dyDescent="0.3">
      <c r="A50" s="58" t="s">
        <v>209</v>
      </c>
      <c r="B50" s="59">
        <f>VLOOKUP($A50,'Return Data'!$B$7:$R$2292,3,0)</f>
        <v>44767</v>
      </c>
      <c r="C50" s="60">
        <f>VLOOKUP($A50,'Return Data'!$B$7:$R$2292,4,0)</f>
        <v>149.9769</v>
      </c>
      <c r="D50" s="60">
        <f>VLOOKUP($A50,'Return Data'!$B$7:$R$2292,10,0)</f>
        <v>6.4999999999999997E-3</v>
      </c>
      <c r="E50" s="61">
        <f t="shared" si="12"/>
        <v>13</v>
      </c>
      <c r="F50" s="60">
        <f>VLOOKUP($A50,'Return Data'!$B$7:$R$2292,11,0)</f>
        <v>-1.5489999999999999</v>
      </c>
      <c r="G50" s="61">
        <f t="shared" si="13"/>
        <v>13</v>
      </c>
      <c r="H50" s="60">
        <f>VLOOKUP($A50,'Return Data'!$B$7:$R$2292,12,0)</f>
        <v>-3.7622</v>
      </c>
      <c r="I50" s="61">
        <f t="shared" si="14"/>
        <v>21</v>
      </c>
      <c r="J50" s="60">
        <f>VLOOKUP($A50,'Return Data'!$B$7:$R$2292,13,0)</f>
        <v>7.4978999999999996</v>
      </c>
      <c r="K50" s="61">
        <f t="shared" si="15"/>
        <v>22</v>
      </c>
      <c r="L50" s="60">
        <f>VLOOKUP($A50,'Return Data'!$B$7:$R$2292,17,0)</f>
        <v>27.164300000000001</v>
      </c>
      <c r="M50" s="61">
        <f t="shared" si="16"/>
        <v>34</v>
      </c>
      <c r="N50" s="60">
        <f>VLOOKUP($A50,'Return Data'!$B$7:$R$2292,14,0)</f>
        <v>15.281499999999999</v>
      </c>
      <c r="O50" s="61">
        <f t="shared" si="10"/>
        <v>42</v>
      </c>
      <c r="P50" s="60">
        <f>VLOOKUP($A50,'Return Data'!$B$7:$R$2292,15,0)</f>
        <v>8.1410999999999998</v>
      </c>
      <c r="Q50" s="61">
        <f>RANK(P50,P$8:P$63,0)</f>
        <v>37</v>
      </c>
      <c r="R50" s="60">
        <f>VLOOKUP($A50,'Return Data'!$B$7:$R$2292,16,0)</f>
        <v>12.480700000000001</v>
      </c>
      <c r="S50" s="62">
        <f t="shared" si="17"/>
        <v>45</v>
      </c>
    </row>
    <row r="51" spans="1:19" x14ac:dyDescent="0.3">
      <c r="A51" s="58" t="s">
        <v>210</v>
      </c>
      <c r="B51" s="59">
        <f>VLOOKUP($A51,'Return Data'!$B$7:$R$2292,3,0)</f>
        <v>44767</v>
      </c>
      <c r="C51" s="60">
        <f>VLOOKUP($A51,'Return Data'!$B$7:$R$2292,4,0)</f>
        <v>18.561900000000001</v>
      </c>
      <c r="D51" s="60">
        <f>VLOOKUP($A51,'Return Data'!$B$7:$R$2292,10,0)</f>
        <v>-3.1934</v>
      </c>
      <c r="E51" s="61">
        <f t="shared" si="12"/>
        <v>51</v>
      </c>
      <c r="F51" s="60">
        <f>VLOOKUP($A51,'Return Data'!$B$7:$R$2292,11,0)</f>
        <v>-2.2130999999999998</v>
      </c>
      <c r="G51" s="61">
        <f t="shared" si="13"/>
        <v>18</v>
      </c>
      <c r="H51" s="60">
        <f>VLOOKUP($A51,'Return Data'!$B$7:$R$2292,12,0)</f>
        <v>1.373</v>
      </c>
      <c r="I51" s="61">
        <f t="shared" si="14"/>
        <v>8</v>
      </c>
      <c r="J51" s="60">
        <f>VLOOKUP($A51,'Return Data'!$B$7:$R$2292,13,0)</f>
        <v>8.5427999999999997</v>
      </c>
      <c r="K51" s="61">
        <f t="shared" si="15"/>
        <v>14</v>
      </c>
      <c r="L51" s="60">
        <f>VLOOKUP($A51,'Return Data'!$B$7:$R$2292,17,0)</f>
        <v>51.350200000000001</v>
      </c>
      <c r="M51" s="61">
        <f t="shared" si="16"/>
        <v>7</v>
      </c>
      <c r="N51" s="60">
        <f>VLOOKUP($A51,'Return Data'!$B$7:$R$2292,14,0)</f>
        <v>25.7774</v>
      </c>
      <c r="O51" s="61">
        <f t="shared" si="10"/>
        <v>10</v>
      </c>
      <c r="P51" s="60">
        <f>VLOOKUP($A51,'Return Data'!$B$7:$R$2292,15,0)</f>
        <v>7.6444999999999999</v>
      </c>
      <c r="Q51" s="61">
        <f>RANK(P51,P$8:P$63,0)</f>
        <v>39</v>
      </c>
      <c r="R51" s="60">
        <f>VLOOKUP($A51,'Return Data'!$B$7:$R$2292,16,0)</f>
        <v>11.494</v>
      </c>
      <c r="S51" s="62">
        <f t="shared" si="17"/>
        <v>50</v>
      </c>
    </row>
    <row r="52" spans="1:19" x14ac:dyDescent="0.3">
      <c r="A52" s="58" t="s">
        <v>211</v>
      </c>
      <c r="B52" s="59">
        <f>VLOOKUP($A52,'Return Data'!$B$7:$R$2292,3,0)</f>
        <v>44767</v>
      </c>
      <c r="C52" s="60">
        <f>VLOOKUP($A52,'Return Data'!$B$7:$R$2292,4,0)</f>
        <v>15.9855</v>
      </c>
      <c r="D52" s="60">
        <f>VLOOKUP($A52,'Return Data'!$B$7:$R$2292,10,0)</f>
        <v>-3.0958999999999999</v>
      </c>
      <c r="E52" s="61">
        <f t="shared" si="12"/>
        <v>50</v>
      </c>
      <c r="F52" s="60">
        <f>VLOOKUP($A52,'Return Data'!$B$7:$R$2292,11,0)</f>
        <v>-2.0910000000000002</v>
      </c>
      <c r="G52" s="61">
        <f t="shared" si="13"/>
        <v>16</v>
      </c>
      <c r="H52" s="60">
        <f>VLOOKUP($A52,'Return Data'!$B$7:$R$2292,12,0)</f>
        <v>1.9757</v>
      </c>
      <c r="I52" s="61">
        <f t="shared" si="14"/>
        <v>7</v>
      </c>
      <c r="J52" s="60">
        <f>VLOOKUP($A52,'Return Data'!$B$7:$R$2292,13,0)</f>
        <v>8.9910999999999994</v>
      </c>
      <c r="K52" s="61">
        <f t="shared" si="15"/>
        <v>11</v>
      </c>
      <c r="L52" s="60">
        <f>VLOOKUP($A52,'Return Data'!$B$7:$R$2292,17,0)</f>
        <v>52.219000000000001</v>
      </c>
      <c r="M52" s="61">
        <f t="shared" si="16"/>
        <v>4</v>
      </c>
      <c r="N52" s="60">
        <f>VLOOKUP($A52,'Return Data'!$B$7:$R$2292,14,0)</f>
        <v>26.633099999999999</v>
      </c>
      <c r="O52" s="61">
        <f t="shared" si="10"/>
        <v>7</v>
      </c>
      <c r="P52" s="60"/>
      <c r="Q52" s="61"/>
      <c r="R52" s="60">
        <f>VLOOKUP($A52,'Return Data'!$B$7:$R$2292,16,0)</f>
        <v>9.1824999999999992</v>
      </c>
      <c r="S52" s="62">
        <f t="shared" si="17"/>
        <v>54</v>
      </c>
    </row>
    <row r="53" spans="1:19" x14ac:dyDescent="0.3">
      <c r="A53" s="58" t="s">
        <v>212</v>
      </c>
      <c r="B53" s="59">
        <f>VLOOKUP($A53,'Return Data'!$B$7:$R$2292,3,0)</f>
        <v>44767</v>
      </c>
      <c r="C53" s="60">
        <f>VLOOKUP($A53,'Return Data'!$B$7:$R$2292,4,0)</f>
        <v>15.719900000000001</v>
      </c>
      <c r="D53" s="60">
        <f>VLOOKUP($A53,'Return Data'!$B$7:$R$2292,10,0)</f>
        <v>-3.4889999999999999</v>
      </c>
      <c r="E53" s="61">
        <f t="shared" si="12"/>
        <v>53</v>
      </c>
      <c r="F53" s="60">
        <f>VLOOKUP($A53,'Return Data'!$B$7:$R$2292,11,0)</f>
        <v>-2.3894000000000002</v>
      </c>
      <c r="G53" s="61">
        <f t="shared" si="13"/>
        <v>22</v>
      </c>
      <c r="H53" s="60">
        <f>VLOOKUP($A53,'Return Data'!$B$7:$R$2292,12,0)</f>
        <v>2.35E-2</v>
      </c>
      <c r="I53" s="61">
        <f t="shared" si="14"/>
        <v>11</v>
      </c>
      <c r="J53" s="60">
        <f>VLOOKUP($A53,'Return Data'!$B$7:$R$2292,13,0)</f>
        <v>7.4153000000000002</v>
      </c>
      <c r="K53" s="61">
        <f t="shared" si="15"/>
        <v>23</v>
      </c>
      <c r="L53" s="60">
        <f>VLOOKUP($A53,'Return Data'!$B$7:$R$2292,17,0)</f>
        <v>53.265000000000001</v>
      </c>
      <c r="M53" s="61">
        <f t="shared" si="16"/>
        <v>2</v>
      </c>
      <c r="N53" s="60">
        <f>VLOOKUP($A53,'Return Data'!$B$7:$R$2292,14,0)</f>
        <v>27.161799999999999</v>
      </c>
      <c r="O53" s="61">
        <f t="shared" si="10"/>
        <v>5</v>
      </c>
      <c r="P53" s="60"/>
      <c r="Q53" s="61"/>
      <c r="R53" s="60">
        <f>VLOOKUP($A53,'Return Data'!$B$7:$R$2292,16,0)</f>
        <v>9.3560999999999996</v>
      </c>
      <c r="S53" s="62">
        <f t="shared" si="17"/>
        <v>53</v>
      </c>
    </row>
    <row r="54" spans="1:19" x14ac:dyDescent="0.3">
      <c r="A54" s="58" t="s">
        <v>213</v>
      </c>
      <c r="B54" s="59">
        <f>VLOOKUP($A54,'Return Data'!$B$7:$R$2292,3,0)</f>
        <v>44767</v>
      </c>
      <c r="C54" s="60">
        <f>VLOOKUP($A54,'Return Data'!$B$7:$R$2292,4,0)</f>
        <v>15.1153</v>
      </c>
      <c r="D54" s="60">
        <f>VLOOKUP($A54,'Return Data'!$B$7:$R$2292,10,0)</f>
        <v>-2.7585999999999999</v>
      </c>
      <c r="E54" s="61">
        <f t="shared" si="12"/>
        <v>44</v>
      </c>
      <c r="F54" s="60">
        <f>VLOOKUP($A54,'Return Data'!$B$7:$R$2292,11,0)</f>
        <v>-1.3154999999999999</v>
      </c>
      <c r="G54" s="61">
        <f t="shared" si="13"/>
        <v>11</v>
      </c>
      <c r="H54" s="60">
        <f>VLOOKUP($A54,'Return Data'!$B$7:$R$2292,12,0)</f>
        <v>0.41120000000000001</v>
      </c>
      <c r="I54" s="61">
        <f t="shared" si="14"/>
        <v>10</v>
      </c>
      <c r="J54" s="60">
        <f>VLOOKUP($A54,'Return Data'!$B$7:$R$2292,13,0)</f>
        <v>8.4008000000000003</v>
      </c>
      <c r="K54" s="61">
        <f t="shared" si="15"/>
        <v>18</v>
      </c>
      <c r="L54" s="60">
        <f>VLOOKUP($A54,'Return Data'!$B$7:$R$2292,17,0)</f>
        <v>54.384700000000002</v>
      </c>
      <c r="M54" s="61">
        <f t="shared" si="16"/>
        <v>1</v>
      </c>
      <c r="N54" s="60">
        <f>VLOOKUP($A54,'Return Data'!$B$7:$R$2292,14,0)</f>
        <v>27.521100000000001</v>
      </c>
      <c r="O54" s="61">
        <f t="shared" si="10"/>
        <v>4</v>
      </c>
      <c r="P54" s="60"/>
      <c r="Q54" s="61"/>
      <c r="R54" s="60">
        <f>VLOOKUP($A54,'Return Data'!$B$7:$R$2292,16,0)</f>
        <v>8.94</v>
      </c>
      <c r="S54" s="62">
        <f t="shared" si="17"/>
        <v>55</v>
      </c>
    </row>
    <row r="55" spans="1:19" x14ac:dyDescent="0.3">
      <c r="A55" s="58" t="s">
        <v>214</v>
      </c>
      <c r="B55" s="59">
        <f>VLOOKUP($A55,'Return Data'!$B$7:$R$2292,3,0)</f>
        <v>44767</v>
      </c>
      <c r="C55" s="60">
        <f>VLOOKUP($A55,'Return Data'!$B$7:$R$2292,4,0)</f>
        <v>21.680599999999998</v>
      </c>
      <c r="D55" s="60">
        <f>VLOOKUP($A55,'Return Data'!$B$7:$R$2292,10,0)</f>
        <v>0.36849999999999999</v>
      </c>
      <c r="E55" s="61">
        <f t="shared" si="12"/>
        <v>10</v>
      </c>
      <c r="F55" s="60">
        <f>VLOOKUP($A55,'Return Data'!$B$7:$R$2292,11,0)</f>
        <v>9.0899999999999995E-2</v>
      </c>
      <c r="G55" s="61">
        <f t="shared" si="13"/>
        <v>6</v>
      </c>
      <c r="H55" s="60">
        <f>VLOOKUP($A55,'Return Data'!$B$7:$R$2292,12,0)</f>
        <v>-3.0583999999999998</v>
      </c>
      <c r="I55" s="61">
        <f t="shared" si="14"/>
        <v>18</v>
      </c>
      <c r="J55" s="60">
        <f>VLOOKUP($A55,'Return Data'!$B$7:$R$2292,13,0)</f>
        <v>8.0550999999999995</v>
      </c>
      <c r="K55" s="61">
        <f t="shared" si="15"/>
        <v>20</v>
      </c>
      <c r="L55" s="60">
        <f>VLOOKUP($A55,'Return Data'!$B$7:$R$2292,17,0)</f>
        <v>27.4132</v>
      </c>
      <c r="M55" s="61">
        <f t="shared" si="16"/>
        <v>33</v>
      </c>
      <c r="N55" s="60">
        <f>VLOOKUP($A55,'Return Data'!$B$7:$R$2292,14,0)</f>
        <v>18.112200000000001</v>
      </c>
      <c r="O55" s="61">
        <f t="shared" si="10"/>
        <v>28</v>
      </c>
      <c r="P55" s="60">
        <f>VLOOKUP($A55,'Return Data'!$B$7:$R$2292,15,0)</f>
        <v>10.684799999999999</v>
      </c>
      <c r="Q55" s="61">
        <f>RANK(P55,P$8:P$63,0)</f>
        <v>25</v>
      </c>
      <c r="R55" s="60">
        <f>VLOOKUP($A55,'Return Data'!$B$7:$R$2292,16,0)</f>
        <v>11.1233</v>
      </c>
      <c r="S55" s="62">
        <f t="shared" si="17"/>
        <v>51</v>
      </c>
    </row>
    <row r="56" spans="1:19" x14ac:dyDescent="0.3">
      <c r="A56" s="58" t="s">
        <v>215</v>
      </c>
      <c r="B56" s="59">
        <f>VLOOKUP($A56,'Return Data'!$B$7:$R$2292,3,0)</f>
        <v>44767</v>
      </c>
      <c r="C56" s="60">
        <f>VLOOKUP($A56,'Return Data'!$B$7:$R$2292,4,0)</f>
        <v>23.614799999999999</v>
      </c>
      <c r="D56" s="60">
        <f>VLOOKUP($A56,'Return Data'!$B$7:$R$2292,10,0)</f>
        <v>0.42780000000000001</v>
      </c>
      <c r="E56" s="61">
        <f t="shared" si="12"/>
        <v>9</v>
      </c>
      <c r="F56" s="60">
        <f>VLOOKUP($A56,'Return Data'!$B$7:$R$2292,11,0)</f>
        <v>-0.22140000000000001</v>
      </c>
      <c r="G56" s="61">
        <f t="shared" si="13"/>
        <v>8</v>
      </c>
      <c r="H56" s="60">
        <f>VLOOKUP($A56,'Return Data'!$B$7:$R$2292,12,0)</f>
        <v>-3.2631999999999999</v>
      </c>
      <c r="I56" s="61">
        <f t="shared" si="14"/>
        <v>20</v>
      </c>
      <c r="J56" s="60">
        <f>VLOOKUP($A56,'Return Data'!$B$7:$R$2292,13,0)</f>
        <v>7.9173999999999998</v>
      </c>
      <c r="K56" s="61">
        <f t="shared" si="15"/>
        <v>21</v>
      </c>
      <c r="L56" s="60">
        <f>VLOOKUP($A56,'Return Data'!$B$7:$R$2292,17,0)</f>
        <v>26.9209</v>
      </c>
      <c r="M56" s="61">
        <f t="shared" si="16"/>
        <v>36</v>
      </c>
      <c r="N56" s="60">
        <f>VLOOKUP($A56,'Return Data'!$B$7:$R$2292,14,0)</f>
        <v>18.275600000000001</v>
      </c>
      <c r="O56" s="61">
        <f t="shared" si="10"/>
        <v>27</v>
      </c>
      <c r="P56" s="60">
        <f>VLOOKUP($A56,'Return Data'!$B$7:$R$2292,15,0)</f>
        <v>11.4016</v>
      </c>
      <c r="Q56" s="61">
        <f>RANK(P56,P$8:P$63,0)</f>
        <v>20</v>
      </c>
      <c r="R56" s="60">
        <f>VLOOKUP($A56,'Return Data'!$B$7:$R$2292,16,0)</f>
        <v>14.4954</v>
      </c>
      <c r="S56" s="62">
        <f t="shared" si="17"/>
        <v>25</v>
      </c>
    </row>
    <row r="57" spans="1:19" x14ac:dyDescent="0.3">
      <c r="A57" s="58" t="s">
        <v>216</v>
      </c>
      <c r="B57" s="59">
        <f>VLOOKUP($A57,'Return Data'!$B$7:$R$2292,3,0)</f>
        <v>44767</v>
      </c>
      <c r="C57" s="60">
        <f>VLOOKUP($A57,'Return Data'!$B$7:$R$2292,4,0)</f>
        <v>15.742100000000001</v>
      </c>
      <c r="D57" s="60">
        <f>VLOOKUP($A57,'Return Data'!$B$7:$R$2292,10,0)</f>
        <v>-0.6613</v>
      </c>
      <c r="E57" s="61">
        <f t="shared" si="12"/>
        <v>19</v>
      </c>
      <c r="F57" s="60">
        <f>VLOOKUP($A57,'Return Data'!$B$7:$R$2292,11,0)</f>
        <v>0.39219999999999999</v>
      </c>
      <c r="G57" s="61">
        <f t="shared" si="13"/>
        <v>5</v>
      </c>
      <c r="H57" s="60">
        <f>VLOOKUP($A57,'Return Data'!$B$7:$R$2292,12,0)</f>
        <v>4.7050999999999998</v>
      </c>
      <c r="I57" s="61">
        <f t="shared" si="14"/>
        <v>2</v>
      </c>
      <c r="J57" s="60">
        <f>VLOOKUP($A57,'Return Data'!$B$7:$R$2292,13,0)</f>
        <v>11.910399999999999</v>
      </c>
      <c r="K57" s="61">
        <f t="shared" si="15"/>
        <v>6</v>
      </c>
      <c r="L57" s="60">
        <f>VLOOKUP($A57,'Return Data'!$B$7:$R$2292,17,0)</f>
        <v>51.794899999999998</v>
      </c>
      <c r="M57" s="61">
        <f t="shared" si="16"/>
        <v>5</v>
      </c>
      <c r="N57" s="60">
        <f>VLOOKUP($A57,'Return Data'!$B$7:$R$2292,14,0)</f>
        <v>26.599399999999999</v>
      </c>
      <c r="O57" s="61">
        <f t="shared" si="10"/>
        <v>8</v>
      </c>
      <c r="P57" s="60"/>
      <c r="Q57" s="61"/>
      <c r="R57" s="60">
        <f>VLOOKUP($A57,'Return Data'!$B$7:$R$2292,16,0)</f>
        <v>11.051399999999999</v>
      </c>
      <c r="S57" s="62">
        <f t="shared" si="17"/>
        <v>52</v>
      </c>
    </row>
    <row r="58" spans="1:19" x14ac:dyDescent="0.3">
      <c r="A58" s="58" t="s">
        <v>217</v>
      </c>
      <c r="B58" s="59">
        <f>VLOOKUP($A58,'Return Data'!$B$7:$R$2292,3,0)</f>
        <v>44767</v>
      </c>
      <c r="C58" s="60">
        <f>VLOOKUP($A58,'Return Data'!$B$7:$R$2292,4,0)</f>
        <v>17.963000000000001</v>
      </c>
      <c r="D58" s="60">
        <f>VLOOKUP($A58,'Return Data'!$B$7:$R$2292,10,0)</f>
        <v>-0.83360000000000001</v>
      </c>
      <c r="E58" s="61">
        <f t="shared" si="12"/>
        <v>22</v>
      </c>
      <c r="F58" s="60">
        <f>VLOOKUP($A58,'Return Data'!$B$7:$R$2292,11,0)</f>
        <v>-0.27089999999999997</v>
      </c>
      <c r="G58" s="61">
        <f t="shared" si="13"/>
        <v>9</v>
      </c>
      <c r="H58" s="60">
        <f>VLOOKUP($A58,'Return Data'!$B$7:$R$2292,12,0)</f>
        <v>4.2766000000000002</v>
      </c>
      <c r="I58" s="61">
        <f t="shared" si="14"/>
        <v>3</v>
      </c>
      <c r="J58" s="60">
        <f>VLOOKUP($A58,'Return Data'!$B$7:$R$2292,13,0)</f>
        <v>11.635899999999999</v>
      </c>
      <c r="K58" s="61">
        <f t="shared" si="15"/>
        <v>8</v>
      </c>
      <c r="L58" s="60">
        <f>VLOOKUP($A58,'Return Data'!$B$7:$R$2292,17,0)</f>
        <v>51.567300000000003</v>
      </c>
      <c r="M58" s="61">
        <f t="shared" si="16"/>
        <v>6</v>
      </c>
      <c r="N58" s="60">
        <f>VLOOKUP($A58,'Return Data'!$B$7:$R$2292,14,0)</f>
        <v>26.442799999999998</v>
      </c>
      <c r="O58" s="61">
        <f t="shared" si="10"/>
        <v>9</v>
      </c>
      <c r="P58" s="60"/>
      <c r="Q58" s="61"/>
      <c r="R58" s="60">
        <f>VLOOKUP($A58,'Return Data'!$B$7:$R$2292,16,0)</f>
        <v>15.462199999999999</v>
      </c>
      <c r="S58" s="62">
        <f t="shared" si="17"/>
        <v>17</v>
      </c>
    </row>
    <row r="59" spans="1:19" x14ac:dyDescent="0.3">
      <c r="A59" s="58" t="s">
        <v>1910</v>
      </c>
      <c r="B59" s="59">
        <f>VLOOKUP($A59,'Return Data'!$B$7:$R$2292,3,0)</f>
        <v>44767</v>
      </c>
      <c r="C59" s="60">
        <f>VLOOKUP($A59,'Return Data'!$B$7:$R$2292,4,0)</f>
        <v>335.14640000000003</v>
      </c>
      <c r="D59" s="60">
        <f>VLOOKUP($A59,'Return Data'!$B$7:$R$2292,10,0)</f>
        <v>-0.42299999999999999</v>
      </c>
      <c r="E59" s="61">
        <f t="shared" si="12"/>
        <v>16</v>
      </c>
      <c r="F59" s="60">
        <f>VLOOKUP($A59,'Return Data'!$B$7:$R$2292,11,0)</f>
        <v>-2.3948</v>
      </c>
      <c r="G59" s="61">
        <f t="shared" si="13"/>
        <v>23</v>
      </c>
      <c r="H59" s="60">
        <f>VLOOKUP($A59,'Return Data'!$B$7:$R$2292,12,0)</f>
        <v>-4.8392999999999997</v>
      </c>
      <c r="I59" s="61">
        <f t="shared" si="14"/>
        <v>27</v>
      </c>
      <c r="J59" s="60">
        <f>VLOOKUP($A59,'Return Data'!$B$7:$R$2292,13,0)</f>
        <v>8.4475999999999996</v>
      </c>
      <c r="K59" s="61">
        <f t="shared" si="15"/>
        <v>16</v>
      </c>
      <c r="L59" s="60">
        <f>VLOOKUP($A59,'Return Data'!$B$7:$R$2292,17,0)</f>
        <v>28.040299999999998</v>
      </c>
      <c r="M59" s="61">
        <f t="shared" si="16"/>
        <v>30</v>
      </c>
      <c r="N59" s="60">
        <f>VLOOKUP($A59,'Return Data'!$B$7:$R$2292,14,0)</f>
        <v>17.813199999999998</v>
      </c>
      <c r="O59" s="61">
        <f t="shared" si="10"/>
        <v>30</v>
      </c>
      <c r="P59" s="60">
        <f>VLOOKUP($A59,'Return Data'!$B$7:$R$2292,15,0)</f>
        <v>10.7601</v>
      </c>
      <c r="Q59" s="61">
        <f>RANK(P59,P$8:P$63,0)</f>
        <v>23</v>
      </c>
      <c r="R59" s="60">
        <f>VLOOKUP($A59,'Return Data'!$B$7:$R$2292,16,0)</f>
        <v>15.3215</v>
      </c>
      <c r="S59" s="62">
        <f t="shared" si="17"/>
        <v>18</v>
      </c>
    </row>
    <row r="60" spans="1:19" x14ac:dyDescent="0.3">
      <c r="A60" s="58" t="s">
        <v>218</v>
      </c>
      <c r="B60" s="59">
        <f>VLOOKUP($A60,'Return Data'!$B$7:$R$2292,3,0)</f>
        <v>44767</v>
      </c>
      <c r="C60" s="60">
        <f>VLOOKUP($A60,'Return Data'!$B$7:$R$2292,4,0)</f>
        <v>30.052</v>
      </c>
      <c r="D60" s="60">
        <f>VLOOKUP($A60,'Return Data'!$B$7:$R$2292,10,0)</f>
        <v>-0.45219999999999999</v>
      </c>
      <c r="E60" s="61">
        <f t="shared" si="12"/>
        <v>17</v>
      </c>
      <c r="F60" s="60">
        <f>VLOOKUP($A60,'Return Data'!$B$7:$R$2292,11,0)</f>
        <v>-2.4085999999999999</v>
      </c>
      <c r="G60" s="61">
        <f t="shared" si="13"/>
        <v>26</v>
      </c>
      <c r="H60" s="60">
        <f>VLOOKUP($A60,'Return Data'!$B$7:$R$2292,12,0)</f>
        <v>-4.3125</v>
      </c>
      <c r="I60" s="61">
        <f t="shared" si="14"/>
        <v>23</v>
      </c>
      <c r="J60" s="60">
        <f>VLOOKUP($A60,'Return Data'!$B$7:$R$2292,13,0)</f>
        <v>8.8004999999999995</v>
      </c>
      <c r="K60" s="61">
        <f t="shared" si="15"/>
        <v>12</v>
      </c>
      <c r="L60" s="60">
        <f>VLOOKUP($A60,'Return Data'!$B$7:$R$2292,17,0)</f>
        <v>26.602</v>
      </c>
      <c r="M60" s="61">
        <f t="shared" si="16"/>
        <v>39</v>
      </c>
      <c r="N60" s="60">
        <f>VLOOKUP($A60,'Return Data'!$B$7:$R$2292,14,0)</f>
        <v>16.925999999999998</v>
      </c>
      <c r="O60" s="61">
        <f t="shared" si="10"/>
        <v>32</v>
      </c>
      <c r="P60" s="60">
        <f>VLOOKUP($A60,'Return Data'!$B$7:$R$2292,15,0)</f>
        <v>12.0166</v>
      </c>
      <c r="Q60" s="61">
        <f>RANK(P60,P$8:P$63,0)</f>
        <v>17</v>
      </c>
      <c r="R60" s="60">
        <f>VLOOKUP($A60,'Return Data'!$B$7:$R$2292,16,0)</f>
        <v>15.1791</v>
      </c>
      <c r="S60" s="62">
        <f t="shared" si="17"/>
        <v>21</v>
      </c>
    </row>
    <row r="61" spans="1:19" x14ac:dyDescent="0.3">
      <c r="A61" s="58" t="s">
        <v>219</v>
      </c>
      <c r="B61" s="59">
        <f>VLOOKUP($A61,'Return Data'!$B$7:$R$2292,3,0)</f>
        <v>44767</v>
      </c>
      <c r="C61" s="60">
        <f>VLOOKUP($A61,'Return Data'!$B$7:$R$2292,4,0)</f>
        <v>115.83</v>
      </c>
      <c r="D61" s="60">
        <f>VLOOKUP($A61,'Return Data'!$B$7:$R$2292,10,0)</f>
        <v>-2.5409999999999999</v>
      </c>
      <c r="E61" s="61">
        <f t="shared" si="12"/>
        <v>42</v>
      </c>
      <c r="F61" s="60">
        <f>VLOOKUP($A61,'Return Data'!$B$7:$R$2292,11,0)</f>
        <v>-2.1044999999999998</v>
      </c>
      <c r="G61" s="61">
        <f t="shared" si="13"/>
        <v>17</v>
      </c>
      <c r="H61" s="60">
        <f>VLOOKUP($A61,'Return Data'!$B$7:$R$2292,12,0)</f>
        <v>-6.3167</v>
      </c>
      <c r="I61" s="61">
        <f t="shared" si="14"/>
        <v>38</v>
      </c>
      <c r="J61" s="60">
        <f>VLOOKUP($A61,'Return Data'!$B$7:$R$2292,13,0)</f>
        <v>2.4771999999999998</v>
      </c>
      <c r="K61" s="61">
        <f t="shared" si="15"/>
        <v>44</v>
      </c>
      <c r="L61" s="60">
        <f>VLOOKUP($A61,'Return Data'!$B$7:$R$2292,17,0)</f>
        <v>20.0427</v>
      </c>
      <c r="M61" s="61">
        <f t="shared" si="16"/>
        <v>53</v>
      </c>
      <c r="N61" s="60">
        <f>VLOOKUP($A61,'Return Data'!$B$7:$R$2292,14,0)</f>
        <v>13.7456</v>
      </c>
      <c r="O61" s="61">
        <f t="shared" si="10"/>
        <v>50</v>
      </c>
      <c r="P61" s="60">
        <f>VLOOKUP($A61,'Return Data'!$B$7:$R$2292,15,0)</f>
        <v>9.9885000000000002</v>
      </c>
      <c r="Q61" s="61">
        <f>RANK(P61,P$8:P$63,0)</f>
        <v>30</v>
      </c>
      <c r="R61" s="60">
        <f>VLOOKUP($A61,'Return Data'!$B$7:$R$2292,16,0)</f>
        <v>12.1442</v>
      </c>
      <c r="S61" s="62">
        <f t="shared" si="17"/>
        <v>47</v>
      </c>
    </row>
    <row r="62" spans="1:19" x14ac:dyDescent="0.3">
      <c r="A62" s="58" t="s">
        <v>220</v>
      </c>
      <c r="B62" s="59">
        <f>VLOOKUP($A62,'Return Data'!$B$7:$R$2292,3,0)</f>
        <v>44767</v>
      </c>
      <c r="C62" s="60">
        <f>VLOOKUP($A62,'Return Data'!$B$7:$R$2292,4,0)</f>
        <v>42.22</v>
      </c>
      <c r="D62" s="60">
        <f>VLOOKUP($A62,'Return Data'!$B$7:$R$2292,10,0)</f>
        <v>-1.2628999999999999</v>
      </c>
      <c r="E62" s="61">
        <f t="shared" si="12"/>
        <v>31</v>
      </c>
      <c r="F62" s="60">
        <f>VLOOKUP($A62,'Return Data'!$B$7:$R$2292,11,0)</f>
        <v>-2.4041000000000001</v>
      </c>
      <c r="G62" s="61">
        <f t="shared" si="13"/>
        <v>25</v>
      </c>
      <c r="H62" s="60">
        <f>VLOOKUP($A62,'Return Data'!$B$7:$R$2292,12,0)</f>
        <v>-5.9059999999999997</v>
      </c>
      <c r="I62" s="61">
        <f t="shared" si="14"/>
        <v>36</v>
      </c>
      <c r="J62" s="60">
        <f>VLOOKUP($A62,'Return Data'!$B$7:$R$2292,13,0)</f>
        <v>5.9207000000000001</v>
      </c>
      <c r="K62" s="61">
        <f t="shared" si="15"/>
        <v>30</v>
      </c>
      <c r="L62" s="60">
        <f>VLOOKUP($A62,'Return Data'!$B$7:$R$2292,17,0)</f>
        <v>27.633299999999998</v>
      </c>
      <c r="M62" s="61">
        <f t="shared" si="16"/>
        <v>32</v>
      </c>
      <c r="N62" s="60">
        <f>VLOOKUP($A62,'Return Data'!$B$7:$R$2292,14,0)</f>
        <v>20.033799999999999</v>
      </c>
      <c r="O62" s="61">
        <f t="shared" si="10"/>
        <v>20</v>
      </c>
      <c r="P62" s="60">
        <f>VLOOKUP($A62,'Return Data'!$B$7:$R$2292,15,0)</f>
        <v>12.511100000000001</v>
      </c>
      <c r="Q62" s="61">
        <f>RANK(P62,P$8:P$63,0)</f>
        <v>14</v>
      </c>
      <c r="R62" s="60">
        <f>VLOOKUP($A62,'Return Data'!$B$7:$R$2292,16,0)</f>
        <v>12.9849</v>
      </c>
      <c r="S62" s="62">
        <f t="shared" si="17"/>
        <v>41</v>
      </c>
    </row>
    <row r="63" spans="1:19" x14ac:dyDescent="0.3">
      <c r="A63" s="58" t="s">
        <v>226</v>
      </c>
      <c r="B63" s="59">
        <f>VLOOKUP($A63,'Return Data'!$B$7:$R$2292,3,0)</f>
        <v>44767</v>
      </c>
      <c r="C63" s="60">
        <f>VLOOKUP($A63,'Return Data'!$B$7:$R$2292,4,0)</f>
        <v>147.40979999999999</v>
      </c>
      <c r="D63" s="60">
        <f>VLOOKUP($A63,'Return Data'!$B$7:$R$2292,10,0)</f>
        <v>-1.0531999999999999</v>
      </c>
      <c r="E63" s="61">
        <f t="shared" si="12"/>
        <v>26</v>
      </c>
      <c r="F63" s="60">
        <f>VLOOKUP($A63,'Return Data'!$B$7:$R$2292,11,0)</f>
        <v>-6.2706</v>
      </c>
      <c r="G63" s="61">
        <f t="shared" si="13"/>
        <v>50</v>
      </c>
      <c r="H63" s="60">
        <f>VLOOKUP($A63,'Return Data'!$B$7:$R$2292,12,0)</f>
        <v>-7.5827</v>
      </c>
      <c r="I63" s="61">
        <f t="shared" si="14"/>
        <v>49</v>
      </c>
      <c r="J63" s="60">
        <f>VLOOKUP($A63,'Return Data'!$B$7:$R$2292,13,0)</f>
        <v>2.0417000000000001</v>
      </c>
      <c r="K63" s="61">
        <f t="shared" si="15"/>
        <v>45</v>
      </c>
      <c r="L63" s="60">
        <f>VLOOKUP($A63,'Return Data'!$B$7:$R$2292,17,0)</f>
        <v>26.983799999999999</v>
      </c>
      <c r="M63" s="61">
        <f t="shared" si="16"/>
        <v>35</v>
      </c>
      <c r="N63" s="60">
        <f>VLOOKUP($A63,'Return Data'!$B$7:$R$2292,14,0)</f>
        <v>19.031300000000002</v>
      </c>
      <c r="O63" s="61">
        <f t="shared" si="10"/>
        <v>23</v>
      </c>
      <c r="P63" s="60">
        <f>VLOOKUP($A63,'Return Data'!$B$7:$R$2292,15,0)</f>
        <v>11.745799999999999</v>
      </c>
      <c r="Q63" s="61">
        <f>RANK(P63,P$8:P$63,0)</f>
        <v>18</v>
      </c>
      <c r="R63" s="60">
        <f>VLOOKUP($A63,'Return Data'!$B$7:$R$2292,16,0)</f>
        <v>13.8925</v>
      </c>
      <c r="S63" s="62">
        <f t="shared" si="1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-1.22915</v>
      </c>
      <c r="E65" s="69"/>
      <c r="F65" s="70">
        <f>AVERAGE(F8:F63)</f>
        <v>-2.9997125000000007</v>
      </c>
      <c r="G65" s="69"/>
      <c r="H65" s="70">
        <f>AVERAGE(H8:H63)</f>
        <v>-4.1397017857142862</v>
      </c>
      <c r="I65" s="69"/>
      <c r="J65" s="70">
        <f>AVERAGE(J8:J63)</f>
        <v>5.5092732142857139</v>
      </c>
      <c r="K65" s="69"/>
      <c r="L65" s="70">
        <f>AVERAGE(L8:L63)</f>
        <v>30.918317857142863</v>
      </c>
      <c r="M65" s="69"/>
      <c r="N65" s="70">
        <f>AVERAGE(N8:N63)</f>
        <v>19.783783333333343</v>
      </c>
      <c r="O65" s="69"/>
      <c r="P65" s="70">
        <f>AVERAGE(P8:P63)</f>
        <v>11.650173170731708</v>
      </c>
      <c r="Q65" s="69"/>
      <c r="R65" s="70">
        <f>AVERAGE(R8:R63)</f>
        <v>14.656526785714288</v>
      </c>
      <c r="S65" s="71"/>
    </row>
    <row r="66" spans="1:19" x14ac:dyDescent="0.3">
      <c r="A66" s="68" t="s">
        <v>28</v>
      </c>
      <c r="B66" s="69"/>
      <c r="C66" s="69"/>
      <c r="D66" s="70">
        <f>MIN(D8:D63)</f>
        <v>-5.9413999999999998</v>
      </c>
      <c r="E66" s="69"/>
      <c r="F66" s="70">
        <f>MIN(F8:F63)</f>
        <v>-9.6618999999999993</v>
      </c>
      <c r="G66" s="69"/>
      <c r="H66" s="70">
        <f>MIN(H8:H63)</f>
        <v>-15.3947</v>
      </c>
      <c r="I66" s="69"/>
      <c r="J66" s="70">
        <f>MIN(J8:J63)</f>
        <v>-7.3460999999999999</v>
      </c>
      <c r="K66" s="69"/>
      <c r="L66" s="70">
        <f>MIN(L8:L63)</f>
        <v>13.6821</v>
      </c>
      <c r="M66" s="69"/>
      <c r="N66" s="70">
        <f>MIN(N8:N63)</f>
        <v>10.440200000000001</v>
      </c>
      <c r="O66" s="69"/>
      <c r="P66" s="70">
        <f>MIN(P8:P63)</f>
        <v>5.2596999999999996</v>
      </c>
      <c r="Q66" s="69"/>
      <c r="R66" s="70">
        <f>MIN(R8:R63)</f>
        <v>7.4119999999999999</v>
      </c>
      <c r="S66" s="71"/>
    </row>
    <row r="67" spans="1:19" ht="15" thickBot="1" x14ac:dyDescent="0.35">
      <c r="A67" s="72" t="s">
        <v>29</v>
      </c>
      <c r="B67" s="73"/>
      <c r="C67" s="73"/>
      <c r="D67" s="74">
        <f>MAX(D8:D63)</f>
        <v>3.9950999999999999</v>
      </c>
      <c r="E67" s="73"/>
      <c r="F67" s="74">
        <f>MAX(F8:F63)</f>
        <v>4.1231</v>
      </c>
      <c r="G67" s="73"/>
      <c r="H67" s="74">
        <f>MAX(H8:H63)</f>
        <v>5.0423</v>
      </c>
      <c r="I67" s="73"/>
      <c r="J67" s="74">
        <f>MAX(J8:J63)</f>
        <v>14.7897</v>
      </c>
      <c r="K67" s="73"/>
      <c r="L67" s="74">
        <f>MAX(L8:L63)</f>
        <v>54.384700000000002</v>
      </c>
      <c r="M67" s="73"/>
      <c r="N67" s="74">
        <f>MAX(N8:N63)</f>
        <v>36.842199999999998</v>
      </c>
      <c r="O67" s="73"/>
      <c r="P67" s="74">
        <f>MAX(P8:P63)</f>
        <v>22.766200000000001</v>
      </c>
      <c r="Q67" s="73"/>
      <c r="R67" s="74">
        <f>MAX(R8:R63)</f>
        <v>24.130299999999998</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44767</v>
      </c>
      <c r="C8" s="60">
        <f>VLOOKUP($A8,'Return Data'!$B$7:$R$2292,4,0)</f>
        <v>47.86</v>
      </c>
      <c r="D8" s="60">
        <f>VLOOKUP($A8,'Return Data'!$B$7:$R$2292,10,0)</f>
        <v>-1.5428999999999999</v>
      </c>
      <c r="E8" s="61">
        <f t="shared" ref="E8:E39" si="0">RANK(D8,D$8:D$65,0)</f>
        <v>34</v>
      </c>
      <c r="F8" s="60">
        <f>VLOOKUP($A8,'Return Data'!$B$7:$R$2292,11,0)</f>
        <v>-5.0208000000000004</v>
      </c>
      <c r="G8" s="61">
        <f t="shared" ref="G8:G39" si="1">RANK(F8,F$8:F$65,0)</f>
        <v>46</v>
      </c>
      <c r="H8" s="60">
        <f>VLOOKUP($A8,'Return Data'!$B$7:$R$2292,12,0)</f>
        <v>-8.0322999999999993</v>
      </c>
      <c r="I8" s="61">
        <f t="shared" ref="I8:I39" si="2">RANK(H8,H$8:H$65,0)</f>
        <v>50</v>
      </c>
      <c r="J8" s="60">
        <f>VLOOKUP($A8,'Return Data'!$B$7:$R$2292,13,0)</f>
        <v>-3.6440999999999999</v>
      </c>
      <c r="K8" s="61">
        <f t="shared" ref="K8:K39" si="3">RANK(J8,J$8:J$65,0)</f>
        <v>54</v>
      </c>
      <c r="L8" s="60">
        <f>VLOOKUP($A8,'Return Data'!$B$7:$R$2292,17,0)</f>
        <v>13.013299999999999</v>
      </c>
      <c r="M8" s="61">
        <f t="shared" ref="M8:M39" si="4">RANK(L8,L$8:L$65,0)</f>
        <v>57</v>
      </c>
      <c r="N8" s="60">
        <f>VLOOKUP($A8,'Return Data'!$B$7:$R$2292,14,0)</f>
        <v>9.7651000000000003</v>
      </c>
      <c r="O8" s="61">
        <f t="shared" ref="O8:O26" si="5">RANK(N8,N$8:N$65,0)</f>
        <v>55</v>
      </c>
      <c r="P8" s="60">
        <f>VLOOKUP($A8,'Return Data'!$B$7:$R$2292,15,0)</f>
        <v>6.1955</v>
      </c>
      <c r="Q8" s="61">
        <f>RANK(P8,P$8:P$65,0)</f>
        <v>41</v>
      </c>
      <c r="R8" s="60">
        <f>VLOOKUP($A8,'Return Data'!$B$7:$R$2292,16,0)</f>
        <v>10.4038</v>
      </c>
      <c r="S8" s="62">
        <f t="shared" ref="S8:S39" si="6">RANK(R8,R$8:R$65,0)</f>
        <v>47</v>
      </c>
    </row>
    <row r="9" spans="1:20" x14ac:dyDescent="0.3">
      <c r="A9" s="58" t="s">
        <v>267</v>
      </c>
      <c r="B9" s="59">
        <f>VLOOKUP($A9,'Return Data'!$B$7:$R$2292,3,0)</f>
        <v>44767</v>
      </c>
      <c r="C9" s="60">
        <f>VLOOKUP($A9,'Return Data'!$B$7:$R$2292,4,0)</f>
        <v>39.36</v>
      </c>
      <c r="D9" s="60">
        <f>VLOOKUP($A9,'Return Data'!$B$7:$R$2292,10,0)</f>
        <v>-1.2791999999999999</v>
      </c>
      <c r="E9" s="61">
        <f t="shared" si="0"/>
        <v>26</v>
      </c>
      <c r="F9" s="60">
        <f>VLOOKUP($A9,'Return Data'!$B$7:$R$2292,11,0)</f>
        <v>-4.7203999999999997</v>
      </c>
      <c r="G9" s="61">
        <f t="shared" si="1"/>
        <v>43</v>
      </c>
      <c r="H9" s="60">
        <f>VLOOKUP($A9,'Return Data'!$B$7:$R$2292,12,0)</f>
        <v>-7.9298000000000002</v>
      </c>
      <c r="I9" s="61">
        <f t="shared" si="2"/>
        <v>49</v>
      </c>
      <c r="J9" s="60">
        <f>VLOOKUP($A9,'Return Data'!$B$7:$R$2292,13,0)</f>
        <v>-3.1972</v>
      </c>
      <c r="K9" s="61">
        <f t="shared" si="3"/>
        <v>53</v>
      </c>
      <c r="L9" s="60">
        <f>VLOOKUP($A9,'Return Data'!$B$7:$R$2292,17,0)</f>
        <v>13.4871</v>
      </c>
      <c r="M9" s="61">
        <f t="shared" si="4"/>
        <v>56</v>
      </c>
      <c r="N9" s="60">
        <f>VLOOKUP($A9,'Return Data'!$B$7:$R$2292,14,0)</f>
        <v>10.429600000000001</v>
      </c>
      <c r="O9" s="61">
        <f t="shared" si="5"/>
        <v>54</v>
      </c>
      <c r="P9" s="60">
        <f>VLOOKUP($A9,'Return Data'!$B$7:$R$2292,15,0)</f>
        <v>6.8391000000000002</v>
      </c>
      <c r="Q9" s="61">
        <f>RANK(P9,P$8:P$65,0)</f>
        <v>40</v>
      </c>
      <c r="R9" s="60">
        <f>VLOOKUP($A9,'Return Data'!$B$7:$R$2292,16,0)</f>
        <v>10.0867</v>
      </c>
      <c r="S9" s="62">
        <f t="shared" si="6"/>
        <v>51</v>
      </c>
    </row>
    <row r="10" spans="1:20" x14ac:dyDescent="0.3">
      <c r="A10" s="58" t="s">
        <v>268</v>
      </c>
      <c r="B10" s="59">
        <f>VLOOKUP($A10,'Return Data'!$B$7:$R$2292,3,0)</f>
        <v>44767</v>
      </c>
      <c r="C10" s="60">
        <f>VLOOKUP($A10,'Return Data'!$B$7:$R$2292,4,0)</f>
        <v>63.188699999999997</v>
      </c>
      <c r="D10" s="60">
        <f>VLOOKUP($A10,'Return Data'!$B$7:$R$2292,10,0)</f>
        <v>-6.1322000000000001</v>
      </c>
      <c r="E10" s="61">
        <f t="shared" si="0"/>
        <v>58</v>
      </c>
      <c r="F10" s="60">
        <f>VLOOKUP($A10,'Return Data'!$B$7:$R$2292,11,0)</f>
        <v>-9.4364000000000008</v>
      </c>
      <c r="G10" s="61">
        <f t="shared" si="1"/>
        <v>57</v>
      </c>
      <c r="H10" s="60">
        <f>VLOOKUP($A10,'Return Data'!$B$7:$R$2292,12,0)</f>
        <v>-15.929</v>
      </c>
      <c r="I10" s="61">
        <f t="shared" si="2"/>
        <v>58</v>
      </c>
      <c r="J10" s="60">
        <f>VLOOKUP($A10,'Return Data'!$B$7:$R$2292,13,0)</f>
        <v>-7.1348000000000003</v>
      </c>
      <c r="K10" s="61">
        <f t="shared" si="3"/>
        <v>57</v>
      </c>
      <c r="L10" s="60">
        <f>VLOOKUP($A10,'Return Data'!$B$7:$R$2292,17,0)</f>
        <v>19.1525</v>
      </c>
      <c r="M10" s="61">
        <f t="shared" si="4"/>
        <v>51</v>
      </c>
      <c r="N10" s="60">
        <f>VLOOKUP($A10,'Return Data'!$B$7:$R$2292,14,0)</f>
        <v>13.030799999999999</v>
      </c>
      <c r="O10" s="61">
        <f t="shared" si="5"/>
        <v>48</v>
      </c>
      <c r="P10" s="60">
        <f>VLOOKUP($A10,'Return Data'!$B$7:$R$2292,15,0)</f>
        <v>10.709</v>
      </c>
      <c r="Q10" s="61">
        <f>RANK(P10,P$8:P$65,0)</f>
        <v>18</v>
      </c>
      <c r="R10" s="60">
        <f>VLOOKUP($A10,'Return Data'!$B$7:$R$2292,16,0)</f>
        <v>15.785299999999999</v>
      </c>
      <c r="S10" s="62">
        <f t="shared" si="6"/>
        <v>15</v>
      </c>
    </row>
    <row r="11" spans="1:20" x14ac:dyDescent="0.3">
      <c r="A11" s="58" t="s">
        <v>1999</v>
      </c>
      <c r="B11" s="59">
        <f>VLOOKUP($A11,'Return Data'!$B$7:$R$2292,3,0)</f>
        <v>44767</v>
      </c>
      <c r="C11" s="60">
        <f>VLOOKUP($A11,'Return Data'!$B$7:$R$2292,4,0)</f>
        <v>55.515599999999999</v>
      </c>
      <c r="D11" s="60">
        <f>VLOOKUP($A11,'Return Data'!$B$7:$R$2292,10,0)</f>
        <v>-1.9003000000000001</v>
      </c>
      <c r="E11" s="61">
        <f t="shared" si="0"/>
        <v>39</v>
      </c>
      <c r="F11" s="60">
        <f>VLOOKUP($A11,'Return Data'!$B$7:$R$2292,11,0)</f>
        <v>-6.8639999999999999</v>
      </c>
      <c r="G11" s="61">
        <f t="shared" si="1"/>
        <v>52</v>
      </c>
      <c r="H11" s="60">
        <f>VLOOKUP($A11,'Return Data'!$B$7:$R$2292,12,0)</f>
        <v>-10.398</v>
      </c>
      <c r="I11" s="61">
        <f t="shared" si="2"/>
        <v>55</v>
      </c>
      <c r="J11" s="60">
        <f>VLOOKUP($A11,'Return Data'!$B$7:$R$2292,13,0)</f>
        <v>-0.77290000000000003</v>
      </c>
      <c r="K11" s="61">
        <f t="shared" si="3"/>
        <v>49</v>
      </c>
      <c r="L11" s="60">
        <f>VLOOKUP($A11,'Return Data'!$B$7:$R$2292,17,0)</f>
        <v>18.675999999999998</v>
      </c>
      <c r="M11" s="61">
        <f t="shared" si="4"/>
        <v>52</v>
      </c>
      <c r="N11" s="60">
        <f>VLOOKUP($A11,'Return Data'!$B$7:$R$2292,14,0)</f>
        <v>13.615399999999999</v>
      </c>
      <c r="O11" s="61">
        <f t="shared" si="5"/>
        <v>47</v>
      </c>
      <c r="P11" s="60">
        <f>VLOOKUP($A11,'Return Data'!$B$7:$R$2292,15,0)</f>
        <v>8.8993000000000002</v>
      </c>
      <c r="Q11" s="61">
        <f>RANK(P11,P$8:P$65,0)</f>
        <v>29</v>
      </c>
      <c r="R11" s="60">
        <f>VLOOKUP($A11,'Return Data'!$B$7:$R$2292,16,0)</f>
        <v>10.904199999999999</v>
      </c>
      <c r="S11" s="62">
        <f t="shared" si="6"/>
        <v>44</v>
      </c>
    </row>
    <row r="12" spans="1:20" x14ac:dyDescent="0.3">
      <c r="A12" s="58" t="s">
        <v>2024</v>
      </c>
      <c r="B12" s="59">
        <f>VLOOKUP($A12,'Return Data'!$B$7:$R$2292,3,0)</f>
        <v>44767</v>
      </c>
      <c r="C12" s="60">
        <f>VLOOKUP($A12,'Return Data'!$B$7:$R$2292,4,0)</f>
        <v>15.82</v>
      </c>
      <c r="D12" s="60">
        <f>VLOOKUP($A12,'Return Data'!$B$7:$R$2292,10,0)</f>
        <v>-3.1823999999999999</v>
      </c>
      <c r="E12" s="61">
        <f t="shared" si="0"/>
        <v>51</v>
      </c>
      <c r="F12" s="60">
        <f>VLOOKUP($A12,'Return Data'!$B$7:$R$2292,11,0)</f>
        <v>-7.4311999999999996</v>
      </c>
      <c r="G12" s="61">
        <f t="shared" si="1"/>
        <v>56</v>
      </c>
      <c r="H12" s="60">
        <f>VLOOKUP($A12,'Return Data'!$B$7:$R$2292,12,0)</f>
        <v>-7.4854000000000003</v>
      </c>
      <c r="I12" s="61">
        <f t="shared" si="2"/>
        <v>45</v>
      </c>
      <c r="J12" s="60">
        <f>VLOOKUP($A12,'Return Data'!$B$7:$R$2292,13,0)</f>
        <v>-2.0432999999999999</v>
      </c>
      <c r="K12" s="61">
        <f t="shared" si="3"/>
        <v>50</v>
      </c>
      <c r="L12" s="60">
        <f>VLOOKUP($A12,'Return Data'!$B$7:$R$2292,17,0)</f>
        <v>30.729299999999999</v>
      </c>
      <c r="M12" s="61">
        <f t="shared" si="4"/>
        <v>15</v>
      </c>
      <c r="N12" s="60">
        <f>VLOOKUP($A12,'Return Data'!$B$7:$R$2292,14,0)</f>
        <v>26.0718</v>
      </c>
      <c r="O12" s="61">
        <f t="shared" si="5"/>
        <v>9</v>
      </c>
      <c r="P12" s="60"/>
      <c r="Q12" s="61"/>
      <c r="R12" s="60">
        <f>VLOOKUP($A12,'Return Data'!$B$7:$R$2292,16,0)</f>
        <v>10.908899999999999</v>
      </c>
      <c r="S12" s="62">
        <f t="shared" si="6"/>
        <v>43</v>
      </c>
    </row>
    <row r="13" spans="1:20" x14ac:dyDescent="0.3">
      <c r="A13" s="58" t="s">
        <v>2026</v>
      </c>
      <c r="B13" s="59">
        <f>VLOOKUP($A13,'Return Data'!$B$7:$R$2292,3,0)</f>
        <v>44767</v>
      </c>
      <c r="C13" s="60">
        <f>VLOOKUP($A13,'Return Data'!$B$7:$R$2292,4,0)</f>
        <v>18.850000000000001</v>
      </c>
      <c r="D13" s="60">
        <f>VLOOKUP($A13,'Return Data'!$B$7:$R$2292,10,0)</f>
        <v>-3.4323999999999999</v>
      </c>
      <c r="E13" s="61">
        <f t="shared" si="0"/>
        <v>54</v>
      </c>
      <c r="F13" s="60">
        <f>VLOOKUP($A13,'Return Data'!$B$7:$R$2292,11,0)</f>
        <v>-7.2798999999999996</v>
      </c>
      <c r="G13" s="61">
        <f t="shared" si="1"/>
        <v>54</v>
      </c>
      <c r="H13" s="60">
        <f>VLOOKUP($A13,'Return Data'!$B$7:$R$2292,12,0)</f>
        <v>-7.8689999999999998</v>
      </c>
      <c r="I13" s="61">
        <f t="shared" si="2"/>
        <v>48</v>
      </c>
      <c r="J13" s="60">
        <f>VLOOKUP($A13,'Return Data'!$B$7:$R$2292,13,0)</f>
        <v>-4.4602000000000004</v>
      </c>
      <c r="K13" s="61">
        <f t="shared" si="3"/>
        <v>56</v>
      </c>
      <c r="L13" s="60">
        <f>VLOOKUP($A13,'Return Data'!$B$7:$R$2292,17,0)</f>
        <v>30.209199999999999</v>
      </c>
      <c r="M13" s="61">
        <f t="shared" si="4"/>
        <v>16</v>
      </c>
      <c r="N13" s="60">
        <f>VLOOKUP($A13,'Return Data'!$B$7:$R$2292,14,0)</f>
        <v>23.588000000000001</v>
      </c>
      <c r="O13" s="61">
        <f t="shared" si="5"/>
        <v>14</v>
      </c>
      <c r="P13" s="60"/>
      <c r="Q13" s="61"/>
      <c r="R13" s="60">
        <f>VLOOKUP($A13,'Return Data'!$B$7:$R$2292,16,0)</f>
        <v>18.326699999999999</v>
      </c>
      <c r="S13" s="62">
        <f t="shared" si="6"/>
        <v>8</v>
      </c>
    </row>
    <row r="14" spans="1:20" x14ac:dyDescent="0.3">
      <c r="A14" s="58" t="s">
        <v>2028</v>
      </c>
      <c r="B14" s="59">
        <f>VLOOKUP($A14,'Return Data'!$B$7:$R$2292,3,0)</f>
        <v>44767</v>
      </c>
      <c r="C14" s="60">
        <f>VLOOKUP($A14,'Return Data'!$B$7:$R$2292,4,0)</f>
        <v>91.89</v>
      </c>
      <c r="D14" s="60">
        <f>VLOOKUP($A14,'Return Data'!$B$7:$R$2292,10,0)</f>
        <v>-3.8003</v>
      </c>
      <c r="E14" s="61">
        <f t="shared" si="0"/>
        <v>56</v>
      </c>
      <c r="F14" s="60">
        <f>VLOOKUP($A14,'Return Data'!$B$7:$R$2292,11,0)</f>
        <v>-6.3112000000000004</v>
      </c>
      <c r="G14" s="61">
        <f t="shared" si="1"/>
        <v>50</v>
      </c>
      <c r="H14" s="60">
        <f>VLOOKUP($A14,'Return Data'!$B$7:$R$2292,12,0)</f>
        <v>-8.7216000000000005</v>
      </c>
      <c r="I14" s="61">
        <f t="shared" si="2"/>
        <v>53</v>
      </c>
      <c r="J14" s="60">
        <f>VLOOKUP($A14,'Return Data'!$B$7:$R$2292,13,0)</f>
        <v>-2.4419</v>
      </c>
      <c r="K14" s="61">
        <f t="shared" si="3"/>
        <v>52</v>
      </c>
      <c r="L14" s="60">
        <f>VLOOKUP($A14,'Return Data'!$B$7:$R$2292,17,0)</f>
        <v>28.2026</v>
      </c>
      <c r="M14" s="61">
        <f t="shared" si="4"/>
        <v>22</v>
      </c>
      <c r="N14" s="60">
        <f>VLOOKUP($A14,'Return Data'!$B$7:$R$2292,14,0)</f>
        <v>24.1175</v>
      </c>
      <c r="O14" s="61">
        <f t="shared" si="5"/>
        <v>12</v>
      </c>
      <c r="P14" s="60">
        <f>VLOOKUP($A14,'Return Data'!$B$7:$R$2292,15,0)</f>
        <v>13.908300000000001</v>
      </c>
      <c r="Q14" s="61">
        <f t="shared" ref="Q14:Q21" si="7">RANK(P14,P$8:P$65,0)</f>
        <v>5</v>
      </c>
      <c r="R14" s="60">
        <f>VLOOKUP($A14,'Return Data'!$B$7:$R$2292,16,0)</f>
        <v>17.973099999999999</v>
      </c>
      <c r="S14" s="62">
        <f t="shared" si="6"/>
        <v>9</v>
      </c>
    </row>
    <row r="15" spans="1:20" x14ac:dyDescent="0.3">
      <c r="A15" s="58" t="s">
        <v>274</v>
      </c>
      <c r="B15" s="59">
        <f>VLOOKUP($A15,'Return Data'!$B$7:$R$2292,3,0)</f>
        <v>44767</v>
      </c>
      <c r="C15" s="60">
        <f>VLOOKUP($A15,'Return Data'!$B$7:$R$2292,4,0)</f>
        <v>110.27</v>
      </c>
      <c r="D15" s="60">
        <f>VLOOKUP($A15,'Return Data'!$B$7:$R$2292,10,0)</f>
        <v>0.21809999999999999</v>
      </c>
      <c r="E15" s="61">
        <f t="shared" si="0"/>
        <v>8</v>
      </c>
      <c r="F15" s="60">
        <f>VLOOKUP($A15,'Return Data'!$B$7:$R$2292,11,0)</f>
        <v>-4.6025</v>
      </c>
      <c r="G15" s="61">
        <f t="shared" si="1"/>
        <v>42</v>
      </c>
      <c r="H15" s="60">
        <f>VLOOKUP($A15,'Return Data'!$B$7:$R$2292,12,0)</f>
        <v>-7.0313999999999997</v>
      </c>
      <c r="I15" s="61">
        <f t="shared" si="2"/>
        <v>38</v>
      </c>
      <c r="J15" s="60">
        <f>VLOOKUP($A15,'Return Data'!$B$7:$R$2292,13,0)</f>
        <v>3.1234999999999999</v>
      </c>
      <c r="K15" s="61">
        <f t="shared" si="3"/>
        <v>37</v>
      </c>
      <c r="L15" s="60">
        <f>VLOOKUP($A15,'Return Data'!$B$7:$R$2292,17,0)</f>
        <v>27.002600000000001</v>
      </c>
      <c r="M15" s="61">
        <f t="shared" si="4"/>
        <v>30</v>
      </c>
      <c r="N15" s="60">
        <f>VLOOKUP($A15,'Return Data'!$B$7:$R$2292,14,0)</f>
        <v>20.564</v>
      </c>
      <c r="O15" s="61">
        <f t="shared" si="5"/>
        <v>17</v>
      </c>
      <c r="P15" s="60">
        <f>VLOOKUP($A15,'Return Data'!$B$7:$R$2292,15,0)</f>
        <v>14.6149</v>
      </c>
      <c r="Q15" s="61">
        <f t="shared" si="7"/>
        <v>3</v>
      </c>
      <c r="R15" s="60">
        <f>VLOOKUP($A15,'Return Data'!$B$7:$R$2292,16,0)</f>
        <v>19.123000000000001</v>
      </c>
      <c r="S15" s="62">
        <f t="shared" si="6"/>
        <v>7</v>
      </c>
    </row>
    <row r="16" spans="1:20" x14ac:dyDescent="0.3">
      <c r="A16" s="58" t="s">
        <v>275</v>
      </c>
      <c r="B16" s="59">
        <f>VLOOKUP($A16,'Return Data'!$B$7:$R$2292,3,0)</f>
        <v>44767</v>
      </c>
      <c r="C16" s="60">
        <f>VLOOKUP($A16,'Return Data'!$B$7:$R$2292,4,0)</f>
        <v>78.013999999999996</v>
      </c>
      <c r="D16" s="60">
        <f>VLOOKUP($A16,'Return Data'!$B$7:$R$2292,10,0)</f>
        <v>-1.2331000000000001</v>
      </c>
      <c r="E16" s="61">
        <f t="shared" si="0"/>
        <v>25</v>
      </c>
      <c r="F16" s="60">
        <f>VLOOKUP($A16,'Return Data'!$B$7:$R$2292,11,0)</f>
        <v>-3.2816000000000001</v>
      </c>
      <c r="G16" s="61">
        <f t="shared" si="1"/>
        <v>30</v>
      </c>
      <c r="H16" s="60">
        <f>VLOOKUP($A16,'Return Data'!$B$7:$R$2292,12,0)</f>
        <v>-6.2805</v>
      </c>
      <c r="I16" s="61">
        <f t="shared" si="2"/>
        <v>33</v>
      </c>
      <c r="J16" s="60">
        <f>VLOOKUP($A16,'Return Data'!$B$7:$R$2292,13,0)</f>
        <v>2.3309000000000002</v>
      </c>
      <c r="K16" s="61">
        <f t="shared" si="3"/>
        <v>42</v>
      </c>
      <c r="L16" s="60">
        <f>VLOOKUP($A16,'Return Data'!$B$7:$R$2292,17,0)</f>
        <v>27.968800000000002</v>
      </c>
      <c r="M16" s="61">
        <f t="shared" si="4"/>
        <v>24</v>
      </c>
      <c r="N16" s="60">
        <f>VLOOKUP($A16,'Return Data'!$B$7:$R$2292,14,0)</f>
        <v>18.479299999999999</v>
      </c>
      <c r="O16" s="61">
        <f t="shared" si="5"/>
        <v>20</v>
      </c>
      <c r="P16" s="60">
        <f>VLOOKUP($A16,'Return Data'!$B$7:$R$2292,15,0)</f>
        <v>12.2104</v>
      </c>
      <c r="Q16" s="61">
        <f t="shared" si="7"/>
        <v>10</v>
      </c>
      <c r="R16" s="60">
        <f>VLOOKUP($A16,'Return Data'!$B$7:$R$2292,16,0)</f>
        <v>14.146599999999999</v>
      </c>
      <c r="S16" s="62">
        <f t="shared" si="6"/>
        <v>23</v>
      </c>
    </row>
    <row r="17" spans="1:19" x14ac:dyDescent="0.3">
      <c r="A17" s="58" t="s">
        <v>276</v>
      </c>
      <c r="B17" s="59">
        <f>VLOOKUP($A17,'Return Data'!$B$7:$R$2292,3,0)</f>
        <v>44767</v>
      </c>
      <c r="C17" s="60">
        <f>VLOOKUP($A17,'Return Data'!$B$7:$R$2292,4,0)</f>
        <v>67.34</v>
      </c>
      <c r="D17" s="60">
        <f>VLOOKUP($A17,'Return Data'!$B$7:$R$2292,10,0)</f>
        <v>-1.3332999999999999</v>
      </c>
      <c r="E17" s="61">
        <f t="shared" si="0"/>
        <v>28</v>
      </c>
      <c r="F17" s="60">
        <f>VLOOKUP($A17,'Return Data'!$B$7:$R$2292,11,0)</f>
        <v>-5.1147999999999998</v>
      </c>
      <c r="G17" s="61">
        <f t="shared" si="1"/>
        <v>47</v>
      </c>
      <c r="H17" s="60">
        <f>VLOOKUP($A17,'Return Data'!$B$7:$R$2292,12,0)</f>
        <v>-6.2638999999999996</v>
      </c>
      <c r="I17" s="61">
        <f t="shared" si="2"/>
        <v>32</v>
      </c>
      <c r="J17" s="60">
        <f>VLOOKUP($A17,'Return Data'!$B$7:$R$2292,13,0)</f>
        <v>2.5430000000000001</v>
      </c>
      <c r="K17" s="61">
        <f t="shared" si="3"/>
        <v>40</v>
      </c>
      <c r="L17" s="60">
        <f>VLOOKUP($A17,'Return Data'!$B$7:$R$2292,17,0)</f>
        <v>23.928899999999999</v>
      </c>
      <c r="M17" s="61">
        <f t="shared" si="4"/>
        <v>42</v>
      </c>
      <c r="N17" s="60">
        <f>VLOOKUP($A17,'Return Data'!$B$7:$R$2292,14,0)</f>
        <v>14.8362</v>
      </c>
      <c r="O17" s="61">
        <f t="shared" si="5"/>
        <v>38</v>
      </c>
      <c r="P17" s="60">
        <f>VLOOKUP($A17,'Return Data'!$B$7:$R$2292,15,0)</f>
        <v>8.9681999999999995</v>
      </c>
      <c r="Q17" s="61">
        <f t="shared" si="7"/>
        <v>28</v>
      </c>
      <c r="R17" s="60">
        <f>VLOOKUP($A17,'Return Data'!$B$7:$R$2292,16,0)</f>
        <v>15.083500000000001</v>
      </c>
      <c r="S17" s="62">
        <f t="shared" si="6"/>
        <v>20</v>
      </c>
    </row>
    <row r="18" spans="1:19" x14ac:dyDescent="0.3">
      <c r="A18" s="58" t="s">
        <v>278</v>
      </c>
      <c r="B18" s="59">
        <f>VLOOKUP($A18,'Return Data'!$B$7:$R$2292,3,0)</f>
        <v>44767</v>
      </c>
      <c r="C18" s="60">
        <f>VLOOKUP($A18,'Return Data'!$B$7:$R$2292,4,0)</f>
        <v>832.33050000000003</v>
      </c>
      <c r="D18" s="60">
        <f>VLOOKUP($A18,'Return Data'!$B$7:$R$2292,10,0)</f>
        <v>-0.90329999999999999</v>
      </c>
      <c r="E18" s="61">
        <f t="shared" si="0"/>
        <v>22</v>
      </c>
      <c r="F18" s="60">
        <f>VLOOKUP($A18,'Return Data'!$B$7:$R$2292,11,0)</f>
        <v>-4.3011999999999997</v>
      </c>
      <c r="G18" s="61">
        <f t="shared" si="1"/>
        <v>39</v>
      </c>
      <c r="H18" s="60">
        <f>VLOOKUP($A18,'Return Data'!$B$7:$R$2292,12,0)</f>
        <v>-7.3666999999999998</v>
      </c>
      <c r="I18" s="61">
        <f t="shared" si="2"/>
        <v>41</v>
      </c>
      <c r="J18" s="60">
        <f>VLOOKUP($A18,'Return Data'!$B$7:$R$2292,13,0)</f>
        <v>5.5263</v>
      </c>
      <c r="K18" s="61">
        <f t="shared" si="3"/>
        <v>26</v>
      </c>
      <c r="L18" s="60">
        <f>VLOOKUP($A18,'Return Data'!$B$7:$R$2292,17,0)</f>
        <v>30.068999999999999</v>
      </c>
      <c r="M18" s="61">
        <f t="shared" si="4"/>
        <v>17</v>
      </c>
      <c r="N18" s="60">
        <f>VLOOKUP($A18,'Return Data'!$B$7:$R$2292,14,0)</f>
        <v>14.886200000000001</v>
      </c>
      <c r="O18" s="61">
        <f t="shared" si="5"/>
        <v>37</v>
      </c>
      <c r="P18" s="60">
        <f>VLOOKUP($A18,'Return Data'!$B$7:$R$2292,15,0)</f>
        <v>9.5212000000000003</v>
      </c>
      <c r="Q18" s="61">
        <f t="shared" si="7"/>
        <v>24</v>
      </c>
      <c r="R18" s="60">
        <f>VLOOKUP($A18,'Return Data'!$B$7:$R$2292,16,0)</f>
        <v>20.8904</v>
      </c>
      <c r="S18" s="62">
        <f t="shared" si="6"/>
        <v>5</v>
      </c>
    </row>
    <row r="19" spans="1:19" x14ac:dyDescent="0.3">
      <c r="A19" s="58" t="s">
        <v>280</v>
      </c>
      <c r="B19" s="59">
        <f>VLOOKUP($A19,'Return Data'!$B$7:$R$2292,3,0)</f>
        <v>44767</v>
      </c>
      <c r="C19" s="60">
        <f>VLOOKUP($A19,'Return Data'!$B$7:$R$2292,4,0)</f>
        <v>2417.06817200451</v>
      </c>
      <c r="D19" s="60">
        <f>VLOOKUP($A19,'Return Data'!$B$7:$R$2292,10,0)</f>
        <v>1.2972999999999999</v>
      </c>
      <c r="E19" s="61">
        <f t="shared" si="0"/>
        <v>3</v>
      </c>
      <c r="F19" s="60">
        <f>VLOOKUP($A19,'Return Data'!$B$7:$R$2292,11,0)</f>
        <v>1.0263</v>
      </c>
      <c r="G19" s="61">
        <f t="shared" si="1"/>
        <v>3</v>
      </c>
      <c r="H19" s="60">
        <f>VLOOKUP($A19,'Return Data'!$B$7:$R$2292,12,0)</f>
        <v>-0.79020000000000001</v>
      </c>
      <c r="I19" s="61">
        <f t="shared" si="2"/>
        <v>14</v>
      </c>
      <c r="J19" s="60">
        <f>VLOOKUP($A19,'Return Data'!$B$7:$R$2292,13,0)</f>
        <v>11.663500000000001</v>
      </c>
      <c r="K19" s="61">
        <f t="shared" si="3"/>
        <v>5</v>
      </c>
      <c r="L19" s="60">
        <f>VLOOKUP($A19,'Return Data'!$B$7:$R$2292,17,0)</f>
        <v>27.460599999999999</v>
      </c>
      <c r="M19" s="61">
        <f t="shared" si="4"/>
        <v>27</v>
      </c>
      <c r="N19" s="60">
        <f>VLOOKUP($A19,'Return Data'!$B$7:$R$2292,14,0)</f>
        <v>13.937900000000001</v>
      </c>
      <c r="O19" s="61">
        <f t="shared" si="5"/>
        <v>42</v>
      </c>
      <c r="P19" s="60">
        <f>VLOOKUP($A19,'Return Data'!$B$7:$R$2292,15,0)</f>
        <v>7.9134000000000002</v>
      </c>
      <c r="Q19" s="61">
        <f t="shared" si="7"/>
        <v>34</v>
      </c>
      <c r="R19" s="60">
        <f>VLOOKUP($A19,'Return Data'!$B$7:$R$2292,16,0)</f>
        <v>23.169</v>
      </c>
      <c r="S19" s="62">
        <f t="shared" si="6"/>
        <v>2</v>
      </c>
    </row>
    <row r="20" spans="1:19" x14ac:dyDescent="0.3">
      <c r="A20" s="58" t="s">
        <v>281</v>
      </c>
      <c r="B20" s="59">
        <f>VLOOKUP($A20,'Return Data'!$B$7:$R$2292,3,0)</f>
        <v>44767</v>
      </c>
      <c r="C20" s="60">
        <f>VLOOKUP($A20,'Return Data'!$B$7:$R$2292,4,0)</f>
        <v>53.331099999999999</v>
      </c>
      <c r="D20" s="60">
        <f>VLOOKUP($A20,'Return Data'!$B$7:$R$2292,10,0)</f>
        <v>-1.7786999999999999</v>
      </c>
      <c r="E20" s="61">
        <f t="shared" si="0"/>
        <v>38</v>
      </c>
      <c r="F20" s="60">
        <f>VLOOKUP($A20,'Return Data'!$B$7:$R$2292,11,0)</f>
        <v>-5.9116</v>
      </c>
      <c r="G20" s="61">
        <f t="shared" si="1"/>
        <v>49</v>
      </c>
      <c r="H20" s="60">
        <f>VLOOKUP($A20,'Return Data'!$B$7:$R$2292,12,0)</f>
        <v>-8.1928000000000001</v>
      </c>
      <c r="I20" s="61">
        <f t="shared" si="2"/>
        <v>51</v>
      </c>
      <c r="J20" s="60">
        <f>VLOOKUP($A20,'Return Data'!$B$7:$R$2292,13,0)</f>
        <v>4.5420999999999996</v>
      </c>
      <c r="K20" s="61">
        <f t="shared" si="3"/>
        <v>33</v>
      </c>
      <c r="L20" s="60">
        <f>VLOOKUP($A20,'Return Data'!$B$7:$R$2292,17,0)</f>
        <v>24.439900000000002</v>
      </c>
      <c r="M20" s="61">
        <f t="shared" si="4"/>
        <v>41</v>
      </c>
      <c r="N20" s="60">
        <f>VLOOKUP($A20,'Return Data'!$B$7:$R$2292,14,0)</f>
        <v>14.651</v>
      </c>
      <c r="O20" s="61">
        <f t="shared" si="5"/>
        <v>40</v>
      </c>
      <c r="P20" s="60">
        <f>VLOOKUP($A20,'Return Data'!$B$7:$R$2292,15,0)</f>
        <v>8.0188000000000006</v>
      </c>
      <c r="Q20" s="61">
        <f t="shared" si="7"/>
        <v>33</v>
      </c>
      <c r="R20" s="60">
        <f>VLOOKUP($A20,'Return Data'!$B$7:$R$2292,16,0)</f>
        <v>11.3567</v>
      </c>
      <c r="S20" s="62">
        <f t="shared" si="6"/>
        <v>39</v>
      </c>
    </row>
    <row r="21" spans="1:19" x14ac:dyDescent="0.3">
      <c r="A21" s="58" t="s">
        <v>282</v>
      </c>
      <c r="B21" s="59">
        <f>VLOOKUP($A21,'Return Data'!$B$7:$R$2292,3,0)</f>
        <v>44767</v>
      </c>
      <c r="C21" s="60">
        <f>VLOOKUP($A21,'Return Data'!$B$7:$R$2292,4,0)</f>
        <v>569.02</v>
      </c>
      <c r="D21" s="60">
        <f>VLOOKUP($A21,'Return Data'!$B$7:$R$2292,10,0)</f>
        <v>-0.90390000000000004</v>
      </c>
      <c r="E21" s="61">
        <f t="shared" si="0"/>
        <v>23</v>
      </c>
      <c r="F21" s="60">
        <f>VLOOKUP($A21,'Return Data'!$B$7:$R$2292,11,0)</f>
        <v>-3.2854999999999999</v>
      </c>
      <c r="G21" s="61">
        <f t="shared" si="1"/>
        <v>31</v>
      </c>
      <c r="H21" s="60">
        <f>VLOOKUP($A21,'Return Data'!$B$7:$R$2292,12,0)</f>
        <v>-7.2683</v>
      </c>
      <c r="I21" s="61">
        <f t="shared" si="2"/>
        <v>40</v>
      </c>
      <c r="J21" s="60">
        <f>VLOOKUP($A21,'Return Data'!$B$7:$R$2292,13,0)</f>
        <v>6.0457000000000001</v>
      </c>
      <c r="K21" s="61">
        <f t="shared" si="3"/>
        <v>24</v>
      </c>
      <c r="L21" s="60">
        <f>VLOOKUP($A21,'Return Data'!$B$7:$R$2292,17,0)</f>
        <v>27.002199999999998</v>
      </c>
      <c r="M21" s="61">
        <f t="shared" si="4"/>
        <v>31</v>
      </c>
      <c r="N21" s="60">
        <f>VLOOKUP($A21,'Return Data'!$B$7:$R$2292,14,0)</f>
        <v>15.4788</v>
      </c>
      <c r="O21" s="61">
        <f t="shared" si="5"/>
        <v>33</v>
      </c>
      <c r="P21" s="60">
        <f>VLOOKUP($A21,'Return Data'!$B$7:$R$2292,15,0)</f>
        <v>11.416700000000001</v>
      </c>
      <c r="Q21" s="61">
        <f t="shared" si="7"/>
        <v>15</v>
      </c>
      <c r="R21" s="60">
        <f>VLOOKUP($A21,'Return Data'!$B$7:$R$2292,16,0)</f>
        <v>19.256799999999998</v>
      </c>
      <c r="S21" s="62">
        <f t="shared" si="6"/>
        <v>6</v>
      </c>
    </row>
    <row r="22" spans="1:19" x14ac:dyDescent="0.3">
      <c r="A22" s="58" t="s">
        <v>283</v>
      </c>
      <c r="B22" s="59">
        <f>VLOOKUP($A22,'Return Data'!$B$7:$R$2292,3,0)</f>
        <v>44767</v>
      </c>
      <c r="C22" s="60">
        <f>VLOOKUP($A22,'Return Data'!$B$7:$R$2292,4,0)</f>
        <v>16.399999999999999</v>
      </c>
      <c r="D22" s="60">
        <f>VLOOKUP($A22,'Return Data'!$B$7:$R$2292,10,0)</f>
        <v>3.9289999999999998</v>
      </c>
      <c r="E22" s="61">
        <f t="shared" si="0"/>
        <v>1</v>
      </c>
      <c r="F22" s="60">
        <f>VLOOKUP($A22,'Return Data'!$B$7:$R$2292,11,0)</f>
        <v>3.8632</v>
      </c>
      <c r="G22" s="61">
        <f t="shared" si="1"/>
        <v>1</v>
      </c>
      <c r="H22" s="60">
        <f>VLOOKUP($A22,'Return Data'!$B$7:$R$2292,12,0)</f>
        <v>0.2445</v>
      </c>
      <c r="I22" s="61">
        <f t="shared" si="2"/>
        <v>10</v>
      </c>
      <c r="J22" s="60">
        <f>VLOOKUP($A22,'Return Data'!$B$7:$R$2292,13,0)</f>
        <v>14.365399999999999</v>
      </c>
      <c r="K22" s="61">
        <f t="shared" si="3"/>
        <v>1</v>
      </c>
      <c r="L22" s="60">
        <f>VLOOKUP($A22,'Return Data'!$B$7:$R$2292,17,0)</f>
        <v>31.202400000000001</v>
      </c>
      <c r="M22" s="61">
        <f t="shared" si="4"/>
        <v>14</v>
      </c>
      <c r="N22" s="60">
        <f>VLOOKUP($A22,'Return Data'!$B$7:$R$2292,14,0)</f>
        <v>16.3796</v>
      </c>
      <c r="O22" s="61">
        <f t="shared" si="5"/>
        <v>32</v>
      </c>
      <c r="P22" s="60"/>
      <c r="Q22" s="61"/>
      <c r="R22" s="60">
        <f>VLOOKUP($A22,'Return Data'!$B$7:$R$2292,16,0)</f>
        <v>12.0663</v>
      </c>
      <c r="S22" s="62">
        <f t="shared" si="6"/>
        <v>36</v>
      </c>
    </row>
    <row r="23" spans="1:19" x14ac:dyDescent="0.3">
      <c r="A23" s="58" t="s">
        <v>284</v>
      </c>
      <c r="B23" s="59">
        <f>VLOOKUP($A23,'Return Data'!$B$7:$R$2292,3,0)</f>
        <v>44767</v>
      </c>
      <c r="C23" s="60">
        <f>VLOOKUP($A23,'Return Data'!$B$7:$R$2292,4,0)</f>
        <v>36.6</v>
      </c>
      <c r="D23" s="60">
        <f>VLOOKUP($A23,'Return Data'!$B$7:$R$2292,10,0)</f>
        <v>-1.4009</v>
      </c>
      <c r="E23" s="61">
        <f t="shared" si="0"/>
        <v>30</v>
      </c>
      <c r="F23" s="60">
        <f>VLOOKUP($A23,'Return Data'!$B$7:$R$2292,11,0)</f>
        <v>-4.2135999999999996</v>
      </c>
      <c r="G23" s="61">
        <f t="shared" si="1"/>
        <v>38</v>
      </c>
      <c r="H23" s="60">
        <f>VLOOKUP($A23,'Return Data'!$B$7:$R$2292,12,0)</f>
        <v>-6.4656000000000002</v>
      </c>
      <c r="I23" s="61">
        <f t="shared" si="2"/>
        <v>34</v>
      </c>
      <c r="J23" s="60">
        <f>VLOOKUP($A23,'Return Data'!$B$7:$R$2292,13,0)</f>
        <v>4.3925000000000001</v>
      </c>
      <c r="K23" s="61">
        <f t="shared" si="3"/>
        <v>34</v>
      </c>
      <c r="L23" s="60">
        <f>VLOOKUP($A23,'Return Data'!$B$7:$R$2292,17,0)</f>
        <v>21.967199999999998</v>
      </c>
      <c r="M23" s="61">
        <f t="shared" si="4"/>
        <v>47</v>
      </c>
      <c r="N23" s="60">
        <f>VLOOKUP($A23,'Return Data'!$B$7:$R$2292,14,0)</f>
        <v>14.1775</v>
      </c>
      <c r="O23" s="61">
        <f t="shared" si="5"/>
        <v>41</v>
      </c>
      <c r="P23" s="60">
        <f>VLOOKUP($A23,'Return Data'!$B$7:$R$2292,15,0)</f>
        <v>8.2303999999999995</v>
      </c>
      <c r="Q23" s="61">
        <f>RANK(P23,P$8:P$65,0)</f>
        <v>32</v>
      </c>
      <c r="R23" s="60">
        <f>VLOOKUP($A23,'Return Data'!$B$7:$R$2292,16,0)</f>
        <v>15.7387</v>
      </c>
      <c r="S23" s="62">
        <f t="shared" si="6"/>
        <v>16</v>
      </c>
    </row>
    <row r="24" spans="1:19" x14ac:dyDescent="0.3">
      <c r="A24" s="58" t="s">
        <v>285</v>
      </c>
      <c r="B24" s="59">
        <f>VLOOKUP($A24,'Return Data'!$B$7:$R$2292,3,0)</f>
        <v>44767</v>
      </c>
      <c r="C24" s="60">
        <f>VLOOKUP($A24,'Return Data'!$B$7:$R$2292,4,0)</f>
        <v>93.97</v>
      </c>
      <c r="D24" s="60">
        <f>VLOOKUP($A24,'Return Data'!$B$7:$R$2292,10,0)</f>
        <v>-3.1236999999999999</v>
      </c>
      <c r="E24" s="61">
        <f t="shared" si="0"/>
        <v>49</v>
      </c>
      <c r="F24" s="60">
        <f>VLOOKUP($A24,'Return Data'!$B$7:$R$2292,11,0)</f>
        <v>-2.8130999999999999</v>
      </c>
      <c r="G24" s="61">
        <f t="shared" si="1"/>
        <v>23</v>
      </c>
      <c r="H24" s="60">
        <f>VLOOKUP($A24,'Return Data'!$B$7:$R$2292,12,0)</f>
        <v>-4.0045000000000002</v>
      </c>
      <c r="I24" s="61">
        <f t="shared" si="2"/>
        <v>21</v>
      </c>
      <c r="J24" s="60">
        <f>VLOOKUP($A24,'Return Data'!$B$7:$R$2292,13,0)</f>
        <v>6.8205</v>
      </c>
      <c r="K24" s="61">
        <f t="shared" si="3"/>
        <v>23</v>
      </c>
      <c r="L24" s="60">
        <f>VLOOKUP($A24,'Return Data'!$B$7:$R$2292,17,0)</f>
        <v>37.073099999999997</v>
      </c>
      <c r="M24" s="61">
        <f t="shared" si="4"/>
        <v>13</v>
      </c>
      <c r="N24" s="60">
        <f>VLOOKUP($A24,'Return Data'!$B$7:$R$2292,14,0)</f>
        <v>21.1951</v>
      </c>
      <c r="O24" s="61">
        <f t="shared" si="5"/>
        <v>16</v>
      </c>
      <c r="P24" s="60">
        <f>VLOOKUP($A24,'Return Data'!$B$7:$R$2292,15,0)</f>
        <v>12.6037</v>
      </c>
      <c r="Q24" s="61">
        <f>RANK(P24,P$8:P$65,0)</f>
        <v>9</v>
      </c>
      <c r="R24" s="60">
        <f>VLOOKUP($A24,'Return Data'!$B$7:$R$2292,16,0)</f>
        <v>17.927600000000002</v>
      </c>
      <c r="S24" s="62">
        <f t="shared" si="6"/>
        <v>10</v>
      </c>
    </row>
    <row r="25" spans="1:19" x14ac:dyDescent="0.3">
      <c r="A25" s="58" t="s">
        <v>286</v>
      </c>
      <c r="B25" s="59">
        <f>VLOOKUP($A25,'Return Data'!$B$7:$R$2292,3,0)</f>
        <v>44767</v>
      </c>
      <c r="C25" s="60">
        <f>VLOOKUP($A25,'Return Data'!$B$7:$R$2292,4,0)</f>
        <v>12.83</v>
      </c>
      <c r="D25" s="60">
        <f>VLOOKUP($A25,'Return Data'!$B$7:$R$2292,10,0)</f>
        <v>0.15609999999999999</v>
      </c>
      <c r="E25" s="61">
        <f t="shared" si="0"/>
        <v>9</v>
      </c>
      <c r="F25" s="60">
        <f>VLOOKUP($A25,'Return Data'!$B$7:$R$2292,11,0)</f>
        <v>-3.0966999999999998</v>
      </c>
      <c r="G25" s="61">
        <f t="shared" si="1"/>
        <v>28</v>
      </c>
      <c r="H25" s="60">
        <f>VLOOKUP($A25,'Return Data'!$B$7:$R$2292,12,0)</f>
        <v>-6.6909000000000001</v>
      </c>
      <c r="I25" s="61">
        <f t="shared" si="2"/>
        <v>36</v>
      </c>
      <c r="J25" s="60">
        <f>VLOOKUP($A25,'Return Data'!$B$7:$R$2292,13,0)</f>
        <v>2.8045</v>
      </c>
      <c r="K25" s="61">
        <f t="shared" si="3"/>
        <v>39</v>
      </c>
      <c r="L25" s="60">
        <f>VLOOKUP($A25,'Return Data'!$B$7:$R$2292,17,0)</f>
        <v>18.4512</v>
      </c>
      <c r="M25" s="61">
        <f t="shared" si="4"/>
        <v>53</v>
      </c>
      <c r="N25" s="60">
        <f>VLOOKUP($A25,'Return Data'!$B$7:$R$2292,14,0)</f>
        <v>11.191800000000001</v>
      </c>
      <c r="O25" s="61">
        <f t="shared" si="5"/>
        <v>53</v>
      </c>
      <c r="P25" s="60"/>
      <c r="Q25" s="61"/>
      <c r="R25" s="60">
        <f>VLOOKUP($A25,'Return Data'!$B$7:$R$2292,16,0)</f>
        <v>5.5976999999999997</v>
      </c>
      <c r="S25" s="62">
        <f t="shared" si="6"/>
        <v>57</v>
      </c>
    </row>
    <row r="26" spans="1:19" x14ac:dyDescent="0.3">
      <c r="A26" s="58" t="s">
        <v>287</v>
      </c>
      <c r="B26" s="59">
        <f>VLOOKUP($A26,'Return Data'!$B$7:$R$2292,3,0)</f>
        <v>44767</v>
      </c>
      <c r="C26" s="60">
        <f>VLOOKUP($A26,'Return Data'!$B$7:$R$2292,4,0)</f>
        <v>74.150000000000006</v>
      </c>
      <c r="D26" s="60">
        <f>VLOOKUP($A26,'Return Data'!$B$7:$R$2292,10,0)</f>
        <v>-4.4828000000000001</v>
      </c>
      <c r="E26" s="61">
        <f t="shared" si="0"/>
        <v>57</v>
      </c>
      <c r="F26" s="60">
        <f>VLOOKUP($A26,'Return Data'!$B$7:$R$2292,11,0)</f>
        <v>-10.2843</v>
      </c>
      <c r="G26" s="61">
        <f t="shared" si="1"/>
        <v>58</v>
      </c>
      <c r="H26" s="60">
        <f>VLOOKUP($A26,'Return Data'!$B$7:$R$2292,12,0)</f>
        <v>-12.9899</v>
      </c>
      <c r="I26" s="61">
        <f t="shared" si="2"/>
        <v>57</v>
      </c>
      <c r="J26" s="60">
        <f>VLOOKUP($A26,'Return Data'!$B$7:$R$2292,13,0)</f>
        <v>-4.0873999999999997</v>
      </c>
      <c r="K26" s="61">
        <f t="shared" si="3"/>
        <v>55</v>
      </c>
      <c r="L26" s="60">
        <f>VLOOKUP($A26,'Return Data'!$B$7:$R$2292,17,0)</f>
        <v>20.020199999999999</v>
      </c>
      <c r="M26" s="61">
        <f t="shared" si="4"/>
        <v>49</v>
      </c>
      <c r="N26" s="60">
        <f>VLOOKUP($A26,'Return Data'!$B$7:$R$2292,14,0)</f>
        <v>15.233700000000001</v>
      </c>
      <c r="O26" s="61">
        <f t="shared" si="5"/>
        <v>36</v>
      </c>
      <c r="P26" s="60">
        <f>VLOOKUP($A26,'Return Data'!$B$7:$R$2292,15,0)</f>
        <v>10.6561</v>
      </c>
      <c r="Q26" s="61">
        <f>RANK(P26,P$8:P$65,0)</f>
        <v>19</v>
      </c>
      <c r="R26" s="60">
        <f>VLOOKUP($A26,'Return Data'!$B$7:$R$2292,16,0)</f>
        <v>13.722099999999999</v>
      </c>
      <c r="S26" s="62">
        <f t="shared" si="6"/>
        <v>28</v>
      </c>
    </row>
    <row r="27" spans="1:19" x14ac:dyDescent="0.3">
      <c r="A27" s="58" t="s">
        <v>288</v>
      </c>
      <c r="B27" s="59">
        <f>VLOOKUP($A27,'Return Data'!$B$7:$R$2292,3,0)</f>
        <v>44767</v>
      </c>
      <c r="C27" s="60">
        <f>VLOOKUP($A27,'Return Data'!$B$7:$R$2292,4,0)</f>
        <v>13.082700000000001</v>
      </c>
      <c r="D27" s="60">
        <f>VLOOKUP($A27,'Return Data'!$B$7:$R$2292,10,0)</f>
        <v>0.48699999999999999</v>
      </c>
      <c r="E27" s="61">
        <f t="shared" si="0"/>
        <v>4</v>
      </c>
      <c r="F27" s="60">
        <f>VLOOKUP($A27,'Return Data'!$B$7:$R$2292,11,0)</f>
        <v>-3.9358</v>
      </c>
      <c r="G27" s="61">
        <f t="shared" si="1"/>
        <v>35</v>
      </c>
      <c r="H27" s="60">
        <f>VLOOKUP($A27,'Return Data'!$B$7:$R$2292,12,0)</f>
        <v>-12.410600000000001</v>
      </c>
      <c r="I27" s="61">
        <f t="shared" si="2"/>
        <v>56</v>
      </c>
      <c r="J27" s="60">
        <f>VLOOKUP($A27,'Return Data'!$B$7:$R$2292,13,0)</f>
        <v>-9.3254999999999999</v>
      </c>
      <c r="K27" s="61">
        <f t="shared" si="3"/>
        <v>58</v>
      </c>
      <c r="L27" s="60">
        <f>VLOOKUP($A27,'Return Data'!$B$7:$R$2292,17,0)</f>
        <v>18.2639</v>
      </c>
      <c r="M27" s="61">
        <f t="shared" si="4"/>
        <v>54</v>
      </c>
      <c r="N27" s="60"/>
      <c r="O27" s="61"/>
      <c r="P27" s="60"/>
      <c r="Q27" s="61"/>
      <c r="R27" s="60">
        <f>VLOOKUP($A27,'Return Data'!$B$7:$R$2292,16,0)</f>
        <v>10.187200000000001</v>
      </c>
      <c r="S27" s="62">
        <f t="shared" si="6"/>
        <v>50</v>
      </c>
    </row>
    <row r="28" spans="1:19" x14ac:dyDescent="0.3">
      <c r="A28" s="58" t="s">
        <v>289</v>
      </c>
      <c r="B28" s="59">
        <f>VLOOKUP($A28,'Return Data'!$B$7:$R$2292,3,0)</f>
        <v>44767</v>
      </c>
      <c r="C28" s="60">
        <f>VLOOKUP($A28,'Return Data'!$B$7:$R$2292,4,0)</f>
        <v>27.002400000000002</v>
      </c>
      <c r="D28" s="60">
        <f>VLOOKUP($A28,'Return Data'!$B$7:$R$2292,10,0)</f>
        <v>7.2300000000000003E-2</v>
      </c>
      <c r="E28" s="61">
        <f t="shared" si="0"/>
        <v>11</v>
      </c>
      <c r="F28" s="60">
        <f>VLOOKUP($A28,'Return Data'!$B$7:$R$2292,11,0)</f>
        <v>-4.9615999999999998</v>
      </c>
      <c r="G28" s="61">
        <f t="shared" si="1"/>
        <v>45</v>
      </c>
      <c r="H28" s="60">
        <f>VLOOKUP($A28,'Return Data'!$B$7:$R$2292,12,0)</f>
        <v>-7.6355000000000004</v>
      </c>
      <c r="I28" s="61">
        <f t="shared" si="2"/>
        <v>46</v>
      </c>
      <c r="J28" s="60">
        <f>VLOOKUP($A28,'Return Data'!$B$7:$R$2292,13,0)</f>
        <v>4.5583</v>
      </c>
      <c r="K28" s="61">
        <f t="shared" si="3"/>
        <v>32</v>
      </c>
      <c r="L28" s="60">
        <f>VLOOKUP($A28,'Return Data'!$B$7:$R$2292,17,0)</f>
        <v>27.893899999999999</v>
      </c>
      <c r="M28" s="61">
        <f t="shared" si="4"/>
        <v>25</v>
      </c>
      <c r="N28" s="60">
        <f>VLOOKUP($A28,'Return Data'!$B$7:$R$2292,14,0)</f>
        <v>18.0274</v>
      </c>
      <c r="O28" s="61">
        <f t="shared" ref="O28:O36" si="8">RANK(N28,N$8:N$65,0)</f>
        <v>24</v>
      </c>
      <c r="P28" s="60">
        <f>VLOOKUP($A28,'Return Data'!$B$7:$R$2292,15,0)</f>
        <v>12.0733</v>
      </c>
      <c r="Q28" s="61">
        <f t="shared" ref="Q28:Q36" si="9">RANK(P28,P$8:P$65,0)</f>
        <v>11</v>
      </c>
      <c r="R28" s="60">
        <f>VLOOKUP($A28,'Return Data'!$B$7:$R$2292,16,0)</f>
        <v>7.1798999999999999</v>
      </c>
      <c r="S28" s="62">
        <f t="shared" si="6"/>
        <v>56</v>
      </c>
    </row>
    <row r="29" spans="1:19" x14ac:dyDescent="0.3">
      <c r="A29" s="58" t="s">
        <v>290</v>
      </c>
      <c r="B29" s="59">
        <f>VLOOKUP($A29,'Return Data'!$B$7:$R$2292,3,0)</f>
        <v>44767</v>
      </c>
      <c r="C29" s="60">
        <f>VLOOKUP($A29,'Return Data'!$B$7:$R$2292,4,0)</f>
        <v>69.766999999999996</v>
      </c>
      <c r="D29" s="60">
        <f>VLOOKUP($A29,'Return Data'!$B$7:$R$2292,10,0)</f>
        <v>-0.81879999999999997</v>
      </c>
      <c r="E29" s="61">
        <f t="shared" si="0"/>
        <v>20</v>
      </c>
      <c r="F29" s="60">
        <f>VLOOKUP($A29,'Return Data'!$B$7:$R$2292,11,0)</f>
        <v>-2.2856999999999998</v>
      </c>
      <c r="G29" s="61">
        <f t="shared" si="1"/>
        <v>17</v>
      </c>
      <c r="H29" s="60">
        <f>VLOOKUP($A29,'Return Data'!$B$7:$R$2292,12,0)</f>
        <v>-1.8389</v>
      </c>
      <c r="I29" s="61">
        <f t="shared" si="2"/>
        <v>15</v>
      </c>
      <c r="J29" s="60">
        <f>VLOOKUP($A29,'Return Data'!$B$7:$R$2292,13,0)</f>
        <v>5.2371999999999996</v>
      </c>
      <c r="K29" s="61">
        <f t="shared" si="3"/>
        <v>27</v>
      </c>
      <c r="L29" s="60">
        <f>VLOOKUP($A29,'Return Data'!$B$7:$R$2292,17,0)</f>
        <v>26.883299999999998</v>
      </c>
      <c r="M29" s="61">
        <f t="shared" si="4"/>
        <v>32</v>
      </c>
      <c r="N29" s="60">
        <f>VLOOKUP($A29,'Return Data'!$B$7:$R$2292,14,0)</f>
        <v>17.370799999999999</v>
      </c>
      <c r="O29" s="61">
        <f t="shared" si="8"/>
        <v>28</v>
      </c>
      <c r="P29" s="60">
        <f>VLOOKUP($A29,'Return Data'!$B$7:$R$2292,15,0)</f>
        <v>11.547499999999999</v>
      </c>
      <c r="Q29" s="61">
        <f t="shared" si="9"/>
        <v>13</v>
      </c>
      <c r="R29" s="60">
        <f>VLOOKUP($A29,'Return Data'!$B$7:$R$2292,16,0)</f>
        <v>12.351800000000001</v>
      </c>
      <c r="S29" s="62">
        <f t="shared" si="6"/>
        <v>35</v>
      </c>
    </row>
    <row r="30" spans="1:19" x14ac:dyDescent="0.3">
      <c r="A30" s="58" t="s">
        <v>291</v>
      </c>
      <c r="B30" s="59">
        <f>VLOOKUP($A30,'Return Data'!$B$7:$R$2292,3,0)</f>
        <v>44767</v>
      </c>
      <c r="C30" s="60">
        <f>VLOOKUP($A30,'Return Data'!$B$7:$R$2292,4,0)</f>
        <v>74.344999999999999</v>
      </c>
      <c r="D30" s="60">
        <f>VLOOKUP($A30,'Return Data'!$B$7:$R$2292,10,0)</f>
        <v>-3.1032999999999999</v>
      </c>
      <c r="E30" s="61">
        <f t="shared" si="0"/>
        <v>47</v>
      </c>
      <c r="F30" s="60">
        <f>VLOOKUP($A30,'Return Data'!$B$7:$R$2292,11,0)</f>
        <v>-5.2302</v>
      </c>
      <c r="G30" s="61">
        <f t="shared" si="1"/>
        <v>48</v>
      </c>
      <c r="H30" s="60">
        <f>VLOOKUP($A30,'Return Data'!$B$7:$R$2292,12,0)</f>
        <v>-6.1561000000000003</v>
      </c>
      <c r="I30" s="61">
        <f t="shared" si="2"/>
        <v>31</v>
      </c>
      <c r="J30" s="60">
        <f>VLOOKUP($A30,'Return Data'!$B$7:$R$2292,13,0)</f>
        <v>-0.61229999999999996</v>
      </c>
      <c r="K30" s="61">
        <f t="shared" si="3"/>
        <v>48</v>
      </c>
      <c r="L30" s="60">
        <f>VLOOKUP($A30,'Return Data'!$B$7:$R$2292,17,0)</f>
        <v>22.0579</v>
      </c>
      <c r="M30" s="61">
        <f t="shared" si="4"/>
        <v>46</v>
      </c>
      <c r="N30" s="60">
        <f>VLOOKUP($A30,'Return Data'!$B$7:$R$2292,14,0)</f>
        <v>13.007</v>
      </c>
      <c r="O30" s="61">
        <f t="shared" si="8"/>
        <v>49</v>
      </c>
      <c r="P30" s="60">
        <f>VLOOKUP($A30,'Return Data'!$B$7:$R$2292,15,0)</f>
        <v>7.431</v>
      </c>
      <c r="Q30" s="61">
        <f t="shared" si="9"/>
        <v>38</v>
      </c>
      <c r="R30" s="60">
        <f>VLOOKUP($A30,'Return Data'!$B$7:$R$2292,16,0)</f>
        <v>12.9983</v>
      </c>
      <c r="S30" s="62">
        <f t="shared" si="6"/>
        <v>32</v>
      </c>
    </row>
    <row r="31" spans="1:19" x14ac:dyDescent="0.3">
      <c r="A31" s="58" t="s">
        <v>1885</v>
      </c>
      <c r="B31" s="59">
        <f>VLOOKUP($A31,'Return Data'!$B$7:$R$2292,3,0)</f>
        <v>44767</v>
      </c>
      <c r="C31" s="60">
        <f>VLOOKUP($A31,'Return Data'!$B$7:$R$2292,4,0)</f>
        <v>94.615799999999993</v>
      </c>
      <c r="D31" s="60">
        <f>VLOOKUP($A31,'Return Data'!$B$7:$R$2292,10,0)</f>
        <v>-1.5780000000000001</v>
      </c>
      <c r="E31" s="61">
        <f t="shared" si="0"/>
        <v>35</v>
      </c>
      <c r="F31" s="60">
        <f>VLOOKUP($A31,'Return Data'!$B$7:$R$2292,11,0)</f>
        <v>-4.4324000000000003</v>
      </c>
      <c r="G31" s="61">
        <f t="shared" si="1"/>
        <v>41</v>
      </c>
      <c r="H31" s="60">
        <f>VLOOKUP($A31,'Return Data'!$B$7:$R$2292,12,0)</f>
        <v>-7.4261999999999997</v>
      </c>
      <c r="I31" s="61">
        <f t="shared" si="2"/>
        <v>42</v>
      </c>
      <c r="J31" s="60">
        <f>VLOOKUP($A31,'Return Data'!$B$7:$R$2292,13,0)</f>
        <v>3.8567</v>
      </c>
      <c r="K31" s="61">
        <f t="shared" si="3"/>
        <v>35</v>
      </c>
      <c r="L31" s="60">
        <f>VLOOKUP($A31,'Return Data'!$B$7:$R$2292,17,0)</f>
        <v>23.440999999999999</v>
      </c>
      <c r="M31" s="61">
        <f t="shared" si="4"/>
        <v>44</v>
      </c>
      <c r="N31" s="60">
        <f>VLOOKUP($A31,'Return Data'!$B$7:$R$2292,14,0)</f>
        <v>13.8447</v>
      </c>
      <c r="O31" s="61">
        <f t="shared" si="8"/>
        <v>43</v>
      </c>
      <c r="P31" s="60">
        <f>VLOOKUP($A31,'Return Data'!$B$7:$R$2292,15,0)</f>
        <v>9.7636000000000003</v>
      </c>
      <c r="Q31" s="61">
        <f t="shared" si="9"/>
        <v>23</v>
      </c>
      <c r="R31" s="60">
        <f>VLOOKUP($A31,'Return Data'!$B$7:$R$2292,16,0)</f>
        <v>9.5284999999999993</v>
      </c>
      <c r="S31" s="62">
        <f t="shared" si="6"/>
        <v>52</v>
      </c>
    </row>
    <row r="32" spans="1:19" x14ac:dyDescent="0.3">
      <c r="A32" s="58" t="s">
        <v>432</v>
      </c>
      <c r="B32" s="59">
        <f>VLOOKUP($A32,'Return Data'!$B$7:$R$2292,3,0)</f>
        <v>44767</v>
      </c>
      <c r="C32" s="60">
        <f>VLOOKUP($A32,'Return Data'!$B$7:$R$2292,4,0)</f>
        <v>18.009399999999999</v>
      </c>
      <c r="D32" s="60">
        <f>VLOOKUP($A32,'Return Data'!$B$7:$R$2292,10,0)</f>
        <v>-1.5094000000000001</v>
      </c>
      <c r="E32" s="61">
        <f t="shared" si="0"/>
        <v>32</v>
      </c>
      <c r="F32" s="60">
        <f>VLOOKUP($A32,'Return Data'!$B$7:$R$2292,11,0)</f>
        <v>-3.2393000000000001</v>
      </c>
      <c r="G32" s="61">
        <f t="shared" si="1"/>
        <v>29</v>
      </c>
      <c r="H32" s="60">
        <f>VLOOKUP($A32,'Return Data'!$B$7:$R$2292,12,0)</f>
        <v>-5.4927000000000001</v>
      </c>
      <c r="I32" s="61">
        <f t="shared" si="2"/>
        <v>30</v>
      </c>
      <c r="J32" s="60">
        <f>VLOOKUP($A32,'Return Data'!$B$7:$R$2292,13,0)</f>
        <v>5.1269</v>
      </c>
      <c r="K32" s="61">
        <f t="shared" si="3"/>
        <v>28</v>
      </c>
      <c r="L32" s="60">
        <f>VLOOKUP($A32,'Return Data'!$B$7:$R$2292,17,0)</f>
        <v>28.474699999999999</v>
      </c>
      <c r="M32" s="61">
        <f t="shared" si="4"/>
        <v>21</v>
      </c>
      <c r="N32" s="60">
        <f>VLOOKUP($A32,'Return Data'!$B$7:$R$2292,14,0)</f>
        <v>18.257999999999999</v>
      </c>
      <c r="O32" s="61">
        <f t="shared" si="8"/>
        <v>22</v>
      </c>
      <c r="P32" s="60">
        <f>VLOOKUP($A32,'Return Data'!$B$7:$R$2292,15,0)</f>
        <v>8.8901000000000003</v>
      </c>
      <c r="Q32" s="61">
        <f t="shared" si="9"/>
        <v>30</v>
      </c>
      <c r="R32" s="60">
        <f>VLOOKUP($A32,'Return Data'!$B$7:$R$2292,16,0)</f>
        <v>10.7342</v>
      </c>
      <c r="S32" s="62">
        <f t="shared" si="6"/>
        <v>46</v>
      </c>
    </row>
    <row r="33" spans="1:19" x14ac:dyDescent="0.3">
      <c r="A33" s="58" t="s">
        <v>294</v>
      </c>
      <c r="B33" s="59">
        <f>VLOOKUP($A33,'Return Data'!$B$7:$R$2292,3,0)</f>
        <v>44767</v>
      </c>
      <c r="C33" s="60">
        <f>VLOOKUP($A33,'Return Data'!$B$7:$R$2292,4,0)</f>
        <v>29.542999999999999</v>
      </c>
      <c r="D33" s="60">
        <f>VLOOKUP($A33,'Return Data'!$B$7:$R$2292,10,0)</f>
        <v>-2.0554999999999999</v>
      </c>
      <c r="E33" s="61">
        <f t="shared" si="0"/>
        <v>40</v>
      </c>
      <c r="F33" s="60">
        <f>VLOOKUP($A33,'Return Data'!$B$7:$R$2292,11,0)</f>
        <v>-4.7553000000000001</v>
      </c>
      <c r="G33" s="61">
        <f t="shared" si="1"/>
        <v>44</v>
      </c>
      <c r="H33" s="60">
        <f>VLOOKUP($A33,'Return Data'!$B$7:$R$2292,12,0)</f>
        <v>-7.4292999999999996</v>
      </c>
      <c r="I33" s="61">
        <f t="shared" si="2"/>
        <v>43</v>
      </c>
      <c r="J33" s="60">
        <f>VLOOKUP($A33,'Return Data'!$B$7:$R$2292,13,0)</f>
        <v>2.8799000000000001</v>
      </c>
      <c r="K33" s="61">
        <f t="shared" si="3"/>
        <v>38</v>
      </c>
      <c r="L33" s="60">
        <f>VLOOKUP($A33,'Return Data'!$B$7:$R$2292,17,0)</f>
        <v>28.157900000000001</v>
      </c>
      <c r="M33" s="61">
        <f t="shared" si="4"/>
        <v>23</v>
      </c>
      <c r="N33" s="60">
        <f>VLOOKUP($A33,'Return Data'!$B$7:$R$2292,14,0)</f>
        <v>19.357099999999999</v>
      </c>
      <c r="O33" s="61">
        <f t="shared" si="8"/>
        <v>18</v>
      </c>
      <c r="P33" s="60">
        <f>VLOOKUP($A33,'Return Data'!$B$7:$R$2292,15,0)</f>
        <v>14.177899999999999</v>
      </c>
      <c r="Q33" s="61">
        <f t="shared" si="9"/>
        <v>4</v>
      </c>
      <c r="R33" s="60">
        <f>VLOOKUP($A33,'Return Data'!$B$7:$R$2292,16,0)</f>
        <v>17.901299999999999</v>
      </c>
      <c r="S33" s="62">
        <f t="shared" si="6"/>
        <v>11</v>
      </c>
    </row>
    <row r="34" spans="1:19" x14ac:dyDescent="0.3">
      <c r="A34" s="58" t="s">
        <v>295</v>
      </c>
      <c r="B34" s="59">
        <f>VLOOKUP($A34,'Return Data'!$B$7:$R$2292,3,0)</f>
        <v>44767</v>
      </c>
      <c r="C34" s="60">
        <f>VLOOKUP($A34,'Return Data'!$B$7:$R$2292,4,0)</f>
        <v>24.991399999999999</v>
      </c>
      <c r="D34" s="60">
        <f>VLOOKUP($A34,'Return Data'!$B$7:$R$2292,10,0)</f>
        <v>-0.33779999999999999</v>
      </c>
      <c r="E34" s="61">
        <f t="shared" si="0"/>
        <v>15</v>
      </c>
      <c r="F34" s="60">
        <f>VLOOKUP($A34,'Return Data'!$B$7:$R$2292,11,0)</f>
        <v>-7.3833000000000002</v>
      </c>
      <c r="G34" s="61">
        <f t="shared" si="1"/>
        <v>55</v>
      </c>
      <c r="H34" s="60">
        <f>VLOOKUP($A34,'Return Data'!$B$7:$R$2292,12,0)</f>
        <v>-7.8291000000000004</v>
      </c>
      <c r="I34" s="61">
        <f t="shared" si="2"/>
        <v>47</v>
      </c>
      <c r="J34" s="60">
        <f>VLOOKUP($A34,'Return Data'!$B$7:$R$2292,13,0)</f>
        <v>-2.1265000000000001</v>
      </c>
      <c r="K34" s="61">
        <f t="shared" si="3"/>
        <v>51</v>
      </c>
      <c r="L34" s="60">
        <f>VLOOKUP($A34,'Return Data'!$B$7:$R$2292,17,0)</f>
        <v>23.634699999999999</v>
      </c>
      <c r="M34" s="61">
        <f t="shared" si="4"/>
        <v>43</v>
      </c>
      <c r="N34" s="60">
        <f>VLOOKUP($A34,'Return Data'!$B$7:$R$2292,14,0)</f>
        <v>15.321400000000001</v>
      </c>
      <c r="O34" s="61">
        <f t="shared" si="8"/>
        <v>35</v>
      </c>
      <c r="P34" s="60">
        <f>VLOOKUP($A34,'Return Data'!$B$7:$R$2292,15,0)</f>
        <v>8.7312999999999992</v>
      </c>
      <c r="Q34" s="61">
        <f t="shared" si="9"/>
        <v>31</v>
      </c>
      <c r="R34" s="60">
        <f>VLOOKUP($A34,'Return Data'!$B$7:$R$2292,16,0)</f>
        <v>12.967000000000001</v>
      </c>
      <c r="S34" s="62">
        <f t="shared" si="6"/>
        <v>33</v>
      </c>
    </row>
    <row r="35" spans="1:19" x14ac:dyDescent="0.3">
      <c r="A35" s="58" t="s">
        <v>1956</v>
      </c>
      <c r="B35" s="59">
        <f>VLOOKUP($A35,'Return Data'!$B$7:$R$2292,3,0)</f>
        <v>44767</v>
      </c>
      <c r="C35" s="60">
        <f>VLOOKUP($A35,'Return Data'!$B$7:$R$2292,4,0)</f>
        <v>19.137</v>
      </c>
      <c r="D35" s="60">
        <f>VLOOKUP($A35,'Return Data'!$B$7:$R$2292,10,0)</f>
        <v>-3.1385999999999998</v>
      </c>
      <c r="E35" s="61">
        <f t="shared" si="0"/>
        <v>50</v>
      </c>
      <c r="F35" s="60">
        <f>VLOOKUP($A35,'Return Data'!$B$7:$R$2292,11,0)</f>
        <v>-7.0726000000000004</v>
      </c>
      <c r="G35" s="61">
        <f t="shared" si="1"/>
        <v>53</v>
      </c>
      <c r="H35" s="60">
        <f>VLOOKUP($A35,'Return Data'!$B$7:$R$2292,12,0)</f>
        <v>-9.9705999999999992</v>
      </c>
      <c r="I35" s="61">
        <f t="shared" si="2"/>
        <v>54</v>
      </c>
      <c r="J35" s="60">
        <f>VLOOKUP($A35,'Return Data'!$B$7:$R$2292,13,0)</f>
        <v>2.2833000000000001</v>
      </c>
      <c r="K35" s="61">
        <f t="shared" si="3"/>
        <v>43</v>
      </c>
      <c r="L35" s="60">
        <f>VLOOKUP($A35,'Return Data'!$B$7:$R$2292,17,0)</f>
        <v>20.425599999999999</v>
      </c>
      <c r="M35" s="61">
        <f t="shared" si="4"/>
        <v>48</v>
      </c>
      <c r="N35" s="60">
        <f>VLOOKUP($A35,'Return Data'!$B$7:$R$2292,14,0)</f>
        <v>11.7242</v>
      </c>
      <c r="O35" s="61">
        <f t="shared" si="8"/>
        <v>52</v>
      </c>
      <c r="P35" s="60">
        <f>VLOOKUP($A35,'Return Data'!$B$7:$R$2292,15,0)</f>
        <v>7.4820000000000002</v>
      </c>
      <c r="Q35" s="61">
        <f t="shared" si="9"/>
        <v>37</v>
      </c>
      <c r="R35" s="60">
        <f>VLOOKUP($A35,'Return Data'!$B$7:$R$2292,16,0)</f>
        <v>10.3789</v>
      </c>
      <c r="S35" s="62">
        <f t="shared" si="6"/>
        <v>49</v>
      </c>
    </row>
    <row r="36" spans="1:19" x14ac:dyDescent="0.3">
      <c r="A36" s="58" t="s">
        <v>296</v>
      </c>
      <c r="B36" s="59">
        <f>VLOOKUP($A36,'Return Data'!$B$7:$R$2292,3,0)</f>
        <v>44767</v>
      </c>
      <c r="C36" s="60">
        <f>VLOOKUP($A36,'Return Data'!$B$7:$R$2292,4,0)</f>
        <v>74.917100000000005</v>
      </c>
      <c r="D36" s="60">
        <f>VLOOKUP($A36,'Return Data'!$B$7:$R$2292,10,0)</f>
        <v>-0.52769999999999995</v>
      </c>
      <c r="E36" s="61">
        <f t="shared" si="0"/>
        <v>16</v>
      </c>
      <c r="F36" s="60">
        <f>VLOOKUP($A36,'Return Data'!$B$7:$R$2292,11,0)</f>
        <v>-2.2738</v>
      </c>
      <c r="G36" s="61">
        <f t="shared" si="1"/>
        <v>16</v>
      </c>
      <c r="H36" s="60">
        <f>VLOOKUP($A36,'Return Data'!$B$7:$R$2292,12,0)</f>
        <v>-5.4196</v>
      </c>
      <c r="I36" s="61">
        <f t="shared" si="2"/>
        <v>29</v>
      </c>
      <c r="J36" s="60">
        <f>VLOOKUP($A36,'Return Data'!$B$7:$R$2292,13,0)</f>
        <v>7.8428000000000004</v>
      </c>
      <c r="K36" s="61">
        <f t="shared" si="3"/>
        <v>13</v>
      </c>
      <c r="L36" s="60">
        <f>VLOOKUP($A36,'Return Data'!$B$7:$R$2292,17,0)</f>
        <v>29.788799999999998</v>
      </c>
      <c r="M36" s="61">
        <f t="shared" si="4"/>
        <v>18</v>
      </c>
      <c r="N36" s="60">
        <f>VLOOKUP($A36,'Return Data'!$B$7:$R$2292,14,0)</f>
        <v>13.7036</v>
      </c>
      <c r="O36" s="61">
        <f t="shared" si="8"/>
        <v>44</v>
      </c>
      <c r="P36" s="60">
        <f>VLOOKUP($A36,'Return Data'!$B$7:$R$2292,15,0)</f>
        <v>4.4347000000000003</v>
      </c>
      <c r="Q36" s="61">
        <f t="shared" si="9"/>
        <v>42</v>
      </c>
      <c r="R36" s="60">
        <f>VLOOKUP($A36,'Return Data'!$B$7:$R$2292,16,0)</f>
        <v>12.693199999999999</v>
      </c>
      <c r="S36" s="62">
        <f t="shared" si="6"/>
        <v>34</v>
      </c>
    </row>
    <row r="37" spans="1:19" x14ac:dyDescent="0.3">
      <c r="A37" s="58" t="s">
        <v>297</v>
      </c>
      <c r="B37" s="59">
        <f>VLOOKUP($A37,'Return Data'!$B$7:$R$2292,3,0)</f>
        <v>44767</v>
      </c>
      <c r="C37" s="60">
        <f>VLOOKUP($A37,'Return Data'!$B$7:$R$2292,4,0)</f>
        <v>18.183800000000002</v>
      </c>
      <c r="D37" s="60">
        <f>VLOOKUP($A37,'Return Data'!$B$7:$R$2292,10,0)</f>
        <v>-1.5223</v>
      </c>
      <c r="E37" s="61">
        <f t="shared" si="0"/>
        <v>33</v>
      </c>
      <c r="F37" s="60">
        <f>VLOOKUP($A37,'Return Data'!$B$7:$R$2292,11,0)</f>
        <v>-3.0672999999999999</v>
      </c>
      <c r="G37" s="61">
        <f t="shared" si="1"/>
        <v>27</v>
      </c>
      <c r="H37" s="60">
        <f>VLOOKUP($A37,'Return Data'!$B$7:$R$2292,12,0)</f>
        <v>-2.3835000000000002</v>
      </c>
      <c r="I37" s="61">
        <f t="shared" si="2"/>
        <v>16</v>
      </c>
      <c r="J37" s="60">
        <f>VLOOKUP($A37,'Return Data'!$B$7:$R$2292,13,0)</f>
        <v>7.5664999999999996</v>
      </c>
      <c r="K37" s="61">
        <f t="shared" si="3"/>
        <v>17</v>
      </c>
      <c r="L37" s="60">
        <f>VLOOKUP($A37,'Return Data'!$B$7:$R$2292,17,0)</f>
        <v>27.654499999999999</v>
      </c>
      <c r="M37" s="61">
        <f t="shared" si="4"/>
        <v>26</v>
      </c>
      <c r="N37" s="60"/>
      <c r="O37" s="61"/>
      <c r="P37" s="60"/>
      <c r="Q37" s="61"/>
      <c r="R37" s="60">
        <f>VLOOKUP($A37,'Return Data'!$B$7:$R$2292,16,0)</f>
        <v>22.0123</v>
      </c>
      <c r="S37" s="62">
        <f t="shared" si="6"/>
        <v>4</v>
      </c>
    </row>
    <row r="38" spans="1:19" x14ac:dyDescent="0.3">
      <c r="A38" s="58" t="s">
        <v>1931</v>
      </c>
      <c r="B38" s="59">
        <f>VLOOKUP($A38,'Return Data'!$B$7:$R$2292,3,0)</f>
        <v>44767</v>
      </c>
      <c r="C38" s="60">
        <f>VLOOKUP($A38,'Return Data'!$B$7:$R$2292,4,0)</f>
        <v>22.9</v>
      </c>
      <c r="D38" s="60">
        <f>VLOOKUP($A38,'Return Data'!$B$7:$R$2292,10,0)</f>
        <v>-2.5116999999999998</v>
      </c>
      <c r="E38" s="61">
        <f t="shared" si="0"/>
        <v>43</v>
      </c>
      <c r="F38" s="60">
        <f>VLOOKUP($A38,'Return Data'!$B$7:$R$2292,11,0)</f>
        <v>-4.1440000000000001</v>
      </c>
      <c r="G38" s="61">
        <f t="shared" si="1"/>
        <v>37</v>
      </c>
      <c r="H38" s="60">
        <f>VLOOKUP($A38,'Return Data'!$B$7:$R$2292,12,0)</f>
        <v>-3.0893000000000002</v>
      </c>
      <c r="I38" s="61">
        <f t="shared" si="2"/>
        <v>17</v>
      </c>
      <c r="J38" s="60">
        <f>VLOOKUP($A38,'Return Data'!$B$7:$R$2292,13,0)</f>
        <v>7.0092999999999996</v>
      </c>
      <c r="K38" s="61">
        <f t="shared" si="3"/>
        <v>21</v>
      </c>
      <c r="L38" s="60">
        <f>VLOOKUP($A38,'Return Data'!$B$7:$R$2292,17,0)</f>
        <v>28.680800000000001</v>
      </c>
      <c r="M38" s="61">
        <f t="shared" si="4"/>
        <v>20</v>
      </c>
      <c r="N38" s="60">
        <f>VLOOKUP($A38,'Return Data'!$B$7:$R$2292,14,0)</f>
        <v>17.863</v>
      </c>
      <c r="O38" s="61">
        <f t="shared" ref="O38:O65" si="10">RANK(N38,N$8:N$65,0)</f>
        <v>27</v>
      </c>
      <c r="P38" s="60">
        <f>VLOOKUP($A38,'Return Data'!$B$7:$R$2292,15,0)</f>
        <v>11.4566</v>
      </c>
      <c r="Q38" s="61">
        <f t="shared" ref="Q38:Q44" si="11">RANK(P38,P$8:P$65,0)</f>
        <v>14</v>
      </c>
      <c r="R38" s="60">
        <f>VLOOKUP($A38,'Return Data'!$B$7:$R$2292,16,0)</f>
        <v>13.322900000000001</v>
      </c>
      <c r="S38" s="62">
        <f t="shared" si="6"/>
        <v>30</v>
      </c>
    </row>
    <row r="39" spans="1:19" x14ac:dyDescent="0.3">
      <c r="A39" s="58" t="s">
        <v>301</v>
      </c>
      <c r="B39" s="59">
        <f>VLOOKUP($A39,'Return Data'!$B$7:$R$2292,3,0)</f>
        <v>44767</v>
      </c>
      <c r="C39" s="60">
        <f>VLOOKUP($A39,'Return Data'!$B$7:$R$2292,4,0)</f>
        <v>220.2319</v>
      </c>
      <c r="D39" s="60">
        <f>VLOOKUP($A39,'Return Data'!$B$7:$R$2292,10,0)</f>
        <v>-3.3483000000000001</v>
      </c>
      <c r="E39" s="61">
        <f t="shared" si="0"/>
        <v>53</v>
      </c>
      <c r="F39" s="60">
        <f>VLOOKUP($A39,'Return Data'!$B$7:$R$2292,11,0)</f>
        <v>-0.24879999999999999</v>
      </c>
      <c r="G39" s="61">
        <f t="shared" si="1"/>
        <v>7</v>
      </c>
      <c r="H39" s="60">
        <f>VLOOKUP($A39,'Return Data'!$B$7:$R$2292,12,0)</f>
        <v>0.88100000000000001</v>
      </c>
      <c r="I39" s="61">
        <f t="shared" si="2"/>
        <v>8</v>
      </c>
      <c r="J39" s="60">
        <f>VLOOKUP($A39,'Return Data'!$B$7:$R$2292,13,0)</f>
        <v>7.4095000000000004</v>
      </c>
      <c r="K39" s="61">
        <f t="shared" si="3"/>
        <v>19</v>
      </c>
      <c r="L39" s="60">
        <f>VLOOKUP($A39,'Return Data'!$B$7:$R$2292,17,0)</f>
        <v>49.6813</v>
      </c>
      <c r="M39" s="61">
        <f t="shared" si="4"/>
        <v>7</v>
      </c>
      <c r="N39" s="60">
        <f>VLOOKUP($A39,'Return Data'!$B$7:$R$2292,14,0)</f>
        <v>34.2376</v>
      </c>
      <c r="O39" s="61">
        <f t="shared" si="10"/>
        <v>1</v>
      </c>
      <c r="P39" s="60">
        <f>VLOOKUP($A39,'Return Data'!$B$7:$R$2292,15,0)</f>
        <v>20.332699999999999</v>
      </c>
      <c r="Q39" s="61">
        <f t="shared" si="11"/>
        <v>2</v>
      </c>
      <c r="R39" s="60">
        <f>VLOOKUP($A39,'Return Data'!$B$7:$R$2292,16,0)</f>
        <v>14.8508</v>
      </c>
      <c r="S39" s="62">
        <f t="shared" si="6"/>
        <v>22</v>
      </c>
    </row>
    <row r="40" spans="1:19" x14ac:dyDescent="0.3">
      <c r="A40" s="58" t="s">
        <v>302</v>
      </c>
      <c r="B40" s="59">
        <f>VLOOKUP($A40,'Return Data'!$B$7:$R$2292,3,0)</f>
        <v>44767</v>
      </c>
      <c r="C40" s="60">
        <f>VLOOKUP($A40,'Return Data'!$B$7:$R$2292,4,0)</f>
        <v>73.959999999999994</v>
      </c>
      <c r="D40" s="60">
        <f>VLOOKUP($A40,'Return Data'!$B$7:$R$2292,10,0)</f>
        <v>1.6073999999999999</v>
      </c>
      <c r="E40" s="61">
        <f t="shared" ref="E40:E65" si="12">RANK(D40,D$8:D$65,0)</f>
        <v>2</v>
      </c>
      <c r="F40" s="60">
        <f>VLOOKUP($A40,'Return Data'!$B$7:$R$2292,11,0)</f>
        <v>-0.32350000000000001</v>
      </c>
      <c r="G40" s="61">
        <f t="shared" ref="G40:G65" si="13">RANK(F40,F$8:F$65,0)</f>
        <v>9</v>
      </c>
      <c r="H40" s="60">
        <f>VLOOKUP($A40,'Return Data'!$B$7:$R$2292,12,0)</f>
        <v>-5.0820999999999996</v>
      </c>
      <c r="I40" s="61">
        <f t="shared" ref="I40:I65" si="14">RANK(H40,H$8:H$65,0)</f>
        <v>25</v>
      </c>
      <c r="J40" s="60">
        <f>VLOOKUP($A40,'Return Data'!$B$7:$R$2292,13,0)</f>
        <v>2.1124000000000001</v>
      </c>
      <c r="K40" s="61">
        <f t="shared" ref="K40:K65" si="15">RANK(J40,J$8:J$65,0)</f>
        <v>44</v>
      </c>
      <c r="L40" s="60">
        <f>VLOOKUP($A40,'Return Data'!$B$7:$R$2292,17,0)</f>
        <v>25.847000000000001</v>
      </c>
      <c r="M40" s="61">
        <f t="shared" ref="M40:M65" si="16">RANK(L40,L$8:L$65,0)</f>
        <v>38</v>
      </c>
      <c r="N40" s="60">
        <f>VLOOKUP($A40,'Return Data'!$B$7:$R$2292,14,0)</f>
        <v>11.927</v>
      </c>
      <c r="O40" s="61">
        <f t="shared" si="10"/>
        <v>51</v>
      </c>
      <c r="P40" s="60">
        <f>VLOOKUP($A40,'Return Data'!$B$7:$R$2292,15,0)</f>
        <v>7.9039000000000001</v>
      </c>
      <c r="Q40" s="61">
        <f t="shared" si="11"/>
        <v>35</v>
      </c>
      <c r="R40" s="60">
        <f>VLOOKUP($A40,'Return Data'!$B$7:$R$2292,16,0)</f>
        <v>15.680099999999999</v>
      </c>
      <c r="S40" s="62">
        <f t="shared" ref="S40:S65" si="17">RANK(R40,R$8:R$65,0)</f>
        <v>17</v>
      </c>
    </row>
    <row r="41" spans="1:19" x14ac:dyDescent="0.3">
      <c r="A41" s="58" t="s">
        <v>373</v>
      </c>
      <c r="B41" s="59">
        <f>VLOOKUP($A41,'Return Data'!$B$7:$R$2292,3,0)</f>
        <v>44767</v>
      </c>
      <c r="C41" s="60">
        <f>VLOOKUP($A41,'Return Data'!$B$7:$R$2292,4,0)</f>
        <v>673.85657998265901</v>
      </c>
      <c r="D41" s="60">
        <f>VLOOKUP($A41,'Return Data'!$B$7:$R$2292,10,0)</f>
        <v>0.38800000000000001</v>
      </c>
      <c r="E41" s="61">
        <f t="shared" si="12"/>
        <v>6</v>
      </c>
      <c r="F41" s="60">
        <f>VLOOKUP($A41,'Return Data'!$B$7:$R$2292,11,0)</f>
        <v>-1.8011999999999999</v>
      </c>
      <c r="G41" s="61">
        <f t="shared" si="13"/>
        <v>13</v>
      </c>
      <c r="H41" s="60">
        <f>VLOOKUP($A41,'Return Data'!$B$7:$R$2292,12,0)</f>
        <v>-4.9623999999999997</v>
      </c>
      <c r="I41" s="61">
        <f t="shared" si="14"/>
        <v>24</v>
      </c>
      <c r="J41" s="60">
        <f>VLOOKUP($A41,'Return Data'!$B$7:$R$2292,13,0)</f>
        <v>5.056</v>
      </c>
      <c r="K41" s="61">
        <f t="shared" si="15"/>
        <v>30</v>
      </c>
      <c r="L41" s="60">
        <f>VLOOKUP($A41,'Return Data'!$B$7:$R$2292,17,0)</f>
        <v>25.909199999999998</v>
      </c>
      <c r="M41" s="61">
        <f t="shared" si="16"/>
        <v>37</v>
      </c>
      <c r="N41" s="60">
        <f>VLOOKUP($A41,'Return Data'!$B$7:$R$2292,14,0)</f>
        <v>16.4512</v>
      </c>
      <c r="O41" s="61">
        <f t="shared" si="10"/>
        <v>31</v>
      </c>
      <c r="P41" s="60">
        <f>VLOOKUP($A41,'Return Data'!$B$7:$R$2292,15,0)</f>
        <v>9.4027999999999992</v>
      </c>
      <c r="Q41" s="61">
        <f t="shared" si="11"/>
        <v>25</v>
      </c>
      <c r="R41" s="60">
        <f>VLOOKUP($A41,'Return Data'!$B$7:$R$2292,16,0)</f>
        <v>15.4329</v>
      </c>
      <c r="S41" s="62">
        <f t="shared" si="17"/>
        <v>18</v>
      </c>
    </row>
    <row r="42" spans="1:19" x14ac:dyDescent="0.3">
      <c r="A42" s="58" t="s">
        <v>304</v>
      </c>
      <c r="B42" s="59">
        <f>VLOOKUP($A42,'Return Data'!$B$7:$R$2292,3,0)</f>
        <v>44767</v>
      </c>
      <c r="C42" s="60">
        <f>VLOOKUP($A42,'Return Data'!$B$7:$R$2292,4,0)</f>
        <v>25.578099999999999</v>
      </c>
      <c r="D42" s="60">
        <f>VLOOKUP($A42,'Return Data'!$B$7:$R$2292,10,0)</f>
        <v>-1.1416999999999999</v>
      </c>
      <c r="E42" s="61">
        <f t="shared" si="12"/>
        <v>24</v>
      </c>
      <c r="F42" s="60">
        <f>VLOOKUP($A42,'Return Data'!$B$7:$R$2292,11,0)</f>
        <v>-2.5908000000000002</v>
      </c>
      <c r="G42" s="61">
        <f t="shared" si="13"/>
        <v>21</v>
      </c>
      <c r="H42" s="60">
        <f>VLOOKUP($A42,'Return Data'!$B$7:$R$2292,12,0)</f>
        <v>4.6905999999999999</v>
      </c>
      <c r="I42" s="61">
        <f t="shared" si="14"/>
        <v>1</v>
      </c>
      <c r="J42" s="60">
        <f>VLOOKUP($A42,'Return Data'!$B$7:$R$2292,13,0)</f>
        <v>13.2857</v>
      </c>
      <c r="K42" s="61">
        <f t="shared" si="15"/>
        <v>2</v>
      </c>
      <c r="L42" s="60">
        <f>VLOOKUP($A42,'Return Data'!$B$7:$R$2292,17,0)</f>
        <v>38.760599999999997</v>
      </c>
      <c r="M42" s="61">
        <f t="shared" si="16"/>
        <v>10</v>
      </c>
      <c r="N42" s="60">
        <f>VLOOKUP($A42,'Return Data'!$B$7:$R$2292,14,0)</f>
        <v>24.3749</v>
      </c>
      <c r="O42" s="61">
        <f t="shared" si="10"/>
        <v>11</v>
      </c>
      <c r="P42" s="60">
        <f>VLOOKUP($A42,'Return Data'!$B$7:$R$2292,15,0)</f>
        <v>13.535</v>
      </c>
      <c r="Q42" s="61">
        <f t="shared" si="11"/>
        <v>6</v>
      </c>
      <c r="R42" s="60">
        <f>VLOOKUP($A42,'Return Data'!$B$7:$R$2292,16,0)</f>
        <v>16.019400000000001</v>
      </c>
      <c r="S42" s="62">
        <f t="shared" si="17"/>
        <v>13</v>
      </c>
    </row>
    <row r="43" spans="1:19" x14ac:dyDescent="0.3">
      <c r="A43" s="58" t="s">
        <v>305</v>
      </c>
      <c r="B43" s="59">
        <f>VLOOKUP($A43,'Return Data'!$B$7:$R$2292,3,0)</f>
        <v>44767</v>
      </c>
      <c r="C43" s="60">
        <f>VLOOKUP($A43,'Return Data'!$B$7:$R$2292,4,0)</f>
        <v>26.117100000000001</v>
      </c>
      <c r="D43" s="60">
        <f>VLOOKUP($A43,'Return Data'!$B$7:$R$2292,10,0)</f>
        <v>-1.6957</v>
      </c>
      <c r="E43" s="61">
        <f t="shared" si="12"/>
        <v>36</v>
      </c>
      <c r="F43" s="60">
        <f>VLOOKUP($A43,'Return Data'!$B$7:$R$2292,11,0)</f>
        <v>-3.3047</v>
      </c>
      <c r="G43" s="61">
        <f t="shared" si="13"/>
        <v>32</v>
      </c>
      <c r="H43" s="60">
        <f>VLOOKUP($A43,'Return Data'!$B$7:$R$2292,12,0)</f>
        <v>2.8552</v>
      </c>
      <c r="I43" s="61">
        <f t="shared" si="14"/>
        <v>5</v>
      </c>
      <c r="J43" s="60">
        <f>VLOOKUP($A43,'Return Data'!$B$7:$R$2292,13,0)</f>
        <v>11.384499999999999</v>
      </c>
      <c r="K43" s="61">
        <f t="shared" si="15"/>
        <v>8</v>
      </c>
      <c r="L43" s="60">
        <f>VLOOKUP($A43,'Return Data'!$B$7:$R$2292,17,0)</f>
        <v>37.352800000000002</v>
      </c>
      <c r="M43" s="61">
        <f t="shared" si="16"/>
        <v>12</v>
      </c>
      <c r="N43" s="60">
        <f>VLOOKUP($A43,'Return Data'!$B$7:$R$2292,14,0)</f>
        <v>24.002199999999998</v>
      </c>
      <c r="O43" s="61">
        <f t="shared" si="10"/>
        <v>13</v>
      </c>
      <c r="P43" s="60">
        <f>VLOOKUP($A43,'Return Data'!$B$7:$R$2292,15,0)</f>
        <v>13.364800000000001</v>
      </c>
      <c r="Q43" s="61">
        <f t="shared" si="11"/>
        <v>7</v>
      </c>
      <c r="R43" s="60">
        <f>VLOOKUP($A43,'Return Data'!$B$7:$R$2292,16,0)</f>
        <v>13.975099999999999</v>
      </c>
      <c r="S43" s="62">
        <f t="shared" si="17"/>
        <v>25</v>
      </c>
    </row>
    <row r="44" spans="1:19" x14ac:dyDescent="0.3">
      <c r="A44" s="58" t="s">
        <v>306</v>
      </c>
      <c r="B44" s="59">
        <f>VLOOKUP($A44,'Return Data'!$B$7:$R$2292,3,0)</f>
        <v>44767</v>
      </c>
      <c r="C44" s="60">
        <f>VLOOKUP($A44,'Return Data'!$B$7:$R$2292,4,0)</f>
        <v>24.837399999999999</v>
      </c>
      <c r="D44" s="60">
        <f>VLOOKUP($A44,'Return Data'!$B$7:$R$2292,10,0)</f>
        <v>-1.3918999999999999</v>
      </c>
      <c r="E44" s="61">
        <f t="shared" si="12"/>
        <v>29</v>
      </c>
      <c r="F44" s="60">
        <f>VLOOKUP($A44,'Return Data'!$B$7:$R$2292,11,0)</f>
        <v>-2.9982000000000002</v>
      </c>
      <c r="G44" s="61">
        <f t="shared" si="13"/>
        <v>25</v>
      </c>
      <c r="H44" s="60">
        <f>VLOOKUP($A44,'Return Data'!$B$7:$R$2292,12,0)</f>
        <v>3.8769999999999998</v>
      </c>
      <c r="I44" s="61">
        <f t="shared" si="14"/>
        <v>4</v>
      </c>
      <c r="J44" s="60">
        <f>VLOOKUP($A44,'Return Data'!$B$7:$R$2292,13,0)</f>
        <v>12.574400000000001</v>
      </c>
      <c r="K44" s="61">
        <f t="shared" si="15"/>
        <v>4</v>
      </c>
      <c r="L44" s="60">
        <f>VLOOKUP($A44,'Return Data'!$B$7:$R$2292,17,0)</f>
        <v>38.418100000000003</v>
      </c>
      <c r="M44" s="61">
        <f t="shared" si="16"/>
        <v>11</v>
      </c>
      <c r="N44" s="60">
        <f>VLOOKUP($A44,'Return Data'!$B$7:$R$2292,14,0)</f>
        <v>23.535399999999999</v>
      </c>
      <c r="O44" s="61">
        <f t="shared" si="10"/>
        <v>15</v>
      </c>
      <c r="P44" s="60">
        <f>VLOOKUP($A44,'Return Data'!$B$7:$R$2292,15,0)</f>
        <v>12.647</v>
      </c>
      <c r="Q44" s="61">
        <f t="shared" si="11"/>
        <v>8</v>
      </c>
      <c r="R44" s="60">
        <f>VLOOKUP($A44,'Return Data'!$B$7:$R$2292,16,0)</f>
        <v>13.0366</v>
      </c>
      <c r="S44" s="62">
        <f t="shared" si="17"/>
        <v>31</v>
      </c>
    </row>
    <row r="45" spans="1:19" x14ac:dyDescent="0.3">
      <c r="A45" s="58" t="s">
        <v>307</v>
      </c>
      <c r="B45" s="59">
        <f>VLOOKUP($A45,'Return Data'!$B$7:$R$2292,3,0)</f>
        <v>44767</v>
      </c>
      <c r="C45" s="60">
        <f>VLOOKUP($A45,'Return Data'!$B$7:$R$2292,4,0)</f>
        <v>29.5914</v>
      </c>
      <c r="D45" s="60">
        <f>VLOOKUP($A45,'Return Data'!$B$7:$R$2292,10,0)</f>
        <v>-3.0366</v>
      </c>
      <c r="E45" s="61">
        <f t="shared" si="12"/>
        <v>46</v>
      </c>
      <c r="F45" s="60">
        <f>VLOOKUP($A45,'Return Data'!$B$7:$R$2292,11,0)</f>
        <v>-0.93569999999999998</v>
      </c>
      <c r="G45" s="61">
        <f t="shared" si="13"/>
        <v>11</v>
      </c>
      <c r="H45" s="60">
        <f>VLOOKUP($A45,'Return Data'!$B$7:$R$2292,12,0)</f>
        <v>-3.0947</v>
      </c>
      <c r="I45" s="61">
        <f t="shared" si="14"/>
        <v>18</v>
      </c>
      <c r="J45" s="60">
        <f>VLOOKUP($A45,'Return Data'!$B$7:$R$2292,13,0)</f>
        <v>8.0408000000000008</v>
      </c>
      <c r="K45" s="61">
        <f t="shared" si="15"/>
        <v>12</v>
      </c>
      <c r="L45" s="60">
        <f>VLOOKUP($A45,'Return Data'!$B$7:$R$2292,17,0)</f>
        <v>46.95</v>
      </c>
      <c r="M45" s="61">
        <f t="shared" si="16"/>
        <v>8</v>
      </c>
      <c r="N45" s="60">
        <f>VLOOKUP($A45,'Return Data'!$B$7:$R$2292,14,0)</f>
        <v>34.171199999999999</v>
      </c>
      <c r="O45" s="61">
        <f t="shared" si="10"/>
        <v>2</v>
      </c>
      <c r="P45" s="60"/>
      <c r="Q45" s="61"/>
      <c r="R45" s="60">
        <f>VLOOKUP($A45,'Return Data'!$B$7:$R$2292,16,0)</f>
        <v>22.618500000000001</v>
      </c>
      <c r="S45" s="62">
        <f t="shared" si="17"/>
        <v>3</v>
      </c>
    </row>
    <row r="46" spans="1:19" x14ac:dyDescent="0.3">
      <c r="A46" s="58" t="s">
        <v>308</v>
      </c>
      <c r="B46" s="59">
        <f>VLOOKUP($A46,'Return Data'!$B$7:$R$2292,3,0)</f>
        <v>44767</v>
      </c>
      <c r="C46" s="60">
        <f>VLOOKUP($A46,'Return Data'!$B$7:$R$2292,4,0)</f>
        <v>16.889800000000001</v>
      </c>
      <c r="D46" s="60">
        <f>VLOOKUP($A46,'Return Data'!$B$7:$R$2292,10,0)</f>
        <v>-2.1833999999999998</v>
      </c>
      <c r="E46" s="61">
        <f t="shared" si="12"/>
        <v>41</v>
      </c>
      <c r="F46" s="60">
        <f>VLOOKUP($A46,'Return Data'!$B$7:$R$2292,11,0)</f>
        <v>-4.4127000000000001</v>
      </c>
      <c r="G46" s="61">
        <f t="shared" si="13"/>
        <v>40</v>
      </c>
      <c r="H46" s="60">
        <f>VLOOKUP($A46,'Return Data'!$B$7:$R$2292,12,0)</f>
        <v>-5.3872</v>
      </c>
      <c r="I46" s="61">
        <f t="shared" si="14"/>
        <v>28</v>
      </c>
      <c r="J46" s="60">
        <f>VLOOKUP($A46,'Return Data'!$B$7:$R$2292,13,0)</f>
        <v>2.4287999999999998</v>
      </c>
      <c r="K46" s="61">
        <f t="shared" si="15"/>
        <v>41</v>
      </c>
      <c r="L46" s="60">
        <f>VLOOKUP($A46,'Return Data'!$B$7:$R$2292,17,0)</f>
        <v>28.763300000000001</v>
      </c>
      <c r="M46" s="61">
        <f t="shared" si="16"/>
        <v>19</v>
      </c>
      <c r="N46" s="60">
        <f>VLOOKUP($A46,'Return Data'!$B$7:$R$2292,14,0)</f>
        <v>18.338100000000001</v>
      </c>
      <c r="O46" s="61">
        <f t="shared" si="10"/>
        <v>21</v>
      </c>
      <c r="P46" s="60"/>
      <c r="Q46" s="61"/>
      <c r="R46" s="60">
        <f>VLOOKUP($A46,'Return Data'!$B$7:$R$2292,16,0)</f>
        <v>13.908899999999999</v>
      </c>
      <c r="S46" s="62">
        <f t="shared" si="17"/>
        <v>27</v>
      </c>
    </row>
    <row r="47" spans="1:19" x14ac:dyDescent="0.3">
      <c r="A47" s="58" t="s">
        <v>309</v>
      </c>
      <c r="B47" s="59">
        <f>VLOOKUP($A47,'Return Data'!$B$7:$R$2292,3,0)</f>
        <v>44767</v>
      </c>
      <c r="C47" s="60">
        <f>VLOOKUP($A47,'Return Data'!$B$7:$R$2292,4,0)</f>
        <v>15.8393</v>
      </c>
      <c r="D47" s="60">
        <f>VLOOKUP($A47,'Return Data'!$B$7:$R$2292,10,0)</f>
        <v>-2.2953000000000001</v>
      </c>
      <c r="E47" s="61">
        <f t="shared" si="12"/>
        <v>42</v>
      </c>
      <c r="F47" s="60">
        <f>VLOOKUP($A47,'Return Data'!$B$7:$R$2292,11,0)</f>
        <v>-3.5053999999999998</v>
      </c>
      <c r="G47" s="61">
        <f t="shared" si="13"/>
        <v>33</v>
      </c>
      <c r="H47" s="60">
        <f>VLOOKUP($A47,'Return Data'!$B$7:$R$2292,12,0)</f>
        <v>-4.9439000000000002</v>
      </c>
      <c r="I47" s="61">
        <f t="shared" si="14"/>
        <v>23</v>
      </c>
      <c r="J47" s="60">
        <f>VLOOKUP($A47,'Return Data'!$B$7:$R$2292,13,0)</f>
        <v>5.9244000000000003</v>
      </c>
      <c r="K47" s="61">
        <f t="shared" si="15"/>
        <v>25</v>
      </c>
      <c r="L47" s="60">
        <f>VLOOKUP($A47,'Return Data'!$B$7:$R$2292,17,0)</f>
        <v>26.1768</v>
      </c>
      <c r="M47" s="61">
        <f t="shared" si="16"/>
        <v>36</v>
      </c>
      <c r="N47" s="60">
        <f>VLOOKUP($A47,'Return Data'!$B$7:$R$2292,14,0)</f>
        <v>17.264700000000001</v>
      </c>
      <c r="O47" s="61">
        <f t="shared" si="10"/>
        <v>29</v>
      </c>
      <c r="P47" s="60"/>
      <c r="Q47" s="61"/>
      <c r="R47" s="60">
        <f>VLOOKUP($A47,'Return Data'!$B$7:$R$2292,16,0)</f>
        <v>11.2019</v>
      </c>
      <c r="S47" s="62">
        <f t="shared" si="17"/>
        <v>41</v>
      </c>
    </row>
    <row r="48" spans="1:19" x14ac:dyDescent="0.3">
      <c r="A48" s="58" t="s">
        <v>310</v>
      </c>
      <c r="B48" s="59">
        <f>VLOOKUP($A48,'Return Data'!$B$7:$R$2292,3,0)</f>
        <v>0</v>
      </c>
      <c r="C48" s="60">
        <f>VLOOKUP($A48,'Return Data'!$B$7:$R$2292,4,0)</f>
        <v>0</v>
      </c>
      <c r="D48" s="60">
        <f>VLOOKUP($A48,'Return Data'!$B$7:$R$2292,10,0)</f>
        <v>0</v>
      </c>
      <c r="E48" s="61">
        <f t="shared" si="12"/>
        <v>13</v>
      </c>
      <c r="F48" s="60">
        <f>VLOOKUP($A48,'Return Data'!$B$7:$R$2292,11,0)</f>
        <v>0</v>
      </c>
      <c r="G48" s="61">
        <f t="shared" si="13"/>
        <v>6</v>
      </c>
      <c r="H48" s="60">
        <f>VLOOKUP($A48,'Return Data'!$B$7:$R$2292,12,0)</f>
        <v>0</v>
      </c>
      <c r="I48" s="61">
        <f t="shared" si="14"/>
        <v>11</v>
      </c>
      <c r="J48" s="60">
        <f>VLOOKUP($A48,'Return Data'!$B$7:$R$2292,13,0)</f>
        <v>0</v>
      </c>
      <c r="K48" s="61">
        <f t="shared" si="15"/>
        <v>47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44767</v>
      </c>
      <c r="C49" s="60">
        <f>VLOOKUP($A49,'Return Data'!$B$7:$R$2292,4,0)</f>
        <v>58.535200000000003</v>
      </c>
      <c r="D49" s="60">
        <f>VLOOKUP($A49,'Return Data'!$B$7:$R$2292,10,0)</f>
        <v>3.73E-2</v>
      </c>
      <c r="E49" s="61">
        <f t="shared" si="12"/>
        <v>12</v>
      </c>
      <c r="F49" s="60">
        <f>VLOOKUP($A49,'Return Data'!$B$7:$R$2292,11,0)</f>
        <v>2.3557000000000001</v>
      </c>
      <c r="G49" s="61">
        <f t="shared" si="13"/>
        <v>2</v>
      </c>
      <c r="H49" s="60">
        <f>VLOOKUP($A49,'Return Data'!$B$7:$R$2292,12,0)</f>
        <v>-0.70740000000000003</v>
      </c>
      <c r="I49" s="61">
        <f t="shared" si="14"/>
        <v>13</v>
      </c>
      <c r="J49" s="60">
        <f>VLOOKUP($A49,'Return Data'!$B$7:$R$2292,13,0)</f>
        <v>12.59</v>
      </c>
      <c r="K49" s="61">
        <f t="shared" si="15"/>
        <v>3</v>
      </c>
      <c r="L49" s="60">
        <f>VLOOKUP($A49,'Return Data'!$B$7:$R$2292,17,0)</f>
        <v>40.946399999999997</v>
      </c>
      <c r="M49" s="61">
        <f t="shared" si="16"/>
        <v>9</v>
      </c>
      <c r="N49" s="60">
        <f>VLOOKUP($A49,'Return Data'!$B$7:$R$2292,14,0)</f>
        <v>33.8904</v>
      </c>
      <c r="O49" s="61">
        <f t="shared" si="10"/>
        <v>3</v>
      </c>
      <c r="P49" s="60">
        <f>VLOOKUP($A49,'Return Data'!$B$7:$R$2292,15,0)</f>
        <v>22.0791</v>
      </c>
      <c r="Q49" s="61">
        <f>RANK(P49,P$8:P$65,0)</f>
        <v>1</v>
      </c>
      <c r="R49" s="60">
        <f>VLOOKUP($A49,'Return Data'!$B$7:$R$2292,16,0)</f>
        <v>23.626100000000001</v>
      </c>
      <c r="S49" s="62">
        <f t="shared" si="17"/>
        <v>1</v>
      </c>
    </row>
    <row r="50" spans="1:19" x14ac:dyDescent="0.3">
      <c r="A50" s="58" t="s">
        <v>312</v>
      </c>
      <c r="B50" s="59">
        <f>VLOOKUP($A50,'Return Data'!$B$7:$R$2292,3,0)</f>
        <v>44767</v>
      </c>
      <c r="C50" s="60">
        <f>VLOOKUP($A50,'Return Data'!$B$7:$R$2292,4,0)</f>
        <v>14.8293</v>
      </c>
      <c r="D50" s="60">
        <f>VLOOKUP($A50,'Return Data'!$B$7:$R$2292,10,0)</f>
        <v>9.9900000000000003E-2</v>
      </c>
      <c r="E50" s="61">
        <f t="shared" si="12"/>
        <v>10</v>
      </c>
      <c r="F50" s="60">
        <f>VLOOKUP($A50,'Return Data'!$B$7:$R$2292,11,0)</f>
        <v>-3.6200999999999999</v>
      </c>
      <c r="G50" s="61">
        <f t="shared" si="13"/>
        <v>34</v>
      </c>
      <c r="H50" s="60">
        <f>VLOOKUP($A50,'Return Data'!$B$7:$R$2292,12,0)</f>
        <v>-7.1322999999999999</v>
      </c>
      <c r="I50" s="61">
        <f t="shared" si="14"/>
        <v>39</v>
      </c>
      <c r="J50" s="60">
        <f>VLOOKUP($A50,'Return Data'!$B$7:$R$2292,13,0)</f>
        <v>4.7815000000000003</v>
      </c>
      <c r="K50" s="61">
        <f t="shared" si="15"/>
        <v>31</v>
      </c>
      <c r="L50" s="60">
        <f>VLOOKUP($A50,'Return Data'!$B$7:$R$2292,17,0)</f>
        <v>16.513400000000001</v>
      </c>
      <c r="M50" s="61">
        <f t="shared" si="16"/>
        <v>55</v>
      </c>
      <c r="N50" s="60">
        <f>VLOOKUP($A50,'Return Data'!$B$7:$R$2292,14,0)</f>
        <v>13.653700000000001</v>
      </c>
      <c r="O50" s="61">
        <f t="shared" si="10"/>
        <v>46</v>
      </c>
      <c r="P50" s="60"/>
      <c r="Q50" s="61"/>
      <c r="R50" s="60">
        <f>VLOOKUP($A50,'Return Data'!$B$7:$R$2292,16,0)</f>
        <v>11.9208</v>
      </c>
      <c r="S50" s="62">
        <f t="shared" si="17"/>
        <v>37</v>
      </c>
    </row>
    <row r="51" spans="1:19" x14ac:dyDescent="0.3">
      <c r="A51" s="58" t="s">
        <v>313</v>
      </c>
      <c r="B51" s="59">
        <f>VLOOKUP($A51,'Return Data'!$B$7:$R$2292,3,0)</f>
        <v>44767</v>
      </c>
      <c r="C51" s="60">
        <f>VLOOKUP($A51,'Return Data'!$B$7:$R$2292,4,0)</f>
        <v>143.9598</v>
      </c>
      <c r="D51" s="60">
        <f>VLOOKUP($A51,'Return Data'!$B$7:$R$2292,10,0)</f>
        <v>-0.16259999999999999</v>
      </c>
      <c r="E51" s="61">
        <f t="shared" si="12"/>
        <v>14</v>
      </c>
      <c r="F51" s="60">
        <f>VLOOKUP($A51,'Return Data'!$B$7:$R$2292,11,0)</f>
        <v>-1.8724000000000001</v>
      </c>
      <c r="G51" s="61">
        <f t="shared" si="13"/>
        <v>14</v>
      </c>
      <c r="H51" s="60">
        <f>VLOOKUP($A51,'Return Data'!$B$7:$R$2292,12,0)</f>
        <v>-4.2004999999999999</v>
      </c>
      <c r="I51" s="61">
        <f t="shared" si="14"/>
        <v>22</v>
      </c>
      <c r="J51" s="60">
        <f>VLOOKUP($A51,'Return Data'!$B$7:$R$2292,13,0)</f>
        <v>6.9108000000000001</v>
      </c>
      <c r="K51" s="61">
        <f t="shared" si="15"/>
        <v>22</v>
      </c>
      <c r="L51" s="60">
        <f>VLOOKUP($A51,'Return Data'!$B$7:$R$2292,17,0)</f>
        <v>26.497499999999999</v>
      </c>
      <c r="M51" s="61">
        <f t="shared" si="16"/>
        <v>35</v>
      </c>
      <c r="N51" s="60">
        <f>VLOOKUP($A51,'Return Data'!$B$7:$R$2292,14,0)</f>
        <v>14.7346</v>
      </c>
      <c r="O51" s="61">
        <f t="shared" si="10"/>
        <v>39</v>
      </c>
      <c r="P51" s="60">
        <f>VLOOKUP($A51,'Return Data'!$B$7:$R$2292,15,0)</f>
        <v>7.5993000000000004</v>
      </c>
      <c r="Q51" s="61">
        <f>RANK(P51,P$8:P$65,0)</f>
        <v>36</v>
      </c>
      <c r="R51" s="60">
        <f>VLOOKUP($A51,'Return Data'!$B$7:$R$2292,16,0)</f>
        <v>14.8621</v>
      </c>
      <c r="S51" s="62">
        <f t="shared" si="17"/>
        <v>21</v>
      </c>
    </row>
    <row r="52" spans="1:19" x14ac:dyDescent="0.3">
      <c r="A52" s="58" t="s">
        <v>314</v>
      </c>
      <c r="B52" s="59">
        <f>VLOOKUP($A52,'Return Data'!$B$7:$R$2292,3,0)</f>
        <v>44767</v>
      </c>
      <c r="C52" s="60">
        <f>VLOOKUP($A52,'Return Data'!$B$7:$R$2292,4,0)</f>
        <v>18.122399999999999</v>
      </c>
      <c r="D52" s="60">
        <f>VLOOKUP($A52,'Return Data'!$B$7:$R$2292,10,0)</f>
        <v>-3.2263999999999999</v>
      </c>
      <c r="E52" s="61">
        <f t="shared" si="12"/>
        <v>52</v>
      </c>
      <c r="F52" s="60">
        <f>VLOOKUP($A52,'Return Data'!$B$7:$R$2292,11,0)</f>
        <v>-2.2877000000000001</v>
      </c>
      <c r="G52" s="61">
        <f t="shared" si="13"/>
        <v>18</v>
      </c>
      <c r="H52" s="60">
        <f>VLOOKUP($A52,'Return Data'!$B$7:$R$2292,12,0)</f>
        <v>1.2525999999999999</v>
      </c>
      <c r="I52" s="61">
        <f t="shared" si="14"/>
        <v>7</v>
      </c>
      <c r="J52" s="60">
        <f>VLOOKUP($A52,'Return Data'!$B$7:$R$2292,13,0)</f>
        <v>8.3667999999999996</v>
      </c>
      <c r="K52" s="61">
        <f t="shared" si="15"/>
        <v>10</v>
      </c>
      <c r="L52" s="60">
        <f>VLOOKUP($A52,'Return Data'!$B$7:$R$2292,17,0)</f>
        <v>51.1113</v>
      </c>
      <c r="M52" s="61">
        <f t="shared" si="16"/>
        <v>6</v>
      </c>
      <c r="N52" s="60">
        <f>VLOOKUP($A52,'Return Data'!$B$7:$R$2292,14,0)</f>
        <v>25.58</v>
      </c>
      <c r="O52" s="61">
        <f t="shared" si="10"/>
        <v>10</v>
      </c>
      <c r="P52" s="60">
        <f>VLOOKUP($A52,'Return Data'!$B$7:$R$2292,15,0)</f>
        <v>7.3616000000000001</v>
      </c>
      <c r="Q52" s="61">
        <f>RANK(P52,P$8:P$65,0)</f>
        <v>39</v>
      </c>
      <c r="R52" s="60">
        <f>VLOOKUP($A52,'Return Data'!$B$7:$R$2292,16,0)</f>
        <v>11.0251</v>
      </c>
      <c r="S52" s="62">
        <f t="shared" si="17"/>
        <v>42</v>
      </c>
    </row>
    <row r="53" spans="1:19" x14ac:dyDescent="0.3">
      <c r="A53" s="58" t="s">
        <v>315</v>
      </c>
      <c r="B53" s="59">
        <f>VLOOKUP($A53,'Return Data'!$B$7:$R$2292,3,0)</f>
        <v>44767</v>
      </c>
      <c r="C53" s="60">
        <f>VLOOKUP($A53,'Return Data'!$B$7:$R$2292,4,0)</f>
        <v>15.6858</v>
      </c>
      <c r="D53" s="60">
        <f>VLOOKUP($A53,'Return Data'!$B$7:$R$2292,10,0)</f>
        <v>-3.1173000000000002</v>
      </c>
      <c r="E53" s="61">
        <f t="shared" si="12"/>
        <v>48</v>
      </c>
      <c r="F53" s="60">
        <f>VLOOKUP($A53,'Return Data'!$B$7:$R$2292,11,0)</f>
        <v>-2.1393</v>
      </c>
      <c r="G53" s="61">
        <f t="shared" si="13"/>
        <v>15</v>
      </c>
      <c r="H53" s="60">
        <f>VLOOKUP($A53,'Return Data'!$B$7:$R$2292,12,0)</f>
        <v>1.8975</v>
      </c>
      <c r="I53" s="61">
        <f t="shared" si="14"/>
        <v>6</v>
      </c>
      <c r="J53" s="60">
        <f>VLOOKUP($A53,'Return Data'!$B$7:$R$2292,13,0)</f>
        <v>8.8762000000000008</v>
      </c>
      <c r="K53" s="61">
        <f t="shared" si="15"/>
        <v>9</v>
      </c>
      <c r="L53" s="60">
        <f>VLOOKUP($A53,'Return Data'!$B$7:$R$2292,17,0)</f>
        <v>52.063099999999999</v>
      </c>
      <c r="M53" s="61">
        <f t="shared" si="16"/>
        <v>3</v>
      </c>
      <c r="N53" s="60">
        <f>VLOOKUP($A53,'Return Data'!$B$7:$R$2292,14,0)</f>
        <v>26.4909</v>
      </c>
      <c r="O53" s="61">
        <f t="shared" si="10"/>
        <v>6</v>
      </c>
      <c r="P53" s="60"/>
      <c r="Q53" s="61"/>
      <c r="R53" s="60">
        <f>VLOOKUP($A53,'Return Data'!$B$7:$R$2292,16,0)</f>
        <v>8.7962000000000007</v>
      </c>
      <c r="S53" s="62">
        <f t="shared" si="17"/>
        <v>54</v>
      </c>
    </row>
    <row r="54" spans="1:19" x14ac:dyDescent="0.3">
      <c r="A54" s="58" t="s">
        <v>316</v>
      </c>
      <c r="B54" s="59">
        <f>VLOOKUP($A54,'Return Data'!$B$7:$R$2292,3,0)</f>
        <v>44767</v>
      </c>
      <c r="C54" s="60">
        <f>VLOOKUP($A54,'Return Data'!$B$7:$R$2292,4,0)</f>
        <v>14.526</v>
      </c>
      <c r="D54" s="60">
        <f>VLOOKUP($A54,'Return Data'!$B$7:$R$2292,10,0)</f>
        <v>-2.8264</v>
      </c>
      <c r="E54" s="61">
        <f t="shared" si="12"/>
        <v>45</v>
      </c>
      <c r="F54" s="60">
        <f>VLOOKUP($A54,'Return Data'!$B$7:$R$2292,11,0)</f>
        <v>-1.4278</v>
      </c>
      <c r="G54" s="61">
        <f t="shared" si="13"/>
        <v>12</v>
      </c>
      <c r="H54" s="60">
        <f>VLOOKUP($A54,'Return Data'!$B$7:$R$2292,12,0)</f>
        <v>0.25119999999999998</v>
      </c>
      <c r="I54" s="61">
        <f t="shared" si="14"/>
        <v>9</v>
      </c>
      <c r="J54" s="60">
        <f>VLOOKUP($A54,'Return Data'!$B$7:$R$2292,13,0)</f>
        <v>8.1776999999999997</v>
      </c>
      <c r="K54" s="61">
        <f t="shared" si="15"/>
        <v>11</v>
      </c>
      <c r="L54" s="60">
        <f>VLOOKUP($A54,'Return Data'!$B$7:$R$2292,17,0)</f>
        <v>54.033200000000001</v>
      </c>
      <c r="M54" s="61">
        <f t="shared" si="16"/>
        <v>1</v>
      </c>
      <c r="N54" s="60">
        <f>VLOOKUP($A54,'Return Data'!$B$7:$R$2292,14,0)</f>
        <v>27.208400000000001</v>
      </c>
      <c r="O54" s="61">
        <f t="shared" si="10"/>
        <v>4</v>
      </c>
      <c r="P54" s="60"/>
      <c r="Q54" s="61"/>
      <c r="R54" s="60">
        <f>VLOOKUP($A54,'Return Data'!$B$7:$R$2292,16,0)</f>
        <v>8.0457999999999998</v>
      </c>
      <c r="S54" s="62">
        <f t="shared" si="17"/>
        <v>55</v>
      </c>
    </row>
    <row r="55" spans="1:19" x14ac:dyDescent="0.3">
      <c r="A55" s="58" t="s">
        <v>317</v>
      </c>
      <c r="B55" s="59">
        <f>VLOOKUP($A55,'Return Data'!$B$7:$R$2292,3,0)</f>
        <v>44767</v>
      </c>
      <c r="C55" s="60">
        <f>VLOOKUP($A55,'Return Data'!$B$7:$R$2292,4,0)</f>
        <v>15.388</v>
      </c>
      <c r="D55" s="60">
        <f>VLOOKUP($A55,'Return Data'!$B$7:$R$2292,10,0)</f>
        <v>-3.5465</v>
      </c>
      <c r="E55" s="61">
        <f t="shared" si="12"/>
        <v>55</v>
      </c>
      <c r="F55" s="60">
        <f>VLOOKUP($A55,'Return Data'!$B$7:$R$2292,11,0)</f>
        <v>-2.4933999999999998</v>
      </c>
      <c r="G55" s="61">
        <f t="shared" si="13"/>
        <v>20</v>
      </c>
      <c r="H55" s="60">
        <f>VLOOKUP($A55,'Return Data'!$B$7:$R$2292,12,0)</f>
        <v>-0.1305</v>
      </c>
      <c r="I55" s="61">
        <f t="shared" si="14"/>
        <v>12</v>
      </c>
      <c r="J55" s="60">
        <f>VLOOKUP($A55,'Return Data'!$B$7:$R$2292,13,0)</f>
        <v>7.1967999999999996</v>
      </c>
      <c r="K55" s="61">
        <f t="shared" si="15"/>
        <v>20</v>
      </c>
      <c r="L55" s="60">
        <f>VLOOKUP($A55,'Return Data'!$B$7:$R$2292,17,0)</f>
        <v>52.894100000000002</v>
      </c>
      <c r="M55" s="61">
        <f t="shared" si="16"/>
        <v>2</v>
      </c>
      <c r="N55" s="60">
        <f>VLOOKUP($A55,'Return Data'!$B$7:$R$2292,14,0)</f>
        <v>26.820499999999999</v>
      </c>
      <c r="O55" s="61">
        <f t="shared" si="10"/>
        <v>5</v>
      </c>
      <c r="P55" s="60"/>
      <c r="Q55" s="61"/>
      <c r="R55" s="60">
        <f>VLOOKUP($A55,'Return Data'!$B$7:$R$2292,16,0)</f>
        <v>8.8956999999999997</v>
      </c>
      <c r="S55" s="62">
        <f t="shared" si="17"/>
        <v>53</v>
      </c>
    </row>
    <row r="56" spans="1:19" x14ac:dyDescent="0.3">
      <c r="A56" s="58" t="s">
        <v>318</v>
      </c>
      <c r="B56" s="59">
        <f>VLOOKUP($A56,'Return Data'!$B$7:$R$2292,3,0)</f>
        <v>44767</v>
      </c>
      <c r="C56" s="60">
        <f>VLOOKUP($A56,'Return Data'!$B$7:$R$2292,4,0)</f>
        <v>15.343400000000001</v>
      </c>
      <c r="D56" s="60">
        <f>VLOOKUP($A56,'Return Data'!$B$7:$R$2292,10,0)</f>
        <v>-0.68289999999999995</v>
      </c>
      <c r="E56" s="61">
        <f t="shared" si="12"/>
        <v>18</v>
      </c>
      <c r="F56" s="60">
        <f>VLOOKUP($A56,'Return Data'!$B$7:$R$2292,11,0)</f>
        <v>0.27189999999999998</v>
      </c>
      <c r="G56" s="61">
        <f t="shared" si="13"/>
        <v>4</v>
      </c>
      <c r="H56" s="60">
        <f>VLOOKUP($A56,'Return Data'!$B$7:$R$2292,12,0)</f>
        <v>4.4741999999999997</v>
      </c>
      <c r="I56" s="61">
        <f t="shared" si="14"/>
        <v>2</v>
      </c>
      <c r="J56" s="60">
        <f>VLOOKUP($A56,'Return Data'!$B$7:$R$2292,13,0)</f>
        <v>11.5486</v>
      </c>
      <c r="K56" s="61">
        <f t="shared" si="15"/>
        <v>6</v>
      </c>
      <c r="L56" s="60">
        <f>VLOOKUP($A56,'Return Data'!$B$7:$R$2292,17,0)</f>
        <v>51.407400000000003</v>
      </c>
      <c r="M56" s="61">
        <f t="shared" si="16"/>
        <v>4</v>
      </c>
      <c r="N56" s="60">
        <f>VLOOKUP($A56,'Return Data'!$B$7:$R$2292,14,0)</f>
        <v>26.295400000000001</v>
      </c>
      <c r="O56" s="61">
        <f t="shared" si="10"/>
        <v>7</v>
      </c>
      <c r="P56" s="60"/>
      <c r="Q56" s="61"/>
      <c r="R56" s="60">
        <f>VLOOKUP($A56,'Return Data'!$B$7:$R$2292,16,0)</f>
        <v>10.395200000000001</v>
      </c>
      <c r="S56" s="62">
        <f t="shared" si="17"/>
        <v>48</v>
      </c>
    </row>
    <row r="57" spans="1:19" x14ac:dyDescent="0.3">
      <c r="A57" s="58" t="s">
        <v>319</v>
      </c>
      <c r="B57" s="59">
        <f>VLOOKUP($A57,'Return Data'!$B$7:$R$2292,3,0)</f>
        <v>44767</v>
      </c>
      <c r="C57" s="60">
        <f>VLOOKUP($A57,'Return Data'!$B$7:$R$2292,4,0)</f>
        <v>23.053000000000001</v>
      </c>
      <c r="D57" s="60">
        <f>VLOOKUP($A57,'Return Data'!$B$7:$R$2292,10,0)</f>
        <v>0.37880000000000003</v>
      </c>
      <c r="E57" s="61">
        <f t="shared" si="12"/>
        <v>7</v>
      </c>
      <c r="F57" s="60">
        <f>VLOOKUP($A57,'Return Data'!$B$7:$R$2292,11,0)</f>
        <v>-0.31440000000000001</v>
      </c>
      <c r="G57" s="61">
        <f t="shared" si="13"/>
        <v>8</v>
      </c>
      <c r="H57" s="60">
        <f>VLOOKUP($A57,'Return Data'!$B$7:$R$2292,12,0)</f>
        <v>-3.3972000000000002</v>
      </c>
      <c r="I57" s="61">
        <f t="shared" si="14"/>
        <v>20</v>
      </c>
      <c r="J57" s="60">
        <f>VLOOKUP($A57,'Return Data'!$B$7:$R$2292,13,0)</f>
        <v>7.7178000000000004</v>
      </c>
      <c r="K57" s="61">
        <f t="shared" si="15"/>
        <v>16</v>
      </c>
      <c r="L57" s="60">
        <f>VLOOKUP($A57,'Return Data'!$B$7:$R$2292,17,0)</f>
        <v>26.7011</v>
      </c>
      <c r="M57" s="61">
        <f t="shared" si="16"/>
        <v>34</v>
      </c>
      <c r="N57" s="60">
        <f>VLOOKUP($A57,'Return Data'!$B$7:$R$2292,14,0)</f>
        <v>18.043800000000001</v>
      </c>
      <c r="O57" s="61">
        <f t="shared" si="10"/>
        <v>23</v>
      </c>
      <c r="P57" s="60">
        <f>VLOOKUP($A57,'Return Data'!$B$7:$R$2292,15,0)</f>
        <v>10.9757</v>
      </c>
      <c r="Q57" s="61">
        <f>RANK(P57,P$8:P$65,0)</f>
        <v>16</v>
      </c>
      <c r="R57" s="60">
        <f>VLOOKUP($A57,'Return Data'!$B$7:$R$2292,16,0)</f>
        <v>14.061999999999999</v>
      </c>
      <c r="S57" s="62">
        <f t="shared" si="17"/>
        <v>24</v>
      </c>
    </row>
    <row r="58" spans="1:19" x14ac:dyDescent="0.3">
      <c r="A58" s="58" t="s">
        <v>320</v>
      </c>
      <c r="B58" s="59">
        <f>VLOOKUP($A58,'Return Data'!$B$7:$R$2292,3,0)</f>
        <v>44767</v>
      </c>
      <c r="C58" s="60">
        <f>VLOOKUP($A58,'Return Data'!$B$7:$R$2292,4,0)</f>
        <v>21.176300000000001</v>
      </c>
      <c r="D58" s="60">
        <f>VLOOKUP($A58,'Return Data'!$B$7:$R$2292,10,0)</f>
        <v>0.42780000000000001</v>
      </c>
      <c r="E58" s="61">
        <f t="shared" si="12"/>
        <v>5</v>
      </c>
      <c r="F58" s="60">
        <f>VLOOKUP($A58,'Return Data'!$B$7:$R$2292,11,0)</f>
        <v>6.2399999999999997E-2</v>
      </c>
      <c r="G58" s="61">
        <f t="shared" si="13"/>
        <v>5</v>
      </c>
      <c r="H58" s="60">
        <f>VLOOKUP($A58,'Return Data'!$B$7:$R$2292,12,0)</f>
        <v>-3.1732999999999998</v>
      </c>
      <c r="I58" s="61">
        <f t="shared" si="14"/>
        <v>19</v>
      </c>
      <c r="J58" s="60">
        <f>VLOOKUP($A58,'Return Data'!$B$7:$R$2292,13,0)</f>
        <v>7.8282999999999996</v>
      </c>
      <c r="K58" s="61">
        <f t="shared" si="15"/>
        <v>14</v>
      </c>
      <c r="L58" s="60">
        <f>VLOOKUP($A58,'Return Data'!$B$7:$R$2292,17,0)</f>
        <v>27.272200000000002</v>
      </c>
      <c r="M58" s="61">
        <f t="shared" si="16"/>
        <v>29</v>
      </c>
      <c r="N58" s="60">
        <f>VLOOKUP($A58,'Return Data'!$B$7:$R$2292,14,0)</f>
        <v>17.900400000000001</v>
      </c>
      <c r="O58" s="61">
        <f t="shared" si="10"/>
        <v>26</v>
      </c>
      <c r="P58" s="60">
        <f>VLOOKUP($A58,'Return Data'!$B$7:$R$2292,15,0)</f>
        <v>10.4064</v>
      </c>
      <c r="Q58" s="61">
        <f>RANK(P58,P$8:P$65,0)</f>
        <v>21</v>
      </c>
      <c r="R58" s="60">
        <f>VLOOKUP($A58,'Return Data'!$B$7:$R$2292,16,0)</f>
        <v>10.7674</v>
      </c>
      <c r="S58" s="62">
        <f t="shared" si="17"/>
        <v>45</v>
      </c>
    </row>
    <row r="59" spans="1:19" x14ac:dyDescent="0.3">
      <c r="A59" s="58" t="s">
        <v>321</v>
      </c>
      <c r="B59" s="59">
        <f>VLOOKUP($A59,'Return Data'!$B$7:$R$2292,3,0)</f>
        <v>44767</v>
      </c>
      <c r="C59" s="60">
        <f>VLOOKUP($A59,'Return Data'!$B$7:$R$2292,4,0)</f>
        <v>17.735399999999998</v>
      </c>
      <c r="D59" s="60">
        <f>VLOOKUP($A59,'Return Data'!$B$7:$R$2292,10,0)</f>
        <v>-0.86140000000000005</v>
      </c>
      <c r="E59" s="61">
        <f t="shared" si="12"/>
        <v>21</v>
      </c>
      <c r="F59" s="60">
        <f>VLOOKUP($A59,'Return Data'!$B$7:$R$2292,11,0)</f>
        <v>-0.32819999999999999</v>
      </c>
      <c r="G59" s="61">
        <f t="shared" si="13"/>
        <v>10</v>
      </c>
      <c r="H59" s="60">
        <f>VLOOKUP($A59,'Return Data'!$B$7:$R$2292,12,0)</f>
        <v>4.1848999999999998</v>
      </c>
      <c r="I59" s="61">
        <f t="shared" si="14"/>
        <v>3</v>
      </c>
      <c r="J59" s="60">
        <f>VLOOKUP($A59,'Return Data'!$B$7:$R$2292,13,0)</f>
        <v>11.459300000000001</v>
      </c>
      <c r="K59" s="61">
        <f t="shared" si="15"/>
        <v>7</v>
      </c>
      <c r="L59" s="60">
        <f>VLOOKUP($A59,'Return Data'!$B$7:$R$2292,17,0)</f>
        <v>51.2224</v>
      </c>
      <c r="M59" s="61">
        <f t="shared" si="16"/>
        <v>5</v>
      </c>
      <c r="N59" s="60">
        <f>VLOOKUP($A59,'Return Data'!$B$7:$R$2292,14,0)</f>
        <v>26.129200000000001</v>
      </c>
      <c r="O59" s="61">
        <f t="shared" si="10"/>
        <v>8</v>
      </c>
      <c r="P59" s="60"/>
      <c r="Q59" s="61"/>
      <c r="R59" s="60">
        <f>VLOOKUP($A59,'Return Data'!$B$7:$R$2292,16,0)</f>
        <v>15.1014</v>
      </c>
      <c r="S59" s="62">
        <f t="shared" si="17"/>
        <v>19</v>
      </c>
    </row>
    <row r="60" spans="1:19" x14ac:dyDescent="0.3">
      <c r="A60" s="58" t="s">
        <v>1911</v>
      </c>
      <c r="B60" s="59">
        <f>VLOOKUP($A60,'Return Data'!$B$7:$R$2292,3,0)</f>
        <v>44767</v>
      </c>
      <c r="C60" s="60">
        <f>VLOOKUP($A60,'Return Data'!$B$7:$R$2292,4,0)</f>
        <v>480.81162825373002</v>
      </c>
      <c r="D60" s="60">
        <f>VLOOKUP($A60,'Return Data'!$B$7:$R$2292,10,0)</f>
        <v>-0.56620000000000004</v>
      </c>
      <c r="E60" s="61">
        <f t="shared" si="12"/>
        <v>17</v>
      </c>
      <c r="F60" s="60">
        <f>VLOOKUP($A60,'Return Data'!$B$7:$R$2292,11,0)</f>
        <v>-2.6943999999999999</v>
      </c>
      <c r="G60" s="61">
        <f t="shared" si="13"/>
        <v>22</v>
      </c>
      <c r="H60" s="60">
        <f>VLOOKUP($A60,'Return Data'!$B$7:$R$2292,12,0)</f>
        <v>-5.2595000000000001</v>
      </c>
      <c r="I60" s="61">
        <f t="shared" si="14"/>
        <v>27</v>
      </c>
      <c r="J60" s="60">
        <f>VLOOKUP($A60,'Return Data'!$B$7:$R$2292,13,0)</f>
        <v>7.8230000000000004</v>
      </c>
      <c r="K60" s="61">
        <f t="shared" si="15"/>
        <v>15</v>
      </c>
      <c r="L60" s="60">
        <f>VLOOKUP($A60,'Return Data'!$B$7:$R$2292,17,0)</f>
        <v>27.344000000000001</v>
      </c>
      <c r="M60" s="61">
        <f t="shared" si="16"/>
        <v>28</v>
      </c>
      <c r="N60" s="60">
        <f>VLOOKUP($A60,'Return Data'!$B$7:$R$2292,14,0)</f>
        <v>17.199200000000001</v>
      </c>
      <c r="O60" s="61">
        <f t="shared" si="10"/>
        <v>30</v>
      </c>
      <c r="P60" s="60">
        <f>VLOOKUP($A60,'Return Data'!$B$7:$R$2292,15,0)</f>
        <v>10.1258</v>
      </c>
      <c r="Q60" s="61">
        <f t="shared" ref="Q60:Q65" si="18">RANK(P60,P$8:P$65,0)</f>
        <v>22</v>
      </c>
      <c r="R60" s="60">
        <f>VLOOKUP($A60,'Return Data'!$B$7:$R$2292,16,0)</f>
        <v>15.8431</v>
      </c>
      <c r="S60" s="62">
        <f t="shared" si="17"/>
        <v>14</v>
      </c>
    </row>
    <row r="61" spans="1:19" x14ac:dyDescent="0.3">
      <c r="A61" s="58" t="s">
        <v>322</v>
      </c>
      <c r="B61" s="59">
        <f>VLOOKUP($A61,'Return Data'!$B$7:$R$2292,3,0)</f>
        <v>44767</v>
      </c>
      <c r="C61" s="60">
        <f>VLOOKUP($A61,'Return Data'!$B$7:$R$2292,4,0)</f>
        <v>27.1616</v>
      </c>
      <c r="D61" s="60">
        <f>VLOOKUP($A61,'Return Data'!$B$7:$R$2292,10,0)</f>
        <v>-0.75490000000000002</v>
      </c>
      <c r="E61" s="61">
        <f t="shared" si="12"/>
        <v>19</v>
      </c>
      <c r="F61" s="60">
        <f>VLOOKUP($A61,'Return Data'!$B$7:$R$2292,11,0)</f>
        <v>-3.0133000000000001</v>
      </c>
      <c r="G61" s="61">
        <f t="shared" si="13"/>
        <v>26</v>
      </c>
      <c r="H61" s="60">
        <f>VLOOKUP($A61,'Return Data'!$B$7:$R$2292,12,0)</f>
        <v>-5.2020999999999997</v>
      </c>
      <c r="I61" s="61">
        <f t="shared" si="14"/>
        <v>26</v>
      </c>
      <c r="J61" s="60">
        <f>VLOOKUP($A61,'Return Data'!$B$7:$R$2292,13,0)</f>
        <v>7.4515000000000002</v>
      </c>
      <c r="K61" s="61">
        <f t="shared" si="15"/>
        <v>18</v>
      </c>
      <c r="L61" s="60">
        <f>VLOOKUP($A61,'Return Data'!$B$7:$R$2292,17,0)</f>
        <v>24.9846</v>
      </c>
      <c r="M61" s="61">
        <f t="shared" si="16"/>
        <v>40</v>
      </c>
      <c r="N61" s="60">
        <f>VLOOKUP($A61,'Return Data'!$B$7:$R$2292,14,0)</f>
        <v>15.3413</v>
      </c>
      <c r="O61" s="61">
        <f t="shared" si="10"/>
        <v>34</v>
      </c>
      <c r="P61" s="60">
        <f>VLOOKUP($A61,'Return Data'!$B$7:$R$2292,15,0)</f>
        <v>10.5318</v>
      </c>
      <c r="Q61" s="61">
        <f t="shared" si="18"/>
        <v>20</v>
      </c>
      <c r="R61" s="60">
        <f>VLOOKUP($A61,'Return Data'!$B$7:$R$2292,16,0)</f>
        <v>13.6929</v>
      </c>
      <c r="S61" s="62">
        <f t="shared" si="17"/>
        <v>29</v>
      </c>
    </row>
    <row r="62" spans="1:19" x14ac:dyDescent="0.3">
      <c r="A62" s="58" t="s">
        <v>323</v>
      </c>
      <c r="B62" s="59">
        <f>VLOOKUP($A62,'Return Data'!$B$7:$R$2292,3,0)</f>
        <v>44767</v>
      </c>
      <c r="C62" s="60">
        <f>VLOOKUP($A62,'Return Data'!$B$7:$R$2292,4,0)</f>
        <v>164.49514672160601</v>
      </c>
      <c r="D62" s="60">
        <f>VLOOKUP($A62,'Return Data'!$B$7:$R$2292,10,0)</f>
        <v>-2.6949000000000001</v>
      </c>
      <c r="E62" s="61">
        <f t="shared" si="12"/>
        <v>44</v>
      </c>
      <c r="F62" s="60">
        <f>VLOOKUP($A62,'Return Data'!$B$7:$R$2292,11,0)</f>
        <v>-2.4056000000000002</v>
      </c>
      <c r="G62" s="61">
        <f t="shared" si="13"/>
        <v>19</v>
      </c>
      <c r="H62" s="60">
        <f>VLOOKUP($A62,'Return Data'!$B$7:$R$2292,12,0)</f>
        <v>-6.7893999999999997</v>
      </c>
      <c r="I62" s="61">
        <f t="shared" si="14"/>
        <v>37</v>
      </c>
      <c r="J62" s="60">
        <f>VLOOKUP($A62,'Return Data'!$B$7:$R$2292,13,0)</f>
        <v>1.7663</v>
      </c>
      <c r="K62" s="61">
        <f t="shared" si="15"/>
        <v>45</v>
      </c>
      <c r="L62" s="60">
        <f>VLOOKUP($A62,'Return Data'!$B$7:$R$2292,17,0)</f>
        <v>19.269300000000001</v>
      </c>
      <c r="M62" s="61">
        <f t="shared" si="16"/>
        <v>50</v>
      </c>
      <c r="N62" s="60">
        <f>VLOOKUP($A62,'Return Data'!$B$7:$R$2292,14,0)</f>
        <v>12.9429</v>
      </c>
      <c r="O62" s="61">
        <f t="shared" si="10"/>
        <v>50</v>
      </c>
      <c r="P62" s="60">
        <f>VLOOKUP($A62,'Return Data'!$B$7:$R$2292,15,0)</f>
        <v>9.2475000000000005</v>
      </c>
      <c r="Q62" s="61">
        <f t="shared" si="18"/>
        <v>26</v>
      </c>
      <c r="R62" s="60">
        <f>VLOOKUP($A62,'Return Data'!$B$7:$R$2292,16,0)</f>
        <v>11.2196</v>
      </c>
      <c r="S62" s="62">
        <f t="shared" si="17"/>
        <v>40</v>
      </c>
    </row>
    <row r="63" spans="1:19" x14ac:dyDescent="0.3">
      <c r="A63" s="58" t="s">
        <v>324</v>
      </c>
      <c r="B63" s="59">
        <f>VLOOKUP($A63,'Return Data'!$B$7:$R$2292,3,0)</f>
        <v>44767</v>
      </c>
      <c r="C63" s="60">
        <f>VLOOKUP($A63,'Return Data'!$B$7:$R$2292,4,0)</f>
        <v>39.93</v>
      </c>
      <c r="D63" s="60">
        <f>VLOOKUP($A63,'Return Data'!$B$7:$R$2292,10,0)</f>
        <v>-1.4803999999999999</v>
      </c>
      <c r="E63" s="61">
        <f t="shared" si="12"/>
        <v>31</v>
      </c>
      <c r="F63" s="60">
        <f>VLOOKUP($A63,'Return Data'!$B$7:$R$2292,11,0)</f>
        <v>-2.8231000000000002</v>
      </c>
      <c r="G63" s="61">
        <f t="shared" si="13"/>
        <v>24</v>
      </c>
      <c r="H63" s="60">
        <f>VLOOKUP($A63,'Return Data'!$B$7:$R$2292,12,0)</f>
        <v>-6.4870999999999999</v>
      </c>
      <c r="I63" s="61">
        <f t="shared" si="14"/>
        <v>35</v>
      </c>
      <c r="J63" s="60">
        <f>VLOOKUP($A63,'Return Data'!$B$7:$R$2292,13,0)</f>
        <v>5.1066000000000003</v>
      </c>
      <c r="K63" s="61">
        <f t="shared" si="15"/>
        <v>29</v>
      </c>
      <c r="L63" s="60">
        <f>VLOOKUP($A63,'Return Data'!$B$7:$R$2292,17,0)</f>
        <v>26.796600000000002</v>
      </c>
      <c r="M63" s="61">
        <f t="shared" si="16"/>
        <v>33</v>
      </c>
      <c r="N63" s="60">
        <f>VLOOKUP($A63,'Return Data'!$B$7:$R$2292,14,0)</f>
        <v>19.343</v>
      </c>
      <c r="O63" s="61">
        <f t="shared" si="10"/>
        <v>19</v>
      </c>
      <c r="P63" s="60">
        <f>VLOOKUP($A63,'Return Data'!$B$7:$R$2292,15,0)</f>
        <v>11.8919</v>
      </c>
      <c r="Q63" s="61">
        <f t="shared" si="18"/>
        <v>12</v>
      </c>
      <c r="R63" s="60">
        <f>VLOOKUP($A63,'Return Data'!$B$7:$R$2292,16,0)</f>
        <v>13.960900000000001</v>
      </c>
      <c r="S63" s="62">
        <f t="shared" si="17"/>
        <v>26</v>
      </c>
    </row>
    <row r="64" spans="1:19" x14ac:dyDescent="0.3">
      <c r="A64" s="58" t="s">
        <v>330</v>
      </c>
      <c r="B64" s="59">
        <f>VLOOKUP($A64,'Return Data'!$B$7:$R$2292,3,0)</f>
        <v>44767</v>
      </c>
      <c r="C64" s="60">
        <f>VLOOKUP($A64,'Return Data'!$B$7:$R$2292,4,0)</f>
        <v>135.74700000000001</v>
      </c>
      <c r="D64" s="60">
        <f>VLOOKUP($A64,'Return Data'!$B$7:$R$2292,10,0)</f>
        <v>-1.2857000000000001</v>
      </c>
      <c r="E64" s="61">
        <f t="shared" si="12"/>
        <v>27</v>
      </c>
      <c r="F64" s="60">
        <f>VLOOKUP($A64,'Return Data'!$B$7:$R$2292,11,0)</f>
        <v>-6.7211999999999996</v>
      </c>
      <c r="G64" s="61">
        <f t="shared" si="13"/>
        <v>51</v>
      </c>
      <c r="H64" s="60">
        <f>VLOOKUP($A64,'Return Data'!$B$7:$R$2292,12,0)</f>
        <v>-8.2841000000000005</v>
      </c>
      <c r="I64" s="61">
        <f t="shared" si="14"/>
        <v>52</v>
      </c>
      <c r="J64" s="60">
        <f>VLOOKUP($A64,'Return Data'!$B$7:$R$2292,13,0)</f>
        <v>1.0462</v>
      </c>
      <c r="K64" s="61">
        <f t="shared" si="15"/>
        <v>46</v>
      </c>
      <c r="L64" s="60">
        <f>VLOOKUP($A64,'Return Data'!$B$7:$R$2292,17,0)</f>
        <v>25.778300000000002</v>
      </c>
      <c r="M64" s="61">
        <f t="shared" si="16"/>
        <v>39</v>
      </c>
      <c r="N64" s="60">
        <f>VLOOKUP($A64,'Return Data'!$B$7:$R$2292,14,0)</f>
        <v>17.904</v>
      </c>
      <c r="O64" s="61">
        <f t="shared" si="10"/>
        <v>25</v>
      </c>
      <c r="P64" s="60">
        <f>VLOOKUP($A64,'Return Data'!$B$7:$R$2292,15,0)</f>
        <v>10.7355</v>
      </c>
      <c r="Q64" s="61">
        <f t="shared" si="18"/>
        <v>17</v>
      </c>
      <c r="R64" s="60">
        <f>VLOOKUP($A64,'Return Data'!$B$7:$R$2292,16,0)</f>
        <v>11.51</v>
      </c>
      <c r="S64" s="62">
        <f t="shared" si="17"/>
        <v>38</v>
      </c>
    </row>
    <row r="65" spans="1:19" x14ac:dyDescent="0.3">
      <c r="A65" s="58" t="s">
        <v>331</v>
      </c>
      <c r="B65" s="59">
        <f>VLOOKUP($A65,'Return Data'!$B$7:$R$2292,3,0)</f>
        <v>44767</v>
      </c>
      <c r="C65" s="60">
        <f>VLOOKUP($A65,'Return Data'!$B$7:$R$2292,4,0)</f>
        <v>217.19799436824701</v>
      </c>
      <c r="D65" s="60">
        <f>VLOOKUP($A65,'Return Data'!$B$7:$R$2292,10,0)</f>
        <v>-1.7047000000000001</v>
      </c>
      <c r="E65" s="61">
        <f t="shared" si="12"/>
        <v>37</v>
      </c>
      <c r="F65" s="60">
        <f>VLOOKUP($A65,'Return Data'!$B$7:$R$2292,11,0)</f>
        <v>-4.1398000000000001</v>
      </c>
      <c r="G65" s="61">
        <f t="shared" si="13"/>
        <v>36</v>
      </c>
      <c r="H65" s="60">
        <f>VLOOKUP($A65,'Return Data'!$B$7:$R$2292,12,0)</f>
        <v>-7.4417999999999997</v>
      </c>
      <c r="I65" s="61">
        <f t="shared" si="14"/>
        <v>44</v>
      </c>
      <c r="J65" s="60">
        <f>VLOOKUP($A65,'Return Data'!$B$7:$R$2292,13,0)</f>
        <v>3.4232</v>
      </c>
      <c r="K65" s="61">
        <f t="shared" si="15"/>
        <v>36</v>
      </c>
      <c r="L65" s="60">
        <f>VLOOKUP($A65,'Return Data'!$B$7:$R$2292,17,0)</f>
        <v>23.063600000000001</v>
      </c>
      <c r="M65" s="61">
        <f t="shared" si="16"/>
        <v>45</v>
      </c>
      <c r="N65" s="60">
        <f>VLOOKUP($A65,'Return Data'!$B$7:$R$2292,14,0)</f>
        <v>13.6754</v>
      </c>
      <c r="O65" s="61">
        <f t="shared" si="10"/>
        <v>45</v>
      </c>
      <c r="P65" s="60">
        <f>VLOOKUP($A65,'Return Data'!$B$7:$R$2292,15,0)</f>
        <v>9.1631999999999998</v>
      </c>
      <c r="Q65" s="61">
        <f t="shared" si="18"/>
        <v>27</v>
      </c>
      <c r="R65" s="60">
        <f>VLOOKUP($A65,'Return Data'!$B$7:$R$2292,16,0)</f>
        <v>17.2532</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-1.421322413793104</v>
      </c>
      <c r="E67" s="69"/>
      <c r="F67" s="70">
        <f>AVERAGE(F8:F65)</f>
        <v>-3.3719362068965522</v>
      </c>
      <c r="G67" s="69"/>
      <c r="H67" s="70">
        <f>AVERAGE(H8:H65)</f>
        <v>-4.7216896551724146</v>
      </c>
      <c r="I67" s="69"/>
      <c r="J67" s="70">
        <f>AVERAGE(J8:J65)</f>
        <v>4.4993068965517242</v>
      </c>
      <c r="K67" s="69"/>
      <c r="L67" s="70">
        <f>AVERAGE(L8:L65)</f>
        <v>29.158115517241381</v>
      </c>
      <c r="M67" s="69"/>
      <c r="N67" s="70">
        <f>AVERAGE(N8:N65)</f>
        <v>18.349319642857143</v>
      </c>
      <c r="O67" s="69"/>
      <c r="P67" s="70">
        <f>AVERAGE(P8:P65)</f>
        <v>10.32551162790698</v>
      </c>
      <c r="Q67" s="69"/>
      <c r="R67" s="70">
        <f>AVERAGE(R8:R65)</f>
        <v>13.662487931034486</v>
      </c>
      <c r="S67" s="71"/>
    </row>
    <row r="68" spans="1:19" x14ac:dyDescent="0.3">
      <c r="A68" s="68" t="s">
        <v>28</v>
      </c>
      <c r="B68" s="69"/>
      <c r="C68" s="69"/>
      <c r="D68" s="70">
        <f>MIN(D8:D65)</f>
        <v>-6.1322000000000001</v>
      </c>
      <c r="E68" s="69"/>
      <c r="F68" s="70">
        <f>MIN(F8:F65)</f>
        <v>-10.2843</v>
      </c>
      <c r="G68" s="69"/>
      <c r="H68" s="70">
        <f>MIN(H8:H65)</f>
        <v>-15.929</v>
      </c>
      <c r="I68" s="69"/>
      <c r="J68" s="70">
        <f>MIN(J8:J65)</f>
        <v>-9.3254999999999999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3.9289999999999998</v>
      </c>
      <c r="E69" s="73"/>
      <c r="F69" s="74">
        <f>MAX(F8:F65)</f>
        <v>3.8632</v>
      </c>
      <c r="G69" s="73"/>
      <c r="H69" s="74">
        <f>MAX(H8:H65)</f>
        <v>4.6905999999999999</v>
      </c>
      <c r="I69" s="73"/>
      <c r="J69" s="74">
        <f>MAX(J8:J65)</f>
        <v>14.365399999999999</v>
      </c>
      <c r="K69" s="73"/>
      <c r="L69" s="74">
        <f>MAX(L8:L65)</f>
        <v>54.033200000000001</v>
      </c>
      <c r="M69" s="73"/>
      <c r="N69" s="74">
        <f>MAX(N8:N65)</f>
        <v>34.2376</v>
      </c>
      <c r="O69" s="73"/>
      <c r="P69" s="74">
        <f>MAX(P8:P65)</f>
        <v>22.0791</v>
      </c>
      <c r="Q69" s="73"/>
      <c r="R69" s="74">
        <f>MAX(R8:R65)</f>
        <v>23.626100000000001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44767</v>
      </c>
      <c r="C8" s="60">
        <f>VLOOKUP($A8,'Return Data'!$B$7:$R$2292,4,0)</f>
        <v>11.97</v>
      </c>
      <c r="D8" s="60">
        <f>VLOOKUP($A8,'Return Data'!$B$7:$R$2292,8,0)</f>
        <v>3.5467</v>
      </c>
      <c r="E8" s="61">
        <f>RANK(D8,D$8:D$15,0)</f>
        <v>2</v>
      </c>
      <c r="F8" s="60">
        <f>VLOOKUP($A8,'Return Data'!$B$7:$R$2292,9,0)</f>
        <v>8.1301000000000005</v>
      </c>
      <c r="G8" s="61">
        <f t="shared" ref="G8" si="0">RANK(F8,F$8:F$15,0)</f>
        <v>2</v>
      </c>
      <c r="H8" s="60">
        <f>VLOOKUP($A8,'Return Data'!$B$7:$R$2292,10,0)</f>
        <v>-4.1632999999999996</v>
      </c>
      <c r="I8" s="61">
        <f t="shared" ref="I8" si="1">RANK(H8,H$8:H$15,0)</f>
        <v>7</v>
      </c>
      <c r="J8" s="60">
        <f>VLOOKUP($A8,'Return Data'!$B$7:$R$2292,11,0)</f>
        <v>-9.5237999999999996</v>
      </c>
      <c r="K8" s="61">
        <f t="shared" ref="K8" si="2">RANK(J8,J$8:J$15,0)</f>
        <v>8</v>
      </c>
      <c r="L8" s="60">
        <f>VLOOKUP($A8,'Return Data'!$B$7:$R$2292,12,0)</f>
        <v>-13.8849</v>
      </c>
      <c r="M8" s="61">
        <f t="shared" ref="M8" si="3">RANK(L8,L$8:L$15,0)</f>
        <v>7</v>
      </c>
      <c r="N8" s="60">
        <f>VLOOKUP($A8,'Return Data'!$B$7:$R$2292,13,0)</f>
        <v>1.4407000000000001</v>
      </c>
      <c r="O8" s="61">
        <f t="shared" ref="O8:O9" si="4">RANK(N8,N$8:N$15,0)</f>
        <v>3</v>
      </c>
      <c r="P8" s="60">
        <f>VLOOKUP($A8,'Return Data'!$B$7:$R$2292,16,0)</f>
        <v>12.0251</v>
      </c>
      <c r="Q8" s="62">
        <f t="shared" ref="Q8" si="5">RANK(P8,P$8:P$15,0)</f>
        <v>7</v>
      </c>
    </row>
    <row r="9" spans="1:18" x14ac:dyDescent="0.3">
      <c r="A9" s="58" t="s">
        <v>377</v>
      </c>
      <c r="B9" s="59">
        <f>VLOOKUP($A9,'Return Data'!$B$7:$R$2292,3,0)</f>
        <v>44767</v>
      </c>
      <c r="C9" s="60">
        <f>VLOOKUP($A9,'Return Data'!$B$7:$R$2292,4,0)</f>
        <v>14.83</v>
      </c>
      <c r="D9" s="60">
        <f>VLOOKUP($A9,'Return Data'!$B$7:$R$2292,8,0)</f>
        <v>2.4878999999999998</v>
      </c>
      <c r="E9" s="61">
        <f t="shared" ref="E9:E15" si="6">RANK(D9,D$8:D$15,0)</f>
        <v>7</v>
      </c>
      <c r="F9" s="60">
        <f>VLOOKUP($A9,'Return Data'!$B$7:$R$2292,9,0)</f>
        <v>6.5373999999999999</v>
      </c>
      <c r="G9" s="61">
        <f t="shared" ref="G9" si="7">RANK(F9,F$8:F$15,0)</f>
        <v>7</v>
      </c>
      <c r="H9" s="60">
        <f>VLOOKUP($A9,'Return Data'!$B$7:$R$2292,10,0)</f>
        <v>-4.2607999999999997</v>
      </c>
      <c r="I9" s="61">
        <f t="shared" ref="I9" si="8">RANK(H9,H$8:H$15,0)</f>
        <v>8</v>
      </c>
      <c r="J9" s="60">
        <f>VLOOKUP($A9,'Return Data'!$B$7:$R$2292,11,0)</f>
        <v>-7.3704000000000001</v>
      </c>
      <c r="K9" s="61">
        <f t="shared" ref="K9" si="9">RANK(J9,J$8:J$15,0)</f>
        <v>6</v>
      </c>
      <c r="L9" s="60">
        <f>VLOOKUP($A9,'Return Data'!$B$7:$R$2292,12,0)</f>
        <v>-13.979100000000001</v>
      </c>
      <c r="M9" s="61">
        <f t="shared" ref="M9" si="10">RANK(L9,L$8:L$15,0)</f>
        <v>8</v>
      </c>
      <c r="N9" s="60">
        <f>VLOOKUP($A9,'Return Data'!$B$7:$R$2292,13,0)</f>
        <v>-3.1983999999999999</v>
      </c>
      <c r="O9" s="61">
        <f t="shared" si="4"/>
        <v>7</v>
      </c>
      <c r="P9" s="60">
        <f>VLOOKUP($A9,'Return Data'!$B$7:$R$2292,16,0)</f>
        <v>17.455400000000001</v>
      </c>
      <c r="Q9" s="62">
        <f t="shared" ref="Q9" si="11">RANK(P9,P$8:P$15,0)</f>
        <v>2</v>
      </c>
    </row>
    <row r="10" spans="1:18" x14ac:dyDescent="0.3">
      <c r="A10" s="58" t="s">
        <v>1822</v>
      </c>
      <c r="B10" s="59">
        <f>VLOOKUP($A10,'Return Data'!$B$7:$R$2292,3,0)</f>
        <v>44767</v>
      </c>
      <c r="C10" s="60">
        <f>VLOOKUP($A10,'Return Data'!$B$7:$R$2292,4,0)</f>
        <v>12.88</v>
      </c>
      <c r="D10" s="60">
        <f>VLOOKUP($A10,'Return Data'!$B$7:$R$2292,8,0)</f>
        <v>2.0602</v>
      </c>
      <c r="E10" s="61">
        <f t="shared" si="6"/>
        <v>8</v>
      </c>
      <c r="F10" s="60">
        <f>VLOOKUP($A10,'Return Data'!$B$7:$R$2292,9,0)</f>
        <v>5.9211</v>
      </c>
      <c r="G10" s="61">
        <f t="shared" ref="G10:G15" si="12">RANK(F10,F$8:F$15,0)</f>
        <v>8</v>
      </c>
      <c r="H10" s="60">
        <f>VLOOKUP($A10,'Return Data'!$B$7:$R$2292,10,0)</f>
        <v>-0.92310000000000003</v>
      </c>
      <c r="I10" s="61">
        <f t="shared" ref="I10:I15" si="13">RANK(H10,H$8:H$15,0)</f>
        <v>2</v>
      </c>
      <c r="J10" s="60">
        <f>VLOOKUP($A10,'Return Data'!$B$7:$R$2292,11,0)</f>
        <v>-3.8088000000000002</v>
      </c>
      <c r="K10" s="61">
        <f t="shared" ref="K10:K15" si="14">RANK(J10,J$8:J$15,0)</f>
        <v>3</v>
      </c>
      <c r="L10" s="60">
        <f>VLOOKUP($A10,'Return Data'!$B$7:$R$2292,12,0)</f>
        <v>-8.3925999999999998</v>
      </c>
      <c r="M10" s="61">
        <f t="shared" ref="M10:M15" si="15">RANK(L10,L$8:L$15,0)</f>
        <v>4</v>
      </c>
      <c r="N10" s="60">
        <f>VLOOKUP($A10,'Return Data'!$B$7:$R$2292,13,0)</f>
        <v>-3.8805999999999998</v>
      </c>
      <c r="O10" s="61">
        <f t="shared" ref="O10" si="16">RANK(N10,N$8:N$15,0)</f>
        <v>8</v>
      </c>
      <c r="P10" s="60">
        <f>VLOOKUP($A10,'Return Data'!$B$7:$R$2292,16,0)</f>
        <v>15.1714</v>
      </c>
      <c r="Q10" s="62">
        <f t="shared" ref="Q10:Q15" si="17">RANK(P10,P$8:P$15,0)</f>
        <v>4</v>
      </c>
    </row>
    <row r="11" spans="1:18" x14ac:dyDescent="0.3">
      <c r="A11" s="58" t="s">
        <v>1823</v>
      </c>
      <c r="B11" s="59">
        <f>VLOOKUP($A11,'Return Data'!$B$7:$R$2292,3,0)</f>
        <v>44767</v>
      </c>
      <c r="C11" s="60">
        <f>VLOOKUP($A11,'Return Data'!$B$7:$R$2292,4,0)</f>
        <v>11.93</v>
      </c>
      <c r="D11" s="60">
        <f>VLOOKUP($A11,'Return Data'!$B$7:$R$2292,8,0)</f>
        <v>3.4691999999999998</v>
      </c>
      <c r="E11" s="61">
        <f t="shared" si="6"/>
        <v>3</v>
      </c>
      <c r="F11" s="60">
        <f>VLOOKUP($A11,'Return Data'!$B$7:$R$2292,9,0)</f>
        <v>7.3807</v>
      </c>
      <c r="G11" s="61">
        <f t="shared" si="12"/>
        <v>4</v>
      </c>
      <c r="H11" s="60">
        <f>VLOOKUP($A11,'Return Data'!$B$7:$R$2292,10,0)</f>
        <v>-3.9451999999999998</v>
      </c>
      <c r="I11" s="61">
        <f t="shared" si="13"/>
        <v>5</v>
      </c>
      <c r="J11" s="60">
        <f>VLOOKUP($A11,'Return Data'!$B$7:$R$2292,11,0)</f>
        <v>-8.8617000000000008</v>
      </c>
      <c r="K11" s="61">
        <f t="shared" si="14"/>
        <v>7</v>
      </c>
      <c r="L11" s="60">
        <f>VLOOKUP($A11,'Return Data'!$B$7:$R$2292,12,0)</f>
        <v>-10.903700000000001</v>
      </c>
      <c r="M11" s="61">
        <f t="shared" ref="M11" si="18">RANK(L11,L$8:L$15,0)</f>
        <v>6</v>
      </c>
      <c r="N11" s="60">
        <f>VLOOKUP($A11,'Return Data'!$B$7:$R$2292,13,0)</f>
        <v>1.3593999999999999</v>
      </c>
      <c r="O11" s="61">
        <f t="shared" ref="O11:O15" si="19">RANK(N11,N$8:N$15,0)</f>
        <v>4</v>
      </c>
      <c r="P11" s="60">
        <f>VLOOKUP($A11,'Return Data'!$B$7:$R$2292,16,0)</f>
        <v>13.987500000000001</v>
      </c>
      <c r="Q11" s="62">
        <f t="shared" si="17"/>
        <v>5</v>
      </c>
    </row>
    <row r="12" spans="1:18" x14ac:dyDescent="0.3">
      <c r="A12" s="58" t="s">
        <v>1825</v>
      </c>
      <c r="B12" s="59">
        <f>VLOOKUP($A12,'Return Data'!$B$7:$R$2292,3,0)</f>
        <v>44767</v>
      </c>
      <c r="C12" s="60">
        <f>VLOOKUP($A12,'Return Data'!$B$7:$R$2292,4,0)</f>
        <v>11.396000000000001</v>
      </c>
      <c r="D12" s="60">
        <f>VLOOKUP($A12,'Return Data'!$B$7:$R$2292,8,0)</f>
        <v>3.6187999999999998</v>
      </c>
      <c r="E12" s="61">
        <f t="shared" si="6"/>
        <v>1</v>
      </c>
      <c r="F12" s="60">
        <f>VLOOKUP($A12,'Return Data'!$B$7:$R$2292,9,0)</f>
        <v>7.9984999999999999</v>
      </c>
      <c r="G12" s="61">
        <f t="shared" si="12"/>
        <v>3</v>
      </c>
      <c r="H12" s="60">
        <f>VLOOKUP($A12,'Return Data'!$B$7:$R$2292,10,0)</f>
        <v>-4.0255999999999998</v>
      </c>
      <c r="I12" s="61">
        <f t="shared" si="13"/>
        <v>6</v>
      </c>
      <c r="J12" s="60">
        <f>VLOOKUP($A12,'Return Data'!$B$7:$R$2292,11,0)</f>
        <v>-6.8193000000000001</v>
      </c>
      <c r="K12" s="61">
        <f t="shared" si="14"/>
        <v>5</v>
      </c>
      <c r="L12" s="60">
        <f>VLOOKUP($A12,'Return Data'!$B$7:$R$2292,12,0)</f>
        <v>-9.4693000000000005</v>
      </c>
      <c r="M12" s="61">
        <f t="shared" si="15"/>
        <v>5</v>
      </c>
      <c r="N12" s="60">
        <f>VLOOKUP($A12,'Return Data'!$B$7:$R$2292,13,0)</f>
        <v>-2.7562000000000002</v>
      </c>
      <c r="O12" s="61">
        <f t="shared" si="19"/>
        <v>6</v>
      </c>
      <c r="P12" s="60">
        <f>VLOOKUP($A12,'Return Data'!$B$7:$R$2292,16,0)</f>
        <v>8.3463999999999992</v>
      </c>
      <c r="Q12" s="62">
        <f t="shared" si="17"/>
        <v>8</v>
      </c>
    </row>
    <row r="13" spans="1:18" x14ac:dyDescent="0.3">
      <c r="A13" s="58" t="s">
        <v>1827</v>
      </c>
      <c r="B13" s="59">
        <f>VLOOKUP($A13,'Return Data'!$B$7:$R$2292,3,0)</f>
        <v>44767</v>
      </c>
      <c r="C13" s="60">
        <f>VLOOKUP($A13,'Return Data'!$B$7:$R$2292,4,0)</f>
        <v>20.266500000000001</v>
      </c>
      <c r="D13" s="60">
        <f>VLOOKUP($A13,'Return Data'!$B$7:$R$2292,8,0)</f>
        <v>3.4506999999999999</v>
      </c>
      <c r="E13" s="61">
        <f t="shared" si="6"/>
        <v>4</v>
      </c>
      <c r="F13" s="60">
        <f>VLOOKUP($A13,'Return Data'!$B$7:$R$2292,9,0)</f>
        <v>9.5309000000000008</v>
      </c>
      <c r="G13" s="61">
        <f t="shared" si="12"/>
        <v>1</v>
      </c>
      <c r="H13" s="60">
        <f>VLOOKUP($A13,'Return Data'!$B$7:$R$2292,10,0)</f>
        <v>-3.4992999999999999</v>
      </c>
      <c r="I13" s="61">
        <f t="shared" si="13"/>
        <v>4</v>
      </c>
      <c r="J13" s="60">
        <f>VLOOKUP($A13,'Return Data'!$B$7:$R$2292,11,0)</f>
        <v>4.0176999999999996</v>
      </c>
      <c r="K13" s="61">
        <f t="shared" si="14"/>
        <v>1</v>
      </c>
      <c r="L13" s="60">
        <f>VLOOKUP($A13,'Return Data'!$B$7:$R$2292,12,0)</f>
        <v>10.196099999999999</v>
      </c>
      <c r="M13" s="61">
        <f t="shared" si="15"/>
        <v>1</v>
      </c>
      <c r="N13" s="60">
        <f>VLOOKUP($A13,'Return Data'!$B$7:$R$2292,13,0)</f>
        <v>21.52</v>
      </c>
      <c r="O13" s="61">
        <f t="shared" si="19"/>
        <v>1</v>
      </c>
      <c r="P13" s="60">
        <f>VLOOKUP($A13,'Return Data'!$B$7:$R$2292,16,0)</f>
        <v>50.864600000000003</v>
      </c>
      <c r="Q13" s="62">
        <f t="shared" si="17"/>
        <v>1</v>
      </c>
    </row>
    <row r="14" spans="1:18" x14ac:dyDescent="0.3">
      <c r="A14" s="58" t="s">
        <v>49</v>
      </c>
      <c r="B14" s="59">
        <f>VLOOKUP($A14,'Return Data'!$B$7:$R$2292,3,0)</f>
        <v>44767</v>
      </c>
      <c r="C14" s="60">
        <f>VLOOKUP($A14,'Return Data'!$B$7:$R$2292,4,0)</f>
        <v>16.18</v>
      </c>
      <c r="D14" s="60">
        <f>VLOOKUP($A14,'Return Data'!$B$7:$R$2292,8,0)</f>
        <v>2.7302</v>
      </c>
      <c r="E14" s="61">
        <f t="shared" si="6"/>
        <v>6</v>
      </c>
      <c r="F14" s="60">
        <f>VLOOKUP($A14,'Return Data'!$B$7:$R$2292,9,0)</f>
        <v>6.7282000000000002</v>
      </c>
      <c r="G14" s="61">
        <f t="shared" si="12"/>
        <v>6</v>
      </c>
      <c r="H14" s="60">
        <f>VLOOKUP($A14,'Return Data'!$B$7:$R$2292,10,0)</f>
        <v>-1.0398000000000001</v>
      </c>
      <c r="I14" s="61">
        <f t="shared" si="13"/>
        <v>3</v>
      </c>
      <c r="J14" s="60">
        <f>VLOOKUP($A14,'Return Data'!$B$7:$R$2292,11,0)</f>
        <v>-3.7477999999999998</v>
      </c>
      <c r="K14" s="61">
        <f t="shared" si="14"/>
        <v>2</v>
      </c>
      <c r="L14" s="60">
        <f>VLOOKUP($A14,'Return Data'!$B$7:$R$2292,12,0)</f>
        <v>-6.8509000000000002</v>
      </c>
      <c r="M14" s="61">
        <f t="shared" si="15"/>
        <v>3</v>
      </c>
      <c r="N14" s="60">
        <f>VLOOKUP($A14,'Return Data'!$B$7:$R$2292,13,0)</f>
        <v>-0.1235</v>
      </c>
      <c r="O14" s="61">
        <f t="shared" si="19"/>
        <v>5</v>
      </c>
      <c r="P14" s="60">
        <f>VLOOKUP($A14,'Return Data'!$B$7:$R$2292,16,0)</f>
        <v>17.1602</v>
      </c>
      <c r="Q14" s="62">
        <f t="shared" si="17"/>
        <v>3</v>
      </c>
    </row>
    <row r="15" spans="1:18" x14ac:dyDescent="0.3">
      <c r="A15" s="58" t="s">
        <v>50</v>
      </c>
      <c r="B15" s="59">
        <f>VLOOKUP($A15,'Return Data'!$B$7:$R$2292,3,0)</f>
        <v>44767</v>
      </c>
      <c r="C15" s="60">
        <f>VLOOKUP($A15,'Return Data'!$B$7:$R$2292,4,0)</f>
        <v>168.3922</v>
      </c>
      <c r="D15" s="60">
        <f>VLOOKUP($A15,'Return Data'!$B$7:$R$2292,8,0)</f>
        <v>2.7879</v>
      </c>
      <c r="E15" s="61">
        <f t="shared" si="6"/>
        <v>5</v>
      </c>
      <c r="F15" s="60">
        <f>VLOOKUP($A15,'Return Data'!$B$7:$R$2292,9,0)</f>
        <v>7.3483000000000001</v>
      </c>
      <c r="G15" s="61">
        <f t="shared" si="12"/>
        <v>5</v>
      </c>
      <c r="H15" s="60">
        <f>VLOOKUP($A15,'Return Data'!$B$7:$R$2292,10,0)</f>
        <v>2.8400000000000002E-2</v>
      </c>
      <c r="I15" s="61">
        <f t="shared" si="13"/>
        <v>1</v>
      </c>
      <c r="J15" s="60">
        <f>VLOOKUP($A15,'Return Data'!$B$7:$R$2292,11,0)</f>
        <v>-3.9180000000000001</v>
      </c>
      <c r="K15" s="61">
        <f t="shared" si="14"/>
        <v>4</v>
      </c>
      <c r="L15" s="60">
        <f>VLOOKUP($A15,'Return Data'!$B$7:$R$2292,12,0)</f>
        <v>-6.6767000000000003</v>
      </c>
      <c r="M15" s="61">
        <f t="shared" si="15"/>
        <v>2</v>
      </c>
      <c r="N15" s="60">
        <f>VLOOKUP($A15,'Return Data'!$B$7:$R$2292,13,0)</f>
        <v>5.5244</v>
      </c>
      <c r="O15" s="61">
        <f t="shared" si="19"/>
        <v>2</v>
      </c>
      <c r="P15" s="60">
        <f>VLOOKUP($A15,'Return Data'!$B$7:$R$2292,16,0)</f>
        <v>13.9613</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3.0189500000000002</v>
      </c>
      <c r="E17" s="69"/>
      <c r="F17" s="70">
        <f>AVERAGE(F8:F15)</f>
        <v>7.4469000000000003</v>
      </c>
      <c r="G17" s="69"/>
      <c r="H17" s="70">
        <f>AVERAGE(H8:H15)</f>
        <v>-2.7285874999999993</v>
      </c>
      <c r="I17" s="69"/>
      <c r="J17" s="70">
        <f>AVERAGE(J8:J15)</f>
        <v>-5.0040125</v>
      </c>
      <c r="K17" s="69"/>
      <c r="L17" s="70">
        <f>AVERAGE(L8:L15)</f>
        <v>-7.4951375000000002</v>
      </c>
      <c r="M17" s="69"/>
      <c r="N17" s="70">
        <f>AVERAGE(N8:N15)</f>
        <v>2.485725</v>
      </c>
      <c r="O17" s="69"/>
      <c r="P17" s="70">
        <f>AVERAGE(P8:P15)</f>
        <v>18.621487500000001</v>
      </c>
      <c r="Q17" s="71"/>
    </row>
    <row r="18" spans="1:17" ht="15" customHeight="1" x14ac:dyDescent="0.3">
      <c r="A18" s="68" t="s">
        <v>28</v>
      </c>
      <c r="B18" s="69"/>
      <c r="C18" s="69"/>
      <c r="D18" s="70">
        <f>MIN(D8:D15)</f>
        <v>2.0602</v>
      </c>
      <c r="E18" s="69"/>
      <c r="F18" s="70">
        <f>MIN(F8:F15)</f>
        <v>5.9211</v>
      </c>
      <c r="G18" s="69"/>
      <c r="H18" s="70">
        <f>MIN(H8:H15)</f>
        <v>-4.2607999999999997</v>
      </c>
      <c r="I18" s="69"/>
      <c r="J18" s="70">
        <f>MIN(J8:J15)</f>
        <v>-9.5237999999999996</v>
      </c>
      <c r="K18" s="69"/>
      <c r="L18" s="70">
        <f>MIN(L8:L15)</f>
        <v>-13.979100000000001</v>
      </c>
      <c r="M18" s="69"/>
      <c r="N18" s="70">
        <f>MIN(N8:N15)</f>
        <v>-3.8805999999999998</v>
      </c>
      <c r="O18" s="69"/>
      <c r="P18" s="70">
        <f>MIN(P8:P15)</f>
        <v>8.3463999999999992</v>
      </c>
      <c r="Q18" s="71"/>
    </row>
    <row r="19" spans="1:17" ht="15" thickBot="1" x14ac:dyDescent="0.35">
      <c r="A19" s="72" t="s">
        <v>29</v>
      </c>
      <c r="B19" s="73"/>
      <c r="C19" s="73"/>
      <c r="D19" s="74">
        <f>MAX(D8:D15)</f>
        <v>3.6187999999999998</v>
      </c>
      <c r="E19" s="73"/>
      <c r="F19" s="74">
        <f>MAX(F8:F15)</f>
        <v>9.5309000000000008</v>
      </c>
      <c r="G19" s="73"/>
      <c r="H19" s="74">
        <f>MAX(H8:H15)</f>
        <v>2.8400000000000002E-2</v>
      </c>
      <c r="I19" s="73"/>
      <c r="J19" s="74">
        <f>MAX(J8:J15)</f>
        <v>4.0176999999999996</v>
      </c>
      <c r="K19" s="73"/>
      <c r="L19" s="74">
        <f>MAX(L8:L15)</f>
        <v>10.196099999999999</v>
      </c>
      <c r="M19" s="73"/>
      <c r="N19" s="74">
        <f>MAX(N8:N15)</f>
        <v>21.52</v>
      </c>
      <c r="O19" s="73"/>
      <c r="P19" s="74">
        <f>MAX(P8:P15)</f>
        <v>50.864600000000003</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44767</v>
      </c>
      <c r="C8" s="60">
        <f>VLOOKUP($A8,'Return Data'!$B$7:$R$2292,4,0)</f>
        <v>11.62</v>
      </c>
      <c r="D8" s="60">
        <f>VLOOKUP($A8,'Return Data'!$B$7:$R$2292,8,0)</f>
        <v>3.4727999999999999</v>
      </c>
      <c r="E8" s="61">
        <f>RANK(D8,D$8:D$16,0)</f>
        <v>2</v>
      </c>
      <c r="F8" s="60">
        <f>VLOOKUP($A8,'Return Data'!$B$7:$R$2292,9,0)</f>
        <v>7.9926000000000004</v>
      </c>
      <c r="G8" s="61">
        <f>RANK(F8,F$8:F$16,0)</f>
        <v>2</v>
      </c>
      <c r="H8" s="60">
        <f>VLOOKUP($A8,'Return Data'!$B$7:$R$2292,10,0)</f>
        <v>-4.5193000000000003</v>
      </c>
      <c r="I8" s="61">
        <f t="shared" ref="I8" si="0">RANK(H8,H$8:H$16,0)</f>
        <v>8</v>
      </c>
      <c r="J8" s="60">
        <f>VLOOKUP($A8,'Return Data'!$B$7:$R$2292,11,0)</f>
        <v>-10.339499999999999</v>
      </c>
      <c r="K8" s="61">
        <f t="shared" ref="K8" si="1">RANK(J8,J$8:J$16,0)</f>
        <v>9</v>
      </c>
      <c r="L8" s="60">
        <f>VLOOKUP($A8,'Return Data'!$B$7:$R$2292,12,0)</f>
        <v>-15.0585</v>
      </c>
      <c r="M8" s="61">
        <f t="shared" ref="M8" si="2">RANK(L8,L$8:L$16,0)</f>
        <v>9</v>
      </c>
      <c r="N8" s="60">
        <f>VLOOKUP($A8,'Return Data'!$B$7:$R$2292,13,0)</f>
        <v>-0.4284</v>
      </c>
      <c r="O8" s="61">
        <f t="shared" ref="O8:O9" si="3">RANK(N8,N$8:N$16,0)</f>
        <v>4</v>
      </c>
      <c r="P8" s="60">
        <f>VLOOKUP($A8,'Return Data'!$B$7:$R$2292,16,0)</f>
        <v>9.9453999999999994</v>
      </c>
      <c r="Q8" s="62">
        <f t="shared" ref="Q8" si="4">RANK(P8,P$8:P$16,0)</f>
        <v>8</v>
      </c>
    </row>
    <row r="9" spans="1:17" x14ac:dyDescent="0.3">
      <c r="A9" s="58" t="s">
        <v>379</v>
      </c>
      <c r="B9" s="59">
        <f>VLOOKUP($A9,'Return Data'!$B$7:$R$2292,3,0)</f>
        <v>44767</v>
      </c>
      <c r="C9" s="60">
        <f>VLOOKUP($A9,'Return Data'!$B$7:$R$2292,4,0)</f>
        <v>14.26</v>
      </c>
      <c r="D9" s="60">
        <f>VLOOKUP($A9,'Return Data'!$B$7:$R$2292,8,0)</f>
        <v>2.4424999999999999</v>
      </c>
      <c r="E9" s="61">
        <f t="shared" ref="E9:E16" si="5">RANK(D9,D$8:D$16,0)</f>
        <v>8</v>
      </c>
      <c r="F9" s="60">
        <f>VLOOKUP($A9,'Return Data'!$B$7:$R$2292,9,0)</f>
        <v>6.4179000000000004</v>
      </c>
      <c r="G9" s="61">
        <f t="shared" ref="G9:G16" si="6">RANK(F9,F$8:F$16,0)</f>
        <v>7</v>
      </c>
      <c r="H9" s="60">
        <f>VLOOKUP($A9,'Return Data'!$B$7:$R$2292,10,0)</f>
        <v>-4.6154000000000002</v>
      </c>
      <c r="I9" s="61">
        <f t="shared" ref="I9" si="7">RANK(H9,H$8:H$16,0)</f>
        <v>9</v>
      </c>
      <c r="J9" s="60">
        <f>VLOOKUP($A9,'Return Data'!$B$7:$R$2292,11,0)</f>
        <v>-8.1186000000000007</v>
      </c>
      <c r="K9" s="61">
        <f t="shared" ref="K9" si="8">RANK(J9,J$8:J$16,0)</f>
        <v>7</v>
      </c>
      <c r="L9" s="60">
        <f>VLOOKUP($A9,'Return Data'!$B$7:$R$2292,12,0)</f>
        <v>-14.9672</v>
      </c>
      <c r="M9" s="61">
        <f t="shared" ref="M9" si="9">RANK(L9,L$8:L$16,0)</f>
        <v>8</v>
      </c>
      <c r="N9" s="60">
        <f>VLOOKUP($A9,'Return Data'!$B$7:$R$2292,13,0)</f>
        <v>-4.7427999999999999</v>
      </c>
      <c r="O9" s="61">
        <f t="shared" si="3"/>
        <v>8</v>
      </c>
      <c r="P9" s="60">
        <f>VLOOKUP($A9,'Return Data'!$B$7:$R$2292,16,0)</f>
        <v>15.5909</v>
      </c>
      <c r="Q9" s="62">
        <f t="shared" ref="Q9" si="10">RANK(P9,P$8:P$16,0)</f>
        <v>3</v>
      </c>
    </row>
    <row r="10" spans="1:17" x14ac:dyDescent="0.3">
      <c r="A10" s="58" t="s">
        <v>1821</v>
      </c>
      <c r="B10" s="59">
        <f>VLOOKUP($A10,'Return Data'!$B$7:$R$2292,3,0)</f>
        <v>44767</v>
      </c>
      <c r="C10" s="60">
        <f>VLOOKUP($A10,'Return Data'!$B$7:$R$2292,4,0)</f>
        <v>12.53</v>
      </c>
      <c r="D10" s="60">
        <f>VLOOKUP($A10,'Return Data'!$B$7:$R$2292,8,0)</f>
        <v>1.9528000000000001</v>
      </c>
      <c r="E10" s="61">
        <f t="shared" si="5"/>
        <v>9</v>
      </c>
      <c r="F10" s="60">
        <f>VLOOKUP($A10,'Return Data'!$B$7:$R$2292,9,0)</f>
        <v>5.7384000000000004</v>
      </c>
      <c r="G10" s="61">
        <f t="shared" si="6"/>
        <v>9</v>
      </c>
      <c r="H10" s="60">
        <f>VLOOKUP($A10,'Return Data'!$B$7:$R$2292,10,0)</f>
        <v>-1.2607999999999999</v>
      </c>
      <c r="I10" s="61">
        <f t="shared" ref="I10:I16" si="11">RANK(H10,H$8:H$16,0)</f>
        <v>3</v>
      </c>
      <c r="J10" s="60">
        <f>VLOOKUP($A10,'Return Data'!$B$7:$R$2292,11,0)</f>
        <v>-4.4241000000000001</v>
      </c>
      <c r="K10" s="61">
        <f t="shared" ref="K10:K16" si="12">RANK(J10,J$8:J$16,0)</f>
        <v>5</v>
      </c>
      <c r="L10" s="60">
        <f>VLOOKUP($A10,'Return Data'!$B$7:$R$2292,12,0)</f>
        <v>-9.3999000000000006</v>
      </c>
      <c r="M10" s="61">
        <f t="shared" ref="M10:M16" si="13">RANK(L10,L$8:L$16,0)</f>
        <v>5</v>
      </c>
      <c r="N10" s="60">
        <f>VLOOKUP($A10,'Return Data'!$B$7:$R$2292,13,0)</f>
        <v>-5.2910000000000004</v>
      </c>
      <c r="O10" s="61">
        <f t="shared" ref="O10:O16" si="14">RANK(N10,N$8:N$16,0)</f>
        <v>9</v>
      </c>
      <c r="P10" s="60">
        <f>VLOOKUP($A10,'Return Data'!$B$7:$R$2292,16,0)</f>
        <v>13.414099999999999</v>
      </c>
      <c r="Q10" s="62">
        <f t="shared" ref="Q10:Q16" si="15">RANK(P10,P$8:P$16,0)</f>
        <v>6</v>
      </c>
    </row>
    <row r="11" spans="1:17" x14ac:dyDescent="0.3">
      <c r="A11" s="58" t="s">
        <v>1824</v>
      </c>
      <c r="B11" s="59">
        <f>VLOOKUP($A11,'Return Data'!$B$7:$R$2292,3,0)</f>
        <v>44767</v>
      </c>
      <c r="C11" s="60">
        <f>VLOOKUP($A11,'Return Data'!$B$7:$R$2292,4,0)</f>
        <v>11.63</v>
      </c>
      <c r="D11" s="60">
        <f>VLOOKUP($A11,'Return Data'!$B$7:$R$2292,8,0)</f>
        <v>3.3778000000000001</v>
      </c>
      <c r="E11" s="61">
        <f t="shared" si="5"/>
        <v>3</v>
      </c>
      <c r="F11" s="60">
        <f>VLOOKUP($A11,'Return Data'!$B$7:$R$2292,9,0)</f>
        <v>7.1889000000000003</v>
      </c>
      <c r="G11" s="61">
        <f t="shared" ref="G11" si="16">RANK(F11,F$8:F$16,0)</f>
        <v>5</v>
      </c>
      <c r="H11" s="60">
        <f>VLOOKUP($A11,'Return Data'!$B$7:$R$2292,10,0)</f>
        <v>-4.4371</v>
      </c>
      <c r="I11" s="61">
        <f t="shared" si="11"/>
        <v>7</v>
      </c>
      <c r="J11" s="60">
        <f>VLOOKUP($A11,'Return Data'!$B$7:$R$2292,11,0)</f>
        <v>-9.7750000000000004</v>
      </c>
      <c r="K11" s="61">
        <f t="shared" si="12"/>
        <v>8</v>
      </c>
      <c r="L11" s="60">
        <f>VLOOKUP($A11,'Return Data'!$B$7:$R$2292,12,0)</f>
        <v>-12.1601</v>
      </c>
      <c r="M11" s="61">
        <f t="shared" ref="M11" si="17">RANK(L11,L$8:L$16,0)</f>
        <v>7</v>
      </c>
      <c r="N11" s="60">
        <f>VLOOKUP($A11,'Return Data'!$B$7:$R$2292,13,0)</f>
        <v>-0.59830000000000005</v>
      </c>
      <c r="O11" s="61">
        <f t="shared" ref="O11:O15" si="18">RANK(N11,N$8:N$16,0)</f>
        <v>5</v>
      </c>
      <c r="P11" s="60">
        <f>VLOOKUP($A11,'Return Data'!$B$7:$R$2292,16,0)</f>
        <v>11.853999999999999</v>
      </c>
      <c r="Q11" s="62">
        <f t="shared" si="15"/>
        <v>7</v>
      </c>
    </row>
    <row r="12" spans="1:17" x14ac:dyDescent="0.3">
      <c r="A12" s="58" t="s">
        <v>1826</v>
      </c>
      <c r="B12" s="59">
        <f>VLOOKUP($A12,'Return Data'!$B$7:$R$2292,3,0)</f>
        <v>44767</v>
      </c>
      <c r="C12" s="60">
        <f>VLOOKUP($A12,'Return Data'!$B$7:$R$2292,4,0)</f>
        <v>11.081</v>
      </c>
      <c r="D12" s="60">
        <f>VLOOKUP($A12,'Return Data'!$B$7:$R$2292,8,0)</f>
        <v>3.5607000000000002</v>
      </c>
      <c r="E12" s="61">
        <f t="shared" si="5"/>
        <v>1</v>
      </c>
      <c r="F12" s="60">
        <f>VLOOKUP($A12,'Return Data'!$B$7:$R$2292,9,0)</f>
        <v>7.8442999999999996</v>
      </c>
      <c r="G12" s="61">
        <f t="shared" si="6"/>
        <v>3</v>
      </c>
      <c r="H12" s="60">
        <f>VLOOKUP($A12,'Return Data'!$B$7:$R$2292,10,0)</f>
        <v>-4.4329000000000001</v>
      </c>
      <c r="I12" s="61">
        <f t="shared" si="11"/>
        <v>6</v>
      </c>
      <c r="J12" s="60">
        <f>VLOOKUP($A12,'Return Data'!$B$7:$R$2292,11,0)</f>
        <v>-7.5967000000000002</v>
      </c>
      <c r="K12" s="61">
        <f t="shared" si="12"/>
        <v>6</v>
      </c>
      <c r="L12" s="60">
        <f>VLOOKUP($A12,'Return Data'!$B$7:$R$2292,12,0)</f>
        <v>-10.601000000000001</v>
      </c>
      <c r="M12" s="61">
        <f t="shared" si="13"/>
        <v>6</v>
      </c>
      <c r="N12" s="60">
        <f>VLOOKUP($A12,'Return Data'!$B$7:$R$2292,13,0)</f>
        <v>-4.4000000000000004</v>
      </c>
      <c r="O12" s="61">
        <f t="shared" si="18"/>
        <v>7</v>
      </c>
      <c r="P12" s="60">
        <f>VLOOKUP($A12,'Return Data'!$B$7:$R$2292,16,0)</f>
        <v>6.4992999999999999</v>
      </c>
      <c r="Q12" s="62">
        <f t="shared" si="15"/>
        <v>9</v>
      </c>
    </row>
    <row r="13" spans="1:17" x14ac:dyDescent="0.3">
      <c r="A13" s="58" t="s">
        <v>2046</v>
      </c>
      <c r="B13" s="59">
        <f>VLOOKUP($A13,'Return Data'!$B$7:$R$2292,3,0)</f>
        <v>44767</v>
      </c>
      <c r="C13" s="60">
        <f>VLOOKUP($A13,'Return Data'!$B$7:$R$2292,4,0)</f>
        <v>28.029</v>
      </c>
      <c r="D13" s="60">
        <f>VLOOKUP($A13,'Return Data'!$B$7:$R$2292,8,0)</f>
        <v>2.5276000000000001</v>
      </c>
      <c r="E13" s="61">
        <f t="shared" si="5"/>
        <v>7</v>
      </c>
      <c r="F13" s="60">
        <f>VLOOKUP($A13,'Return Data'!$B$7:$R$2292,9,0)</f>
        <v>6.1543999999999999</v>
      </c>
      <c r="G13" s="61">
        <f t="shared" si="6"/>
        <v>8</v>
      </c>
      <c r="H13" s="60">
        <f>VLOOKUP($A13,'Return Data'!$B$7:$R$2292,10,0)</f>
        <v>-2.0752999999999999</v>
      </c>
      <c r="I13" s="61">
        <f t="shared" si="11"/>
        <v>4</v>
      </c>
      <c r="J13" s="60">
        <f>VLOOKUP($A13,'Return Data'!$B$7:$R$2292,11,0)</f>
        <v>-3.7928000000000002</v>
      </c>
      <c r="K13" s="61">
        <f t="shared" si="12"/>
        <v>2</v>
      </c>
      <c r="L13" s="60">
        <f>VLOOKUP($A13,'Return Data'!$B$7:$R$2292,12,0)</f>
        <v>-7.3360000000000003</v>
      </c>
      <c r="M13" s="61">
        <f t="shared" si="13"/>
        <v>3</v>
      </c>
      <c r="N13" s="60">
        <f>VLOOKUP($A13,'Return Data'!$B$7:$R$2292,13,0)</f>
        <v>3.7534999999999998</v>
      </c>
      <c r="O13" s="61">
        <f t="shared" si="18"/>
        <v>3</v>
      </c>
      <c r="P13" s="60">
        <f>VLOOKUP($A13,'Return Data'!$B$7:$R$2292,16,0)</f>
        <v>14.5444</v>
      </c>
      <c r="Q13" s="62">
        <f t="shared" si="15"/>
        <v>4</v>
      </c>
    </row>
    <row r="14" spans="1:17" x14ac:dyDescent="0.3">
      <c r="A14" s="58" t="s">
        <v>1828</v>
      </c>
      <c r="B14" s="59">
        <f>VLOOKUP($A14,'Return Data'!$B$7:$R$2292,3,0)</f>
        <v>44767</v>
      </c>
      <c r="C14" s="60">
        <f>VLOOKUP($A14,'Return Data'!$B$7:$R$2292,4,0)</f>
        <v>19.798999999999999</v>
      </c>
      <c r="D14" s="60">
        <f>VLOOKUP($A14,'Return Data'!$B$7:$R$2292,8,0)</f>
        <v>3.3691</v>
      </c>
      <c r="E14" s="61">
        <f t="shared" si="5"/>
        <v>4</v>
      </c>
      <c r="F14" s="60">
        <f>VLOOKUP($A14,'Return Data'!$B$7:$R$2292,9,0)</f>
        <v>9.3390000000000004</v>
      </c>
      <c r="G14" s="61">
        <f t="shared" si="6"/>
        <v>1</v>
      </c>
      <c r="H14" s="60">
        <f>VLOOKUP($A14,'Return Data'!$B$7:$R$2292,10,0)</f>
        <v>-4.0011000000000001</v>
      </c>
      <c r="I14" s="61">
        <f t="shared" si="11"/>
        <v>5</v>
      </c>
      <c r="J14" s="60">
        <f>VLOOKUP($A14,'Return Data'!$B$7:$R$2292,11,0)</f>
        <v>3.2010000000000001</v>
      </c>
      <c r="K14" s="61">
        <f t="shared" si="12"/>
        <v>1</v>
      </c>
      <c r="L14" s="60">
        <f>VLOOKUP($A14,'Return Data'!$B$7:$R$2292,12,0)</f>
        <v>8.9695</v>
      </c>
      <c r="M14" s="61">
        <f t="shared" si="13"/>
        <v>1</v>
      </c>
      <c r="N14" s="60">
        <f>VLOOKUP($A14,'Return Data'!$B$7:$R$2292,13,0)</f>
        <v>19.799399999999999</v>
      </c>
      <c r="O14" s="61">
        <f t="shared" si="18"/>
        <v>1</v>
      </c>
      <c r="P14" s="60">
        <f>VLOOKUP($A14,'Return Data'!$B$7:$R$2292,16,0)</f>
        <v>48.828800000000001</v>
      </c>
      <c r="Q14" s="62">
        <f t="shared" si="15"/>
        <v>1</v>
      </c>
    </row>
    <row r="15" spans="1:17" x14ac:dyDescent="0.3">
      <c r="A15" s="58" t="s">
        <v>51</v>
      </c>
      <c r="B15" s="59">
        <f>VLOOKUP($A15,'Return Data'!$B$7:$R$2292,3,0)</f>
        <v>44767</v>
      </c>
      <c r="C15" s="60">
        <f>VLOOKUP($A15,'Return Data'!$B$7:$R$2292,4,0)</f>
        <v>15.85</v>
      </c>
      <c r="D15" s="60">
        <f>VLOOKUP($A15,'Return Data'!$B$7:$R$2292,8,0)</f>
        <v>2.6554000000000002</v>
      </c>
      <c r="E15" s="61">
        <f t="shared" si="5"/>
        <v>6</v>
      </c>
      <c r="F15" s="60">
        <f>VLOOKUP($A15,'Return Data'!$B$7:$R$2292,9,0)</f>
        <v>6.6622000000000003</v>
      </c>
      <c r="G15" s="61">
        <f t="shared" si="6"/>
        <v>6</v>
      </c>
      <c r="H15" s="60">
        <f>VLOOKUP($A15,'Return Data'!$B$7:$R$2292,10,0)</f>
        <v>-1.2461</v>
      </c>
      <c r="I15" s="61">
        <f t="shared" si="11"/>
        <v>2</v>
      </c>
      <c r="J15" s="60">
        <f>VLOOKUP($A15,'Return Data'!$B$7:$R$2292,11,0)</f>
        <v>-4.1136999999999997</v>
      </c>
      <c r="K15" s="61">
        <f t="shared" si="12"/>
        <v>3</v>
      </c>
      <c r="L15" s="60">
        <f>VLOOKUP($A15,'Return Data'!$B$7:$R$2292,12,0)</f>
        <v>-7.4181999999999997</v>
      </c>
      <c r="M15" s="61">
        <f t="shared" si="13"/>
        <v>4</v>
      </c>
      <c r="N15" s="60">
        <f>VLOOKUP($A15,'Return Data'!$B$7:$R$2292,13,0)</f>
        <v>-0.9375</v>
      </c>
      <c r="O15" s="61">
        <f t="shared" si="18"/>
        <v>6</v>
      </c>
      <c r="P15" s="60">
        <f>VLOOKUP($A15,'Return Data'!$B$7:$R$2292,16,0)</f>
        <v>16.368300000000001</v>
      </c>
      <c r="Q15" s="62">
        <f t="shared" si="15"/>
        <v>2</v>
      </c>
    </row>
    <row r="16" spans="1:17" x14ac:dyDescent="0.3">
      <c r="A16" s="58" t="s">
        <v>52</v>
      </c>
      <c r="B16" s="59">
        <f>VLOOKUP($A16,'Return Data'!$B$7:$R$2292,3,0)</f>
        <v>44767</v>
      </c>
      <c r="C16" s="60">
        <f>VLOOKUP($A16,'Return Data'!$B$7:$R$2292,4,0)</f>
        <v>690.92058840099605</v>
      </c>
      <c r="D16" s="60">
        <f>VLOOKUP($A16,'Return Data'!$B$7:$R$2292,8,0)</f>
        <v>2.7595999999999998</v>
      </c>
      <c r="E16" s="61">
        <f t="shared" si="5"/>
        <v>5</v>
      </c>
      <c r="F16" s="60">
        <f>VLOOKUP($A16,'Return Data'!$B$7:$R$2292,9,0)</f>
        <v>7.2910000000000004</v>
      </c>
      <c r="G16" s="61">
        <f t="shared" si="6"/>
        <v>4</v>
      </c>
      <c r="H16" s="60">
        <f>VLOOKUP($A16,'Return Data'!$B$7:$R$2292,10,0)</f>
        <v>-0.1215</v>
      </c>
      <c r="I16" s="61">
        <f t="shared" si="11"/>
        <v>1</v>
      </c>
      <c r="J16" s="60">
        <f>VLOOKUP($A16,'Return Data'!$B$7:$R$2292,11,0)</f>
        <v>-4.2378999999999998</v>
      </c>
      <c r="K16" s="61">
        <f t="shared" si="12"/>
        <v>4</v>
      </c>
      <c r="L16" s="60">
        <f>VLOOKUP($A16,'Return Data'!$B$7:$R$2292,12,0)</f>
        <v>-7.1715</v>
      </c>
      <c r="M16" s="61">
        <f t="shared" si="13"/>
        <v>2</v>
      </c>
      <c r="N16" s="60">
        <f>VLOOKUP($A16,'Return Data'!$B$7:$R$2292,13,0)</f>
        <v>4.7613000000000003</v>
      </c>
      <c r="O16" s="61">
        <f t="shared" si="14"/>
        <v>2</v>
      </c>
      <c r="P16" s="60">
        <f>VLOOKUP($A16,'Return Data'!$B$7:$R$2292,16,0)</f>
        <v>14.351000000000001</v>
      </c>
      <c r="Q16" s="62">
        <f t="shared" si="15"/>
        <v>5</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2.9020333333333337</v>
      </c>
      <c r="E18" s="69"/>
      <c r="F18" s="70">
        <f>AVERAGE(F8:F16)</f>
        <v>7.1809666666666665</v>
      </c>
      <c r="G18" s="69"/>
      <c r="H18" s="70">
        <f>AVERAGE(H8:H16)</f>
        <v>-2.9677222222222222</v>
      </c>
      <c r="I18" s="69"/>
      <c r="J18" s="70">
        <f>AVERAGE(J8:J16)</f>
        <v>-5.4663666666666666</v>
      </c>
      <c r="K18" s="69"/>
      <c r="L18" s="70">
        <f>AVERAGE(L8:L16)</f>
        <v>-8.34921111111111</v>
      </c>
      <c r="M18" s="69"/>
      <c r="N18" s="70">
        <f>AVERAGE(N8:N16)</f>
        <v>1.324022222222222</v>
      </c>
      <c r="O18" s="69"/>
      <c r="P18" s="70">
        <f>AVERAGE(P8:P16)</f>
        <v>16.8218</v>
      </c>
      <c r="Q18" s="71"/>
    </row>
    <row r="19" spans="1:17" x14ac:dyDescent="0.3">
      <c r="A19" s="68" t="s">
        <v>28</v>
      </c>
      <c r="B19" s="69"/>
      <c r="C19" s="69"/>
      <c r="D19" s="70">
        <f>MIN(D8:D16)</f>
        <v>1.9528000000000001</v>
      </c>
      <c r="E19" s="69"/>
      <c r="F19" s="70">
        <f>MIN(F8:F16)</f>
        <v>5.7384000000000004</v>
      </c>
      <c r="G19" s="69"/>
      <c r="H19" s="70">
        <f>MIN(H8:H16)</f>
        <v>-4.6154000000000002</v>
      </c>
      <c r="I19" s="69"/>
      <c r="J19" s="70">
        <f>MIN(J8:J16)</f>
        <v>-10.339499999999999</v>
      </c>
      <c r="K19" s="69"/>
      <c r="L19" s="70">
        <f>MIN(L8:L16)</f>
        <v>-15.0585</v>
      </c>
      <c r="M19" s="69"/>
      <c r="N19" s="70">
        <f>MIN(N8:N16)</f>
        <v>-5.2910000000000004</v>
      </c>
      <c r="O19" s="69"/>
      <c r="P19" s="70">
        <f>MIN(P8:P16)</f>
        <v>6.4992999999999999</v>
      </c>
      <c r="Q19" s="71"/>
    </row>
    <row r="20" spans="1:17" ht="15" thickBot="1" x14ac:dyDescent="0.35">
      <c r="A20" s="72" t="s">
        <v>29</v>
      </c>
      <c r="B20" s="73"/>
      <c r="C20" s="73"/>
      <c r="D20" s="74">
        <f>MAX(D8:D16)</f>
        <v>3.5607000000000002</v>
      </c>
      <c r="E20" s="73"/>
      <c r="F20" s="74">
        <f>MAX(F8:F16)</f>
        <v>9.3390000000000004</v>
      </c>
      <c r="G20" s="73"/>
      <c r="H20" s="74">
        <f>MAX(H8:H16)</f>
        <v>-0.1215</v>
      </c>
      <c r="I20" s="73"/>
      <c r="J20" s="74">
        <f>MAX(J8:J16)</f>
        <v>3.2010000000000001</v>
      </c>
      <c r="K20" s="73"/>
      <c r="L20" s="74">
        <f>MAX(L8:L16)</f>
        <v>8.9695</v>
      </c>
      <c r="M20" s="73"/>
      <c r="N20" s="74">
        <f>MAX(N8:N16)</f>
        <v>19.799399999999999</v>
      </c>
      <c r="O20" s="73"/>
      <c r="P20" s="74">
        <f>MAX(P8:P16)</f>
        <v>48.828800000000001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44767</v>
      </c>
      <c r="C8" s="60">
        <f>VLOOKUP($A8,'Return Data'!$B$7:$R$2292,4,0)</f>
        <v>40.897199999999998</v>
      </c>
      <c r="D8" s="60">
        <f>VLOOKUP($A8,'Return Data'!$B$7:$R$2292,9,0)</f>
        <v>11.984999999999999</v>
      </c>
      <c r="E8" s="61">
        <f t="shared" ref="E8:E31" si="0">RANK(D8,D$8:D$31,0)</f>
        <v>1</v>
      </c>
      <c r="F8" s="60">
        <f>VLOOKUP($A8,'Return Data'!$B$7:$R$2292,10,0)</f>
        <v>3.5440999999999998</v>
      </c>
      <c r="G8" s="61">
        <f t="shared" ref="G8:G31" si="1">RANK(F8,F$8:F$31,0)</f>
        <v>3</v>
      </c>
      <c r="H8" s="60">
        <f>VLOOKUP($A8,'Return Data'!$B$7:$R$2292,11,0)</f>
        <v>3.7831000000000001</v>
      </c>
      <c r="I8" s="61">
        <f t="shared" ref="I8:I31" si="2">RANK(H8,H$8:H$31,0)</f>
        <v>3</v>
      </c>
      <c r="J8" s="60">
        <f>VLOOKUP($A8,'Return Data'!$B$7:$R$2292,12,0)</f>
        <v>3.6785999999999999</v>
      </c>
      <c r="K8" s="61">
        <f t="shared" ref="K8:K31" si="3">RANK(J8,J$8:J$31,0)</f>
        <v>2</v>
      </c>
      <c r="L8" s="60">
        <f>VLOOKUP($A8,'Return Data'!$B$7:$R$2292,13,0)</f>
        <v>4.1398000000000001</v>
      </c>
      <c r="M8" s="61">
        <f t="shared" ref="M8:M31" si="4">RANK(L8,L$8:L$31,0)</f>
        <v>6</v>
      </c>
      <c r="N8" s="60">
        <f>VLOOKUP($A8,'Return Data'!$B$7:$R$2292,17,0)</f>
        <v>5.4736000000000002</v>
      </c>
      <c r="O8" s="61">
        <f t="shared" ref="O8:O31" si="5">RANK(N8,N$8:N$31,0)</f>
        <v>5</v>
      </c>
      <c r="P8" s="60">
        <f>VLOOKUP($A8,'Return Data'!$B$7:$R$2292,14,0)</f>
        <v>7.2645</v>
      </c>
      <c r="Q8" s="61">
        <f t="shared" ref="Q8:Q23" si="6">RANK(P8,P$8:P$31,0)</f>
        <v>4</v>
      </c>
      <c r="R8" s="60">
        <f>VLOOKUP($A8,'Return Data'!$B$7:$R$2292,16,0)</f>
        <v>8.8285999999999998</v>
      </c>
      <c r="S8" s="62">
        <f t="shared" ref="S8:S31" si="7">RANK(R8,R$8:R$31,0)</f>
        <v>1</v>
      </c>
    </row>
    <row r="9" spans="1:19" x14ac:dyDescent="0.3">
      <c r="A9" s="77" t="s">
        <v>1305</v>
      </c>
      <c r="B9" s="59">
        <f>VLOOKUP($A9,'Return Data'!$B$7:$R$2292,3,0)</f>
        <v>44767</v>
      </c>
      <c r="C9" s="60">
        <f>VLOOKUP($A9,'Return Data'!$B$7:$R$2292,4,0)</f>
        <v>26.828800000000001</v>
      </c>
      <c r="D9" s="60">
        <f>VLOOKUP($A9,'Return Data'!$B$7:$R$2292,9,0)</f>
        <v>8.7764000000000006</v>
      </c>
      <c r="E9" s="61">
        <f t="shared" si="0"/>
        <v>9</v>
      </c>
      <c r="F9" s="60">
        <f>VLOOKUP($A9,'Return Data'!$B$7:$R$2292,10,0)</f>
        <v>2.3898000000000001</v>
      </c>
      <c r="G9" s="61">
        <f t="shared" si="1"/>
        <v>4</v>
      </c>
      <c r="H9" s="60">
        <f>VLOOKUP($A9,'Return Data'!$B$7:$R$2292,11,0)</f>
        <v>2.9266999999999999</v>
      </c>
      <c r="I9" s="61">
        <f t="shared" si="2"/>
        <v>4</v>
      </c>
      <c r="J9" s="60">
        <f>VLOOKUP($A9,'Return Data'!$B$7:$R$2292,12,0)</f>
        <v>3.1153</v>
      </c>
      <c r="K9" s="61">
        <f t="shared" si="3"/>
        <v>5</v>
      </c>
      <c r="L9" s="60">
        <f>VLOOKUP($A9,'Return Data'!$B$7:$R$2292,13,0)</f>
        <v>3.6509999999999998</v>
      </c>
      <c r="M9" s="61">
        <f t="shared" si="4"/>
        <v>7</v>
      </c>
      <c r="N9" s="60">
        <f>VLOOKUP($A9,'Return Data'!$B$7:$R$2292,17,0)</f>
        <v>4.4756999999999998</v>
      </c>
      <c r="O9" s="61">
        <f t="shared" si="5"/>
        <v>9</v>
      </c>
      <c r="P9" s="60">
        <f>VLOOKUP($A9,'Return Data'!$B$7:$R$2292,14,0)</f>
        <v>6.9894999999999996</v>
      </c>
      <c r="Q9" s="61">
        <f t="shared" si="6"/>
        <v>8</v>
      </c>
      <c r="R9" s="60">
        <f>VLOOKUP($A9,'Return Data'!$B$7:$R$2292,16,0)</f>
        <v>8.2888999999999999</v>
      </c>
      <c r="S9" s="62">
        <f t="shared" si="7"/>
        <v>3</v>
      </c>
    </row>
    <row r="10" spans="1:19" x14ac:dyDescent="0.3">
      <c r="A10" s="77" t="s">
        <v>1991</v>
      </c>
      <c r="B10" s="59">
        <f>VLOOKUP($A10,'Return Data'!$B$7:$R$2292,3,0)</f>
        <v>44767</v>
      </c>
      <c r="C10" s="60">
        <f>VLOOKUP($A10,'Return Data'!$B$7:$R$2292,4,0)</f>
        <v>25.2453</v>
      </c>
      <c r="D10" s="60">
        <f>VLOOKUP($A10,'Return Data'!$B$7:$R$2292,9,0)</f>
        <v>9.7626000000000008</v>
      </c>
      <c r="E10" s="61">
        <f t="shared" si="0"/>
        <v>6</v>
      </c>
      <c r="F10" s="60">
        <f>VLOOKUP($A10,'Return Data'!$B$7:$R$2292,10,0)</f>
        <v>0.7641</v>
      </c>
      <c r="G10" s="61">
        <f t="shared" si="1"/>
        <v>18</v>
      </c>
      <c r="H10" s="60">
        <f>VLOOKUP($A10,'Return Data'!$B$7:$R$2292,11,0)</f>
        <v>1.5706</v>
      </c>
      <c r="I10" s="61">
        <f t="shared" si="2"/>
        <v>18</v>
      </c>
      <c r="J10" s="60">
        <f>VLOOKUP($A10,'Return Data'!$B$7:$R$2292,12,0)</f>
        <v>2.2427999999999999</v>
      </c>
      <c r="K10" s="61">
        <f t="shared" si="3"/>
        <v>16</v>
      </c>
      <c r="L10" s="60">
        <f>VLOOKUP($A10,'Return Data'!$B$7:$R$2292,13,0)</f>
        <v>2.8504999999999998</v>
      </c>
      <c r="M10" s="61">
        <f t="shared" si="4"/>
        <v>16</v>
      </c>
      <c r="N10" s="60">
        <f>VLOOKUP($A10,'Return Data'!$B$7:$R$2292,17,0)</f>
        <v>4.1734999999999998</v>
      </c>
      <c r="O10" s="61">
        <f t="shared" si="5"/>
        <v>10</v>
      </c>
      <c r="P10" s="60">
        <f>VLOOKUP($A10,'Return Data'!$B$7:$R$2292,14,0)</f>
        <v>5.8269000000000002</v>
      </c>
      <c r="Q10" s="61">
        <f t="shared" si="6"/>
        <v>19</v>
      </c>
      <c r="R10" s="60">
        <f>VLOOKUP($A10,'Return Data'!$B$7:$R$2292,16,0)</f>
        <v>8.0951000000000004</v>
      </c>
      <c r="S10" s="62">
        <f t="shared" si="7"/>
        <v>7</v>
      </c>
    </row>
    <row r="11" spans="1:19" x14ac:dyDescent="0.3">
      <c r="A11" s="77" t="s">
        <v>2040</v>
      </c>
      <c r="B11" s="59">
        <f>VLOOKUP($A11,'Return Data'!$B$7:$R$2292,3,0)</f>
        <v>44767</v>
      </c>
      <c r="C11" s="60">
        <f>VLOOKUP($A11,'Return Data'!$B$7:$R$2292,4,0)</f>
        <v>21.7788</v>
      </c>
      <c r="D11" s="60">
        <f>VLOOKUP($A11,'Return Data'!$B$7:$R$2292,9,0)</f>
        <v>6.4797000000000002</v>
      </c>
      <c r="E11" s="61">
        <f t="shared" si="0"/>
        <v>23</v>
      </c>
      <c r="F11" s="60">
        <f>VLOOKUP($A11,'Return Data'!$B$7:$R$2292,10,0)</f>
        <v>1.6737</v>
      </c>
      <c r="G11" s="61">
        <f t="shared" si="1"/>
        <v>11</v>
      </c>
      <c r="H11" s="60">
        <f>VLOOKUP($A11,'Return Data'!$B$7:$R$2292,11,0)</f>
        <v>32.581200000000003</v>
      </c>
      <c r="I11" s="61">
        <f t="shared" si="2"/>
        <v>1</v>
      </c>
      <c r="J11" s="60">
        <f>VLOOKUP($A11,'Return Data'!$B$7:$R$2292,12,0)</f>
        <v>22.656400000000001</v>
      </c>
      <c r="K11" s="61">
        <f t="shared" si="3"/>
        <v>1</v>
      </c>
      <c r="L11" s="60">
        <f>VLOOKUP($A11,'Return Data'!$B$7:$R$2292,13,0)</f>
        <v>17.5824</v>
      </c>
      <c r="M11" s="61">
        <f t="shared" si="4"/>
        <v>1</v>
      </c>
      <c r="N11" s="60">
        <f>VLOOKUP($A11,'Return Data'!$B$7:$R$2292,17,0)</f>
        <v>10.914199999999999</v>
      </c>
      <c r="O11" s="61">
        <f t="shared" si="5"/>
        <v>1</v>
      </c>
      <c r="P11" s="60">
        <f>VLOOKUP($A11,'Return Data'!$B$7:$R$2292,14,0)</f>
        <v>4.3855000000000004</v>
      </c>
      <c r="Q11" s="61">
        <f t="shared" si="6"/>
        <v>21</v>
      </c>
      <c r="R11" s="60">
        <f>VLOOKUP($A11,'Return Data'!$B$7:$R$2292,16,0)</f>
        <v>5.9404000000000003</v>
      </c>
      <c r="S11" s="62">
        <f t="shared" si="7"/>
        <v>24</v>
      </c>
    </row>
    <row r="12" spans="1:19" x14ac:dyDescent="0.3">
      <c r="A12" s="77" t="s">
        <v>1309</v>
      </c>
      <c r="B12" s="59">
        <f>VLOOKUP($A12,'Return Data'!$B$7:$R$2292,3,0)</f>
        <v>44767</v>
      </c>
      <c r="C12" s="60">
        <f>VLOOKUP($A12,'Return Data'!$B$7:$R$2292,4,0)</f>
        <v>22.4954</v>
      </c>
      <c r="D12" s="60">
        <f>VLOOKUP($A12,'Return Data'!$B$7:$R$2292,9,0)</f>
        <v>7.7659000000000002</v>
      </c>
      <c r="E12" s="61">
        <f t="shared" si="0"/>
        <v>16</v>
      </c>
      <c r="F12" s="60">
        <f>VLOOKUP($A12,'Return Data'!$B$7:$R$2292,10,0)</f>
        <v>1.6220000000000001</v>
      </c>
      <c r="G12" s="61">
        <f t="shared" si="1"/>
        <v>13</v>
      </c>
      <c r="H12" s="60">
        <f>VLOOKUP($A12,'Return Data'!$B$7:$R$2292,11,0)</f>
        <v>2.0482999999999998</v>
      </c>
      <c r="I12" s="61">
        <f t="shared" si="2"/>
        <v>14</v>
      </c>
      <c r="J12" s="60">
        <f>VLOOKUP($A12,'Return Data'!$B$7:$R$2292,12,0)</f>
        <v>2.3643999999999998</v>
      </c>
      <c r="K12" s="61">
        <f t="shared" si="3"/>
        <v>15</v>
      </c>
      <c r="L12" s="60">
        <f>VLOOKUP($A12,'Return Data'!$B$7:$R$2292,13,0)</f>
        <v>2.6661000000000001</v>
      </c>
      <c r="M12" s="61">
        <f t="shared" si="4"/>
        <v>19</v>
      </c>
      <c r="N12" s="60">
        <f>VLOOKUP($A12,'Return Data'!$B$7:$R$2292,17,0)</f>
        <v>3.5764</v>
      </c>
      <c r="O12" s="61">
        <f t="shared" si="5"/>
        <v>21</v>
      </c>
      <c r="P12" s="60">
        <f>VLOOKUP($A12,'Return Data'!$B$7:$R$2292,14,0)</f>
        <v>5.9394</v>
      </c>
      <c r="Q12" s="61">
        <f t="shared" si="6"/>
        <v>18</v>
      </c>
      <c r="R12" s="60">
        <f>VLOOKUP($A12,'Return Data'!$B$7:$R$2292,16,0)</f>
        <v>7.2728999999999999</v>
      </c>
      <c r="S12" s="62">
        <f t="shared" si="7"/>
        <v>18</v>
      </c>
    </row>
    <row r="13" spans="1:19" x14ac:dyDescent="0.3">
      <c r="A13" s="77" t="s">
        <v>1311</v>
      </c>
      <c r="B13" s="59">
        <f>VLOOKUP($A13,'Return Data'!$B$7:$R$2292,3,0)</f>
        <v>44767</v>
      </c>
      <c r="C13" s="60">
        <f>VLOOKUP($A13,'Return Data'!$B$7:$R$2292,4,0)</f>
        <v>40.682299999999998</v>
      </c>
      <c r="D13" s="60">
        <f>VLOOKUP($A13,'Return Data'!$B$7:$R$2292,9,0)</f>
        <v>8.2538</v>
      </c>
      <c r="E13" s="61">
        <f t="shared" si="0"/>
        <v>13</v>
      </c>
      <c r="F13" s="60">
        <f>VLOOKUP($A13,'Return Data'!$B$7:$R$2292,10,0)</f>
        <v>1.8423</v>
      </c>
      <c r="G13" s="61">
        <f t="shared" si="1"/>
        <v>10</v>
      </c>
      <c r="H13" s="60">
        <f>VLOOKUP($A13,'Return Data'!$B$7:$R$2292,11,0)</f>
        <v>2.3631000000000002</v>
      </c>
      <c r="I13" s="61">
        <f t="shared" si="2"/>
        <v>12</v>
      </c>
      <c r="J13" s="60">
        <f>VLOOKUP($A13,'Return Data'!$B$7:$R$2292,12,0)</f>
        <v>2.5084</v>
      </c>
      <c r="K13" s="61">
        <f t="shared" si="3"/>
        <v>14</v>
      </c>
      <c r="L13" s="60">
        <f>VLOOKUP($A13,'Return Data'!$B$7:$R$2292,13,0)</f>
        <v>2.8336000000000001</v>
      </c>
      <c r="M13" s="61">
        <f t="shared" si="4"/>
        <v>17</v>
      </c>
      <c r="N13" s="60">
        <f>VLOOKUP($A13,'Return Data'!$B$7:$R$2292,17,0)</f>
        <v>3.8462000000000001</v>
      </c>
      <c r="O13" s="61">
        <f t="shared" si="5"/>
        <v>14</v>
      </c>
      <c r="P13" s="60">
        <f>VLOOKUP($A13,'Return Data'!$B$7:$R$2292,14,0)</f>
        <v>6.3404999999999996</v>
      </c>
      <c r="Q13" s="61">
        <f t="shared" si="6"/>
        <v>13</v>
      </c>
      <c r="R13" s="60">
        <f>VLOOKUP($A13,'Return Data'!$B$7:$R$2292,16,0)</f>
        <v>7.9530000000000003</v>
      </c>
      <c r="S13" s="62">
        <f t="shared" si="7"/>
        <v>8</v>
      </c>
    </row>
    <row r="14" spans="1:19" x14ac:dyDescent="0.3">
      <c r="A14" s="77" t="s">
        <v>1321</v>
      </c>
      <c r="B14" s="59">
        <f>VLOOKUP($A14,'Return Data'!$B$7:$R$2292,3,0)</f>
        <v>44767</v>
      </c>
      <c r="C14" s="60">
        <f>VLOOKUP($A14,'Return Data'!$B$7:$R$2292,4,0)</f>
        <v>4754.3109999999997</v>
      </c>
      <c r="D14" s="60">
        <f>VLOOKUP($A14,'Return Data'!$B$7:$R$2292,9,0)</f>
        <v>10.9276</v>
      </c>
      <c r="E14" s="61">
        <f t="shared" si="0"/>
        <v>3</v>
      </c>
      <c r="F14" s="60">
        <f>VLOOKUP($A14,'Return Data'!$B$7:$R$2292,10,0)</f>
        <v>3.5849000000000002</v>
      </c>
      <c r="G14" s="61">
        <f t="shared" si="1"/>
        <v>2</v>
      </c>
      <c r="H14" s="60">
        <f>VLOOKUP($A14,'Return Data'!$B$7:$R$2292,11,0)</f>
        <v>0.94199999999999995</v>
      </c>
      <c r="I14" s="61">
        <f t="shared" si="2"/>
        <v>24</v>
      </c>
      <c r="J14" s="60">
        <f>VLOOKUP($A14,'Return Data'!$B$7:$R$2292,12,0)</f>
        <v>2.5406</v>
      </c>
      <c r="K14" s="61">
        <f t="shared" si="3"/>
        <v>12</v>
      </c>
      <c r="L14" s="60">
        <f>VLOOKUP($A14,'Return Data'!$B$7:$R$2292,13,0)</f>
        <v>12.3146</v>
      </c>
      <c r="M14" s="61">
        <f t="shared" si="4"/>
        <v>2</v>
      </c>
      <c r="N14" s="60">
        <f>VLOOKUP($A14,'Return Data'!$B$7:$R$2292,17,0)</f>
        <v>9.1158999999999999</v>
      </c>
      <c r="O14" s="61">
        <f t="shared" si="5"/>
        <v>2</v>
      </c>
      <c r="P14" s="60">
        <f>VLOOKUP($A14,'Return Data'!$B$7:$R$2292,14,0)</f>
        <v>3.7378</v>
      </c>
      <c r="Q14" s="61">
        <f t="shared" si="6"/>
        <v>23</v>
      </c>
      <c r="R14" s="60">
        <f>VLOOKUP($A14,'Return Data'!$B$7:$R$2292,16,0)</f>
        <v>7.8678999999999997</v>
      </c>
      <c r="S14" s="62">
        <f t="shared" si="7"/>
        <v>11</v>
      </c>
    </row>
    <row r="15" spans="1:19" x14ac:dyDescent="0.3">
      <c r="A15" s="77" t="s">
        <v>1323</v>
      </c>
      <c r="B15" s="59">
        <f>VLOOKUP($A15,'Return Data'!$B$7:$R$2292,3,0)</f>
        <v>44767</v>
      </c>
      <c r="C15" s="60">
        <f>VLOOKUP($A15,'Return Data'!$B$7:$R$2292,4,0)</f>
        <v>26.316099999999999</v>
      </c>
      <c r="D15" s="60">
        <f>VLOOKUP($A15,'Return Data'!$B$7:$R$2292,9,0)</f>
        <v>8.8850999999999996</v>
      </c>
      <c r="E15" s="61">
        <f t="shared" si="0"/>
        <v>8</v>
      </c>
      <c r="F15" s="60">
        <f>VLOOKUP($A15,'Return Data'!$B$7:$R$2292,10,0)</f>
        <v>2.0082</v>
      </c>
      <c r="G15" s="61">
        <f t="shared" si="1"/>
        <v>8</v>
      </c>
      <c r="H15" s="60">
        <f>VLOOKUP($A15,'Return Data'!$B$7:$R$2292,11,0)</f>
        <v>2.3786999999999998</v>
      </c>
      <c r="I15" s="61">
        <f t="shared" si="2"/>
        <v>11</v>
      </c>
      <c r="J15" s="60">
        <f>VLOOKUP($A15,'Return Data'!$B$7:$R$2292,12,0)</f>
        <v>2.5598999999999998</v>
      </c>
      <c r="K15" s="61">
        <f t="shared" si="3"/>
        <v>11</v>
      </c>
      <c r="L15" s="60">
        <f>VLOOKUP($A15,'Return Data'!$B$7:$R$2292,13,0)</f>
        <v>3.2715999999999998</v>
      </c>
      <c r="M15" s="61">
        <f t="shared" si="4"/>
        <v>10</v>
      </c>
      <c r="N15" s="60">
        <f>VLOOKUP($A15,'Return Data'!$B$7:$R$2292,17,0)</f>
        <v>4.5290999999999997</v>
      </c>
      <c r="O15" s="61">
        <f t="shared" si="5"/>
        <v>8</v>
      </c>
      <c r="P15" s="60">
        <f>VLOOKUP($A15,'Return Data'!$B$7:$R$2292,14,0)</f>
        <v>7.0483000000000002</v>
      </c>
      <c r="Q15" s="61">
        <f t="shared" si="6"/>
        <v>7</v>
      </c>
      <c r="R15" s="60">
        <f>VLOOKUP($A15,'Return Data'!$B$7:$R$2292,16,0)</f>
        <v>8.1395</v>
      </c>
      <c r="S15" s="62">
        <f t="shared" si="7"/>
        <v>5</v>
      </c>
    </row>
    <row r="16" spans="1:19" x14ac:dyDescent="0.3">
      <c r="A16" s="77" t="s">
        <v>1325</v>
      </c>
      <c r="B16" s="59">
        <f>VLOOKUP($A16,'Return Data'!$B$7:$R$2292,3,0)</f>
        <v>44767</v>
      </c>
      <c r="C16" s="60">
        <f>VLOOKUP($A16,'Return Data'!$B$7:$R$2292,4,0)</f>
        <v>35.051499999999997</v>
      </c>
      <c r="D16" s="60">
        <f>VLOOKUP($A16,'Return Data'!$B$7:$R$2292,9,0)</f>
        <v>7.4230999999999998</v>
      </c>
      <c r="E16" s="61">
        <f t="shared" si="0"/>
        <v>19</v>
      </c>
      <c r="F16" s="60">
        <f>VLOOKUP($A16,'Return Data'!$B$7:$R$2292,10,0)</f>
        <v>0.33439999999999998</v>
      </c>
      <c r="G16" s="61">
        <f t="shared" si="1"/>
        <v>24</v>
      </c>
      <c r="H16" s="60">
        <f>VLOOKUP($A16,'Return Data'!$B$7:$R$2292,11,0)</f>
        <v>1.5064</v>
      </c>
      <c r="I16" s="61">
        <f t="shared" si="2"/>
        <v>19</v>
      </c>
      <c r="J16" s="60">
        <f>VLOOKUP($A16,'Return Data'!$B$7:$R$2292,12,0)</f>
        <v>2.0648</v>
      </c>
      <c r="K16" s="61">
        <f t="shared" si="3"/>
        <v>19</v>
      </c>
      <c r="L16" s="60">
        <f>VLOOKUP($A16,'Return Data'!$B$7:$R$2292,13,0)</f>
        <v>2.6488</v>
      </c>
      <c r="M16" s="61">
        <f t="shared" si="4"/>
        <v>21</v>
      </c>
      <c r="N16" s="60">
        <f>VLOOKUP($A16,'Return Data'!$B$7:$R$2292,17,0)</f>
        <v>3.7057000000000002</v>
      </c>
      <c r="O16" s="61">
        <f t="shared" si="5"/>
        <v>19</v>
      </c>
      <c r="P16" s="60">
        <f>VLOOKUP($A16,'Return Data'!$B$7:$R$2292,14,0)</f>
        <v>5.1121999999999996</v>
      </c>
      <c r="Q16" s="61">
        <f t="shared" si="6"/>
        <v>20</v>
      </c>
      <c r="R16" s="60">
        <f>VLOOKUP($A16,'Return Data'!$B$7:$R$2292,16,0)</f>
        <v>6.4646999999999997</v>
      </c>
      <c r="S16" s="62">
        <f t="shared" si="7"/>
        <v>23</v>
      </c>
    </row>
    <row r="17" spans="1:19" x14ac:dyDescent="0.3">
      <c r="A17" s="77" t="s">
        <v>1327</v>
      </c>
      <c r="B17" s="59">
        <f>VLOOKUP($A17,'Return Data'!$B$7:$R$2292,3,0)</f>
        <v>44767</v>
      </c>
      <c r="C17" s="60">
        <f>VLOOKUP($A17,'Return Data'!$B$7:$R$2292,4,0)</f>
        <v>51.623100000000001</v>
      </c>
      <c r="D17" s="60">
        <f>VLOOKUP($A17,'Return Data'!$B$7:$R$2292,9,0)</f>
        <v>11.829599999999999</v>
      </c>
      <c r="E17" s="61">
        <f t="shared" si="0"/>
        <v>2</v>
      </c>
      <c r="F17" s="60">
        <f>VLOOKUP($A17,'Return Data'!$B$7:$R$2292,10,0)</f>
        <v>3.8959000000000001</v>
      </c>
      <c r="G17" s="61">
        <f t="shared" si="1"/>
        <v>1</v>
      </c>
      <c r="H17" s="60">
        <f>VLOOKUP($A17,'Return Data'!$B$7:$R$2292,11,0)</f>
        <v>4.0002000000000004</v>
      </c>
      <c r="I17" s="61">
        <f t="shared" si="2"/>
        <v>2</v>
      </c>
      <c r="J17" s="60">
        <f>VLOOKUP($A17,'Return Data'!$B$7:$R$2292,12,0)</f>
        <v>3.4127000000000001</v>
      </c>
      <c r="K17" s="61">
        <f t="shared" si="3"/>
        <v>3</v>
      </c>
      <c r="L17" s="60">
        <f>VLOOKUP($A17,'Return Data'!$B$7:$R$2292,13,0)</f>
        <v>4.1759000000000004</v>
      </c>
      <c r="M17" s="61">
        <f t="shared" si="4"/>
        <v>5</v>
      </c>
      <c r="N17" s="60">
        <f>VLOOKUP($A17,'Return Data'!$B$7:$R$2292,17,0)</f>
        <v>5.0071000000000003</v>
      </c>
      <c r="O17" s="61">
        <f t="shared" si="5"/>
        <v>6</v>
      </c>
      <c r="P17" s="60">
        <f>VLOOKUP($A17,'Return Data'!$B$7:$R$2292,14,0)</f>
        <v>7.4390000000000001</v>
      </c>
      <c r="Q17" s="61">
        <f t="shared" si="6"/>
        <v>3</v>
      </c>
      <c r="R17" s="60">
        <f>VLOOKUP($A17,'Return Data'!$B$7:$R$2292,16,0)</f>
        <v>8.6036000000000001</v>
      </c>
      <c r="S17" s="62">
        <f t="shared" si="7"/>
        <v>2</v>
      </c>
    </row>
    <row r="18" spans="1:19" x14ac:dyDescent="0.3">
      <c r="A18" s="77" t="s">
        <v>1329</v>
      </c>
      <c r="B18" s="59">
        <f>VLOOKUP($A18,'Return Data'!$B$7:$R$2292,3,0)</f>
        <v>44767</v>
      </c>
      <c r="C18" s="60">
        <f>VLOOKUP($A18,'Return Data'!$B$7:$R$2292,4,0)</f>
        <v>24.1494</v>
      </c>
      <c r="D18" s="60">
        <f>VLOOKUP($A18,'Return Data'!$B$7:$R$2292,9,0)</f>
        <v>8.2681000000000004</v>
      </c>
      <c r="E18" s="61">
        <f t="shared" si="0"/>
        <v>12</v>
      </c>
      <c r="F18" s="60">
        <f>VLOOKUP($A18,'Return Data'!$B$7:$R$2292,10,0)</f>
        <v>0.59379999999999999</v>
      </c>
      <c r="G18" s="61">
        <f t="shared" si="1"/>
        <v>20</v>
      </c>
      <c r="H18" s="60">
        <f>VLOOKUP($A18,'Return Data'!$B$7:$R$2292,11,0)</f>
        <v>1.3805000000000001</v>
      </c>
      <c r="I18" s="61">
        <f t="shared" si="2"/>
        <v>21</v>
      </c>
      <c r="J18" s="60">
        <f>VLOOKUP($A18,'Return Data'!$B$7:$R$2292,12,0)</f>
        <v>1.9389000000000001</v>
      </c>
      <c r="K18" s="61">
        <f t="shared" si="3"/>
        <v>21</v>
      </c>
      <c r="L18" s="60">
        <f>VLOOKUP($A18,'Return Data'!$B$7:$R$2292,13,0)</f>
        <v>11.072699999999999</v>
      </c>
      <c r="M18" s="61">
        <f t="shared" si="4"/>
        <v>3</v>
      </c>
      <c r="N18" s="60">
        <f>VLOOKUP($A18,'Return Data'!$B$7:$R$2292,17,0)</f>
        <v>8.1377000000000006</v>
      </c>
      <c r="O18" s="61">
        <f t="shared" si="5"/>
        <v>3</v>
      </c>
      <c r="P18" s="60">
        <f>VLOOKUP($A18,'Return Data'!$B$7:$R$2292,14,0)</f>
        <v>8.0063999999999993</v>
      </c>
      <c r="Q18" s="61">
        <f t="shared" si="6"/>
        <v>2</v>
      </c>
      <c r="R18" s="60">
        <f>VLOOKUP($A18,'Return Data'!$B$7:$R$2292,16,0)</f>
        <v>7.8226000000000004</v>
      </c>
      <c r="S18" s="62">
        <f t="shared" si="7"/>
        <v>12</v>
      </c>
    </row>
    <row r="19" spans="1:19" x14ac:dyDescent="0.3">
      <c r="A19" s="77" t="s">
        <v>1330</v>
      </c>
      <c r="B19" s="59">
        <f>VLOOKUP($A19,'Return Data'!$B$7:$R$2292,3,0)</f>
        <v>44767</v>
      </c>
      <c r="C19" s="60">
        <f>VLOOKUP($A19,'Return Data'!$B$7:$R$2292,4,0)</f>
        <v>48.980200000000004</v>
      </c>
      <c r="D19" s="60">
        <f>VLOOKUP($A19,'Return Data'!$B$7:$R$2292,9,0)</f>
        <v>10.049099999999999</v>
      </c>
      <c r="E19" s="61">
        <f t="shared" si="0"/>
        <v>5</v>
      </c>
      <c r="F19" s="60">
        <f>VLOOKUP($A19,'Return Data'!$B$7:$R$2292,10,0)</f>
        <v>0.9546</v>
      </c>
      <c r="G19" s="61">
        <f t="shared" si="1"/>
        <v>17</v>
      </c>
      <c r="H19" s="60">
        <f>VLOOKUP($A19,'Return Data'!$B$7:$R$2292,11,0)</f>
        <v>1.6612</v>
      </c>
      <c r="I19" s="61">
        <f t="shared" si="2"/>
        <v>17</v>
      </c>
      <c r="J19" s="60">
        <f>VLOOKUP($A19,'Return Data'!$B$7:$R$2292,12,0)</f>
        <v>2.1295000000000002</v>
      </c>
      <c r="K19" s="61">
        <f t="shared" si="3"/>
        <v>18</v>
      </c>
      <c r="L19" s="60">
        <f>VLOOKUP($A19,'Return Data'!$B$7:$R$2292,13,0)</f>
        <v>2.6991999999999998</v>
      </c>
      <c r="M19" s="61">
        <f t="shared" si="4"/>
        <v>18</v>
      </c>
      <c r="N19" s="60">
        <f>VLOOKUP($A19,'Return Data'!$B$7:$R$2292,17,0)</f>
        <v>3.7336999999999998</v>
      </c>
      <c r="O19" s="61">
        <f t="shared" si="5"/>
        <v>18</v>
      </c>
      <c r="P19" s="60">
        <f>VLOOKUP($A19,'Return Data'!$B$7:$R$2292,14,0)</f>
        <v>6.3754</v>
      </c>
      <c r="Q19" s="61">
        <f t="shared" si="6"/>
        <v>11</v>
      </c>
      <c r="R19" s="60">
        <f>VLOOKUP($A19,'Return Data'!$B$7:$R$2292,16,0)</f>
        <v>7.9446000000000003</v>
      </c>
      <c r="S19" s="62">
        <f t="shared" si="7"/>
        <v>9</v>
      </c>
    </row>
    <row r="20" spans="1:19" x14ac:dyDescent="0.3">
      <c r="A20" s="77" t="s">
        <v>1332</v>
      </c>
      <c r="B20" s="59">
        <f>VLOOKUP($A20,'Return Data'!$B$7:$R$2292,3,0)</f>
        <v>44767</v>
      </c>
      <c r="C20" s="60">
        <f>VLOOKUP($A20,'Return Data'!$B$7:$R$2292,4,0)</f>
        <v>1927.7501</v>
      </c>
      <c r="D20" s="60">
        <f>VLOOKUP($A20,'Return Data'!$B$7:$R$2292,9,0)</f>
        <v>8.0660000000000007</v>
      </c>
      <c r="E20" s="61">
        <f t="shared" si="0"/>
        <v>15</v>
      </c>
      <c r="F20" s="60">
        <f>VLOOKUP($A20,'Return Data'!$B$7:$R$2292,10,0)</f>
        <v>0.56769999999999998</v>
      </c>
      <c r="G20" s="61">
        <f t="shared" si="1"/>
        <v>22</v>
      </c>
      <c r="H20" s="60">
        <f>VLOOKUP($A20,'Return Data'!$B$7:$R$2292,11,0)</f>
        <v>1.1286</v>
      </c>
      <c r="I20" s="61">
        <f t="shared" si="2"/>
        <v>23</v>
      </c>
      <c r="J20" s="60">
        <f>VLOOKUP($A20,'Return Data'!$B$7:$R$2292,12,0)</f>
        <v>1.7548999999999999</v>
      </c>
      <c r="K20" s="61">
        <f t="shared" si="3"/>
        <v>24</v>
      </c>
      <c r="L20" s="60">
        <f>VLOOKUP($A20,'Return Data'!$B$7:$R$2292,13,0)</f>
        <v>2.5840999999999998</v>
      </c>
      <c r="M20" s="61">
        <f t="shared" si="4"/>
        <v>22</v>
      </c>
      <c r="N20" s="60">
        <f>VLOOKUP($A20,'Return Data'!$B$7:$R$2292,17,0)</f>
        <v>3.6036000000000001</v>
      </c>
      <c r="O20" s="61">
        <f t="shared" si="5"/>
        <v>20</v>
      </c>
      <c r="P20" s="60">
        <f>VLOOKUP($A20,'Return Data'!$B$7:$R$2292,14,0)</f>
        <v>4.0808999999999997</v>
      </c>
      <c r="Q20" s="61">
        <f t="shared" si="6"/>
        <v>22</v>
      </c>
      <c r="R20" s="60">
        <f>VLOOKUP($A20,'Return Data'!$B$7:$R$2292,16,0)</f>
        <v>7.6588000000000003</v>
      </c>
      <c r="S20" s="62">
        <f t="shared" si="7"/>
        <v>15</v>
      </c>
    </row>
    <row r="21" spans="1:19" x14ac:dyDescent="0.3">
      <c r="A21" s="77" t="s">
        <v>1334</v>
      </c>
      <c r="B21" s="59">
        <f>VLOOKUP($A21,'Return Data'!$B$7:$R$2292,3,0)</f>
        <v>44767</v>
      </c>
      <c r="C21" s="60">
        <f>VLOOKUP($A21,'Return Data'!$B$7:$R$2292,4,0)</f>
        <v>3166.59</v>
      </c>
      <c r="D21" s="60">
        <f>VLOOKUP($A21,'Return Data'!$B$7:$R$2292,9,0)</f>
        <v>7.3095999999999997</v>
      </c>
      <c r="E21" s="61">
        <f t="shared" si="0"/>
        <v>20</v>
      </c>
      <c r="F21" s="60">
        <f>VLOOKUP($A21,'Return Data'!$B$7:$R$2292,10,0)</f>
        <v>0.6472</v>
      </c>
      <c r="G21" s="61">
        <f t="shared" si="1"/>
        <v>19</v>
      </c>
      <c r="H21" s="60">
        <f>VLOOKUP($A21,'Return Data'!$B$7:$R$2292,11,0)</f>
        <v>1.6859999999999999</v>
      </c>
      <c r="I21" s="61">
        <f t="shared" si="2"/>
        <v>16</v>
      </c>
      <c r="J21" s="60">
        <f>VLOOKUP($A21,'Return Data'!$B$7:$R$2292,12,0)</f>
        <v>2.1966000000000001</v>
      </c>
      <c r="K21" s="61">
        <f t="shared" si="3"/>
        <v>17</v>
      </c>
      <c r="L21" s="60">
        <f>VLOOKUP($A21,'Return Data'!$B$7:$R$2292,13,0)</f>
        <v>2.6545999999999998</v>
      </c>
      <c r="M21" s="61">
        <f t="shared" si="4"/>
        <v>20</v>
      </c>
      <c r="N21" s="60">
        <f>VLOOKUP($A21,'Return Data'!$B$7:$R$2292,17,0)</f>
        <v>3.4605000000000001</v>
      </c>
      <c r="O21" s="61">
        <f t="shared" si="5"/>
        <v>22</v>
      </c>
      <c r="P21" s="60">
        <f>VLOOKUP($A21,'Return Data'!$B$7:$R$2292,14,0)</f>
        <v>6.2480000000000002</v>
      </c>
      <c r="Q21" s="61">
        <f t="shared" si="6"/>
        <v>15</v>
      </c>
      <c r="R21" s="60">
        <f>VLOOKUP($A21,'Return Data'!$B$7:$R$2292,16,0)</f>
        <v>7.6646000000000001</v>
      </c>
      <c r="S21" s="62">
        <f t="shared" si="7"/>
        <v>14</v>
      </c>
    </row>
    <row r="22" spans="1:19" x14ac:dyDescent="0.3">
      <c r="A22" s="77" t="s">
        <v>1338</v>
      </c>
      <c r="B22" s="59">
        <f>VLOOKUP($A22,'Return Data'!$B$7:$R$2292,3,0)</f>
        <v>44767</v>
      </c>
      <c r="C22" s="60">
        <f>VLOOKUP($A22,'Return Data'!$B$7:$R$2292,4,0)</f>
        <v>45.749499999999998</v>
      </c>
      <c r="D22" s="60">
        <f>VLOOKUP($A22,'Return Data'!$B$7:$R$2292,9,0)</f>
        <v>10.1967</v>
      </c>
      <c r="E22" s="61">
        <f t="shared" si="0"/>
        <v>4</v>
      </c>
      <c r="F22" s="60">
        <f>VLOOKUP($A22,'Return Data'!$B$7:$R$2292,10,0)</f>
        <v>1.2603</v>
      </c>
      <c r="G22" s="61">
        <f t="shared" si="1"/>
        <v>15</v>
      </c>
      <c r="H22" s="60">
        <f>VLOOKUP($A22,'Return Data'!$B$7:$R$2292,11,0)</f>
        <v>1.8348</v>
      </c>
      <c r="I22" s="61">
        <f t="shared" si="2"/>
        <v>15</v>
      </c>
      <c r="J22" s="60">
        <f>VLOOKUP($A22,'Return Data'!$B$7:$R$2292,12,0)</f>
        <v>2.0588000000000002</v>
      </c>
      <c r="K22" s="61">
        <f t="shared" si="3"/>
        <v>20</v>
      </c>
      <c r="L22" s="60">
        <f>VLOOKUP($A22,'Return Data'!$B$7:$R$2292,13,0)</f>
        <v>3.2145000000000001</v>
      </c>
      <c r="M22" s="61">
        <f t="shared" si="4"/>
        <v>11</v>
      </c>
      <c r="N22" s="60">
        <f>VLOOKUP($A22,'Return Data'!$B$7:$R$2292,17,0)</f>
        <v>4.1318000000000001</v>
      </c>
      <c r="O22" s="61">
        <f t="shared" si="5"/>
        <v>11</v>
      </c>
      <c r="P22" s="60">
        <f>VLOOKUP($A22,'Return Data'!$B$7:$R$2292,14,0)</f>
        <v>6.6874000000000002</v>
      </c>
      <c r="Q22" s="61">
        <f t="shared" si="6"/>
        <v>9</v>
      </c>
      <c r="R22" s="60">
        <f>VLOOKUP($A22,'Return Data'!$B$7:$R$2292,16,0)</f>
        <v>8.1364000000000001</v>
      </c>
      <c r="S22" s="62">
        <f t="shared" si="7"/>
        <v>6</v>
      </c>
    </row>
    <row r="23" spans="1:19" x14ac:dyDescent="0.3">
      <c r="A23" s="77" t="s">
        <v>1339</v>
      </c>
      <c r="B23" s="59">
        <f>VLOOKUP($A23,'Return Data'!$B$7:$R$2292,3,0)</f>
        <v>44767</v>
      </c>
      <c r="C23" s="60">
        <f>VLOOKUP($A23,'Return Data'!$B$7:$R$2292,4,0)</f>
        <v>22.585699999999999</v>
      </c>
      <c r="D23" s="60">
        <f>VLOOKUP($A23,'Return Data'!$B$7:$R$2292,9,0)</f>
        <v>8.3106000000000009</v>
      </c>
      <c r="E23" s="61">
        <f t="shared" si="0"/>
        <v>11</v>
      </c>
      <c r="F23" s="60">
        <f>VLOOKUP($A23,'Return Data'!$B$7:$R$2292,10,0)</f>
        <v>0.52100000000000002</v>
      </c>
      <c r="G23" s="61">
        <f t="shared" si="1"/>
        <v>23</v>
      </c>
      <c r="H23" s="60">
        <f>VLOOKUP($A23,'Return Data'!$B$7:$R$2292,11,0)</f>
        <v>1.3338000000000001</v>
      </c>
      <c r="I23" s="61">
        <f t="shared" si="2"/>
        <v>22</v>
      </c>
      <c r="J23" s="60">
        <f>VLOOKUP($A23,'Return Data'!$B$7:$R$2292,12,0)</f>
        <v>1.8435999999999999</v>
      </c>
      <c r="K23" s="61">
        <f t="shared" si="3"/>
        <v>23</v>
      </c>
      <c r="L23" s="60">
        <f>VLOOKUP($A23,'Return Data'!$B$7:$R$2292,13,0)</f>
        <v>2.4218000000000002</v>
      </c>
      <c r="M23" s="61">
        <f t="shared" si="4"/>
        <v>24</v>
      </c>
      <c r="N23" s="60">
        <f>VLOOKUP($A23,'Return Data'!$B$7:$R$2292,17,0)</f>
        <v>3.4439000000000002</v>
      </c>
      <c r="O23" s="61">
        <f t="shared" si="5"/>
        <v>23</v>
      </c>
      <c r="P23" s="60">
        <f>VLOOKUP($A23,'Return Data'!$B$7:$R$2292,14,0)</f>
        <v>6.1212</v>
      </c>
      <c r="Q23" s="61">
        <f t="shared" si="6"/>
        <v>17</v>
      </c>
      <c r="R23" s="60">
        <f>VLOOKUP($A23,'Return Data'!$B$7:$R$2292,16,0)</f>
        <v>7.7995000000000001</v>
      </c>
      <c r="S23" s="62">
        <f t="shared" si="7"/>
        <v>13</v>
      </c>
    </row>
    <row r="24" spans="1:19" x14ac:dyDescent="0.3">
      <c r="A24" s="77" t="s">
        <v>1341</v>
      </c>
      <c r="B24" s="59">
        <f>VLOOKUP($A24,'Return Data'!$B$7:$R$2292,3,0)</f>
        <v>44767</v>
      </c>
      <c r="C24" s="60">
        <f>VLOOKUP($A24,'Return Data'!$B$7:$R$2292,4,0)</f>
        <v>12.4824</v>
      </c>
      <c r="D24" s="60">
        <f>VLOOKUP($A24,'Return Data'!$B$7:$R$2292,9,0)</f>
        <v>7.4419000000000004</v>
      </c>
      <c r="E24" s="61">
        <f t="shared" si="0"/>
        <v>18</v>
      </c>
      <c r="F24" s="60">
        <f>VLOOKUP($A24,'Return Data'!$B$7:$R$2292,10,0)</f>
        <v>0.57599999999999996</v>
      </c>
      <c r="G24" s="61">
        <f t="shared" si="1"/>
        <v>21</v>
      </c>
      <c r="H24" s="60">
        <f>VLOOKUP($A24,'Return Data'!$B$7:$R$2292,11,0)</f>
        <v>1.5022</v>
      </c>
      <c r="I24" s="61">
        <f t="shared" si="2"/>
        <v>20</v>
      </c>
      <c r="J24" s="60">
        <f>VLOOKUP($A24,'Return Data'!$B$7:$R$2292,12,0)</f>
        <v>1.9198</v>
      </c>
      <c r="K24" s="61">
        <f t="shared" si="3"/>
        <v>22</v>
      </c>
      <c r="L24" s="60">
        <f>VLOOKUP($A24,'Return Data'!$B$7:$R$2292,13,0)</f>
        <v>2.4333</v>
      </c>
      <c r="M24" s="61">
        <f t="shared" si="4"/>
        <v>23</v>
      </c>
      <c r="N24" s="60">
        <f>VLOOKUP($A24,'Return Data'!$B$7:$R$2292,17,0)</f>
        <v>3.359</v>
      </c>
      <c r="O24" s="61">
        <f t="shared" si="5"/>
        <v>24</v>
      </c>
      <c r="P24" s="60"/>
      <c r="Q24" s="61"/>
      <c r="R24" s="60">
        <f>VLOOKUP($A24,'Return Data'!$B$7:$R$2292,16,0)</f>
        <v>6.5800999999999998</v>
      </c>
      <c r="S24" s="62">
        <f t="shared" si="7"/>
        <v>22</v>
      </c>
    </row>
    <row r="25" spans="1:19" x14ac:dyDescent="0.3">
      <c r="A25" s="77" t="s">
        <v>1343</v>
      </c>
      <c r="B25" s="59">
        <f>VLOOKUP($A25,'Return Data'!$B$7:$R$2292,3,0)</f>
        <v>44767</v>
      </c>
      <c r="C25" s="60">
        <f>VLOOKUP($A25,'Return Data'!$B$7:$R$2292,4,0)</f>
        <v>13.3521</v>
      </c>
      <c r="D25" s="60">
        <f>VLOOKUP($A25,'Return Data'!$B$7:$R$2292,9,0)</f>
        <v>8.5893999999999995</v>
      </c>
      <c r="E25" s="61">
        <f t="shared" si="0"/>
        <v>10</v>
      </c>
      <c r="F25" s="60">
        <f>VLOOKUP($A25,'Return Data'!$B$7:$R$2292,10,0)</f>
        <v>2.2202000000000002</v>
      </c>
      <c r="G25" s="61">
        <f t="shared" si="1"/>
        <v>5</v>
      </c>
      <c r="H25" s="60">
        <f>VLOOKUP($A25,'Return Data'!$B$7:$R$2292,11,0)</f>
        <v>2.5975000000000001</v>
      </c>
      <c r="I25" s="61">
        <f t="shared" si="2"/>
        <v>7</v>
      </c>
      <c r="J25" s="60">
        <f>VLOOKUP($A25,'Return Data'!$B$7:$R$2292,12,0)</f>
        <v>2.7845</v>
      </c>
      <c r="K25" s="61">
        <f t="shared" si="3"/>
        <v>7</v>
      </c>
      <c r="L25" s="60">
        <f>VLOOKUP($A25,'Return Data'!$B$7:$R$2292,13,0)</f>
        <v>3.1665999999999999</v>
      </c>
      <c r="M25" s="61">
        <f t="shared" si="4"/>
        <v>12</v>
      </c>
      <c r="N25" s="60">
        <f>VLOOKUP($A25,'Return Data'!$B$7:$R$2292,17,0)</f>
        <v>3.9563999999999999</v>
      </c>
      <c r="O25" s="61">
        <f t="shared" si="5"/>
        <v>12</v>
      </c>
      <c r="P25" s="60">
        <f>VLOOKUP($A25,'Return Data'!$B$7:$R$2292,14,0)</f>
        <v>6.1318999999999999</v>
      </c>
      <c r="Q25" s="61">
        <f t="shared" ref="Q25:Q31" si="8">RANK(P25,P$8:P$31,0)</f>
        <v>16</v>
      </c>
      <c r="R25" s="60">
        <f>VLOOKUP($A25,'Return Data'!$B$7:$R$2292,16,0)</f>
        <v>6.8525999999999998</v>
      </c>
      <c r="S25" s="62">
        <f t="shared" si="7"/>
        <v>21</v>
      </c>
    </row>
    <row r="26" spans="1:19" x14ac:dyDescent="0.3">
      <c r="A26" s="77" t="s">
        <v>1345</v>
      </c>
      <c r="B26" s="59">
        <f>VLOOKUP($A26,'Return Data'!$B$7:$R$2292,3,0)</f>
        <v>44767</v>
      </c>
      <c r="C26" s="60">
        <f>VLOOKUP($A26,'Return Data'!$B$7:$R$2292,4,0)</f>
        <v>45.597200000000001</v>
      </c>
      <c r="D26" s="60">
        <f>VLOOKUP($A26,'Return Data'!$B$7:$R$2292,9,0)</f>
        <v>9.3987999999999996</v>
      </c>
      <c r="E26" s="61">
        <f t="shared" si="0"/>
        <v>7</v>
      </c>
      <c r="F26" s="60">
        <f>VLOOKUP($A26,'Return Data'!$B$7:$R$2292,10,0)</f>
        <v>1.2088000000000001</v>
      </c>
      <c r="G26" s="61">
        <f t="shared" si="1"/>
        <v>16</v>
      </c>
      <c r="H26" s="60">
        <f>VLOOKUP($A26,'Return Data'!$B$7:$R$2292,11,0)</f>
        <v>2.258</v>
      </c>
      <c r="I26" s="61">
        <f t="shared" si="2"/>
        <v>13</v>
      </c>
      <c r="J26" s="60">
        <f>VLOOKUP($A26,'Return Data'!$B$7:$R$2292,12,0)</f>
        <v>2.7235</v>
      </c>
      <c r="K26" s="61">
        <f t="shared" si="3"/>
        <v>9</v>
      </c>
      <c r="L26" s="60">
        <f>VLOOKUP($A26,'Return Data'!$B$7:$R$2292,13,0)</f>
        <v>3.5145</v>
      </c>
      <c r="M26" s="61">
        <f t="shared" si="4"/>
        <v>8</v>
      </c>
      <c r="N26" s="60">
        <f>VLOOKUP($A26,'Return Data'!$B$7:$R$2292,17,0)</f>
        <v>4.9893999999999998</v>
      </c>
      <c r="O26" s="61">
        <f t="shared" si="5"/>
        <v>7</v>
      </c>
      <c r="P26" s="60">
        <f>VLOOKUP($A26,'Return Data'!$B$7:$R$2292,14,0)</f>
        <v>7.0838000000000001</v>
      </c>
      <c r="Q26" s="61">
        <f t="shared" si="8"/>
        <v>6</v>
      </c>
      <c r="R26" s="60">
        <f>VLOOKUP($A26,'Return Data'!$B$7:$R$2292,16,0)</f>
        <v>8.2192000000000007</v>
      </c>
      <c r="S26" s="62">
        <f t="shared" si="7"/>
        <v>4</v>
      </c>
    </row>
    <row r="27" spans="1:19" x14ac:dyDescent="0.3">
      <c r="A27" s="77" t="s">
        <v>1947</v>
      </c>
      <c r="B27" s="59">
        <f>VLOOKUP($A27,'Return Data'!$B$7:$R$2292,3,0)</f>
        <v>44767</v>
      </c>
      <c r="C27" s="60">
        <f>VLOOKUP($A27,'Return Data'!$B$7:$R$2292,4,0)</f>
        <v>39.8215</v>
      </c>
      <c r="D27" s="60">
        <f>VLOOKUP($A27,'Return Data'!$B$7:$R$2292,9,0)</f>
        <v>7.2350000000000003</v>
      </c>
      <c r="E27" s="61">
        <f t="shared" si="0"/>
        <v>21</v>
      </c>
      <c r="F27" s="60">
        <f>VLOOKUP($A27,'Return Data'!$B$7:$R$2292,10,0)</f>
        <v>2.1772999999999998</v>
      </c>
      <c r="G27" s="61">
        <f t="shared" si="1"/>
        <v>6</v>
      </c>
      <c r="H27" s="60">
        <f>VLOOKUP($A27,'Return Data'!$B$7:$R$2292,11,0)</f>
        <v>2.6015999999999999</v>
      </c>
      <c r="I27" s="61">
        <f t="shared" si="2"/>
        <v>6</v>
      </c>
      <c r="J27" s="60">
        <f>VLOOKUP($A27,'Return Data'!$B$7:$R$2292,12,0)</f>
        <v>2.6065999999999998</v>
      </c>
      <c r="K27" s="61">
        <f t="shared" si="3"/>
        <v>10</v>
      </c>
      <c r="L27" s="60">
        <f>VLOOKUP($A27,'Return Data'!$B$7:$R$2292,13,0)</f>
        <v>3.0472000000000001</v>
      </c>
      <c r="M27" s="61">
        <f t="shared" si="4"/>
        <v>14</v>
      </c>
      <c r="N27" s="60">
        <f>VLOOKUP($A27,'Return Data'!$B$7:$R$2292,17,0)</f>
        <v>3.8597000000000001</v>
      </c>
      <c r="O27" s="61">
        <f t="shared" si="5"/>
        <v>13</v>
      </c>
      <c r="P27" s="60">
        <f>VLOOKUP($A27,'Return Data'!$B$7:$R$2292,14,0)</f>
        <v>7.1223999999999998</v>
      </c>
      <c r="Q27" s="61">
        <f t="shared" si="8"/>
        <v>5</v>
      </c>
      <c r="R27" s="60">
        <f>VLOOKUP($A27,'Return Data'!$B$7:$R$2292,16,0)</f>
        <v>7.1501999999999999</v>
      </c>
      <c r="S27" s="62">
        <f t="shared" si="7"/>
        <v>19</v>
      </c>
    </row>
    <row r="28" spans="1:19" x14ac:dyDescent="0.3">
      <c r="A28" s="77" t="s">
        <v>1346</v>
      </c>
      <c r="B28" s="59">
        <f>VLOOKUP($A28,'Return Data'!$B$7:$R$2292,3,0)</f>
        <v>44767</v>
      </c>
      <c r="C28" s="60">
        <f>VLOOKUP($A28,'Return Data'!$B$7:$R$2292,4,0)</f>
        <v>27.3353</v>
      </c>
      <c r="D28" s="60">
        <f>VLOOKUP($A28,'Return Data'!$B$7:$R$2292,9,0)</f>
        <v>7.1414999999999997</v>
      </c>
      <c r="E28" s="61">
        <f t="shared" si="0"/>
        <v>22</v>
      </c>
      <c r="F28" s="60">
        <f>VLOOKUP($A28,'Return Data'!$B$7:$R$2292,10,0)</f>
        <v>1.6279999999999999</v>
      </c>
      <c r="G28" s="61">
        <f t="shared" si="1"/>
        <v>12</v>
      </c>
      <c r="H28" s="60">
        <f>VLOOKUP($A28,'Return Data'!$B$7:$R$2292,11,0)</f>
        <v>2.3938999999999999</v>
      </c>
      <c r="I28" s="61">
        <f t="shared" si="2"/>
        <v>10</v>
      </c>
      <c r="J28" s="60">
        <f>VLOOKUP($A28,'Return Data'!$B$7:$R$2292,12,0)</f>
        <v>2.5291999999999999</v>
      </c>
      <c r="K28" s="61">
        <f t="shared" si="3"/>
        <v>13</v>
      </c>
      <c r="L28" s="60">
        <f>VLOOKUP($A28,'Return Data'!$B$7:$R$2292,13,0)</f>
        <v>3.1360999999999999</v>
      </c>
      <c r="M28" s="61">
        <f t="shared" si="4"/>
        <v>13</v>
      </c>
      <c r="N28" s="60">
        <f>VLOOKUP($A28,'Return Data'!$B$7:$R$2292,17,0)</f>
        <v>3.7669000000000001</v>
      </c>
      <c r="O28" s="61">
        <f t="shared" si="5"/>
        <v>17</v>
      </c>
      <c r="P28" s="60">
        <f>VLOOKUP($A28,'Return Data'!$B$7:$R$2292,14,0)</f>
        <v>6.3525999999999998</v>
      </c>
      <c r="Q28" s="61">
        <f t="shared" si="8"/>
        <v>12</v>
      </c>
      <c r="R28" s="60">
        <f>VLOOKUP($A28,'Return Data'!$B$7:$R$2292,16,0)</f>
        <v>7.8955000000000002</v>
      </c>
      <c r="S28" s="62">
        <f t="shared" si="7"/>
        <v>10</v>
      </c>
    </row>
    <row r="29" spans="1:19" x14ac:dyDescent="0.3">
      <c r="A29" s="77" t="s">
        <v>1925</v>
      </c>
      <c r="B29" s="59">
        <f>VLOOKUP($A29,'Return Data'!$B$7:$R$2292,3,0)</f>
        <v>44767</v>
      </c>
      <c r="C29" s="60">
        <f>VLOOKUP($A29,'Return Data'!$B$7:$R$2292,4,0)</f>
        <v>38.252299999999998</v>
      </c>
      <c r="D29" s="60">
        <f>VLOOKUP($A29,'Return Data'!$B$7:$R$2292,9,0)</f>
        <v>6.4528999999999996</v>
      </c>
      <c r="E29" s="61">
        <f t="shared" si="0"/>
        <v>24</v>
      </c>
      <c r="F29" s="60">
        <f>VLOOKUP($A29,'Return Data'!$B$7:$R$2292,10,0)</f>
        <v>1.3562000000000001</v>
      </c>
      <c r="G29" s="61">
        <f t="shared" si="1"/>
        <v>14</v>
      </c>
      <c r="H29" s="60">
        <f>VLOOKUP($A29,'Return Data'!$B$7:$R$2292,11,0)</f>
        <v>2.4470000000000001</v>
      </c>
      <c r="I29" s="61">
        <f t="shared" si="2"/>
        <v>9</v>
      </c>
      <c r="J29" s="60">
        <f>VLOOKUP($A29,'Return Data'!$B$7:$R$2292,12,0)</f>
        <v>3.1680000000000001</v>
      </c>
      <c r="K29" s="61">
        <f t="shared" si="3"/>
        <v>4</v>
      </c>
      <c r="L29" s="60">
        <f>VLOOKUP($A29,'Return Data'!$B$7:$R$2292,13,0)</f>
        <v>3.4150999999999998</v>
      </c>
      <c r="M29" s="61">
        <f t="shared" si="4"/>
        <v>9</v>
      </c>
      <c r="N29" s="60">
        <f>VLOOKUP($A29,'Return Data'!$B$7:$R$2292,17,0)</f>
        <v>3.7791000000000001</v>
      </c>
      <c r="O29" s="61">
        <f t="shared" si="5"/>
        <v>16</v>
      </c>
      <c r="P29" s="60">
        <f>VLOOKUP($A29,'Return Data'!$B$7:$R$2292,14,0)</f>
        <v>6.2838000000000003</v>
      </c>
      <c r="Q29" s="61">
        <f t="shared" si="8"/>
        <v>14</v>
      </c>
      <c r="R29" s="60">
        <f>VLOOKUP($A29,'Return Data'!$B$7:$R$2292,16,0)</f>
        <v>6.8941999999999997</v>
      </c>
      <c r="S29" s="62">
        <f t="shared" si="7"/>
        <v>20</v>
      </c>
    </row>
    <row r="30" spans="1:19" x14ac:dyDescent="0.3">
      <c r="A30" s="77" t="s">
        <v>1351</v>
      </c>
      <c r="B30" s="59">
        <f>VLOOKUP($A30,'Return Data'!$B$7:$R$2292,3,0)</f>
        <v>44767</v>
      </c>
      <c r="C30" s="60">
        <f>VLOOKUP($A30,'Return Data'!$B$7:$R$2292,4,0)</f>
        <v>42.475700000000003</v>
      </c>
      <c r="D30" s="60">
        <f>VLOOKUP($A30,'Return Data'!$B$7:$R$2292,9,0)</f>
        <v>8.1727000000000007</v>
      </c>
      <c r="E30" s="61">
        <f t="shared" si="0"/>
        <v>14</v>
      </c>
      <c r="F30" s="60">
        <f>VLOOKUP($A30,'Return Data'!$B$7:$R$2292,10,0)</f>
        <v>2.0310000000000001</v>
      </c>
      <c r="G30" s="61">
        <f t="shared" si="1"/>
        <v>7</v>
      </c>
      <c r="H30" s="60">
        <f>VLOOKUP($A30,'Return Data'!$B$7:$R$2292,11,0)</f>
        <v>2.5247000000000002</v>
      </c>
      <c r="I30" s="61">
        <f t="shared" si="2"/>
        <v>8</v>
      </c>
      <c r="J30" s="60">
        <f>VLOOKUP($A30,'Return Data'!$B$7:$R$2292,12,0)</f>
        <v>2.7410000000000001</v>
      </c>
      <c r="K30" s="61">
        <f t="shared" si="3"/>
        <v>8</v>
      </c>
      <c r="L30" s="60">
        <f>VLOOKUP($A30,'Return Data'!$B$7:$R$2292,13,0)</f>
        <v>3.0444</v>
      </c>
      <c r="M30" s="61">
        <f t="shared" si="4"/>
        <v>15</v>
      </c>
      <c r="N30" s="60">
        <f>VLOOKUP($A30,'Return Data'!$B$7:$R$2292,17,0)</f>
        <v>3.8218999999999999</v>
      </c>
      <c r="O30" s="61">
        <f t="shared" si="5"/>
        <v>15</v>
      </c>
      <c r="P30" s="60">
        <f>VLOOKUP($A30,'Return Data'!$B$7:$R$2292,14,0)</f>
        <v>6.4832999999999998</v>
      </c>
      <c r="Q30" s="61">
        <f t="shared" si="8"/>
        <v>10</v>
      </c>
      <c r="R30" s="60">
        <f>VLOOKUP($A30,'Return Data'!$B$7:$R$2292,16,0)</f>
        <v>7.5559000000000003</v>
      </c>
      <c r="S30" s="62">
        <f t="shared" si="7"/>
        <v>16</v>
      </c>
    </row>
    <row r="31" spans="1:19" x14ac:dyDescent="0.3">
      <c r="A31" s="77" t="s">
        <v>1352</v>
      </c>
      <c r="B31" s="59">
        <f>VLOOKUP($A31,'Return Data'!$B$7:$R$2292,3,0)</f>
        <v>44767</v>
      </c>
      <c r="C31" s="60">
        <f>VLOOKUP($A31,'Return Data'!$B$7:$R$2292,4,0)</f>
        <v>26.902200000000001</v>
      </c>
      <c r="D31" s="60">
        <f>VLOOKUP($A31,'Return Data'!$B$7:$R$2292,9,0)</f>
        <v>7.7537000000000003</v>
      </c>
      <c r="E31" s="61">
        <f t="shared" si="0"/>
        <v>17</v>
      </c>
      <c r="F31" s="60">
        <f>VLOOKUP($A31,'Return Data'!$B$7:$R$2292,10,0)</f>
        <v>1.8664000000000001</v>
      </c>
      <c r="G31" s="61">
        <f t="shared" si="1"/>
        <v>9</v>
      </c>
      <c r="H31" s="60">
        <f>VLOOKUP($A31,'Return Data'!$B$7:$R$2292,11,0)</f>
        <v>2.6551</v>
      </c>
      <c r="I31" s="61">
        <f t="shared" si="2"/>
        <v>5</v>
      </c>
      <c r="J31" s="60">
        <f>VLOOKUP($A31,'Return Data'!$B$7:$R$2292,12,0)</f>
        <v>2.7852999999999999</v>
      </c>
      <c r="K31" s="61">
        <f t="shared" si="3"/>
        <v>6</v>
      </c>
      <c r="L31" s="60">
        <f>VLOOKUP($A31,'Return Data'!$B$7:$R$2292,13,0)</f>
        <v>8.2202999999999999</v>
      </c>
      <c r="M31" s="61">
        <f t="shared" si="4"/>
        <v>4</v>
      </c>
      <c r="N31" s="60">
        <f>VLOOKUP($A31,'Return Data'!$B$7:$R$2292,17,0)</f>
        <v>6.6965000000000003</v>
      </c>
      <c r="O31" s="61">
        <f t="shared" si="5"/>
        <v>4</v>
      </c>
      <c r="P31" s="60">
        <f>VLOOKUP($A31,'Return Data'!$B$7:$R$2292,14,0)</f>
        <v>8.5652000000000008</v>
      </c>
      <c r="Q31" s="61">
        <f t="shared" si="8"/>
        <v>1</v>
      </c>
      <c r="R31" s="60">
        <f>VLOOKUP($A31,'Return Data'!$B$7:$R$2292,16,0)</f>
        <v>7.3592000000000004</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8.6031166666666685</v>
      </c>
      <c r="E33" s="83"/>
      <c r="F33" s="84">
        <f>AVERAGE(F8:F31)</f>
        <v>1.6361625</v>
      </c>
      <c r="G33" s="83"/>
      <c r="H33" s="84">
        <f>AVERAGE(H8:H31)</f>
        <v>3.4210500000000006</v>
      </c>
      <c r="I33" s="83"/>
      <c r="J33" s="84">
        <f>AVERAGE(J8:J31)</f>
        <v>3.3468375000000008</v>
      </c>
      <c r="K33" s="83"/>
      <c r="L33" s="84">
        <f>AVERAGE(L8:L31)</f>
        <v>4.6149458333333335</v>
      </c>
      <c r="M33" s="83"/>
      <c r="N33" s="84">
        <f>AVERAGE(N8:N31)</f>
        <v>4.8148958333333338</v>
      </c>
      <c r="O33" s="83"/>
      <c r="P33" s="84">
        <f>AVERAGE(P8:P31)</f>
        <v>6.3315608695652177</v>
      </c>
      <c r="Q33" s="83"/>
      <c r="R33" s="84">
        <f>AVERAGE(R8:R31)</f>
        <v>7.6245000000000003</v>
      </c>
      <c r="S33" s="85"/>
    </row>
    <row r="34" spans="1:19" x14ac:dyDescent="0.3">
      <c r="A34" s="82" t="s">
        <v>28</v>
      </c>
      <c r="B34" s="83"/>
      <c r="C34" s="83"/>
      <c r="D34" s="84">
        <f>MIN(D8:D31)</f>
        <v>6.4528999999999996</v>
      </c>
      <c r="E34" s="83"/>
      <c r="F34" s="84">
        <f>MIN(F8:F31)</f>
        <v>0.33439999999999998</v>
      </c>
      <c r="G34" s="83"/>
      <c r="H34" s="84">
        <f>MIN(H8:H31)</f>
        <v>0.94199999999999995</v>
      </c>
      <c r="I34" s="83"/>
      <c r="J34" s="84">
        <f>MIN(J8:J31)</f>
        <v>1.7548999999999999</v>
      </c>
      <c r="K34" s="83"/>
      <c r="L34" s="84">
        <f>MIN(L8:L31)</f>
        <v>2.4218000000000002</v>
      </c>
      <c r="M34" s="83"/>
      <c r="N34" s="84">
        <f>MIN(N8:N31)</f>
        <v>3.359</v>
      </c>
      <c r="O34" s="83"/>
      <c r="P34" s="84">
        <f>MIN(P8:P31)</f>
        <v>3.7378</v>
      </c>
      <c r="Q34" s="83"/>
      <c r="R34" s="84">
        <f>MIN(R8:R31)</f>
        <v>5.9404000000000003</v>
      </c>
      <c r="S34" s="85"/>
    </row>
    <row r="35" spans="1:19" ht="15" thickBot="1" x14ac:dyDescent="0.35">
      <c r="A35" s="86" t="s">
        <v>29</v>
      </c>
      <c r="B35" s="87"/>
      <c r="C35" s="87"/>
      <c r="D35" s="88">
        <f>MAX(D8:D31)</f>
        <v>11.984999999999999</v>
      </c>
      <c r="E35" s="87"/>
      <c r="F35" s="88">
        <f>MAX(F8:F31)</f>
        <v>3.8959000000000001</v>
      </c>
      <c r="G35" s="87"/>
      <c r="H35" s="88">
        <f>MAX(H8:H31)</f>
        <v>32.581200000000003</v>
      </c>
      <c r="I35" s="87"/>
      <c r="J35" s="88">
        <f>MAX(J8:J31)</f>
        <v>22.656400000000001</v>
      </c>
      <c r="K35" s="87"/>
      <c r="L35" s="88">
        <f>MAX(L8:L31)</f>
        <v>17.5824</v>
      </c>
      <c r="M35" s="87"/>
      <c r="N35" s="88">
        <f>MAX(N8:N31)</f>
        <v>10.914199999999999</v>
      </c>
      <c r="O35" s="87"/>
      <c r="P35" s="88">
        <f>MAX(P8:P31)</f>
        <v>8.5652000000000008</v>
      </c>
      <c r="Q35" s="87"/>
      <c r="R35" s="88">
        <f>MAX(R8:R31)</f>
        <v>8.8285999999999998</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44767</v>
      </c>
      <c r="C8" s="60">
        <f>VLOOKUP($A8,'Return Data'!$B$7:$R$2292,4,0)</f>
        <v>38.535600000000002</v>
      </c>
      <c r="D8" s="60">
        <f>VLOOKUP($A8,'Return Data'!$B$7:$R$2292,9,0)</f>
        <v>11.262</v>
      </c>
      <c r="E8" s="61">
        <f t="shared" ref="E8:E31" si="0">RANK(D8,D$8:D$31,0)</f>
        <v>1</v>
      </c>
      <c r="F8" s="60">
        <f>VLOOKUP($A8,'Return Data'!$B$7:$R$2292,10,0)</f>
        <v>2.8227000000000002</v>
      </c>
      <c r="G8" s="61">
        <f t="shared" ref="G8:G31" si="1">RANK(F8,F$8:F$31,0)</f>
        <v>3</v>
      </c>
      <c r="H8" s="60">
        <f>VLOOKUP($A8,'Return Data'!$B$7:$R$2292,11,0)</f>
        <v>3.0562</v>
      </c>
      <c r="I8" s="61">
        <f t="shared" ref="I8:I31" si="2">RANK(H8,H$8:H$31,0)</f>
        <v>4</v>
      </c>
      <c r="J8" s="60">
        <f>VLOOKUP($A8,'Return Data'!$B$7:$R$2292,12,0)</f>
        <v>2.9506999999999999</v>
      </c>
      <c r="K8" s="61">
        <f t="shared" ref="K8:K31" si="3">RANK(J8,J$8:J$31,0)</f>
        <v>3</v>
      </c>
      <c r="L8" s="60">
        <f>VLOOKUP($A8,'Return Data'!$B$7:$R$2292,13,0)</f>
        <v>3.4060000000000001</v>
      </c>
      <c r="M8" s="61">
        <f t="shared" ref="M8:M31" si="4">RANK(L8,L$8:L$31,0)</f>
        <v>5</v>
      </c>
      <c r="N8" s="60">
        <f>VLOOKUP($A8,'Return Data'!$B$7:$R$2292,17,0)</f>
        <v>4.7443</v>
      </c>
      <c r="O8" s="61">
        <f t="shared" ref="O8:O31" si="5">RANK(N8,N$8:N$31,0)</f>
        <v>5</v>
      </c>
      <c r="P8" s="60">
        <f>VLOOKUP($A8,'Return Data'!$B$7:$R$2292,14,0)</f>
        <v>6.5213000000000001</v>
      </c>
      <c r="Q8" s="61">
        <f t="shared" ref="Q8:Q23" si="6">RANK(P8,P$8:P$31,0)</f>
        <v>5</v>
      </c>
      <c r="R8" s="60">
        <f>VLOOKUP($A8,'Return Data'!$B$7:$R$2292,16,0)</f>
        <v>7.2690999999999999</v>
      </c>
      <c r="S8" s="62">
        <f t="shared" ref="S8:S31" si="7">RANK(R8,R$8:R$31,0)</f>
        <v>11</v>
      </c>
    </row>
    <row r="9" spans="1:19" x14ac:dyDescent="0.3">
      <c r="A9" s="77" t="s">
        <v>1306</v>
      </c>
      <c r="B9" s="59">
        <f>VLOOKUP($A9,'Return Data'!$B$7:$R$2292,3,0)</f>
        <v>44767</v>
      </c>
      <c r="C9" s="60">
        <f>VLOOKUP($A9,'Return Data'!$B$7:$R$2292,4,0)</f>
        <v>25.0124</v>
      </c>
      <c r="D9" s="60">
        <f>VLOOKUP($A9,'Return Data'!$B$7:$R$2292,9,0)</f>
        <v>8.0953999999999997</v>
      </c>
      <c r="E9" s="61">
        <f t="shared" si="0"/>
        <v>9</v>
      </c>
      <c r="F9" s="60">
        <f>VLOOKUP($A9,'Return Data'!$B$7:$R$2292,10,0)</f>
        <v>1.7054</v>
      </c>
      <c r="G9" s="61">
        <f t="shared" si="1"/>
        <v>4</v>
      </c>
      <c r="H9" s="60">
        <f>VLOOKUP($A9,'Return Data'!$B$7:$R$2292,11,0)</f>
        <v>2.2723</v>
      </c>
      <c r="I9" s="61">
        <f t="shared" si="2"/>
        <v>5</v>
      </c>
      <c r="J9" s="60">
        <f>VLOOKUP($A9,'Return Data'!$B$7:$R$2292,12,0)</f>
        <v>2.4405999999999999</v>
      </c>
      <c r="K9" s="61">
        <f t="shared" si="3"/>
        <v>6</v>
      </c>
      <c r="L9" s="60">
        <f>VLOOKUP($A9,'Return Data'!$B$7:$R$2292,13,0)</f>
        <v>2.9603999999999999</v>
      </c>
      <c r="M9" s="61">
        <f t="shared" si="4"/>
        <v>7</v>
      </c>
      <c r="N9" s="60">
        <f>VLOOKUP($A9,'Return Data'!$B$7:$R$2292,17,0)</f>
        <v>3.7665000000000002</v>
      </c>
      <c r="O9" s="61">
        <f t="shared" si="5"/>
        <v>9</v>
      </c>
      <c r="P9" s="60">
        <f>VLOOKUP($A9,'Return Data'!$B$7:$R$2292,14,0)</f>
        <v>6.2725</v>
      </c>
      <c r="Q9" s="61">
        <f t="shared" si="6"/>
        <v>7</v>
      </c>
      <c r="R9" s="60">
        <f>VLOOKUP($A9,'Return Data'!$B$7:$R$2292,16,0)</f>
        <v>7.6021999999999998</v>
      </c>
      <c r="S9" s="62">
        <f t="shared" si="7"/>
        <v>5</v>
      </c>
    </row>
    <row r="10" spans="1:19" x14ac:dyDescent="0.3">
      <c r="A10" s="77" t="s">
        <v>2009</v>
      </c>
      <c r="B10" s="59">
        <f>VLOOKUP($A10,'Return Data'!$B$7:$R$2292,3,0)</f>
        <v>44767</v>
      </c>
      <c r="C10" s="60">
        <f>VLOOKUP($A10,'Return Data'!$B$7:$R$2292,4,0)</f>
        <v>23.724</v>
      </c>
      <c r="D10" s="60">
        <f>VLOOKUP($A10,'Return Data'!$B$7:$R$2292,9,0)</f>
        <v>9.0823</v>
      </c>
      <c r="E10" s="61">
        <f t="shared" si="0"/>
        <v>6</v>
      </c>
      <c r="F10" s="60">
        <f>VLOOKUP($A10,'Return Data'!$B$7:$R$2292,10,0)</f>
        <v>8.6199999999999999E-2</v>
      </c>
      <c r="G10" s="61">
        <f t="shared" si="1"/>
        <v>19</v>
      </c>
      <c r="H10" s="60">
        <f>VLOOKUP($A10,'Return Data'!$B$7:$R$2292,11,0)</f>
        <v>0.88529999999999998</v>
      </c>
      <c r="I10" s="61">
        <f t="shared" si="2"/>
        <v>20</v>
      </c>
      <c r="J10" s="60">
        <f>VLOOKUP($A10,'Return Data'!$B$7:$R$2292,12,0)</f>
        <v>1.5524</v>
      </c>
      <c r="K10" s="61">
        <f t="shared" si="3"/>
        <v>17</v>
      </c>
      <c r="L10" s="60">
        <f>VLOOKUP($A10,'Return Data'!$B$7:$R$2292,13,0)</f>
        <v>2.1482000000000001</v>
      </c>
      <c r="M10" s="61">
        <f t="shared" si="4"/>
        <v>17</v>
      </c>
      <c r="N10" s="60">
        <f>VLOOKUP($A10,'Return Data'!$B$7:$R$2292,17,0)</f>
        <v>3.4249999999999998</v>
      </c>
      <c r="O10" s="61">
        <f t="shared" si="5"/>
        <v>10</v>
      </c>
      <c r="P10" s="60">
        <f>VLOOKUP($A10,'Return Data'!$B$7:$R$2292,14,0)</f>
        <v>5.0768000000000004</v>
      </c>
      <c r="Q10" s="61">
        <f t="shared" si="6"/>
        <v>21</v>
      </c>
      <c r="R10" s="60">
        <f>VLOOKUP($A10,'Return Data'!$B$7:$R$2292,16,0)</f>
        <v>7.4154999999999998</v>
      </c>
      <c r="S10" s="62">
        <f t="shared" si="7"/>
        <v>7</v>
      </c>
    </row>
    <row r="11" spans="1:19" x14ac:dyDescent="0.3">
      <c r="A11" s="77" t="s">
        <v>2041</v>
      </c>
      <c r="B11" s="59">
        <f>VLOOKUP($A11,'Return Data'!$B$7:$R$2292,3,0)</f>
        <v>44767</v>
      </c>
      <c r="C11" s="60">
        <f>VLOOKUP($A11,'Return Data'!$B$7:$R$2292,4,0)</f>
        <v>20.335899999999999</v>
      </c>
      <c r="D11" s="60">
        <f>VLOOKUP($A11,'Return Data'!$B$7:$R$2292,9,0)</f>
        <v>6.2337999999999996</v>
      </c>
      <c r="E11" s="61">
        <f t="shared" si="0"/>
        <v>23</v>
      </c>
      <c r="F11" s="60">
        <f>VLOOKUP($A11,'Return Data'!$B$7:$R$2292,10,0)</f>
        <v>1.4331</v>
      </c>
      <c r="G11" s="61">
        <f t="shared" si="1"/>
        <v>7</v>
      </c>
      <c r="H11" s="60">
        <f>VLOOKUP($A11,'Return Data'!$B$7:$R$2292,11,0)</f>
        <v>32.283200000000001</v>
      </c>
      <c r="I11" s="61">
        <f t="shared" si="2"/>
        <v>1</v>
      </c>
      <c r="J11" s="60">
        <f>VLOOKUP($A11,'Return Data'!$B$7:$R$2292,12,0)</f>
        <v>22.348400000000002</v>
      </c>
      <c r="K11" s="61">
        <f t="shared" si="3"/>
        <v>1</v>
      </c>
      <c r="L11" s="60">
        <f>VLOOKUP($A11,'Return Data'!$B$7:$R$2292,13,0)</f>
        <v>17.2681</v>
      </c>
      <c r="M11" s="61">
        <f t="shared" si="4"/>
        <v>2</v>
      </c>
      <c r="N11" s="60">
        <f>VLOOKUP($A11,'Return Data'!$B$7:$R$2292,17,0)</f>
        <v>10.492100000000001</v>
      </c>
      <c r="O11" s="61">
        <f t="shared" si="5"/>
        <v>2</v>
      </c>
      <c r="P11" s="60">
        <f>VLOOKUP($A11,'Return Data'!$B$7:$R$2292,14,0)</f>
        <v>3.9268999999999998</v>
      </c>
      <c r="Q11" s="61">
        <f t="shared" si="6"/>
        <v>23</v>
      </c>
      <c r="R11" s="60">
        <f>VLOOKUP($A11,'Return Data'!$B$7:$R$2292,16,0)</f>
        <v>5.3544</v>
      </c>
      <c r="S11" s="62">
        <f t="shared" si="7"/>
        <v>24</v>
      </c>
    </row>
    <row r="12" spans="1:19" x14ac:dyDescent="0.3">
      <c r="A12" s="77" t="s">
        <v>1310</v>
      </c>
      <c r="B12" s="59">
        <f>VLOOKUP($A12,'Return Data'!$B$7:$R$2292,3,0)</f>
        <v>44767</v>
      </c>
      <c r="C12" s="60">
        <f>VLOOKUP($A12,'Return Data'!$B$7:$R$2292,4,0)</f>
        <v>20.989899999999999</v>
      </c>
      <c r="D12" s="60">
        <f>VLOOKUP($A12,'Return Data'!$B$7:$R$2292,9,0)</f>
        <v>7.1616999999999997</v>
      </c>
      <c r="E12" s="61">
        <f t="shared" si="0"/>
        <v>15</v>
      </c>
      <c r="F12" s="60">
        <f>VLOOKUP($A12,'Return Data'!$B$7:$R$2292,10,0)</f>
        <v>1.0229999999999999</v>
      </c>
      <c r="G12" s="61">
        <f t="shared" si="1"/>
        <v>13</v>
      </c>
      <c r="H12" s="60">
        <f>VLOOKUP($A12,'Return Data'!$B$7:$R$2292,11,0)</f>
        <v>1.4554</v>
      </c>
      <c r="I12" s="61">
        <f t="shared" si="2"/>
        <v>14</v>
      </c>
      <c r="J12" s="60">
        <f>VLOOKUP($A12,'Return Data'!$B$7:$R$2292,12,0)</f>
        <v>1.7709999999999999</v>
      </c>
      <c r="K12" s="61">
        <f t="shared" si="3"/>
        <v>15</v>
      </c>
      <c r="L12" s="60">
        <f>VLOOKUP($A12,'Return Data'!$B$7:$R$2292,13,0)</f>
        <v>2.0514000000000001</v>
      </c>
      <c r="M12" s="61">
        <f t="shared" si="4"/>
        <v>19</v>
      </c>
      <c r="N12" s="60">
        <f>VLOOKUP($A12,'Return Data'!$B$7:$R$2292,17,0)</f>
        <v>2.9418000000000002</v>
      </c>
      <c r="O12" s="61">
        <f t="shared" si="5"/>
        <v>19</v>
      </c>
      <c r="P12" s="60">
        <f>VLOOKUP($A12,'Return Data'!$B$7:$R$2292,14,0)</f>
        <v>5.2674000000000003</v>
      </c>
      <c r="Q12" s="61">
        <f t="shared" si="6"/>
        <v>20</v>
      </c>
      <c r="R12" s="60">
        <f>VLOOKUP($A12,'Return Data'!$B$7:$R$2292,16,0)</f>
        <v>6.8080999999999996</v>
      </c>
      <c r="S12" s="62">
        <f t="shared" si="7"/>
        <v>18</v>
      </c>
    </row>
    <row r="13" spans="1:19" x14ac:dyDescent="0.3">
      <c r="A13" s="77" t="s">
        <v>1312</v>
      </c>
      <c r="B13" s="59">
        <f>VLOOKUP($A13,'Return Data'!$B$7:$R$2292,3,0)</f>
        <v>44767</v>
      </c>
      <c r="C13" s="60">
        <f>VLOOKUP($A13,'Return Data'!$B$7:$R$2292,4,0)</f>
        <v>38.124400000000001</v>
      </c>
      <c r="D13" s="60">
        <f>VLOOKUP($A13,'Return Data'!$B$7:$R$2292,9,0)</f>
        <v>7.6247999999999996</v>
      </c>
      <c r="E13" s="61">
        <f t="shared" si="0"/>
        <v>13</v>
      </c>
      <c r="F13" s="60">
        <f>VLOOKUP($A13,'Return Data'!$B$7:$R$2292,10,0)</f>
        <v>1.2453000000000001</v>
      </c>
      <c r="G13" s="61">
        <f t="shared" si="1"/>
        <v>10</v>
      </c>
      <c r="H13" s="60">
        <f>VLOOKUP($A13,'Return Data'!$B$7:$R$2292,11,0)</f>
        <v>1.7488999999999999</v>
      </c>
      <c r="I13" s="61">
        <f t="shared" si="2"/>
        <v>12</v>
      </c>
      <c r="J13" s="60">
        <f>VLOOKUP($A13,'Return Data'!$B$7:$R$2292,12,0)</f>
        <v>1.8906000000000001</v>
      </c>
      <c r="K13" s="61">
        <f t="shared" si="3"/>
        <v>12</v>
      </c>
      <c r="L13" s="60">
        <f>VLOOKUP($A13,'Return Data'!$B$7:$R$2292,13,0)</f>
        <v>2.206</v>
      </c>
      <c r="M13" s="61">
        <f t="shared" si="4"/>
        <v>15</v>
      </c>
      <c r="N13" s="60">
        <f>VLOOKUP($A13,'Return Data'!$B$7:$R$2292,17,0)</f>
        <v>3.1979000000000002</v>
      </c>
      <c r="O13" s="61">
        <f t="shared" si="5"/>
        <v>15</v>
      </c>
      <c r="P13" s="60">
        <f>VLOOKUP($A13,'Return Data'!$B$7:$R$2292,14,0)</f>
        <v>5.6581999999999999</v>
      </c>
      <c r="Q13" s="61">
        <f t="shared" si="6"/>
        <v>13</v>
      </c>
      <c r="R13" s="60">
        <f>VLOOKUP($A13,'Return Data'!$B$7:$R$2292,16,0)</f>
        <v>6.9607000000000001</v>
      </c>
      <c r="S13" s="62">
        <f t="shared" si="7"/>
        <v>15</v>
      </c>
    </row>
    <row r="14" spans="1:19" x14ac:dyDescent="0.3">
      <c r="A14" s="77" t="s">
        <v>1320</v>
      </c>
      <c r="B14" s="59">
        <f>VLOOKUP($A14,'Return Data'!$B$7:$R$2292,3,0)</f>
        <v>44767</v>
      </c>
      <c r="C14" s="60">
        <f>VLOOKUP($A14,'Return Data'!$B$7:$R$2292,4,0)</f>
        <v>4755.6175702811197</v>
      </c>
      <c r="D14" s="60">
        <f>VLOOKUP($A14,'Return Data'!$B$7:$R$2292,9,0)</f>
        <v>10.9276</v>
      </c>
      <c r="E14" s="61">
        <f t="shared" si="0"/>
        <v>3</v>
      </c>
      <c r="F14" s="60">
        <f>VLOOKUP($A14,'Return Data'!$B$7:$R$2292,10,0)</f>
        <v>3.5849000000000002</v>
      </c>
      <c r="G14" s="61">
        <f t="shared" si="1"/>
        <v>1</v>
      </c>
      <c r="H14" s="60">
        <f>VLOOKUP($A14,'Return Data'!$B$7:$R$2292,11,0)</f>
        <v>13.237399999999999</v>
      </c>
      <c r="I14" s="61">
        <f t="shared" si="2"/>
        <v>2</v>
      </c>
      <c r="J14" s="60">
        <f>VLOOKUP($A14,'Return Data'!$B$7:$R$2292,12,0)</f>
        <v>10.8088</v>
      </c>
      <c r="K14" s="61">
        <f t="shared" si="3"/>
        <v>2</v>
      </c>
      <c r="L14" s="60">
        <f>VLOOKUP($A14,'Return Data'!$B$7:$R$2292,13,0)</f>
        <v>19.0977</v>
      </c>
      <c r="M14" s="61">
        <f t="shared" si="4"/>
        <v>1</v>
      </c>
      <c r="N14" s="60">
        <f>VLOOKUP($A14,'Return Data'!$B$7:$R$2292,17,0)</f>
        <v>12.132300000000001</v>
      </c>
      <c r="O14" s="61">
        <f t="shared" si="5"/>
        <v>1</v>
      </c>
      <c r="P14" s="60">
        <f>VLOOKUP($A14,'Return Data'!$B$7:$R$2292,14,0)</f>
        <v>5.3819999999999997</v>
      </c>
      <c r="Q14" s="61">
        <f t="shared" si="6"/>
        <v>16</v>
      </c>
      <c r="R14" s="60">
        <f>VLOOKUP($A14,'Return Data'!$B$7:$R$2292,16,0)</f>
        <v>7.9059999999999997</v>
      </c>
      <c r="S14" s="62">
        <f t="shared" si="7"/>
        <v>2</v>
      </c>
    </row>
    <row r="15" spans="1:19" x14ac:dyDescent="0.3">
      <c r="A15" s="77" t="s">
        <v>1322</v>
      </c>
      <c r="B15" s="59">
        <f>VLOOKUP($A15,'Return Data'!$B$7:$R$2292,3,0)</f>
        <v>44767</v>
      </c>
      <c r="C15" s="60">
        <f>VLOOKUP($A15,'Return Data'!$B$7:$R$2292,4,0)</f>
        <v>25.753900000000002</v>
      </c>
      <c r="D15" s="60">
        <f>VLOOKUP($A15,'Return Data'!$B$7:$R$2292,9,0)</f>
        <v>8.4262999999999995</v>
      </c>
      <c r="E15" s="61">
        <f t="shared" si="0"/>
        <v>8</v>
      </c>
      <c r="F15" s="60">
        <f>VLOOKUP($A15,'Return Data'!$B$7:$R$2292,10,0)</f>
        <v>1.5525</v>
      </c>
      <c r="G15" s="61">
        <f t="shared" si="1"/>
        <v>6</v>
      </c>
      <c r="H15" s="60">
        <f>VLOOKUP($A15,'Return Data'!$B$7:$R$2292,11,0)</f>
        <v>1.9576</v>
      </c>
      <c r="I15" s="61">
        <f t="shared" si="2"/>
        <v>7</v>
      </c>
      <c r="J15" s="60">
        <f>VLOOKUP($A15,'Return Data'!$B$7:$R$2292,12,0)</f>
        <v>2.1114999999999999</v>
      </c>
      <c r="K15" s="61">
        <f t="shared" si="3"/>
        <v>8</v>
      </c>
      <c r="L15" s="60">
        <f>VLOOKUP($A15,'Return Data'!$B$7:$R$2292,13,0)</f>
        <v>2.7926000000000002</v>
      </c>
      <c r="M15" s="61">
        <f t="shared" si="4"/>
        <v>9</v>
      </c>
      <c r="N15" s="60">
        <f>VLOOKUP($A15,'Return Data'!$B$7:$R$2292,17,0)</f>
        <v>4.0202</v>
      </c>
      <c r="O15" s="61">
        <f t="shared" si="5"/>
        <v>8</v>
      </c>
      <c r="P15" s="60">
        <f>VLOOKUP($A15,'Return Data'!$B$7:$R$2292,14,0)</f>
        <v>6.6254999999999997</v>
      </c>
      <c r="Q15" s="61">
        <f t="shared" si="6"/>
        <v>4</v>
      </c>
      <c r="R15" s="60">
        <f>VLOOKUP($A15,'Return Data'!$B$7:$R$2292,16,0)</f>
        <v>8.1386000000000003</v>
      </c>
      <c r="S15" s="62">
        <f t="shared" si="7"/>
        <v>1</v>
      </c>
    </row>
    <row r="16" spans="1:19" x14ac:dyDescent="0.3">
      <c r="A16" s="77" t="s">
        <v>1324</v>
      </c>
      <c r="B16" s="59">
        <f>VLOOKUP($A16,'Return Data'!$B$7:$R$2292,3,0)</f>
        <v>44767</v>
      </c>
      <c r="C16" s="60">
        <f>VLOOKUP($A16,'Return Data'!$B$7:$R$2292,4,0)</f>
        <v>32.181600000000003</v>
      </c>
      <c r="D16" s="60">
        <f>VLOOKUP($A16,'Return Data'!$B$7:$R$2292,9,0)</f>
        <v>6.8669000000000002</v>
      </c>
      <c r="E16" s="61">
        <f t="shared" si="0"/>
        <v>17</v>
      </c>
      <c r="F16" s="60">
        <f>VLOOKUP($A16,'Return Data'!$B$7:$R$2292,10,0)</f>
        <v>-0.1956</v>
      </c>
      <c r="G16" s="61">
        <f t="shared" si="1"/>
        <v>21</v>
      </c>
      <c r="H16" s="60">
        <f>VLOOKUP($A16,'Return Data'!$B$7:$R$2292,11,0)</f>
        <v>0.97789999999999999</v>
      </c>
      <c r="I16" s="61">
        <f t="shared" si="2"/>
        <v>18</v>
      </c>
      <c r="J16" s="60">
        <f>VLOOKUP($A16,'Return Data'!$B$7:$R$2292,12,0)</f>
        <v>1.5248999999999999</v>
      </c>
      <c r="K16" s="61">
        <f t="shared" si="3"/>
        <v>18</v>
      </c>
      <c r="L16" s="60">
        <f>VLOOKUP($A16,'Return Data'!$B$7:$R$2292,13,0)</f>
        <v>1.9791000000000001</v>
      </c>
      <c r="M16" s="61">
        <f t="shared" si="4"/>
        <v>20</v>
      </c>
      <c r="N16" s="60">
        <f>VLOOKUP($A16,'Return Data'!$B$7:$R$2292,17,0)</f>
        <v>2.8334000000000001</v>
      </c>
      <c r="O16" s="61">
        <f t="shared" si="5"/>
        <v>21</v>
      </c>
      <c r="P16" s="60">
        <f>VLOOKUP($A16,'Return Data'!$B$7:$R$2292,14,0)</f>
        <v>4.1859999999999999</v>
      </c>
      <c r="Q16" s="61">
        <f t="shared" si="6"/>
        <v>22</v>
      </c>
      <c r="R16" s="60">
        <f>VLOOKUP($A16,'Return Data'!$B$7:$R$2292,16,0)</f>
        <v>6.1332000000000004</v>
      </c>
      <c r="S16" s="62">
        <f t="shared" si="7"/>
        <v>21</v>
      </c>
    </row>
    <row r="17" spans="1:19" x14ac:dyDescent="0.3">
      <c r="A17" s="77" t="s">
        <v>1326</v>
      </c>
      <c r="B17" s="59">
        <f>VLOOKUP($A17,'Return Data'!$B$7:$R$2292,3,0)</f>
        <v>44767</v>
      </c>
      <c r="C17" s="60">
        <f>VLOOKUP($A17,'Return Data'!$B$7:$R$2292,4,0)</f>
        <v>48.212899999999998</v>
      </c>
      <c r="D17" s="60">
        <f>VLOOKUP($A17,'Return Data'!$B$7:$R$2292,9,0)</f>
        <v>11.0732</v>
      </c>
      <c r="E17" s="61">
        <f t="shared" si="0"/>
        <v>2</v>
      </c>
      <c r="F17" s="60">
        <f>VLOOKUP($A17,'Return Data'!$B$7:$R$2292,10,0)</f>
        <v>3.1374</v>
      </c>
      <c r="G17" s="61">
        <f t="shared" si="1"/>
        <v>2</v>
      </c>
      <c r="H17" s="60">
        <f>VLOOKUP($A17,'Return Data'!$B$7:$R$2292,11,0)</f>
        <v>3.2309999999999999</v>
      </c>
      <c r="I17" s="61">
        <f t="shared" si="2"/>
        <v>3</v>
      </c>
      <c r="J17" s="60">
        <f>VLOOKUP($A17,'Return Data'!$B$7:$R$2292,12,0)</f>
        <v>2.6383999999999999</v>
      </c>
      <c r="K17" s="61">
        <f t="shared" si="3"/>
        <v>4</v>
      </c>
      <c r="L17" s="60">
        <f>VLOOKUP($A17,'Return Data'!$B$7:$R$2292,13,0)</f>
        <v>3.3891</v>
      </c>
      <c r="M17" s="61">
        <f t="shared" si="4"/>
        <v>6</v>
      </c>
      <c r="N17" s="60">
        <f>VLOOKUP($A17,'Return Data'!$B$7:$R$2292,17,0)</f>
        <v>4.2133000000000003</v>
      </c>
      <c r="O17" s="61">
        <f t="shared" si="5"/>
        <v>6</v>
      </c>
      <c r="P17" s="60">
        <f>VLOOKUP($A17,'Return Data'!$B$7:$R$2292,14,0)</f>
        <v>6.6304999999999996</v>
      </c>
      <c r="Q17" s="61">
        <f t="shared" si="6"/>
        <v>3</v>
      </c>
      <c r="R17" s="60">
        <f>VLOOKUP($A17,'Return Data'!$B$7:$R$2292,16,0)</f>
        <v>7.8711000000000002</v>
      </c>
      <c r="S17" s="62">
        <f t="shared" si="7"/>
        <v>3</v>
      </c>
    </row>
    <row r="18" spans="1:19" x14ac:dyDescent="0.3">
      <c r="A18" s="77" t="s">
        <v>1328</v>
      </c>
      <c r="B18" s="59">
        <f>VLOOKUP($A18,'Return Data'!$B$7:$R$2292,3,0)</f>
        <v>44767</v>
      </c>
      <c r="C18" s="60">
        <f>VLOOKUP($A18,'Return Data'!$B$7:$R$2292,4,0)</f>
        <v>22.4252</v>
      </c>
      <c r="D18" s="60">
        <f>VLOOKUP($A18,'Return Data'!$B$7:$R$2292,9,0)</f>
        <v>7.7957000000000001</v>
      </c>
      <c r="E18" s="61">
        <f t="shared" si="0"/>
        <v>11</v>
      </c>
      <c r="F18" s="60">
        <f>VLOOKUP($A18,'Return Data'!$B$7:$R$2292,10,0)</f>
        <v>0.12520000000000001</v>
      </c>
      <c r="G18" s="61">
        <f t="shared" si="1"/>
        <v>18</v>
      </c>
      <c r="H18" s="60">
        <f>VLOOKUP($A18,'Return Data'!$B$7:$R$2292,11,0)</f>
        <v>0.90780000000000005</v>
      </c>
      <c r="I18" s="61">
        <f t="shared" si="2"/>
        <v>19</v>
      </c>
      <c r="J18" s="60">
        <f>VLOOKUP($A18,'Return Data'!$B$7:$R$2292,12,0)</f>
        <v>1.4634</v>
      </c>
      <c r="K18" s="61">
        <f t="shared" si="3"/>
        <v>19</v>
      </c>
      <c r="L18" s="60">
        <f>VLOOKUP($A18,'Return Data'!$B$7:$R$2292,13,0)</f>
        <v>10.5555</v>
      </c>
      <c r="M18" s="61">
        <f t="shared" si="4"/>
        <v>3</v>
      </c>
      <c r="N18" s="60">
        <f>VLOOKUP($A18,'Return Data'!$B$7:$R$2292,17,0)</f>
        <v>7.6614000000000004</v>
      </c>
      <c r="O18" s="61">
        <f t="shared" si="5"/>
        <v>3</v>
      </c>
      <c r="P18" s="60">
        <f>VLOOKUP($A18,'Return Data'!$B$7:$R$2292,14,0)</f>
        <v>7.4420000000000002</v>
      </c>
      <c r="Q18" s="61">
        <f t="shared" si="6"/>
        <v>2</v>
      </c>
      <c r="R18" s="60">
        <f>VLOOKUP($A18,'Return Data'!$B$7:$R$2292,16,0)</f>
        <v>7.3761000000000001</v>
      </c>
      <c r="S18" s="62">
        <f t="shared" si="7"/>
        <v>9</v>
      </c>
    </row>
    <row r="19" spans="1:19" x14ac:dyDescent="0.3">
      <c r="A19" s="77" t="s">
        <v>1331</v>
      </c>
      <c r="B19" s="59">
        <f>VLOOKUP($A19,'Return Data'!$B$7:$R$2292,3,0)</f>
        <v>44767</v>
      </c>
      <c r="C19" s="60">
        <f>VLOOKUP($A19,'Return Data'!$B$7:$R$2292,4,0)</f>
        <v>46.386699999999998</v>
      </c>
      <c r="D19" s="60">
        <f>VLOOKUP($A19,'Return Data'!$B$7:$R$2292,9,0)</f>
        <v>9.5702999999999996</v>
      </c>
      <c r="E19" s="61">
        <f t="shared" si="0"/>
        <v>4</v>
      </c>
      <c r="F19" s="60">
        <f>VLOOKUP($A19,'Return Data'!$B$7:$R$2292,10,0)</f>
        <v>0.47789999999999999</v>
      </c>
      <c r="G19" s="61">
        <f t="shared" si="1"/>
        <v>15</v>
      </c>
      <c r="H19" s="60">
        <f>VLOOKUP($A19,'Return Data'!$B$7:$R$2292,11,0)</f>
        <v>1.1714</v>
      </c>
      <c r="I19" s="61">
        <f t="shared" si="2"/>
        <v>16</v>
      </c>
      <c r="J19" s="60">
        <f>VLOOKUP($A19,'Return Data'!$B$7:$R$2292,12,0)</f>
        <v>1.6378999999999999</v>
      </c>
      <c r="K19" s="61">
        <f t="shared" si="3"/>
        <v>16</v>
      </c>
      <c r="L19" s="60">
        <f>VLOOKUP($A19,'Return Data'!$B$7:$R$2292,13,0)</f>
        <v>2.2014</v>
      </c>
      <c r="M19" s="61">
        <f t="shared" si="4"/>
        <v>16</v>
      </c>
      <c r="N19" s="60">
        <f>VLOOKUP($A19,'Return Data'!$B$7:$R$2292,17,0)</f>
        <v>3.2223999999999999</v>
      </c>
      <c r="O19" s="61">
        <f t="shared" si="5"/>
        <v>14</v>
      </c>
      <c r="P19" s="60">
        <f>VLOOKUP($A19,'Return Data'!$B$7:$R$2292,14,0)</f>
        <v>5.8449999999999998</v>
      </c>
      <c r="Q19" s="61">
        <f t="shared" si="6"/>
        <v>9</v>
      </c>
      <c r="R19" s="60">
        <f>VLOOKUP($A19,'Return Data'!$B$7:$R$2292,16,0)</f>
        <v>7.3535000000000004</v>
      </c>
      <c r="S19" s="62">
        <f t="shared" si="7"/>
        <v>10</v>
      </c>
    </row>
    <row r="20" spans="1:19" x14ac:dyDescent="0.3">
      <c r="A20" s="77" t="s">
        <v>1333</v>
      </c>
      <c r="B20" s="59">
        <f>VLOOKUP($A20,'Return Data'!$B$7:$R$2292,3,0)</f>
        <v>44767</v>
      </c>
      <c r="C20" s="60">
        <f>VLOOKUP($A20,'Return Data'!$B$7:$R$2292,4,0)</f>
        <v>2920.2890000000002</v>
      </c>
      <c r="D20" s="60">
        <f>VLOOKUP($A20,'Return Data'!$B$7:$R$2292,9,0)</f>
        <v>6.4542999999999999</v>
      </c>
      <c r="E20" s="61">
        <f t="shared" si="0"/>
        <v>20</v>
      </c>
      <c r="F20" s="60">
        <f>VLOOKUP($A20,'Return Data'!$B$7:$R$2292,10,0)</f>
        <v>-0.20399999999999999</v>
      </c>
      <c r="G20" s="61">
        <f t="shared" si="1"/>
        <v>22</v>
      </c>
      <c r="H20" s="60">
        <f>VLOOKUP($A20,'Return Data'!$B$7:$R$2292,11,0)</f>
        <v>0.82940000000000003</v>
      </c>
      <c r="I20" s="61">
        <f t="shared" si="2"/>
        <v>22</v>
      </c>
      <c r="J20" s="60">
        <f>VLOOKUP($A20,'Return Data'!$B$7:$R$2292,12,0)</f>
        <v>1.3344</v>
      </c>
      <c r="K20" s="61">
        <f t="shared" si="3"/>
        <v>21</v>
      </c>
      <c r="L20" s="60">
        <f>VLOOKUP($A20,'Return Data'!$B$7:$R$2292,13,0)</f>
        <v>1.7848999999999999</v>
      </c>
      <c r="M20" s="61">
        <f t="shared" si="4"/>
        <v>22</v>
      </c>
      <c r="N20" s="60">
        <f>VLOOKUP($A20,'Return Data'!$B$7:$R$2292,17,0)</f>
        <v>2.5844999999999998</v>
      </c>
      <c r="O20" s="61">
        <f t="shared" si="5"/>
        <v>22</v>
      </c>
      <c r="P20" s="60">
        <f>VLOOKUP($A20,'Return Data'!$B$7:$R$2292,14,0)</f>
        <v>5.3495999999999997</v>
      </c>
      <c r="Q20" s="61">
        <f t="shared" si="6"/>
        <v>17</v>
      </c>
      <c r="R20" s="60">
        <f>VLOOKUP($A20,'Return Data'!$B$7:$R$2292,16,0)</f>
        <v>7.2321</v>
      </c>
      <c r="S20" s="62">
        <f t="shared" si="7"/>
        <v>12</v>
      </c>
    </row>
    <row r="21" spans="1:19" x14ac:dyDescent="0.3">
      <c r="A21" s="77" t="s">
        <v>1333</v>
      </c>
      <c r="B21" s="59">
        <f>VLOOKUP($A21,'Return Data'!$B$7:$R$2292,3,0)</f>
        <v>44767</v>
      </c>
      <c r="C21" s="60">
        <f>VLOOKUP($A21,'Return Data'!$B$7:$R$2292,4,0)</f>
        <v>2920.2890000000002</v>
      </c>
      <c r="D21" s="60">
        <f>VLOOKUP($A21,'Return Data'!$B$7:$R$2292,9,0)</f>
        <v>6.4542999999999999</v>
      </c>
      <c r="E21" s="61">
        <f t="shared" si="0"/>
        <v>20</v>
      </c>
      <c r="F21" s="60">
        <f>VLOOKUP($A21,'Return Data'!$B$7:$R$2292,10,0)</f>
        <v>-0.20399999999999999</v>
      </c>
      <c r="G21" s="61">
        <f t="shared" si="1"/>
        <v>22</v>
      </c>
      <c r="H21" s="60">
        <f>VLOOKUP($A21,'Return Data'!$B$7:$R$2292,11,0)</f>
        <v>0.82940000000000003</v>
      </c>
      <c r="I21" s="61">
        <f t="shared" si="2"/>
        <v>22</v>
      </c>
      <c r="J21" s="60">
        <f>VLOOKUP($A21,'Return Data'!$B$7:$R$2292,12,0)</f>
        <v>1.3344</v>
      </c>
      <c r="K21" s="61">
        <f t="shared" si="3"/>
        <v>21</v>
      </c>
      <c r="L21" s="60">
        <f>VLOOKUP($A21,'Return Data'!$B$7:$R$2292,13,0)</f>
        <v>1.7848999999999999</v>
      </c>
      <c r="M21" s="61">
        <f t="shared" si="4"/>
        <v>22</v>
      </c>
      <c r="N21" s="60">
        <f>VLOOKUP($A21,'Return Data'!$B$7:$R$2292,17,0)</f>
        <v>2.5844999999999998</v>
      </c>
      <c r="O21" s="61">
        <f t="shared" si="5"/>
        <v>22</v>
      </c>
      <c r="P21" s="60">
        <f>VLOOKUP($A21,'Return Data'!$B$7:$R$2292,14,0)</f>
        <v>5.3495999999999997</v>
      </c>
      <c r="Q21" s="61">
        <f t="shared" si="6"/>
        <v>17</v>
      </c>
      <c r="R21" s="60">
        <f>VLOOKUP($A21,'Return Data'!$B$7:$R$2292,16,0)</f>
        <v>7.2321</v>
      </c>
      <c r="S21" s="62">
        <f t="shared" si="7"/>
        <v>12</v>
      </c>
    </row>
    <row r="22" spans="1:19" x14ac:dyDescent="0.3">
      <c r="A22" s="77" t="s">
        <v>1337</v>
      </c>
      <c r="B22" s="59">
        <f>VLOOKUP($A22,'Return Data'!$B$7:$R$2292,3,0)</f>
        <v>44767</v>
      </c>
      <c r="C22" s="60">
        <f>VLOOKUP($A22,'Return Data'!$B$7:$R$2292,4,0)</f>
        <v>42.526400000000002</v>
      </c>
      <c r="D22" s="60">
        <f>VLOOKUP($A22,'Return Data'!$B$7:$R$2292,9,0)</f>
        <v>9.3740000000000006</v>
      </c>
      <c r="E22" s="61">
        <f t="shared" si="0"/>
        <v>5</v>
      </c>
      <c r="F22" s="60">
        <f>VLOOKUP($A22,'Return Data'!$B$7:$R$2292,10,0)</f>
        <v>0.43809999999999999</v>
      </c>
      <c r="G22" s="61">
        <f t="shared" si="1"/>
        <v>16</v>
      </c>
      <c r="H22" s="60">
        <f>VLOOKUP($A22,'Return Data'!$B$7:$R$2292,11,0)</f>
        <v>1.0088999999999999</v>
      </c>
      <c r="I22" s="61">
        <f t="shared" si="2"/>
        <v>17</v>
      </c>
      <c r="J22" s="60">
        <f>VLOOKUP($A22,'Return Data'!$B$7:$R$2292,12,0)</f>
        <v>1.2284999999999999</v>
      </c>
      <c r="K22" s="61">
        <f t="shared" si="3"/>
        <v>23</v>
      </c>
      <c r="L22" s="60">
        <f>VLOOKUP($A22,'Return Data'!$B$7:$R$2292,13,0)</f>
        <v>2.3706999999999998</v>
      </c>
      <c r="M22" s="61">
        <f t="shared" si="4"/>
        <v>12</v>
      </c>
      <c r="N22" s="60">
        <f>VLOOKUP($A22,'Return Data'!$B$7:$R$2292,17,0)</f>
        <v>3.2850999999999999</v>
      </c>
      <c r="O22" s="61">
        <f t="shared" si="5"/>
        <v>12</v>
      </c>
      <c r="P22" s="60">
        <f>VLOOKUP($A22,'Return Data'!$B$7:$R$2292,14,0)</f>
        <v>5.8193000000000001</v>
      </c>
      <c r="Q22" s="61">
        <f t="shared" si="6"/>
        <v>11</v>
      </c>
      <c r="R22" s="60">
        <f>VLOOKUP($A22,'Return Data'!$B$7:$R$2292,16,0)</f>
        <v>7.4123999999999999</v>
      </c>
      <c r="S22" s="62">
        <f t="shared" si="7"/>
        <v>8</v>
      </c>
    </row>
    <row r="23" spans="1:19" x14ac:dyDescent="0.3">
      <c r="A23" s="77" t="s">
        <v>1340</v>
      </c>
      <c r="B23" s="59">
        <f>VLOOKUP($A23,'Return Data'!$B$7:$R$2292,3,0)</f>
        <v>44767</v>
      </c>
      <c r="C23" s="60">
        <f>VLOOKUP($A23,'Return Data'!$B$7:$R$2292,4,0)</f>
        <v>21.603400000000001</v>
      </c>
      <c r="D23" s="60">
        <f>VLOOKUP($A23,'Return Data'!$B$7:$R$2292,9,0)</f>
        <v>7.8235999999999999</v>
      </c>
      <c r="E23" s="61">
        <f t="shared" si="0"/>
        <v>10</v>
      </c>
      <c r="F23" s="60">
        <f>VLOOKUP($A23,'Return Data'!$B$7:$R$2292,10,0)</f>
        <v>3.9E-2</v>
      </c>
      <c r="G23" s="61">
        <f t="shared" si="1"/>
        <v>20</v>
      </c>
      <c r="H23" s="60">
        <f>VLOOKUP($A23,'Return Data'!$B$7:$R$2292,11,0)</f>
        <v>0.85019999999999996</v>
      </c>
      <c r="I23" s="61">
        <f t="shared" si="2"/>
        <v>21</v>
      </c>
      <c r="J23" s="60">
        <f>VLOOKUP($A23,'Return Data'!$B$7:$R$2292,12,0)</f>
        <v>1.3579000000000001</v>
      </c>
      <c r="K23" s="61">
        <f t="shared" si="3"/>
        <v>20</v>
      </c>
      <c r="L23" s="60">
        <f>VLOOKUP($A23,'Return Data'!$B$7:$R$2292,13,0)</f>
        <v>1.9312</v>
      </c>
      <c r="M23" s="61">
        <f t="shared" si="4"/>
        <v>21</v>
      </c>
      <c r="N23" s="60">
        <f>VLOOKUP($A23,'Return Data'!$B$7:$R$2292,17,0)</f>
        <v>2.9424999999999999</v>
      </c>
      <c r="O23" s="61">
        <f t="shared" si="5"/>
        <v>18</v>
      </c>
      <c r="P23" s="60">
        <f>VLOOKUP($A23,'Return Data'!$B$7:$R$2292,14,0)</f>
        <v>5.6077000000000004</v>
      </c>
      <c r="Q23" s="61">
        <f t="shared" si="6"/>
        <v>14</v>
      </c>
      <c r="R23" s="60">
        <f>VLOOKUP($A23,'Return Data'!$B$7:$R$2292,16,0)</f>
        <v>7.5492999999999997</v>
      </c>
      <c r="S23" s="62">
        <f t="shared" si="7"/>
        <v>6</v>
      </c>
    </row>
    <row r="24" spans="1:19" x14ac:dyDescent="0.3">
      <c r="A24" s="77" t="s">
        <v>1342</v>
      </c>
      <c r="B24" s="59">
        <f>VLOOKUP($A24,'Return Data'!$B$7:$R$2292,3,0)</f>
        <v>44767</v>
      </c>
      <c r="C24" s="60">
        <f>VLOOKUP($A24,'Return Data'!$B$7:$R$2292,4,0)</f>
        <v>12.0334</v>
      </c>
      <c r="D24" s="60">
        <f>VLOOKUP($A24,'Return Data'!$B$7:$R$2292,9,0)</f>
        <v>6.3746999999999998</v>
      </c>
      <c r="E24" s="61">
        <f t="shared" si="0"/>
        <v>22</v>
      </c>
      <c r="F24" s="60">
        <f>VLOOKUP($A24,'Return Data'!$B$7:$R$2292,10,0)</f>
        <v>-0.47939999999999999</v>
      </c>
      <c r="G24" s="61">
        <f t="shared" si="1"/>
        <v>24</v>
      </c>
      <c r="H24" s="60">
        <f>VLOOKUP($A24,'Return Data'!$B$7:$R$2292,11,0)</f>
        <v>0.44340000000000002</v>
      </c>
      <c r="I24" s="61">
        <f t="shared" si="2"/>
        <v>24</v>
      </c>
      <c r="J24" s="60">
        <f>VLOOKUP($A24,'Return Data'!$B$7:$R$2292,12,0)</f>
        <v>0.85540000000000005</v>
      </c>
      <c r="K24" s="61">
        <f t="shared" si="3"/>
        <v>24</v>
      </c>
      <c r="L24" s="60">
        <f>VLOOKUP($A24,'Return Data'!$B$7:$R$2292,13,0)</f>
        <v>1.3606</v>
      </c>
      <c r="M24" s="61">
        <f t="shared" si="4"/>
        <v>24</v>
      </c>
      <c r="N24" s="60">
        <f>VLOOKUP($A24,'Return Data'!$B$7:$R$2292,17,0)</f>
        <v>2.2772000000000001</v>
      </c>
      <c r="O24" s="61">
        <f t="shared" si="5"/>
        <v>24</v>
      </c>
      <c r="P24" s="60"/>
      <c r="Q24" s="61"/>
      <c r="R24" s="60">
        <f>VLOOKUP($A24,'Return Data'!$B$7:$R$2292,16,0)</f>
        <v>5.4638999999999998</v>
      </c>
      <c r="S24" s="62">
        <f t="shared" si="7"/>
        <v>23</v>
      </c>
    </row>
    <row r="25" spans="1:19" x14ac:dyDescent="0.3">
      <c r="A25" s="77" t="s">
        <v>1890</v>
      </c>
      <c r="B25" s="59">
        <f>VLOOKUP($A25,'Return Data'!$B$7:$R$2292,3,0)</f>
        <v>44767</v>
      </c>
      <c r="C25" s="60">
        <f>VLOOKUP($A25,'Return Data'!$B$7:$R$2292,4,0)</f>
        <v>12.899800000000001</v>
      </c>
      <c r="D25" s="60">
        <f>VLOOKUP($A25,'Return Data'!$B$7:$R$2292,9,0)</f>
        <v>7.7912999999999997</v>
      </c>
      <c r="E25" s="61">
        <f t="shared" si="0"/>
        <v>12</v>
      </c>
      <c r="F25" s="60">
        <f>VLOOKUP($A25,'Return Data'!$B$7:$R$2292,10,0)</f>
        <v>1.4135</v>
      </c>
      <c r="G25" s="61">
        <f t="shared" si="1"/>
        <v>8</v>
      </c>
      <c r="H25" s="60">
        <f>VLOOKUP($A25,'Return Data'!$B$7:$R$2292,11,0)</f>
        <v>1.7853000000000001</v>
      </c>
      <c r="I25" s="61">
        <f t="shared" si="2"/>
        <v>10</v>
      </c>
      <c r="J25" s="60">
        <f>VLOOKUP($A25,'Return Data'!$B$7:$R$2292,12,0)</f>
        <v>1.9581</v>
      </c>
      <c r="K25" s="61">
        <f t="shared" si="3"/>
        <v>10</v>
      </c>
      <c r="L25" s="60">
        <f>VLOOKUP($A25,'Return Data'!$B$7:$R$2292,13,0)</f>
        <v>2.3283999999999998</v>
      </c>
      <c r="M25" s="61">
        <f t="shared" si="4"/>
        <v>13</v>
      </c>
      <c r="N25" s="60">
        <f>VLOOKUP($A25,'Return Data'!$B$7:$R$2292,17,0)</f>
        <v>3.1042999999999998</v>
      </c>
      <c r="O25" s="61">
        <f t="shared" si="5"/>
        <v>16</v>
      </c>
      <c r="P25" s="60">
        <f>VLOOKUP($A25,'Return Data'!$B$7:$R$2292,14,0)</f>
        <v>5.2732999999999999</v>
      </c>
      <c r="Q25" s="61">
        <f t="shared" ref="Q25:Q31" si="8">RANK(P25,P$8:P$31,0)</f>
        <v>19</v>
      </c>
      <c r="R25" s="60">
        <f>VLOOKUP($A25,'Return Data'!$B$7:$R$2292,16,0)</f>
        <v>6.0115999999999996</v>
      </c>
      <c r="S25" s="62">
        <f t="shared" si="7"/>
        <v>22</v>
      </c>
    </row>
    <row r="26" spans="1:19" x14ac:dyDescent="0.3">
      <c r="A26" s="77" t="s">
        <v>1344</v>
      </c>
      <c r="B26" s="59">
        <f>VLOOKUP($A26,'Return Data'!$B$7:$R$2292,3,0)</f>
        <v>44767</v>
      </c>
      <c r="C26" s="60">
        <f>VLOOKUP($A26,'Return Data'!$B$7:$R$2292,4,0)</f>
        <v>42.752800000000001</v>
      </c>
      <c r="D26" s="60">
        <f>VLOOKUP($A26,'Return Data'!$B$7:$R$2292,9,0)</f>
        <v>8.5942000000000007</v>
      </c>
      <c r="E26" s="61">
        <f t="shared" si="0"/>
        <v>7</v>
      </c>
      <c r="F26" s="60">
        <f>VLOOKUP($A26,'Return Data'!$B$7:$R$2292,10,0)</f>
        <v>0.40849999999999997</v>
      </c>
      <c r="G26" s="61">
        <f t="shared" si="1"/>
        <v>17</v>
      </c>
      <c r="H26" s="60">
        <f>VLOOKUP($A26,'Return Data'!$B$7:$R$2292,11,0)</f>
        <v>1.4518</v>
      </c>
      <c r="I26" s="61">
        <f t="shared" si="2"/>
        <v>15</v>
      </c>
      <c r="J26" s="60">
        <f>VLOOKUP($A26,'Return Data'!$B$7:$R$2292,12,0)</f>
        <v>1.9085000000000001</v>
      </c>
      <c r="K26" s="61">
        <f t="shared" si="3"/>
        <v>11</v>
      </c>
      <c r="L26" s="60">
        <f>VLOOKUP($A26,'Return Data'!$B$7:$R$2292,13,0)</f>
        <v>2.6880000000000002</v>
      </c>
      <c r="M26" s="61">
        <f t="shared" si="4"/>
        <v>10</v>
      </c>
      <c r="N26" s="60">
        <f>VLOOKUP($A26,'Return Data'!$B$7:$R$2292,17,0)</f>
        <v>4.1402000000000001</v>
      </c>
      <c r="O26" s="61">
        <f t="shared" si="5"/>
        <v>7</v>
      </c>
      <c r="P26" s="60">
        <f>VLOOKUP($A26,'Return Data'!$B$7:$R$2292,14,0)</f>
        <v>6.2225000000000001</v>
      </c>
      <c r="Q26" s="61">
        <f t="shared" si="8"/>
        <v>8</v>
      </c>
      <c r="R26" s="60">
        <f>VLOOKUP($A26,'Return Data'!$B$7:$R$2292,16,0)</f>
        <v>7.6886000000000001</v>
      </c>
      <c r="S26" s="62">
        <f t="shared" si="7"/>
        <v>4</v>
      </c>
    </row>
    <row r="27" spans="1:19" x14ac:dyDescent="0.3">
      <c r="A27" s="77" t="s">
        <v>1946</v>
      </c>
      <c r="B27" s="59">
        <f>VLOOKUP($A27,'Return Data'!$B$7:$R$2292,3,0)</f>
        <v>44767</v>
      </c>
      <c r="C27" s="60">
        <f>VLOOKUP($A27,'Return Data'!$B$7:$R$2292,4,0)</f>
        <v>36.798699999999997</v>
      </c>
      <c r="D27" s="60">
        <f>VLOOKUP($A27,'Return Data'!$B$7:$R$2292,9,0)</f>
        <v>6.7253999999999996</v>
      </c>
      <c r="E27" s="61">
        <f t="shared" si="0"/>
        <v>18</v>
      </c>
      <c r="F27" s="60">
        <f>VLOOKUP($A27,'Return Data'!$B$7:$R$2292,10,0)</f>
        <v>1.5855999999999999</v>
      </c>
      <c r="G27" s="61">
        <f t="shared" si="1"/>
        <v>5</v>
      </c>
      <c r="H27" s="60">
        <f>VLOOKUP($A27,'Return Data'!$B$7:$R$2292,11,0)</f>
        <v>1.8069</v>
      </c>
      <c r="I27" s="61">
        <f t="shared" si="2"/>
        <v>9</v>
      </c>
      <c r="J27" s="60">
        <f>VLOOKUP($A27,'Return Data'!$B$7:$R$2292,12,0)</f>
        <v>1.8066</v>
      </c>
      <c r="K27" s="61">
        <f t="shared" si="3"/>
        <v>14</v>
      </c>
      <c r="L27" s="60">
        <f>VLOOKUP($A27,'Return Data'!$B$7:$R$2292,13,0)</f>
        <v>2.2477999999999998</v>
      </c>
      <c r="M27" s="61">
        <f t="shared" si="4"/>
        <v>14</v>
      </c>
      <c r="N27" s="60">
        <f>VLOOKUP($A27,'Return Data'!$B$7:$R$2292,17,0)</f>
        <v>3.0928</v>
      </c>
      <c r="O27" s="61">
        <f t="shared" si="5"/>
        <v>17</v>
      </c>
      <c r="P27" s="60">
        <f>VLOOKUP($A27,'Return Data'!$B$7:$R$2292,14,0)</f>
        <v>6.3240999999999996</v>
      </c>
      <c r="Q27" s="61">
        <f t="shared" si="8"/>
        <v>6</v>
      </c>
      <c r="R27" s="60">
        <f>VLOOKUP($A27,'Return Data'!$B$7:$R$2292,16,0)</f>
        <v>6.9081999999999999</v>
      </c>
      <c r="S27" s="62">
        <f t="shared" si="7"/>
        <v>16</v>
      </c>
    </row>
    <row r="28" spans="1:19" x14ac:dyDescent="0.3">
      <c r="A28" s="77" t="s">
        <v>1347</v>
      </c>
      <c r="B28" s="59">
        <f>VLOOKUP($A28,'Return Data'!$B$7:$R$2292,3,0)</f>
        <v>44767</v>
      </c>
      <c r="C28" s="60">
        <f>VLOOKUP($A28,'Return Data'!$B$7:$R$2292,4,0)</f>
        <v>26.105699999999999</v>
      </c>
      <c r="D28" s="60">
        <f>VLOOKUP($A28,'Return Data'!$B$7:$R$2292,9,0)</f>
        <v>6.6402000000000001</v>
      </c>
      <c r="E28" s="61">
        <f t="shared" si="0"/>
        <v>19</v>
      </c>
      <c r="F28" s="60">
        <f>VLOOKUP($A28,'Return Data'!$B$7:$R$2292,10,0)</f>
        <v>1.1294</v>
      </c>
      <c r="G28" s="61">
        <f t="shared" si="1"/>
        <v>12</v>
      </c>
      <c r="H28" s="60">
        <f>VLOOKUP($A28,'Return Data'!$B$7:$R$2292,11,0)</f>
        <v>1.8908</v>
      </c>
      <c r="I28" s="61">
        <f t="shared" si="2"/>
        <v>8</v>
      </c>
      <c r="J28" s="60">
        <f>VLOOKUP($A28,'Return Data'!$B$7:$R$2292,12,0)</f>
        <v>2.0219</v>
      </c>
      <c r="K28" s="61">
        <f t="shared" si="3"/>
        <v>9</v>
      </c>
      <c r="L28" s="60">
        <f>VLOOKUP($A28,'Return Data'!$B$7:$R$2292,13,0)</f>
        <v>2.6221000000000001</v>
      </c>
      <c r="M28" s="61">
        <f t="shared" si="4"/>
        <v>11</v>
      </c>
      <c r="N28" s="60">
        <f>VLOOKUP($A28,'Return Data'!$B$7:$R$2292,17,0)</f>
        <v>3.2494999999999998</v>
      </c>
      <c r="O28" s="61">
        <f t="shared" si="5"/>
        <v>13</v>
      </c>
      <c r="P28" s="60">
        <f>VLOOKUP($A28,'Return Data'!$B$7:$R$2292,14,0)</f>
        <v>5.8220000000000001</v>
      </c>
      <c r="Q28" s="61">
        <f t="shared" si="8"/>
        <v>10</v>
      </c>
      <c r="R28" s="60">
        <f>VLOOKUP($A28,'Return Data'!$B$7:$R$2292,16,0)</f>
        <v>6.6024000000000003</v>
      </c>
      <c r="S28" s="62">
        <f t="shared" si="7"/>
        <v>19</v>
      </c>
    </row>
    <row r="29" spans="1:19" x14ac:dyDescent="0.3">
      <c r="A29" s="77" t="s">
        <v>1924</v>
      </c>
      <c r="B29" s="59">
        <f>VLOOKUP($A29,'Return Data'!$B$7:$R$2292,3,0)</f>
        <v>44767</v>
      </c>
      <c r="C29" s="60">
        <f>VLOOKUP($A29,'Return Data'!$B$7:$R$2292,4,0)</f>
        <v>35.938299999999998</v>
      </c>
      <c r="D29" s="60">
        <f>VLOOKUP($A29,'Return Data'!$B$7:$R$2292,9,0)</f>
        <v>5.7945000000000002</v>
      </c>
      <c r="E29" s="61">
        <f t="shared" si="0"/>
        <v>24</v>
      </c>
      <c r="F29" s="60">
        <f>VLOOKUP($A29,'Return Data'!$B$7:$R$2292,10,0)</f>
        <v>0.68759999999999999</v>
      </c>
      <c r="G29" s="61">
        <f t="shared" si="1"/>
        <v>14</v>
      </c>
      <c r="H29" s="60">
        <f>VLOOKUP($A29,'Return Data'!$B$7:$R$2292,11,0)</f>
        <v>1.7803</v>
      </c>
      <c r="I29" s="61">
        <f t="shared" si="2"/>
        <v>11</v>
      </c>
      <c r="J29" s="60">
        <f>VLOOKUP($A29,'Return Data'!$B$7:$R$2292,12,0)</f>
        <v>2.5684999999999998</v>
      </c>
      <c r="K29" s="61">
        <f t="shared" si="3"/>
        <v>5</v>
      </c>
      <c r="L29" s="60">
        <f>VLOOKUP($A29,'Return Data'!$B$7:$R$2292,13,0)</f>
        <v>2.8620999999999999</v>
      </c>
      <c r="M29" s="61">
        <f t="shared" si="4"/>
        <v>8</v>
      </c>
      <c r="N29" s="60">
        <f>VLOOKUP($A29,'Return Data'!$B$7:$R$2292,17,0)</f>
        <v>3.2890000000000001</v>
      </c>
      <c r="O29" s="61">
        <f t="shared" si="5"/>
        <v>11</v>
      </c>
      <c r="P29" s="60">
        <f>VLOOKUP($A29,'Return Data'!$B$7:$R$2292,14,0)</f>
        <v>5.8026</v>
      </c>
      <c r="Q29" s="61">
        <f t="shared" si="8"/>
        <v>12</v>
      </c>
      <c r="R29" s="60">
        <f>VLOOKUP($A29,'Return Data'!$B$7:$R$2292,16,0)</f>
        <v>6.8760000000000003</v>
      </c>
      <c r="S29" s="62">
        <f t="shared" si="7"/>
        <v>17</v>
      </c>
    </row>
    <row r="30" spans="1:19" x14ac:dyDescent="0.3">
      <c r="A30" s="77" t="s">
        <v>1350</v>
      </c>
      <c r="B30" s="59">
        <f>VLOOKUP($A30,'Return Data'!$B$7:$R$2292,3,0)</f>
        <v>44767</v>
      </c>
      <c r="C30" s="60">
        <f>VLOOKUP($A30,'Return Data'!$B$7:$R$2292,4,0)</f>
        <v>39.329000000000001</v>
      </c>
      <c r="D30" s="60">
        <f>VLOOKUP($A30,'Return Data'!$B$7:$R$2292,9,0)</f>
        <v>7.3170999999999999</v>
      </c>
      <c r="E30" s="61">
        <f t="shared" si="0"/>
        <v>14</v>
      </c>
      <c r="F30" s="60">
        <f>VLOOKUP($A30,'Return Data'!$B$7:$R$2292,10,0)</f>
        <v>1.1835</v>
      </c>
      <c r="G30" s="61">
        <f t="shared" si="1"/>
        <v>11</v>
      </c>
      <c r="H30" s="60">
        <f>VLOOKUP($A30,'Return Data'!$B$7:$R$2292,11,0)</f>
        <v>1.6907000000000001</v>
      </c>
      <c r="I30" s="61">
        <f t="shared" si="2"/>
        <v>13</v>
      </c>
      <c r="J30" s="60">
        <f>VLOOKUP($A30,'Return Data'!$B$7:$R$2292,12,0)</f>
        <v>1.8532999999999999</v>
      </c>
      <c r="K30" s="61">
        <f t="shared" si="3"/>
        <v>13</v>
      </c>
      <c r="L30" s="60">
        <f>VLOOKUP($A30,'Return Data'!$B$7:$R$2292,13,0)</f>
        <v>2.1299000000000001</v>
      </c>
      <c r="M30" s="61">
        <f t="shared" si="4"/>
        <v>18</v>
      </c>
      <c r="N30" s="60">
        <f>VLOOKUP($A30,'Return Data'!$B$7:$R$2292,17,0)</f>
        <v>2.8713000000000002</v>
      </c>
      <c r="O30" s="61">
        <f t="shared" si="5"/>
        <v>20</v>
      </c>
      <c r="P30" s="60">
        <f>VLOOKUP($A30,'Return Data'!$B$7:$R$2292,14,0)</f>
        <v>5.5052000000000003</v>
      </c>
      <c r="Q30" s="61">
        <f t="shared" si="8"/>
        <v>15</v>
      </c>
      <c r="R30" s="60">
        <f>VLOOKUP($A30,'Return Data'!$B$7:$R$2292,16,0)</f>
        <v>7.0957999999999997</v>
      </c>
      <c r="S30" s="62">
        <f t="shared" si="7"/>
        <v>14</v>
      </c>
    </row>
    <row r="31" spans="1:19" x14ac:dyDescent="0.3">
      <c r="A31" s="77" t="s">
        <v>1353</v>
      </c>
      <c r="B31" s="59">
        <f>VLOOKUP($A31,'Return Data'!$B$7:$R$2292,3,0)</f>
        <v>44767</v>
      </c>
      <c r="C31" s="60">
        <f>VLOOKUP($A31,'Return Data'!$B$7:$R$2292,4,0)</f>
        <v>25.6873</v>
      </c>
      <c r="D31" s="60">
        <f>VLOOKUP($A31,'Return Data'!$B$7:$R$2292,9,0)</f>
        <v>7.1384999999999996</v>
      </c>
      <c r="E31" s="61">
        <f t="shared" si="0"/>
        <v>16</v>
      </c>
      <c r="F31" s="60">
        <f>VLOOKUP($A31,'Return Data'!$B$7:$R$2292,10,0)</f>
        <v>1.2562</v>
      </c>
      <c r="G31" s="61">
        <f t="shared" si="1"/>
        <v>9</v>
      </c>
      <c r="H31" s="60">
        <f>VLOOKUP($A31,'Return Data'!$B$7:$R$2292,11,0)</f>
        <v>2.0419999999999998</v>
      </c>
      <c r="I31" s="61">
        <f t="shared" si="2"/>
        <v>6</v>
      </c>
      <c r="J31" s="60">
        <f>VLOOKUP($A31,'Return Data'!$B$7:$R$2292,12,0)</f>
        <v>2.1659000000000002</v>
      </c>
      <c r="K31" s="61">
        <f t="shared" si="3"/>
        <v>7</v>
      </c>
      <c r="L31" s="60">
        <f>VLOOKUP($A31,'Return Data'!$B$7:$R$2292,13,0)</f>
        <v>7.5632999999999999</v>
      </c>
      <c r="M31" s="61">
        <f t="shared" si="4"/>
        <v>4</v>
      </c>
      <c r="N31" s="60">
        <f>VLOOKUP($A31,'Return Data'!$B$7:$R$2292,17,0)</f>
        <v>6.0712999999999999</v>
      </c>
      <c r="O31" s="61">
        <f t="shared" si="5"/>
        <v>4</v>
      </c>
      <c r="P31" s="60">
        <f>VLOOKUP($A31,'Return Data'!$B$7:$R$2292,14,0)</f>
        <v>8.0001999999999995</v>
      </c>
      <c r="Q31" s="61">
        <f t="shared" si="8"/>
        <v>1</v>
      </c>
      <c r="R31" s="60">
        <f>VLOOKUP($A31,'Return Data'!$B$7:$R$2292,16,0)</f>
        <v>6.5544000000000002</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7.9417541666666667</v>
      </c>
      <c r="E33" s="83"/>
      <c r="F33" s="84">
        <f>AVERAGE(F8:F31)</f>
        <v>1.0104999999999997</v>
      </c>
      <c r="G33" s="83"/>
      <c r="H33" s="84">
        <f>AVERAGE(H8:H31)</f>
        <v>3.3163958333333343</v>
      </c>
      <c r="I33" s="83"/>
      <c r="J33" s="84">
        <f>AVERAGE(J8:J31)</f>
        <v>3.0638333333333336</v>
      </c>
      <c r="K33" s="83"/>
      <c r="L33" s="84">
        <f>AVERAGE(L8:L31)</f>
        <v>4.2387250000000005</v>
      </c>
      <c r="M33" s="83"/>
      <c r="N33" s="84">
        <f>AVERAGE(N8:N31)</f>
        <v>4.2559499999999995</v>
      </c>
      <c r="O33" s="83"/>
      <c r="P33" s="84">
        <f>AVERAGE(P8:P31)</f>
        <v>5.8221826086956527</v>
      </c>
      <c r="Q33" s="83"/>
      <c r="R33" s="84">
        <f>AVERAGE(R8:R31)</f>
        <v>7.0339708333333322</v>
      </c>
      <c r="S33" s="85"/>
    </row>
    <row r="34" spans="1:19" x14ac:dyDescent="0.3">
      <c r="A34" s="82" t="s">
        <v>28</v>
      </c>
      <c r="B34" s="83"/>
      <c r="C34" s="83"/>
      <c r="D34" s="84">
        <f>MIN(D8:D31)</f>
        <v>5.7945000000000002</v>
      </c>
      <c r="E34" s="83"/>
      <c r="F34" s="84">
        <f>MIN(F8:F31)</f>
        <v>-0.47939999999999999</v>
      </c>
      <c r="G34" s="83"/>
      <c r="H34" s="84">
        <f>MIN(H8:H31)</f>
        <v>0.44340000000000002</v>
      </c>
      <c r="I34" s="83"/>
      <c r="J34" s="84">
        <f>MIN(J8:J31)</f>
        <v>0.85540000000000005</v>
      </c>
      <c r="K34" s="83"/>
      <c r="L34" s="84">
        <f>MIN(L8:L31)</f>
        <v>1.3606</v>
      </c>
      <c r="M34" s="83"/>
      <c r="N34" s="84">
        <f>MIN(N8:N31)</f>
        <v>2.2772000000000001</v>
      </c>
      <c r="O34" s="83"/>
      <c r="P34" s="84">
        <f>MIN(P8:P31)</f>
        <v>3.9268999999999998</v>
      </c>
      <c r="Q34" s="83"/>
      <c r="R34" s="84">
        <f>MIN(R8:R31)</f>
        <v>5.3544</v>
      </c>
      <c r="S34" s="85"/>
    </row>
    <row r="35" spans="1:19" ht="15" thickBot="1" x14ac:dyDescent="0.35">
      <c r="A35" s="86" t="s">
        <v>29</v>
      </c>
      <c r="B35" s="87"/>
      <c r="C35" s="87"/>
      <c r="D35" s="88">
        <f>MAX(D8:D31)</f>
        <v>11.262</v>
      </c>
      <c r="E35" s="87"/>
      <c r="F35" s="88">
        <f>MAX(F8:F31)</f>
        <v>3.5849000000000002</v>
      </c>
      <c r="G35" s="87"/>
      <c r="H35" s="88">
        <f>MAX(H8:H31)</f>
        <v>32.283200000000001</v>
      </c>
      <c r="I35" s="87"/>
      <c r="J35" s="88">
        <f>MAX(J8:J31)</f>
        <v>22.348400000000002</v>
      </c>
      <c r="K35" s="87"/>
      <c r="L35" s="88">
        <f>MAX(L8:L31)</f>
        <v>19.0977</v>
      </c>
      <c r="M35" s="87"/>
      <c r="N35" s="88">
        <f>MAX(N8:N31)</f>
        <v>12.132300000000001</v>
      </c>
      <c r="O35" s="87"/>
      <c r="P35" s="88">
        <f>MAX(P8:P31)</f>
        <v>8.0001999999999995</v>
      </c>
      <c r="Q35" s="87"/>
      <c r="R35" s="88">
        <f>MAX(R8:R31)</f>
        <v>8.1386000000000003</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44767</v>
      </c>
      <c r="C8" s="60">
        <f>VLOOKUP($A8,'Return Data'!$B$7:$R$2292,4,0)</f>
        <v>32.576500000000003</v>
      </c>
      <c r="D8" s="60">
        <f>VLOOKUP($A8,'Return Data'!$B$7:$R$2292,9,0)</f>
        <v>191.84350000000001</v>
      </c>
      <c r="E8" s="61">
        <f>RANK(D8,D$8:D$42,0)</f>
        <v>1</v>
      </c>
      <c r="F8" s="60">
        <f>VLOOKUP($A8,'Return Data'!$B$7:$R$2292,10,0)</f>
        <v>64.525499999999994</v>
      </c>
      <c r="G8" s="61">
        <f>RANK(F8,F$8:F$42,0)</f>
        <v>1</v>
      </c>
      <c r="H8" s="60">
        <f>VLOOKUP($A8,'Return Data'!$B$7:$R$2292,11,0)</f>
        <v>43.527700000000003</v>
      </c>
      <c r="I8" s="61">
        <f>RANK(H8,H$8:H$42,0)</f>
        <v>1</v>
      </c>
      <c r="J8" s="60">
        <f>VLOOKUP($A8,'Return Data'!$B$7:$R$2292,12,0)</f>
        <v>30.374600000000001</v>
      </c>
      <c r="K8" s="61">
        <f>RANK(J8,J$8:J$42,0)</f>
        <v>1</v>
      </c>
      <c r="L8" s="60">
        <f>VLOOKUP($A8,'Return Data'!$B$7:$R$2292,13,0)</f>
        <v>24.611899999999999</v>
      </c>
      <c r="M8" s="61">
        <f>RANK(L8,L$8:L$42,0)</f>
        <v>1</v>
      </c>
      <c r="N8" s="60">
        <f>VLOOKUP($A8,'Return Data'!$B$7:$R$2292,17,0)</f>
        <v>17.244700000000002</v>
      </c>
      <c r="O8" s="61">
        <f>RANK(N8,N$8:N$42,0)</f>
        <v>1</v>
      </c>
      <c r="P8" s="60">
        <f>VLOOKUP($A8,'Return Data'!$B$7:$R$2292,14,0)</f>
        <v>10.3224</v>
      </c>
      <c r="Q8" s="61">
        <f>RANK(P8,P$8:P$42,0)</f>
        <v>1</v>
      </c>
      <c r="R8" s="60">
        <f>VLOOKUP($A8,'Return Data'!$B$7:$R$2292,16,0)</f>
        <v>9.6820000000000004</v>
      </c>
      <c r="S8" s="62">
        <f t="shared" ref="S8:S10" si="0">RANK(R8,R$8:R$42,0)</f>
        <v>1</v>
      </c>
    </row>
    <row r="9" spans="1:19" x14ac:dyDescent="0.3">
      <c r="A9" s="77" t="s">
        <v>1013</v>
      </c>
      <c r="B9" s="59">
        <f>VLOOKUP($A9,'Return Data'!$B$7:$R$2292,3,0)</f>
        <v>44767</v>
      </c>
      <c r="C9" s="60">
        <f>VLOOKUP($A9,'Return Data'!$B$7:$R$2292,4,0)</f>
        <v>0.57020000000000004</v>
      </c>
      <c r="D9" s="60"/>
      <c r="E9" s="61"/>
      <c r="F9" s="60"/>
      <c r="G9" s="61"/>
      <c r="H9" s="60"/>
      <c r="I9" s="61"/>
      <c r="J9" s="60"/>
      <c r="K9" s="61"/>
      <c r="L9" s="60"/>
      <c r="M9" s="61"/>
      <c r="N9" s="60"/>
      <c r="O9" s="61"/>
      <c r="P9" s="60"/>
      <c r="Q9" s="61"/>
      <c r="R9" s="60">
        <f>VLOOKUP($A9,'Return Data'!$B$7:$R$2292,16,0)</f>
        <v>-35.450600000000001</v>
      </c>
      <c r="S9" s="62">
        <f t="shared" si="0"/>
        <v>35</v>
      </c>
    </row>
    <row r="10" spans="1:19" x14ac:dyDescent="0.3">
      <c r="A10" s="77" t="s">
        <v>1015</v>
      </c>
      <c r="B10" s="59">
        <f>VLOOKUP($A10,'Return Data'!$B$7:$R$2292,3,0)</f>
        <v>44767</v>
      </c>
      <c r="C10" s="60">
        <f>VLOOKUP($A10,'Return Data'!$B$7:$R$2292,4,0)</f>
        <v>24.087199999999999</v>
      </c>
      <c r="D10" s="60">
        <f>VLOOKUP($A10,'Return Data'!$B$7:$R$2292,9,0)</f>
        <v>11.062200000000001</v>
      </c>
      <c r="E10" s="61">
        <f t="shared" ref="E10:E42" si="1">RANK(D10,D$8:D$42,0)</f>
        <v>14</v>
      </c>
      <c r="F10" s="60">
        <f>VLOOKUP($A10,'Return Data'!$B$7:$R$2292,10,0)</f>
        <v>2.5674000000000001</v>
      </c>
      <c r="G10" s="61">
        <f t="shared" ref="G10:G42" si="2">RANK(F10,F$8:F$42,0)</f>
        <v>4</v>
      </c>
      <c r="H10" s="60">
        <f>VLOOKUP($A10,'Return Data'!$B$7:$R$2292,11,0)</f>
        <v>2.8062999999999998</v>
      </c>
      <c r="I10" s="61">
        <f t="shared" ref="I10" si="3">RANK(H10,H$8:H$42,0)</f>
        <v>4</v>
      </c>
      <c r="J10" s="60">
        <f>VLOOKUP($A10,'Return Data'!$B$7:$R$2292,12,0)</f>
        <v>3.1806000000000001</v>
      </c>
      <c r="K10" s="61">
        <f t="shared" ref="K10" si="4">RANK(J10,J$8:J$42,0)</f>
        <v>4</v>
      </c>
      <c r="L10" s="60">
        <f>VLOOKUP($A10,'Return Data'!$B$7:$R$2292,13,0)</f>
        <v>4.2602000000000002</v>
      </c>
      <c r="M10" s="61">
        <f t="shared" ref="M10" si="5">RANK(L10,L$8:L$42,0)</f>
        <v>6</v>
      </c>
      <c r="N10" s="60">
        <f>VLOOKUP($A10,'Return Data'!$B$7:$R$2292,17,0)</f>
        <v>5.9329000000000001</v>
      </c>
      <c r="O10" s="61">
        <f t="shared" ref="O10" si="6">RANK(N10,N$8:N$42,0)</f>
        <v>6</v>
      </c>
      <c r="P10" s="60">
        <f>VLOOKUP($A10,'Return Data'!$B$7:$R$2292,14,0)</f>
        <v>7.6363000000000003</v>
      </c>
      <c r="Q10" s="61">
        <f t="shared" ref="Q10" si="7">RANK(P10,P$8:P$42,0)</f>
        <v>3</v>
      </c>
      <c r="R10" s="60">
        <f>VLOOKUP($A10,'Return Data'!$B$7:$R$2292,16,0)</f>
        <v>8.6990999999999996</v>
      </c>
      <c r="S10" s="62">
        <f t="shared" si="0"/>
        <v>3</v>
      </c>
    </row>
    <row r="11" spans="1:19" x14ac:dyDescent="0.3">
      <c r="A11" s="77" t="s">
        <v>1983</v>
      </c>
      <c r="B11" s="59">
        <f>VLOOKUP($A11,'Return Data'!$B$7:$R$2292,3,0)</f>
        <v>44767</v>
      </c>
      <c r="C11" s="60">
        <f>VLOOKUP($A11,'Return Data'!$B$7:$R$2292,4,0)</f>
        <v>16.1875</v>
      </c>
      <c r="D11" s="60">
        <f>VLOOKUP($A11,'Return Data'!$B$7:$R$2292,9,0)</f>
        <v>10.6495</v>
      </c>
      <c r="E11" s="61">
        <f t="shared" si="1"/>
        <v>19</v>
      </c>
      <c r="F11" s="60">
        <f>VLOOKUP($A11,'Return Data'!$B$7:$R$2292,10,0)</f>
        <v>0.3</v>
      </c>
      <c r="G11" s="61">
        <f t="shared" si="2"/>
        <v>15</v>
      </c>
      <c r="H11" s="60">
        <f>VLOOKUP($A11,'Return Data'!$B$7:$R$2292,11,0)</f>
        <v>0.27189999999999998</v>
      </c>
      <c r="I11" s="61">
        <f t="shared" ref="I11:I42" si="8">RANK(H11,H$8:H$42,0)</f>
        <v>18</v>
      </c>
      <c r="J11" s="60">
        <f>VLOOKUP($A11,'Return Data'!$B$7:$R$2292,12,0)</f>
        <v>1.1185</v>
      </c>
      <c r="K11" s="61">
        <f t="shared" ref="K11:K42" si="9">RANK(J11,J$8:J$42,0)</f>
        <v>13</v>
      </c>
      <c r="L11" s="60">
        <f>VLOOKUP($A11,'Return Data'!$B$7:$R$2292,13,0)</f>
        <v>1.7436</v>
      </c>
      <c r="M11" s="61">
        <f t="shared" ref="M11:M42" si="10">RANK(L11,L$8:L$42,0)</f>
        <v>18</v>
      </c>
      <c r="N11" s="60">
        <f>VLOOKUP($A11,'Return Data'!$B$7:$R$2292,17,0)</f>
        <v>2.5727000000000002</v>
      </c>
      <c r="O11" s="61">
        <f t="shared" ref="O11:O42" si="11">RANK(N11,N$8:N$42,0)</f>
        <v>20</v>
      </c>
      <c r="P11" s="60">
        <f>VLOOKUP($A11,'Return Data'!$B$7:$R$2292,14,0)</f>
        <v>4.5152999999999999</v>
      </c>
      <c r="Q11" s="61">
        <f t="shared" ref="Q11:Q42" si="12">RANK(P11,P$8:P$42,0)</f>
        <v>23</v>
      </c>
      <c r="R11" s="60">
        <f>VLOOKUP($A11,'Return Data'!$B$7:$R$2292,16,0)</f>
        <v>5.8975999999999997</v>
      </c>
      <c r="S11" s="62">
        <f t="shared" ref="S11:S42" si="13">RANK(R11,R$8:R$42,0)</f>
        <v>27</v>
      </c>
    </row>
    <row r="12" spans="1:19" x14ac:dyDescent="0.3">
      <c r="A12" s="77" t="s">
        <v>1017</v>
      </c>
      <c r="B12" s="59">
        <f>VLOOKUP($A12,'Return Data'!$B$7:$R$2292,3,0)</f>
        <v>44767</v>
      </c>
      <c r="C12" s="60">
        <f>VLOOKUP($A12,'Return Data'!$B$7:$R$2292,4,0)</f>
        <v>69.279399999999995</v>
      </c>
      <c r="D12" s="60">
        <f>VLOOKUP($A12,'Return Data'!$B$7:$R$2292,9,0)</f>
        <v>10.175599999999999</v>
      </c>
      <c r="E12" s="61">
        <f t="shared" si="1"/>
        <v>23</v>
      </c>
      <c r="F12" s="60">
        <f>VLOOKUP($A12,'Return Data'!$B$7:$R$2292,10,0)</f>
        <v>0.80230000000000001</v>
      </c>
      <c r="G12" s="61">
        <f t="shared" si="2"/>
        <v>12</v>
      </c>
      <c r="H12" s="60">
        <f>VLOOKUP($A12,'Return Data'!$B$7:$R$2292,11,0)</f>
        <v>1.2553000000000001</v>
      </c>
      <c r="I12" s="61">
        <f t="shared" si="8"/>
        <v>8</v>
      </c>
      <c r="J12" s="60">
        <f>VLOOKUP($A12,'Return Data'!$B$7:$R$2292,12,0)</f>
        <v>1.5308999999999999</v>
      </c>
      <c r="K12" s="61">
        <f t="shared" si="9"/>
        <v>10</v>
      </c>
      <c r="L12" s="60">
        <f>VLOOKUP($A12,'Return Data'!$B$7:$R$2292,13,0)</f>
        <v>2.4319000000000002</v>
      </c>
      <c r="M12" s="61">
        <f t="shared" si="10"/>
        <v>14</v>
      </c>
      <c r="N12" s="60">
        <f>VLOOKUP($A12,'Return Data'!$B$7:$R$2292,17,0)</f>
        <v>3.5065</v>
      </c>
      <c r="O12" s="61">
        <f t="shared" si="11"/>
        <v>14</v>
      </c>
      <c r="P12" s="60">
        <f>VLOOKUP($A12,'Return Data'!$B$7:$R$2292,14,0)</f>
        <v>5.7222999999999997</v>
      </c>
      <c r="Q12" s="61">
        <f t="shared" si="12"/>
        <v>16</v>
      </c>
      <c r="R12" s="60">
        <f>VLOOKUP($A12,'Return Data'!$B$7:$R$2292,16,0)</f>
        <v>6.9137000000000004</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17</v>
      </c>
      <c r="H13" s="60">
        <f>VLOOKUP($A13,'Return Data'!$B$7:$R$2292,11,0)</f>
        <v>0</v>
      </c>
      <c r="I13" s="61">
        <f t="shared" si="8"/>
        <v>20</v>
      </c>
      <c r="J13" s="60">
        <f>VLOOKUP($A13,'Return Data'!$B$7:$R$2292,12,0)</f>
        <v>0</v>
      </c>
      <c r="K13" s="61">
        <f t="shared" si="9"/>
        <v>23</v>
      </c>
      <c r="L13" s="60">
        <f>VLOOKUP($A13,'Return Data'!$B$7:$R$2292,13,0)</f>
        <v>0</v>
      </c>
      <c r="M13" s="61">
        <f t="shared" si="10"/>
        <v>30</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44767</v>
      </c>
      <c r="C14" s="60">
        <f>VLOOKUP($A14,'Return Data'!$B$7:$R$2292,4,0)</f>
        <v>48.413800000000002</v>
      </c>
      <c r="D14" s="60">
        <f>VLOOKUP($A14,'Return Data'!$B$7:$R$2292,9,0)</f>
        <v>12.0709</v>
      </c>
      <c r="E14" s="61">
        <f t="shared" si="1"/>
        <v>7</v>
      </c>
      <c r="F14" s="60">
        <f>VLOOKUP($A14,'Return Data'!$B$7:$R$2292,10,0)</f>
        <v>0.97170000000000001</v>
      </c>
      <c r="G14" s="61">
        <f t="shared" si="2"/>
        <v>8</v>
      </c>
      <c r="H14" s="60">
        <f>VLOOKUP($A14,'Return Data'!$B$7:$R$2292,11,0)</f>
        <v>1.1891</v>
      </c>
      <c r="I14" s="61">
        <f t="shared" si="8"/>
        <v>9</v>
      </c>
      <c r="J14" s="60">
        <f>VLOOKUP($A14,'Return Data'!$B$7:$R$2292,12,0)</f>
        <v>1.9134</v>
      </c>
      <c r="K14" s="61">
        <f t="shared" si="9"/>
        <v>8</v>
      </c>
      <c r="L14" s="60">
        <f>VLOOKUP($A14,'Return Data'!$B$7:$R$2292,13,0)</f>
        <v>3.2113999999999998</v>
      </c>
      <c r="M14" s="61">
        <f t="shared" si="10"/>
        <v>8</v>
      </c>
      <c r="N14" s="60">
        <f>VLOOKUP($A14,'Return Data'!$B$7:$R$2292,17,0)</f>
        <v>5.6012000000000004</v>
      </c>
      <c r="O14" s="61">
        <f t="shared" si="11"/>
        <v>8</v>
      </c>
      <c r="P14" s="60">
        <f>VLOOKUP($A14,'Return Data'!$B$7:$R$2292,14,0)</f>
        <v>7.0435999999999996</v>
      </c>
      <c r="Q14" s="61">
        <f t="shared" si="12"/>
        <v>8</v>
      </c>
      <c r="R14" s="60">
        <f>VLOOKUP($A14,'Return Data'!$B$7:$R$2292,16,0)</f>
        <v>8.2492999999999999</v>
      </c>
      <c r="S14" s="62">
        <f t="shared" si="13"/>
        <v>7</v>
      </c>
    </row>
    <row r="15" spans="1:19" x14ac:dyDescent="0.3">
      <c r="A15" s="77" t="s">
        <v>1026</v>
      </c>
      <c r="B15" s="59">
        <f>VLOOKUP($A15,'Return Data'!$B$7:$R$2292,3,0)</f>
        <v>44767</v>
      </c>
      <c r="C15" s="60">
        <f>VLOOKUP($A15,'Return Data'!$B$7:$R$2292,4,0)</f>
        <v>38.766300000000001</v>
      </c>
      <c r="D15" s="60">
        <f>VLOOKUP($A15,'Return Data'!$B$7:$R$2292,9,0)</f>
        <v>13.073</v>
      </c>
      <c r="E15" s="61">
        <f t="shared" si="1"/>
        <v>3</v>
      </c>
      <c r="F15" s="60">
        <f>VLOOKUP($A15,'Return Data'!$B$7:$R$2292,10,0)</f>
        <v>3.5573999999999999</v>
      </c>
      <c r="G15" s="61">
        <f t="shared" si="2"/>
        <v>3</v>
      </c>
      <c r="H15" s="60">
        <f>VLOOKUP($A15,'Return Data'!$B$7:$R$2292,11,0)</f>
        <v>3.6974999999999998</v>
      </c>
      <c r="I15" s="61">
        <f t="shared" si="8"/>
        <v>3</v>
      </c>
      <c r="J15" s="60">
        <f>VLOOKUP($A15,'Return Data'!$B$7:$R$2292,12,0)</f>
        <v>3.4192999999999998</v>
      </c>
      <c r="K15" s="61">
        <f t="shared" si="9"/>
        <v>3</v>
      </c>
      <c r="L15" s="60">
        <f>VLOOKUP($A15,'Return Data'!$B$7:$R$2292,13,0)</f>
        <v>4.2628000000000004</v>
      </c>
      <c r="M15" s="61">
        <f t="shared" si="10"/>
        <v>5</v>
      </c>
      <c r="N15" s="60">
        <f>VLOOKUP($A15,'Return Data'!$B$7:$R$2292,17,0)</f>
        <v>6.2784000000000004</v>
      </c>
      <c r="O15" s="61">
        <f t="shared" si="11"/>
        <v>4</v>
      </c>
      <c r="P15" s="60">
        <f>VLOOKUP($A15,'Return Data'!$B$7:$R$2292,14,0)</f>
        <v>7.9710999999999999</v>
      </c>
      <c r="Q15" s="61">
        <f t="shared" si="12"/>
        <v>2</v>
      </c>
      <c r="R15" s="60">
        <f>VLOOKUP($A15,'Return Data'!$B$7:$R$2292,16,0)</f>
        <v>8.6084999999999994</v>
      </c>
      <c r="S15" s="62">
        <f t="shared" si="13"/>
        <v>4</v>
      </c>
    </row>
    <row r="16" spans="1:19" x14ac:dyDescent="0.3">
      <c r="A16" s="77" t="s">
        <v>1027</v>
      </c>
      <c r="B16" s="59">
        <f>VLOOKUP($A16,'Return Data'!$B$7:$R$2292,3,0)</f>
        <v>44767</v>
      </c>
      <c r="C16" s="60">
        <f>VLOOKUP($A16,'Return Data'!$B$7:$R$2292,4,0)</f>
        <v>40.082999999999998</v>
      </c>
      <c r="D16" s="60">
        <f>VLOOKUP($A16,'Return Data'!$B$7:$R$2292,9,0)</f>
        <v>12.249000000000001</v>
      </c>
      <c r="E16" s="61">
        <f t="shared" si="1"/>
        <v>6</v>
      </c>
      <c r="F16" s="60">
        <f>VLOOKUP($A16,'Return Data'!$B$7:$R$2292,10,0)</f>
        <v>-1.4705999999999999</v>
      </c>
      <c r="G16" s="61">
        <f t="shared" si="2"/>
        <v>30</v>
      </c>
      <c r="H16" s="60">
        <f>VLOOKUP($A16,'Return Data'!$B$7:$R$2292,11,0)</f>
        <v>-0.2427</v>
      </c>
      <c r="I16" s="61">
        <f t="shared" si="8"/>
        <v>26</v>
      </c>
      <c r="J16" s="60">
        <f>VLOOKUP($A16,'Return Data'!$B$7:$R$2292,12,0)</f>
        <v>0.52510000000000001</v>
      </c>
      <c r="K16" s="61">
        <f t="shared" si="9"/>
        <v>18</v>
      </c>
      <c r="L16" s="60">
        <f>VLOOKUP($A16,'Return Data'!$B$7:$R$2292,13,0)</f>
        <v>1.5673999999999999</v>
      </c>
      <c r="M16" s="61">
        <f t="shared" si="10"/>
        <v>21</v>
      </c>
      <c r="N16" s="60">
        <f>VLOOKUP($A16,'Return Data'!$B$7:$R$2292,17,0)</f>
        <v>2.794</v>
      </c>
      <c r="O16" s="61">
        <f t="shared" si="11"/>
        <v>17</v>
      </c>
      <c r="P16" s="60">
        <f>VLOOKUP($A16,'Return Data'!$B$7:$R$2292,14,0)</f>
        <v>5.8163999999999998</v>
      </c>
      <c r="Q16" s="61">
        <f t="shared" si="12"/>
        <v>15</v>
      </c>
      <c r="R16" s="60">
        <f>VLOOKUP($A16,'Return Data'!$B$7:$R$2292,16,0)</f>
        <v>7.7248000000000001</v>
      </c>
      <c r="S16" s="62">
        <f t="shared" si="13"/>
        <v>17</v>
      </c>
    </row>
    <row r="17" spans="1:19" x14ac:dyDescent="0.3">
      <c r="A17" s="77" t="s">
        <v>1032</v>
      </c>
      <c r="B17" s="59">
        <f>VLOOKUP($A17,'Return Data'!$B$7:$R$2292,3,0)</f>
        <v>44767</v>
      </c>
      <c r="C17" s="60">
        <f>VLOOKUP($A17,'Return Data'!$B$7:$R$2292,4,0)</f>
        <v>19.785799999999998</v>
      </c>
      <c r="D17" s="60">
        <f>VLOOKUP($A17,'Return Data'!$B$7:$R$2292,9,0)</f>
        <v>12.5822</v>
      </c>
      <c r="E17" s="61">
        <f t="shared" si="1"/>
        <v>4</v>
      </c>
      <c r="F17" s="60">
        <f>VLOOKUP($A17,'Return Data'!$B$7:$R$2292,10,0)</f>
        <v>0.70669999999999999</v>
      </c>
      <c r="G17" s="61">
        <f t="shared" si="2"/>
        <v>13</v>
      </c>
      <c r="H17" s="60">
        <f>VLOOKUP($A17,'Return Data'!$B$7:$R$2292,11,0)</f>
        <v>2.3853</v>
      </c>
      <c r="I17" s="61">
        <f t="shared" si="8"/>
        <v>5</v>
      </c>
      <c r="J17" s="60">
        <f>VLOOKUP($A17,'Return Data'!$B$7:$R$2292,12,0)</f>
        <v>2.8445999999999998</v>
      </c>
      <c r="K17" s="61">
        <f t="shared" si="9"/>
        <v>5</v>
      </c>
      <c r="L17" s="60">
        <f>VLOOKUP($A17,'Return Data'!$B$7:$R$2292,13,0)</f>
        <v>4.2934000000000001</v>
      </c>
      <c r="M17" s="61">
        <f t="shared" si="10"/>
        <v>4</v>
      </c>
      <c r="N17" s="60">
        <f>VLOOKUP($A17,'Return Data'!$B$7:$R$2292,17,0)</f>
        <v>6.0362999999999998</v>
      </c>
      <c r="O17" s="61">
        <f t="shared" si="11"/>
        <v>5</v>
      </c>
      <c r="P17" s="60">
        <f>VLOOKUP($A17,'Return Data'!$B$7:$R$2292,14,0)</f>
        <v>7.0993000000000004</v>
      </c>
      <c r="Q17" s="61">
        <f t="shared" si="12"/>
        <v>7</v>
      </c>
      <c r="R17" s="60">
        <f>VLOOKUP($A17,'Return Data'!$B$7:$R$2292,16,0)</f>
        <v>8.5146999999999995</v>
      </c>
      <c r="S17" s="62">
        <f t="shared" si="13"/>
        <v>5</v>
      </c>
    </row>
    <row r="18" spans="1:19" x14ac:dyDescent="0.3">
      <c r="A18" s="77" t="s">
        <v>1033</v>
      </c>
      <c r="B18" s="59">
        <f>VLOOKUP($A18,'Return Data'!$B$7:$R$2292,3,0)</f>
        <v>44767</v>
      </c>
      <c r="C18" s="60">
        <f>VLOOKUP($A18,'Return Data'!$B$7:$R$2292,4,0)</f>
        <v>17.541899999999998</v>
      </c>
      <c r="D18" s="60">
        <f>VLOOKUP($A18,'Return Data'!$B$7:$R$2292,9,0)</f>
        <v>10.475899999999999</v>
      </c>
      <c r="E18" s="61">
        <f t="shared" si="1"/>
        <v>20</v>
      </c>
      <c r="F18" s="60">
        <f>VLOOKUP($A18,'Return Data'!$B$7:$R$2292,10,0)</f>
        <v>2.29E-2</v>
      </c>
      <c r="G18" s="61">
        <f t="shared" si="2"/>
        <v>16</v>
      </c>
      <c r="H18" s="60">
        <f>VLOOKUP($A18,'Return Data'!$B$7:$R$2292,11,0)</f>
        <v>0.8508</v>
      </c>
      <c r="I18" s="61">
        <f t="shared" si="8"/>
        <v>13</v>
      </c>
      <c r="J18" s="60">
        <f>VLOOKUP($A18,'Return Data'!$B$7:$R$2292,12,0)</f>
        <v>1.627</v>
      </c>
      <c r="K18" s="61">
        <f t="shared" si="9"/>
        <v>9</v>
      </c>
      <c r="L18" s="60">
        <f>VLOOKUP($A18,'Return Data'!$B$7:$R$2292,13,0)</f>
        <v>3.0038999999999998</v>
      </c>
      <c r="M18" s="61">
        <f t="shared" si="10"/>
        <v>10</v>
      </c>
      <c r="N18" s="60">
        <f>VLOOKUP($A18,'Return Data'!$B$7:$R$2292,17,0)</f>
        <v>5.8070000000000004</v>
      </c>
      <c r="O18" s="61">
        <f t="shared" si="11"/>
        <v>7</v>
      </c>
      <c r="P18" s="60">
        <f>VLOOKUP($A18,'Return Data'!$B$7:$R$2292,14,0)</f>
        <v>6.8338999999999999</v>
      </c>
      <c r="Q18" s="61">
        <f t="shared" si="12"/>
        <v>9</v>
      </c>
      <c r="R18" s="60">
        <f>VLOOKUP($A18,'Return Data'!$B$7:$R$2292,16,0)</f>
        <v>7.8034999999999997</v>
      </c>
      <c r="S18" s="62">
        <f t="shared" si="13"/>
        <v>16</v>
      </c>
    </row>
    <row r="19" spans="1:19" x14ac:dyDescent="0.3">
      <c r="A19" s="77" t="s">
        <v>1036</v>
      </c>
      <c r="B19" s="59">
        <f>VLOOKUP($A19,'Return Data'!$B$7:$R$2292,3,0)</f>
        <v>44767</v>
      </c>
      <c r="C19" s="60">
        <f>VLOOKUP($A19,'Return Data'!$B$7:$R$2292,4,0)</f>
        <v>13.3226</v>
      </c>
      <c r="D19" s="60">
        <f>VLOOKUP($A19,'Return Data'!$B$7:$R$2292,9,0)</f>
        <v>5.6745000000000001</v>
      </c>
      <c r="E19" s="61">
        <f t="shared" si="1"/>
        <v>29</v>
      </c>
      <c r="F19" s="60">
        <f>VLOOKUP($A19,'Return Data'!$B$7:$R$2292,10,0)</f>
        <v>-1.5923</v>
      </c>
      <c r="G19" s="61">
        <f t="shared" si="2"/>
        <v>31</v>
      </c>
      <c r="H19" s="60">
        <f>VLOOKUP($A19,'Return Data'!$B$7:$R$2292,11,0)</f>
        <v>0.40500000000000003</v>
      </c>
      <c r="I19" s="61">
        <f t="shared" si="8"/>
        <v>15</v>
      </c>
      <c r="J19" s="60">
        <f>VLOOKUP($A19,'Return Data'!$B$7:$R$2292,12,0)</f>
        <v>1.0264</v>
      </c>
      <c r="K19" s="61">
        <f t="shared" si="9"/>
        <v>15</v>
      </c>
      <c r="L19" s="60">
        <f>VLOOKUP($A19,'Return Data'!$B$7:$R$2292,13,0)</f>
        <v>1.9291</v>
      </c>
      <c r="M19" s="61">
        <f t="shared" si="10"/>
        <v>17</v>
      </c>
      <c r="N19" s="60">
        <f>VLOOKUP($A19,'Return Data'!$B$7:$R$2292,17,0)</f>
        <v>9.9179999999999993</v>
      </c>
      <c r="O19" s="61">
        <f t="shared" si="11"/>
        <v>2</v>
      </c>
      <c r="P19" s="60">
        <f>VLOOKUP($A19,'Return Data'!$B$7:$R$2292,14,0)</f>
        <v>-2.8772000000000002</v>
      </c>
      <c r="Q19" s="61">
        <f t="shared" si="12"/>
        <v>30</v>
      </c>
      <c r="R19" s="60">
        <f>VLOOKUP($A19,'Return Data'!$B$7:$R$2292,16,0)</f>
        <v>3.6120000000000001</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17</v>
      </c>
      <c r="H20" s="60">
        <f>VLOOKUP($A20,'Return Data'!$B$7:$R$2292,11,0)</f>
        <v>0</v>
      </c>
      <c r="I20" s="61">
        <f t="shared" si="8"/>
        <v>20</v>
      </c>
      <c r="J20" s="60">
        <f>VLOOKUP($A20,'Return Data'!$B$7:$R$2292,12,0)</f>
        <v>0</v>
      </c>
      <c r="K20" s="61">
        <f t="shared" si="9"/>
        <v>23</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44767</v>
      </c>
      <c r="C21" s="60">
        <f>VLOOKUP($A21,'Return Data'!$B$7:$R$2292,4,0)</f>
        <v>43.7498</v>
      </c>
      <c r="D21" s="60">
        <f>VLOOKUP($A21,'Return Data'!$B$7:$R$2292,9,0)</f>
        <v>9.5966000000000005</v>
      </c>
      <c r="E21" s="61">
        <f t="shared" si="1"/>
        <v>24</v>
      </c>
      <c r="F21" s="60">
        <f>VLOOKUP($A21,'Return Data'!$B$7:$R$2292,10,0)</f>
        <v>0.93179999999999996</v>
      </c>
      <c r="G21" s="61">
        <f t="shared" si="2"/>
        <v>9</v>
      </c>
      <c r="H21" s="60">
        <f>VLOOKUP($A21,'Return Data'!$B$7:$R$2292,11,0)</f>
        <v>1.5163</v>
      </c>
      <c r="I21" s="61">
        <f t="shared" si="8"/>
        <v>7</v>
      </c>
      <c r="J21" s="60">
        <f>VLOOKUP($A21,'Return Data'!$B$7:$R$2292,12,0)</f>
        <v>2.0320999999999998</v>
      </c>
      <c r="K21" s="61">
        <f t="shared" si="9"/>
        <v>7</v>
      </c>
      <c r="L21" s="60">
        <f>VLOOKUP($A21,'Return Data'!$B$7:$R$2292,13,0)</f>
        <v>3.0503</v>
      </c>
      <c r="M21" s="61">
        <f t="shared" si="10"/>
        <v>9</v>
      </c>
      <c r="N21" s="60">
        <f>VLOOKUP($A21,'Return Data'!$B$7:$R$2292,17,0)</f>
        <v>4.8789999999999996</v>
      </c>
      <c r="O21" s="61">
        <f t="shared" si="11"/>
        <v>11</v>
      </c>
      <c r="P21" s="60">
        <f>VLOOKUP($A21,'Return Data'!$B$7:$R$2292,14,0)</f>
        <v>7.5038999999999998</v>
      </c>
      <c r="Q21" s="61">
        <f t="shared" si="12"/>
        <v>5</v>
      </c>
      <c r="R21" s="60">
        <f>VLOOKUP($A21,'Return Data'!$B$7:$R$2292,16,0)</f>
        <v>9.2219999999999995</v>
      </c>
      <c r="S21" s="62">
        <f t="shared" si="13"/>
        <v>2</v>
      </c>
    </row>
    <row r="22" spans="1:19" x14ac:dyDescent="0.3">
      <c r="A22" s="77" t="s">
        <v>1044</v>
      </c>
      <c r="B22" s="59">
        <f>VLOOKUP($A22,'Return Data'!$B$7:$R$2292,3,0)</f>
        <v>44767</v>
      </c>
      <c r="C22" s="60">
        <f>VLOOKUP($A22,'Return Data'!$B$7:$R$2292,4,0)</f>
        <v>63.534700000000001</v>
      </c>
      <c r="D22" s="60">
        <f>VLOOKUP($A22,'Return Data'!$B$7:$R$2292,9,0)</f>
        <v>11.4688</v>
      </c>
      <c r="E22" s="61">
        <f t="shared" si="1"/>
        <v>12</v>
      </c>
      <c r="F22" s="60">
        <f>VLOOKUP($A22,'Return Data'!$B$7:$R$2292,10,0)</f>
        <v>-0.99880000000000002</v>
      </c>
      <c r="G22" s="61">
        <f t="shared" si="2"/>
        <v>28</v>
      </c>
      <c r="H22" s="60">
        <f>VLOOKUP($A22,'Return Data'!$B$7:$R$2292,11,0)</f>
        <v>-0.77310000000000001</v>
      </c>
      <c r="I22" s="61">
        <f t="shared" si="8"/>
        <v>29</v>
      </c>
      <c r="J22" s="60">
        <f>VLOOKUP($A22,'Return Data'!$B$7:$R$2292,12,0)</f>
        <v>-0.30320000000000003</v>
      </c>
      <c r="K22" s="61">
        <f t="shared" si="9"/>
        <v>28</v>
      </c>
      <c r="L22" s="60">
        <f>VLOOKUP($A22,'Return Data'!$B$7:$R$2292,13,0)</f>
        <v>1.0499000000000001</v>
      </c>
      <c r="M22" s="61">
        <f t="shared" si="10"/>
        <v>25</v>
      </c>
      <c r="N22" s="60">
        <f>VLOOKUP($A22,'Return Data'!$B$7:$R$2292,17,0)</f>
        <v>2.1198999999999999</v>
      </c>
      <c r="O22" s="61">
        <f t="shared" si="11"/>
        <v>23</v>
      </c>
      <c r="P22" s="60">
        <f>VLOOKUP($A22,'Return Data'!$B$7:$R$2292,14,0)</f>
        <v>4.1528999999999998</v>
      </c>
      <c r="Q22" s="61">
        <f t="shared" si="12"/>
        <v>26</v>
      </c>
      <c r="R22" s="60">
        <f>VLOOKUP($A22,'Return Data'!$B$7:$R$2292,16,0)</f>
        <v>6.9747000000000003</v>
      </c>
      <c r="S22" s="62">
        <f t="shared" si="13"/>
        <v>20</v>
      </c>
    </row>
    <row r="23" spans="1:19" x14ac:dyDescent="0.3">
      <c r="A23" s="77" t="s">
        <v>1045</v>
      </c>
      <c r="B23" s="59">
        <f>VLOOKUP($A23,'Return Data'!$B$7:$R$2292,3,0)</f>
        <v>44767</v>
      </c>
      <c r="C23" s="60">
        <f>VLOOKUP($A23,'Return Data'!$B$7:$R$2292,4,0)</f>
        <v>32.475200000000001</v>
      </c>
      <c r="D23" s="60">
        <f>VLOOKUP($A23,'Return Data'!$B$7:$R$2292,9,0)</f>
        <v>11.6693</v>
      </c>
      <c r="E23" s="61">
        <f t="shared" si="1"/>
        <v>9</v>
      </c>
      <c r="F23" s="60">
        <f>VLOOKUP($A23,'Return Data'!$B$7:$R$2292,10,0)</f>
        <v>0.98309999999999997</v>
      </c>
      <c r="G23" s="61">
        <f t="shared" si="2"/>
        <v>7</v>
      </c>
      <c r="H23" s="60">
        <f>VLOOKUP($A23,'Return Data'!$B$7:$R$2292,11,0)</f>
        <v>1.1064000000000001</v>
      </c>
      <c r="I23" s="61">
        <f t="shared" si="8"/>
        <v>10</v>
      </c>
      <c r="J23" s="60">
        <f>VLOOKUP($A23,'Return Data'!$B$7:$R$2292,12,0)</f>
        <v>2.1208</v>
      </c>
      <c r="K23" s="61">
        <f t="shared" si="9"/>
        <v>6</v>
      </c>
      <c r="L23" s="60">
        <f>VLOOKUP($A23,'Return Data'!$B$7:$R$2292,13,0)</f>
        <v>3.4213</v>
      </c>
      <c r="M23" s="61">
        <f t="shared" si="10"/>
        <v>7</v>
      </c>
      <c r="N23" s="60">
        <f>VLOOKUP($A23,'Return Data'!$B$7:$R$2292,17,0)</f>
        <v>5.0557999999999996</v>
      </c>
      <c r="O23" s="61">
        <f t="shared" si="11"/>
        <v>9</v>
      </c>
      <c r="P23" s="60">
        <f>VLOOKUP($A23,'Return Data'!$B$7:$R$2292,14,0)</f>
        <v>7.5213000000000001</v>
      </c>
      <c r="Q23" s="61">
        <f t="shared" si="12"/>
        <v>4</v>
      </c>
      <c r="R23" s="60">
        <f>VLOOKUP($A23,'Return Data'!$B$7:$R$2292,16,0)</f>
        <v>6.4528999999999996</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17</v>
      </c>
      <c r="H24" s="60">
        <f>VLOOKUP($A24,'Return Data'!$B$7:$R$2292,11,0)</f>
        <v>0</v>
      </c>
      <c r="I24" s="61">
        <f t="shared" si="8"/>
        <v>20</v>
      </c>
      <c r="J24" s="60">
        <f>VLOOKUP($A24,'Return Data'!$B$7:$R$2292,12,0)</f>
        <v>0</v>
      </c>
      <c r="K24" s="61">
        <f t="shared" si="9"/>
        <v>23</v>
      </c>
      <c r="L24" s="60">
        <f>VLOOKUP($A24,'Return Data'!$B$7:$R$2292,13,0)</f>
        <v>0</v>
      </c>
      <c r="M24" s="61">
        <f t="shared" si="10"/>
        <v>30</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17</v>
      </c>
      <c r="H25" s="60">
        <f>VLOOKUP($A25,'Return Data'!$B$7:$R$2292,11,0)</f>
        <v>0</v>
      </c>
      <c r="I25" s="61">
        <f t="shared" si="8"/>
        <v>20</v>
      </c>
      <c r="J25" s="60">
        <f>VLOOKUP($A25,'Return Data'!$B$7:$R$2292,12,0)</f>
        <v>0</v>
      </c>
      <c r="K25" s="61">
        <f t="shared" si="9"/>
        <v>23</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44767</v>
      </c>
      <c r="C26" s="60">
        <f>VLOOKUP($A26,'Return Data'!$B$7:$R$2292,4,0)</f>
        <v>15.727399999999999</v>
      </c>
      <c r="D26" s="60">
        <f>VLOOKUP($A26,'Return Data'!$B$7:$R$2292,9,0)</f>
        <v>8.5588999999999995</v>
      </c>
      <c r="E26" s="61">
        <f t="shared" si="1"/>
        <v>28</v>
      </c>
      <c r="F26" s="60">
        <f>VLOOKUP($A26,'Return Data'!$B$7:$R$2292,10,0)</f>
        <v>0.81259999999999999</v>
      </c>
      <c r="G26" s="61">
        <f t="shared" si="2"/>
        <v>11</v>
      </c>
      <c r="H26" s="60">
        <f>VLOOKUP($A26,'Return Data'!$B$7:$R$2292,11,0)</f>
        <v>0.44080000000000003</v>
      </c>
      <c r="I26" s="61">
        <f t="shared" si="8"/>
        <v>14</v>
      </c>
      <c r="J26" s="60">
        <f>VLOOKUP($A26,'Return Data'!$B$7:$R$2292,12,0)</f>
        <v>1.1497999999999999</v>
      </c>
      <c r="K26" s="61">
        <f t="shared" si="9"/>
        <v>12</v>
      </c>
      <c r="L26" s="60">
        <f>VLOOKUP($A26,'Return Data'!$B$7:$R$2292,13,0)</f>
        <v>5.6715999999999998</v>
      </c>
      <c r="M26" s="61">
        <f t="shared" si="10"/>
        <v>3</v>
      </c>
      <c r="N26" s="60">
        <f>VLOOKUP($A26,'Return Data'!$B$7:$R$2292,17,0)</f>
        <v>5.0434000000000001</v>
      </c>
      <c r="O26" s="61">
        <f t="shared" si="11"/>
        <v>10</v>
      </c>
      <c r="P26" s="60">
        <f>VLOOKUP($A26,'Return Data'!$B$7:$R$2292,14,0)</f>
        <v>3.7198000000000002</v>
      </c>
      <c r="Q26" s="61">
        <f t="shared" si="12"/>
        <v>27</v>
      </c>
      <c r="R26" s="60">
        <f>VLOOKUP($A26,'Return Data'!$B$7:$R$2292,16,0)</f>
        <v>6.3784000000000001</v>
      </c>
      <c r="S26" s="62">
        <f t="shared" si="13"/>
        <v>26</v>
      </c>
    </row>
    <row r="27" spans="1:19" x14ac:dyDescent="0.3">
      <c r="A27" s="77" t="s">
        <v>1058</v>
      </c>
      <c r="B27" s="59">
        <f>VLOOKUP($A27,'Return Data'!$B$7:$R$2292,3,0)</f>
        <v>44767</v>
      </c>
      <c r="C27" s="60">
        <f>VLOOKUP($A27,'Return Data'!$B$7:$R$2292,4,0)</f>
        <v>108.383</v>
      </c>
      <c r="D27" s="60">
        <f>VLOOKUP($A27,'Return Data'!$B$7:$R$2292,9,0)</f>
        <v>10.9514</v>
      </c>
      <c r="E27" s="61">
        <f t="shared" si="1"/>
        <v>15</v>
      </c>
      <c r="F27" s="60">
        <f>VLOOKUP($A27,'Return Data'!$B$7:$R$2292,10,0)</f>
        <v>-1.0165999999999999</v>
      </c>
      <c r="G27" s="61">
        <f t="shared" si="2"/>
        <v>29</v>
      </c>
      <c r="H27" s="60">
        <f>VLOOKUP($A27,'Return Data'!$B$7:$R$2292,11,0)</f>
        <v>0.2843</v>
      </c>
      <c r="I27" s="61">
        <f t="shared" si="8"/>
        <v>17</v>
      </c>
      <c r="J27" s="60">
        <f>VLOOKUP($A27,'Return Data'!$B$7:$R$2292,12,0)</f>
        <v>0.98680000000000001</v>
      </c>
      <c r="K27" s="61">
        <f t="shared" si="9"/>
        <v>16</v>
      </c>
      <c r="L27" s="60">
        <f>VLOOKUP($A27,'Return Data'!$B$7:$R$2292,13,0)</f>
        <v>2.6015999999999999</v>
      </c>
      <c r="M27" s="61">
        <f t="shared" si="10"/>
        <v>11</v>
      </c>
      <c r="N27" s="60">
        <f>VLOOKUP($A27,'Return Data'!$B$7:$R$2292,17,0)</f>
        <v>3.6025</v>
      </c>
      <c r="O27" s="61">
        <f t="shared" si="11"/>
        <v>13</v>
      </c>
      <c r="P27" s="60">
        <f>VLOOKUP($A27,'Return Data'!$B$7:$R$2292,14,0)</f>
        <v>6.5354999999999999</v>
      </c>
      <c r="Q27" s="61">
        <f t="shared" si="12"/>
        <v>11</v>
      </c>
      <c r="R27" s="60">
        <f>VLOOKUP($A27,'Return Data'!$B$7:$R$2292,16,0)</f>
        <v>8.0040999999999993</v>
      </c>
      <c r="S27" s="62">
        <f t="shared" si="13"/>
        <v>12</v>
      </c>
    </row>
    <row r="28" spans="1:19" x14ac:dyDescent="0.3">
      <c r="A28" s="77" t="s">
        <v>1059</v>
      </c>
      <c r="B28" s="59">
        <f>VLOOKUP($A28,'Return Data'!$B$7:$R$2292,3,0)</f>
        <v>44767</v>
      </c>
      <c r="C28" s="60">
        <f>VLOOKUP($A28,'Return Data'!$B$7:$R$2292,4,0)</f>
        <v>49.965899999999998</v>
      </c>
      <c r="D28" s="60">
        <f>VLOOKUP($A28,'Return Data'!$B$7:$R$2292,9,0)</f>
        <v>9.4108999999999998</v>
      </c>
      <c r="E28" s="61">
        <f t="shared" si="1"/>
        <v>25</v>
      </c>
      <c r="F28" s="60">
        <f>VLOOKUP($A28,'Return Data'!$B$7:$R$2292,10,0)</f>
        <v>0.83660000000000001</v>
      </c>
      <c r="G28" s="61">
        <f t="shared" si="2"/>
        <v>10</v>
      </c>
      <c r="H28" s="60">
        <f>VLOOKUP($A28,'Return Data'!$B$7:$R$2292,11,0)</f>
        <v>0.8548</v>
      </c>
      <c r="I28" s="61">
        <f t="shared" si="8"/>
        <v>12</v>
      </c>
      <c r="J28" s="60">
        <f>VLOOKUP($A28,'Return Data'!$B$7:$R$2292,12,0)</f>
        <v>0.89</v>
      </c>
      <c r="K28" s="61">
        <f t="shared" si="9"/>
        <v>17</v>
      </c>
      <c r="L28" s="60">
        <f>VLOOKUP($A28,'Return Data'!$B$7:$R$2292,13,0)</f>
        <v>1.7383</v>
      </c>
      <c r="M28" s="61">
        <f t="shared" si="10"/>
        <v>19</v>
      </c>
      <c r="N28" s="60">
        <f>VLOOKUP($A28,'Return Data'!$B$7:$R$2292,17,0)</f>
        <v>2.6059999999999999</v>
      </c>
      <c r="O28" s="61">
        <f t="shared" si="11"/>
        <v>19</v>
      </c>
      <c r="P28" s="60">
        <f>VLOOKUP($A28,'Return Data'!$B$7:$R$2292,14,0)</f>
        <v>5.6817000000000002</v>
      </c>
      <c r="Q28" s="61">
        <f t="shared" si="12"/>
        <v>17</v>
      </c>
      <c r="R28" s="60">
        <f>VLOOKUP($A28,'Return Data'!$B$7:$R$2292,16,0)</f>
        <v>7.8975</v>
      </c>
      <c r="S28" s="62">
        <f t="shared" si="13"/>
        <v>13</v>
      </c>
    </row>
    <row r="29" spans="1:19" x14ac:dyDescent="0.3">
      <c r="A29" s="77" t="s">
        <v>1062</v>
      </c>
      <c r="B29" s="59">
        <f>VLOOKUP($A29,'Return Data'!$B$7:$R$2292,3,0)</f>
        <v>44767</v>
      </c>
      <c r="C29" s="60">
        <f>VLOOKUP($A29,'Return Data'!$B$7:$R$2292,4,0)</f>
        <v>50.700899999999997</v>
      </c>
      <c r="D29" s="60">
        <f>VLOOKUP($A29,'Return Data'!$B$7:$R$2292,9,0)</f>
        <v>10.7425</v>
      </c>
      <c r="E29" s="61">
        <f t="shared" si="1"/>
        <v>17</v>
      </c>
      <c r="F29" s="60">
        <f>VLOOKUP($A29,'Return Data'!$B$7:$R$2292,10,0)</f>
        <v>-0.89910000000000001</v>
      </c>
      <c r="G29" s="61">
        <f t="shared" si="2"/>
        <v>27</v>
      </c>
      <c r="H29" s="60">
        <f>VLOOKUP($A29,'Return Data'!$B$7:$R$2292,11,0)</f>
        <v>-0.85550000000000004</v>
      </c>
      <c r="I29" s="61">
        <f t="shared" si="8"/>
        <v>30</v>
      </c>
      <c r="J29" s="60">
        <f>VLOOKUP($A29,'Return Data'!$B$7:$R$2292,12,0)</f>
        <v>-0.31040000000000001</v>
      </c>
      <c r="K29" s="61">
        <f t="shared" si="9"/>
        <v>29</v>
      </c>
      <c r="L29" s="60">
        <f>VLOOKUP($A29,'Return Data'!$B$7:$R$2292,13,0)</f>
        <v>1.0743</v>
      </c>
      <c r="M29" s="61">
        <f t="shared" si="10"/>
        <v>24</v>
      </c>
      <c r="N29" s="60">
        <f>VLOOKUP($A29,'Return Data'!$B$7:$R$2292,17,0)</f>
        <v>2.4085000000000001</v>
      </c>
      <c r="O29" s="61">
        <f t="shared" si="11"/>
        <v>21</v>
      </c>
      <c r="P29" s="60">
        <f>VLOOKUP($A29,'Return Data'!$B$7:$R$2292,14,0)</f>
        <v>4.976</v>
      </c>
      <c r="Q29" s="61">
        <f t="shared" si="12"/>
        <v>20</v>
      </c>
      <c r="R29" s="60">
        <f>VLOOKUP($A29,'Return Data'!$B$7:$R$2292,16,0)</f>
        <v>7.0286999999999997</v>
      </c>
      <c r="S29" s="62">
        <f t="shared" si="13"/>
        <v>19</v>
      </c>
    </row>
    <row r="30" spans="1:19" x14ac:dyDescent="0.3">
      <c r="A30" s="77" t="s">
        <v>1064</v>
      </c>
      <c r="B30" s="59">
        <f>VLOOKUP($A30,'Return Data'!$B$7:$R$2292,3,0)</f>
        <v>44767</v>
      </c>
      <c r="C30" s="60">
        <f>VLOOKUP($A30,'Return Data'!$B$7:$R$2292,4,0)</f>
        <v>37.621299999999998</v>
      </c>
      <c r="D30" s="60">
        <f>VLOOKUP($A30,'Return Data'!$B$7:$R$2292,9,0)</f>
        <v>10.3078</v>
      </c>
      <c r="E30" s="61">
        <f t="shared" si="1"/>
        <v>21</v>
      </c>
      <c r="F30" s="60">
        <f>VLOOKUP($A30,'Return Data'!$B$7:$R$2292,10,0)</f>
        <v>-0.31319999999999998</v>
      </c>
      <c r="G30" s="61">
        <f t="shared" si="2"/>
        <v>23</v>
      </c>
      <c r="H30" s="60">
        <f>VLOOKUP($A30,'Return Data'!$B$7:$R$2292,11,0)</f>
        <v>-1.3825000000000001</v>
      </c>
      <c r="I30" s="61">
        <f t="shared" si="8"/>
        <v>32</v>
      </c>
      <c r="J30" s="60">
        <f>VLOOKUP($A30,'Return Data'!$B$7:$R$2292,12,0)</f>
        <v>-0.63770000000000004</v>
      </c>
      <c r="K30" s="61">
        <f t="shared" si="9"/>
        <v>32</v>
      </c>
      <c r="L30" s="60">
        <f>VLOOKUP($A30,'Return Data'!$B$7:$R$2292,13,0)</f>
        <v>1.0942000000000001</v>
      </c>
      <c r="M30" s="61">
        <f t="shared" si="10"/>
        <v>23</v>
      </c>
      <c r="N30" s="60">
        <f>VLOOKUP($A30,'Return Data'!$B$7:$R$2292,17,0)</f>
        <v>1.8604000000000001</v>
      </c>
      <c r="O30" s="61">
        <f t="shared" si="11"/>
        <v>24</v>
      </c>
      <c r="P30" s="60">
        <f>VLOOKUP($A30,'Return Data'!$B$7:$R$2292,14,0)</f>
        <v>4.5304000000000002</v>
      </c>
      <c r="Q30" s="61">
        <f t="shared" si="12"/>
        <v>22</v>
      </c>
      <c r="R30" s="60">
        <f>VLOOKUP($A30,'Return Data'!$B$7:$R$2292,16,0)</f>
        <v>6.8181000000000003</v>
      </c>
      <c r="S30" s="62">
        <f t="shared" si="13"/>
        <v>23</v>
      </c>
    </row>
    <row r="31" spans="1:19" x14ac:dyDescent="0.3">
      <c r="A31" s="77" t="s">
        <v>1066</v>
      </c>
      <c r="B31" s="59">
        <f>VLOOKUP($A31,'Return Data'!$B$7:$R$2292,3,0)</f>
        <v>44767</v>
      </c>
      <c r="C31" s="60">
        <f>VLOOKUP($A31,'Return Data'!$B$7:$R$2292,4,0)</f>
        <v>33.369</v>
      </c>
      <c r="D31" s="60">
        <f>VLOOKUP($A31,'Return Data'!$B$7:$R$2292,9,0)</f>
        <v>13.461600000000001</v>
      </c>
      <c r="E31" s="61">
        <f t="shared" si="1"/>
        <v>2</v>
      </c>
      <c r="F31" s="60">
        <f>VLOOKUP($A31,'Return Data'!$B$7:$R$2292,10,0)</f>
        <v>1.964</v>
      </c>
      <c r="G31" s="61">
        <f t="shared" si="2"/>
        <v>5</v>
      </c>
      <c r="H31" s="60">
        <f>VLOOKUP($A31,'Return Data'!$B$7:$R$2292,11,0)</f>
        <v>2.0339</v>
      </c>
      <c r="I31" s="61">
        <f t="shared" si="8"/>
        <v>6</v>
      </c>
      <c r="J31" s="60">
        <f>VLOOKUP($A31,'Return Data'!$B$7:$R$2292,12,0)</f>
        <v>1.3358000000000001</v>
      </c>
      <c r="K31" s="61">
        <f t="shared" si="9"/>
        <v>11</v>
      </c>
      <c r="L31" s="60">
        <f>VLOOKUP($A31,'Return Data'!$B$7:$R$2292,13,0)</f>
        <v>2.5081000000000002</v>
      </c>
      <c r="M31" s="61">
        <f t="shared" si="10"/>
        <v>12</v>
      </c>
      <c r="N31" s="60">
        <f>VLOOKUP($A31,'Return Data'!$B$7:$R$2292,17,0)</f>
        <v>3.4390999999999998</v>
      </c>
      <c r="O31" s="61">
        <f t="shared" si="11"/>
        <v>15</v>
      </c>
      <c r="P31" s="60">
        <f>VLOOKUP($A31,'Return Data'!$B$7:$R$2292,14,0)</f>
        <v>6.7869999999999999</v>
      </c>
      <c r="Q31" s="61">
        <f t="shared" si="12"/>
        <v>10</v>
      </c>
      <c r="R31" s="60">
        <f>VLOOKUP($A31,'Return Data'!$B$7:$R$2292,16,0)</f>
        <v>8.0985999999999994</v>
      </c>
      <c r="S31" s="62">
        <f t="shared" si="13"/>
        <v>9</v>
      </c>
    </row>
    <row r="32" spans="1:19" x14ac:dyDescent="0.3">
      <c r="A32" s="77" t="s">
        <v>1067</v>
      </c>
      <c r="B32" s="59">
        <f>VLOOKUP($A32,'Return Data'!$B$7:$R$2292,3,0)</f>
        <v>44767</v>
      </c>
      <c r="C32" s="60">
        <f>VLOOKUP($A32,'Return Data'!$B$7:$R$2292,4,0)</f>
        <v>57.805500000000002</v>
      </c>
      <c r="D32" s="60">
        <f>VLOOKUP($A32,'Return Data'!$B$7:$R$2292,9,0)</f>
        <v>11.6302</v>
      </c>
      <c r="E32" s="61">
        <f t="shared" si="1"/>
        <v>10</v>
      </c>
      <c r="F32" s="60">
        <f>VLOOKUP($A32,'Return Data'!$B$7:$R$2292,10,0)</f>
        <v>-2.0941999999999998</v>
      </c>
      <c r="G32" s="61">
        <f t="shared" si="2"/>
        <v>32</v>
      </c>
      <c r="H32" s="60">
        <f>VLOOKUP($A32,'Return Data'!$B$7:$R$2292,11,0)</f>
        <v>-1.2230000000000001</v>
      </c>
      <c r="I32" s="61">
        <f t="shared" si="8"/>
        <v>31</v>
      </c>
      <c r="J32" s="60">
        <f>VLOOKUP($A32,'Return Data'!$B$7:$R$2292,12,0)</f>
        <v>-0.46879999999999999</v>
      </c>
      <c r="K32" s="61">
        <f t="shared" si="9"/>
        <v>30</v>
      </c>
      <c r="L32" s="60">
        <f>VLOOKUP($A32,'Return Data'!$B$7:$R$2292,13,0)</f>
        <v>0.73960000000000004</v>
      </c>
      <c r="M32" s="61">
        <f t="shared" si="10"/>
        <v>28</v>
      </c>
      <c r="N32" s="60">
        <f>VLOOKUP($A32,'Return Data'!$B$7:$R$2292,17,0)</f>
        <v>1.6718</v>
      </c>
      <c r="O32" s="61">
        <f t="shared" si="11"/>
        <v>25</v>
      </c>
      <c r="P32" s="60">
        <f>VLOOKUP($A32,'Return Data'!$B$7:$R$2292,14,0)</f>
        <v>5.2801</v>
      </c>
      <c r="Q32" s="61">
        <f t="shared" si="12"/>
        <v>19</v>
      </c>
      <c r="R32" s="60">
        <f>VLOOKUP($A32,'Return Data'!$B$7:$R$2292,16,0)</f>
        <v>8.0340000000000007</v>
      </c>
      <c r="S32" s="62">
        <f t="shared" si="13"/>
        <v>11</v>
      </c>
    </row>
    <row r="33" spans="1:19" x14ac:dyDescent="0.3">
      <c r="A33" s="77" t="s">
        <v>2004</v>
      </c>
      <c r="B33" s="59">
        <f>VLOOKUP($A33,'Return Data'!$B$7:$R$2292,3,0)</f>
        <v>44767</v>
      </c>
      <c r="C33" s="60">
        <f>VLOOKUP($A33,'Return Data'!$B$7:$R$2292,4,0)</f>
        <v>55.351999999999997</v>
      </c>
      <c r="D33" s="60">
        <f>VLOOKUP($A33,'Return Data'!$B$7:$R$2292,9,0)</f>
        <v>11.168200000000001</v>
      </c>
      <c r="E33" s="61">
        <f t="shared" si="1"/>
        <v>13</v>
      </c>
      <c r="F33" s="60">
        <f>VLOOKUP($A33,'Return Data'!$B$7:$R$2292,10,0)</f>
        <v>-0.70889999999999997</v>
      </c>
      <c r="G33" s="61">
        <f t="shared" si="2"/>
        <v>26</v>
      </c>
      <c r="H33" s="60">
        <f>VLOOKUP($A33,'Return Data'!$B$7:$R$2292,11,0)</f>
        <v>-1.4665999999999999</v>
      </c>
      <c r="I33" s="61">
        <f t="shared" si="8"/>
        <v>33</v>
      </c>
      <c r="J33" s="60">
        <f>VLOOKUP($A33,'Return Data'!$B$7:$R$2292,12,0)</f>
        <v>-0.53359999999999996</v>
      </c>
      <c r="K33" s="61">
        <f t="shared" si="9"/>
        <v>31</v>
      </c>
      <c r="L33" s="60">
        <f>VLOOKUP($A33,'Return Data'!$B$7:$R$2292,13,0)</f>
        <v>0.98880000000000001</v>
      </c>
      <c r="M33" s="61">
        <f t="shared" si="10"/>
        <v>26</v>
      </c>
      <c r="N33" s="60">
        <f>VLOOKUP($A33,'Return Data'!$B$7:$R$2292,17,0)</f>
        <v>1.6415</v>
      </c>
      <c r="O33" s="61">
        <f t="shared" si="11"/>
        <v>26</v>
      </c>
      <c r="P33" s="60">
        <f>VLOOKUP($A33,'Return Data'!$B$7:$R$2292,14,0)</f>
        <v>3.415</v>
      </c>
      <c r="Q33" s="61">
        <f t="shared" si="12"/>
        <v>28</v>
      </c>
      <c r="R33" s="60">
        <f>VLOOKUP($A33,'Return Data'!$B$7:$R$2292,16,0)</f>
        <v>5.1643999999999997</v>
      </c>
      <c r="S33" s="62">
        <f t="shared" si="13"/>
        <v>28</v>
      </c>
    </row>
    <row r="34" spans="1:19" x14ac:dyDescent="0.3">
      <c r="A34" s="77" t="s">
        <v>1069</v>
      </c>
      <c r="B34" s="59">
        <f>VLOOKUP($A34,'Return Data'!$B$7:$R$2292,3,0)</f>
        <v>44767</v>
      </c>
      <c r="C34" s="60">
        <f>VLOOKUP($A34,'Return Data'!$B$7:$R$2292,4,0)</f>
        <v>67.561099999999996</v>
      </c>
      <c r="D34" s="60">
        <f>VLOOKUP($A34,'Return Data'!$B$7:$R$2292,9,0)</f>
        <v>11.5907</v>
      </c>
      <c r="E34" s="61">
        <f t="shared" si="1"/>
        <v>11</v>
      </c>
      <c r="F34" s="60">
        <f>VLOOKUP($A34,'Return Data'!$B$7:$R$2292,10,0)</f>
        <v>-0.52</v>
      </c>
      <c r="G34" s="61">
        <f t="shared" si="2"/>
        <v>24</v>
      </c>
      <c r="H34" s="60">
        <f>VLOOKUP($A34,'Return Data'!$B$7:$R$2292,11,0)</f>
        <v>-0.37809999999999999</v>
      </c>
      <c r="I34" s="61">
        <f t="shared" si="8"/>
        <v>27</v>
      </c>
      <c r="J34" s="60">
        <f>VLOOKUP($A34,'Return Data'!$B$7:$R$2292,12,0)</f>
        <v>0.21629999999999999</v>
      </c>
      <c r="K34" s="61">
        <f t="shared" si="9"/>
        <v>21</v>
      </c>
      <c r="L34" s="60">
        <f>VLOOKUP($A34,'Return Data'!$B$7:$R$2292,13,0)</f>
        <v>2.4780000000000002</v>
      </c>
      <c r="M34" s="61">
        <f t="shared" si="10"/>
        <v>13</v>
      </c>
      <c r="N34" s="60">
        <f>VLOOKUP($A34,'Return Data'!$B$7:$R$2292,17,0)</f>
        <v>3.2928999999999999</v>
      </c>
      <c r="O34" s="61">
        <f t="shared" si="11"/>
        <v>16</v>
      </c>
      <c r="P34" s="60">
        <f>VLOOKUP($A34,'Return Data'!$B$7:$R$2292,14,0)</f>
        <v>6.3064999999999998</v>
      </c>
      <c r="Q34" s="61">
        <f t="shared" si="12"/>
        <v>12</v>
      </c>
      <c r="R34" s="60">
        <f>VLOOKUP($A34,'Return Data'!$B$7:$R$2292,16,0)</f>
        <v>7.67</v>
      </c>
      <c r="S34" s="62">
        <f t="shared" si="13"/>
        <v>18</v>
      </c>
    </row>
    <row r="35" spans="1:19" x14ac:dyDescent="0.3">
      <c r="A35" s="77" t="s">
        <v>1071</v>
      </c>
      <c r="B35" s="59">
        <f>VLOOKUP($A35,'Return Data'!$B$7:$R$2292,3,0)</f>
        <v>44767</v>
      </c>
      <c r="C35" s="60">
        <f>VLOOKUP($A35,'Return Data'!$B$7:$R$2292,4,0)</f>
        <v>60.740299999999998</v>
      </c>
      <c r="D35" s="60">
        <f>VLOOKUP($A35,'Return Data'!$B$7:$R$2292,9,0)</f>
        <v>10.208399999999999</v>
      </c>
      <c r="E35" s="61">
        <f t="shared" si="1"/>
        <v>22</v>
      </c>
      <c r="F35" s="60">
        <f>VLOOKUP($A35,'Return Data'!$B$7:$R$2292,10,0)</f>
        <v>1.0487</v>
      </c>
      <c r="G35" s="61">
        <f t="shared" si="2"/>
        <v>6</v>
      </c>
      <c r="H35" s="60">
        <f>VLOOKUP($A35,'Return Data'!$B$7:$R$2292,11,0)</f>
        <v>6.3399999999999998E-2</v>
      </c>
      <c r="I35" s="61">
        <f t="shared" si="8"/>
        <v>19</v>
      </c>
      <c r="J35" s="60">
        <f>VLOOKUP($A35,'Return Data'!$B$7:$R$2292,12,0)</f>
        <v>0.43080000000000002</v>
      </c>
      <c r="K35" s="61">
        <f t="shared" si="9"/>
        <v>19</v>
      </c>
      <c r="L35" s="60">
        <f>VLOOKUP($A35,'Return Data'!$B$7:$R$2292,13,0)</f>
        <v>0.90029999999999999</v>
      </c>
      <c r="M35" s="61">
        <f t="shared" si="10"/>
        <v>27</v>
      </c>
      <c r="N35" s="60">
        <f>VLOOKUP($A35,'Return Data'!$B$7:$R$2292,17,0)</f>
        <v>1.3744000000000001</v>
      </c>
      <c r="O35" s="61">
        <f t="shared" si="11"/>
        <v>27</v>
      </c>
      <c r="P35" s="60">
        <f>VLOOKUP($A35,'Return Data'!$B$7:$R$2292,14,0)</f>
        <v>4.6113999999999997</v>
      </c>
      <c r="Q35" s="61">
        <f t="shared" si="12"/>
        <v>21</v>
      </c>
      <c r="R35" s="60">
        <f>VLOOKUP($A35,'Return Data'!$B$7:$R$2292,16,0)</f>
        <v>6.8411</v>
      </c>
      <c r="S35" s="62">
        <f t="shared" si="13"/>
        <v>22</v>
      </c>
    </row>
    <row r="36" spans="1:19" x14ac:dyDescent="0.3">
      <c r="A36" s="77" t="s">
        <v>1073</v>
      </c>
      <c r="B36" s="59">
        <f>VLOOKUP($A36,'Return Data'!$B$7:$R$2292,3,0)</f>
        <v>44767</v>
      </c>
      <c r="C36" s="60">
        <f>VLOOKUP($A36,'Return Data'!$B$7:$R$2292,4,0)</f>
        <v>78.2744</v>
      </c>
      <c r="D36" s="60">
        <f>VLOOKUP($A36,'Return Data'!$B$7:$R$2292,9,0)</f>
        <v>10.8957</v>
      </c>
      <c r="E36" s="61">
        <f t="shared" si="1"/>
        <v>16</v>
      </c>
      <c r="F36" s="60">
        <f>VLOOKUP($A36,'Return Data'!$B$7:$R$2292,10,0)</f>
        <v>-0.54090000000000005</v>
      </c>
      <c r="G36" s="61">
        <f t="shared" si="2"/>
        <v>25</v>
      </c>
      <c r="H36" s="60">
        <f>VLOOKUP($A36,'Return Data'!$B$7:$R$2292,11,0)</f>
        <v>0.314</v>
      </c>
      <c r="I36" s="61">
        <f t="shared" si="8"/>
        <v>16</v>
      </c>
      <c r="J36" s="60">
        <f>VLOOKUP($A36,'Return Data'!$B$7:$R$2292,12,0)</f>
        <v>0.2893</v>
      </c>
      <c r="K36" s="61">
        <f t="shared" si="9"/>
        <v>20</v>
      </c>
      <c r="L36" s="60">
        <f>VLOOKUP($A36,'Return Data'!$B$7:$R$2292,13,0)</f>
        <v>2.0653999999999999</v>
      </c>
      <c r="M36" s="61">
        <f t="shared" si="10"/>
        <v>16</v>
      </c>
      <c r="N36" s="60">
        <f>VLOOKUP($A36,'Return Data'!$B$7:$R$2292,17,0)</f>
        <v>2.3990999999999998</v>
      </c>
      <c r="O36" s="61">
        <f t="shared" si="11"/>
        <v>22</v>
      </c>
      <c r="P36" s="60">
        <f>VLOOKUP($A36,'Return Data'!$B$7:$R$2292,14,0)</f>
        <v>5.6123000000000003</v>
      </c>
      <c r="Q36" s="61">
        <f t="shared" si="12"/>
        <v>18</v>
      </c>
      <c r="R36" s="60">
        <f>VLOOKUP($A36,'Return Data'!$B$7:$R$2292,16,0)</f>
        <v>7.8811</v>
      </c>
      <c r="S36" s="62">
        <f t="shared" si="13"/>
        <v>14</v>
      </c>
    </row>
    <row r="37" spans="1:19" x14ac:dyDescent="0.3">
      <c r="A37" s="77" t="s">
        <v>1074</v>
      </c>
      <c r="B37" s="59">
        <f>VLOOKUP($A37,'Return Data'!$B$7:$R$2292,3,0)</f>
        <v>44767</v>
      </c>
      <c r="C37" s="60">
        <f>VLOOKUP($A37,'Return Data'!$B$7:$R$2292,4,0)</f>
        <v>60.0199</v>
      </c>
      <c r="D37" s="60">
        <f>VLOOKUP($A37,'Return Data'!$B$7:$R$2292,9,0)</f>
        <v>10.705399999999999</v>
      </c>
      <c r="E37" s="61">
        <f t="shared" si="1"/>
        <v>18</v>
      </c>
      <c r="F37" s="60">
        <f>VLOOKUP($A37,'Return Data'!$B$7:$R$2292,10,0)</f>
        <v>0.65529999999999999</v>
      </c>
      <c r="G37" s="61">
        <f t="shared" si="2"/>
        <v>14</v>
      </c>
      <c r="H37" s="60">
        <f>VLOOKUP($A37,'Return Data'!$B$7:$R$2292,11,0)</f>
        <v>1.0007999999999999</v>
      </c>
      <c r="I37" s="61">
        <f t="shared" si="8"/>
        <v>11</v>
      </c>
      <c r="J37" s="60">
        <f>VLOOKUP($A37,'Return Data'!$B$7:$R$2292,12,0)</f>
        <v>1.0582</v>
      </c>
      <c r="K37" s="61">
        <f t="shared" si="9"/>
        <v>14</v>
      </c>
      <c r="L37" s="60">
        <f>VLOOKUP($A37,'Return Data'!$B$7:$R$2292,13,0)</f>
        <v>2.3363999999999998</v>
      </c>
      <c r="M37" s="61">
        <f t="shared" si="10"/>
        <v>15</v>
      </c>
      <c r="N37" s="60">
        <f>VLOOKUP($A37,'Return Data'!$B$7:$R$2292,17,0)</f>
        <v>4.0715000000000003</v>
      </c>
      <c r="O37" s="61">
        <f t="shared" si="11"/>
        <v>12</v>
      </c>
      <c r="P37" s="60">
        <f>VLOOKUP($A37,'Return Data'!$B$7:$R$2292,14,0)</f>
        <v>7.2944000000000004</v>
      </c>
      <c r="Q37" s="61">
        <f t="shared" si="12"/>
        <v>6</v>
      </c>
      <c r="R37" s="60">
        <f>VLOOKUP($A37,'Return Data'!$B$7:$R$2292,16,0)</f>
        <v>8.1373999999999995</v>
      </c>
      <c r="S37" s="62">
        <f t="shared" si="13"/>
        <v>8</v>
      </c>
    </row>
    <row r="38" spans="1:19" x14ac:dyDescent="0.3">
      <c r="A38" s="77" t="s">
        <v>1076</v>
      </c>
      <c r="B38" s="59">
        <f>VLOOKUP($A38,'Return Data'!$B$7:$R$2292,3,0)</f>
        <v>44767</v>
      </c>
      <c r="C38" s="60">
        <f>VLOOKUP($A38,'Return Data'!$B$7:$R$2292,4,0)</f>
        <v>71.673500000000004</v>
      </c>
      <c r="D38" s="60">
        <f>VLOOKUP($A38,'Return Data'!$B$7:$R$2292,9,0)</f>
        <v>12.4795</v>
      </c>
      <c r="E38" s="61">
        <f t="shared" si="1"/>
        <v>5</v>
      </c>
      <c r="F38" s="60">
        <f>VLOOKUP($A38,'Return Data'!$B$7:$R$2292,10,0)</f>
        <v>-0.22650000000000001</v>
      </c>
      <c r="G38" s="61">
        <f t="shared" si="2"/>
        <v>22</v>
      </c>
      <c r="H38" s="60">
        <f>VLOOKUP($A38,'Return Data'!$B$7:$R$2292,11,0)</f>
        <v>-0.02</v>
      </c>
      <c r="I38" s="61">
        <f t="shared" si="8"/>
        <v>25</v>
      </c>
      <c r="J38" s="60">
        <f>VLOOKUP($A38,'Return Data'!$B$7:$R$2292,12,0)</f>
        <v>0.1163</v>
      </c>
      <c r="K38" s="61">
        <f t="shared" si="9"/>
        <v>22</v>
      </c>
      <c r="L38" s="60">
        <f>VLOOKUP($A38,'Return Data'!$B$7:$R$2292,13,0)</f>
        <v>1.3833</v>
      </c>
      <c r="M38" s="61">
        <f t="shared" si="10"/>
        <v>22</v>
      </c>
      <c r="N38" s="60">
        <f>VLOOKUP($A38,'Return Data'!$B$7:$R$2292,17,0)</f>
        <v>2.6461000000000001</v>
      </c>
      <c r="O38" s="61">
        <f t="shared" si="11"/>
        <v>18</v>
      </c>
      <c r="P38" s="60">
        <f>VLOOKUP($A38,'Return Data'!$B$7:$R$2292,14,0)</f>
        <v>6.0071000000000003</v>
      </c>
      <c r="Q38" s="61">
        <f t="shared" si="12"/>
        <v>14</v>
      </c>
      <c r="R38" s="60">
        <f>VLOOKUP($A38,'Return Data'!$B$7:$R$2292,16,0)</f>
        <v>7.8240999999999996</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17</v>
      </c>
      <c r="H39" s="60">
        <f>VLOOKUP($A39,'Return Data'!$B$7:$R$2292,11,0)</f>
        <v>0</v>
      </c>
      <c r="I39" s="61">
        <f t="shared" si="8"/>
        <v>20</v>
      </c>
      <c r="J39" s="60">
        <f>VLOOKUP($A39,'Return Data'!$B$7:$R$2292,12,0)</f>
        <v>0</v>
      </c>
      <c r="K39" s="61">
        <f t="shared" si="9"/>
        <v>23</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44767</v>
      </c>
      <c r="C40" s="60">
        <f>VLOOKUP($A40,'Return Data'!$B$7:$R$2292,4,0)</f>
        <v>63.8598</v>
      </c>
      <c r="D40" s="60">
        <f>VLOOKUP($A40,'Return Data'!$B$7:$R$2292,9,0)</f>
        <v>9.0031999999999996</v>
      </c>
      <c r="E40" s="61">
        <f t="shared" si="1"/>
        <v>26</v>
      </c>
      <c r="F40" s="60">
        <f>VLOOKUP($A40,'Return Data'!$B$7:$R$2292,10,0)</f>
        <v>30.8413</v>
      </c>
      <c r="G40" s="61">
        <f t="shared" si="2"/>
        <v>2</v>
      </c>
      <c r="H40" s="60">
        <f>VLOOKUP($A40,'Return Data'!$B$7:$R$2292,11,0)</f>
        <v>14.3421</v>
      </c>
      <c r="I40" s="61">
        <f t="shared" si="8"/>
        <v>2</v>
      </c>
      <c r="J40" s="60">
        <f>VLOOKUP($A40,'Return Data'!$B$7:$R$2292,12,0)</f>
        <v>9.4085000000000001</v>
      </c>
      <c r="K40" s="61">
        <f t="shared" si="9"/>
        <v>2</v>
      </c>
      <c r="L40" s="60">
        <f>VLOOKUP($A40,'Return Data'!$B$7:$R$2292,13,0)</f>
        <v>16.4697</v>
      </c>
      <c r="M40" s="61">
        <f t="shared" si="10"/>
        <v>2</v>
      </c>
      <c r="N40" s="60">
        <f>VLOOKUP($A40,'Return Data'!$B$7:$R$2292,17,0)</f>
        <v>9.2263000000000002</v>
      </c>
      <c r="O40" s="61">
        <f t="shared" si="11"/>
        <v>3</v>
      </c>
      <c r="P40" s="60">
        <f>VLOOKUP($A40,'Return Data'!$B$7:$R$2292,14,0)</f>
        <v>6.1462000000000003</v>
      </c>
      <c r="Q40" s="61">
        <f t="shared" si="12"/>
        <v>13</v>
      </c>
      <c r="R40" s="60">
        <f>VLOOKUP($A40,'Return Data'!$B$7:$R$2292,16,0)</f>
        <v>6.7603</v>
      </c>
      <c r="S40" s="62">
        <f t="shared" si="13"/>
        <v>24</v>
      </c>
    </row>
    <row r="41" spans="1:19" x14ac:dyDescent="0.3">
      <c r="A41" s="77" t="s">
        <v>956</v>
      </c>
      <c r="B41" s="59">
        <f>VLOOKUP($A41,'Return Data'!$B$7:$R$2292,3,0)</f>
        <v>44767</v>
      </c>
      <c r="C41" s="60">
        <f>VLOOKUP($A41,'Return Data'!$B$7:$R$2292,4,0)</f>
        <v>76.332099999999997</v>
      </c>
      <c r="D41" s="60">
        <f>VLOOKUP($A41,'Return Data'!$B$7:$R$2292,9,0)</f>
        <v>8.7331000000000003</v>
      </c>
      <c r="E41" s="61">
        <f t="shared" si="1"/>
        <v>27</v>
      </c>
      <c r="F41" s="60">
        <f>VLOOKUP($A41,'Return Data'!$B$7:$R$2292,10,0)</f>
        <v>-2.3445</v>
      </c>
      <c r="G41" s="61">
        <f t="shared" si="2"/>
        <v>33</v>
      </c>
      <c r="H41" s="60">
        <f>VLOOKUP($A41,'Return Data'!$B$7:$R$2292,11,0)</f>
        <v>-0.65959999999999996</v>
      </c>
      <c r="I41" s="61">
        <f t="shared" si="8"/>
        <v>28</v>
      </c>
      <c r="J41" s="60">
        <f>VLOOKUP($A41,'Return Data'!$B$7:$R$2292,12,0)</f>
        <v>-1.3078000000000001</v>
      </c>
      <c r="K41" s="61">
        <f t="shared" si="9"/>
        <v>34</v>
      </c>
      <c r="L41" s="60">
        <f>VLOOKUP($A41,'Return Data'!$B$7:$R$2292,13,0)</f>
        <v>0.1386</v>
      </c>
      <c r="M41" s="61">
        <f t="shared" si="10"/>
        <v>29</v>
      </c>
      <c r="N41" s="60">
        <f>VLOOKUP($A41,'Return Data'!$B$7:$R$2292,17,0)</f>
        <v>0.67989999999999995</v>
      </c>
      <c r="O41" s="61">
        <f t="shared" si="11"/>
        <v>28</v>
      </c>
      <c r="P41" s="60">
        <f>VLOOKUP($A41,'Return Data'!$B$7:$R$2292,14,0)</f>
        <v>4.3028000000000004</v>
      </c>
      <c r="Q41" s="61">
        <f t="shared" si="12"/>
        <v>24</v>
      </c>
      <c r="R41" s="60">
        <f>VLOOKUP($A41,'Return Data'!$B$7:$R$2292,16,0)</f>
        <v>8.0388999999999999</v>
      </c>
      <c r="S41" s="62">
        <f t="shared" si="13"/>
        <v>10</v>
      </c>
    </row>
    <row r="42" spans="1:19" x14ac:dyDescent="0.3">
      <c r="A42" s="77" t="s">
        <v>958</v>
      </c>
      <c r="B42" s="59">
        <f>VLOOKUP($A42,'Return Data'!$B$7:$R$2292,3,0)</f>
        <v>44767</v>
      </c>
      <c r="C42" s="60">
        <f>VLOOKUP($A42,'Return Data'!$B$7:$R$2292,4,0)</f>
        <v>13.906000000000001</v>
      </c>
      <c r="D42" s="60">
        <f>VLOOKUP($A42,'Return Data'!$B$7:$R$2292,9,0)</f>
        <v>11.922499999999999</v>
      </c>
      <c r="E42" s="61">
        <f t="shared" si="1"/>
        <v>8</v>
      </c>
      <c r="F42" s="60">
        <f>VLOOKUP($A42,'Return Data'!$B$7:$R$2292,10,0)</f>
        <v>-5.2744</v>
      </c>
      <c r="G42" s="61">
        <f t="shared" si="2"/>
        <v>34</v>
      </c>
      <c r="H42" s="60">
        <f>VLOOKUP($A42,'Return Data'!$B$7:$R$2292,11,0)</f>
        <v>-1.9318</v>
      </c>
      <c r="I42" s="61">
        <f t="shared" si="8"/>
        <v>34</v>
      </c>
      <c r="J42" s="60">
        <f>VLOOKUP($A42,'Return Data'!$B$7:$R$2292,12,0)</f>
        <v>-1.2769999999999999</v>
      </c>
      <c r="K42" s="61">
        <f t="shared" si="9"/>
        <v>33</v>
      </c>
      <c r="L42" s="60">
        <f>VLOOKUP($A42,'Return Data'!$B$7:$R$2292,13,0)</f>
        <v>1.6046</v>
      </c>
      <c r="M42" s="61">
        <f t="shared" si="10"/>
        <v>20</v>
      </c>
      <c r="N42" s="60">
        <f>VLOOKUP($A42,'Return Data'!$B$7:$R$2292,17,0)</f>
        <v>-2.2599999999999999E-2</v>
      </c>
      <c r="O42" s="61">
        <f t="shared" si="11"/>
        <v>31</v>
      </c>
      <c r="P42" s="60">
        <f>VLOOKUP($A42,'Return Data'!$B$7:$R$2292,14,0)</f>
        <v>4.1618000000000004</v>
      </c>
      <c r="Q42" s="61">
        <f t="shared" si="12"/>
        <v>25</v>
      </c>
      <c r="R42" s="60">
        <f>VLOOKUP($A42,'Return Data'!$B$7:$R$2292,16,0)</f>
        <v>8.4718</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14.540029411764706</v>
      </c>
      <c r="E44" s="83"/>
      <c r="F44" s="84">
        <f>AVERAGE(F8:F42)</f>
        <v>2.7508029411764707</v>
      </c>
      <c r="G44" s="83"/>
      <c r="H44" s="84">
        <f>AVERAGE(H8:H42)</f>
        <v>2.0415529411764712</v>
      </c>
      <c r="I44" s="83"/>
      <c r="J44" s="84">
        <f>AVERAGE(J8:J42)</f>
        <v>1.8457823529411765</v>
      </c>
      <c r="K44" s="83"/>
      <c r="L44" s="84">
        <f>AVERAGE(L8:L42)</f>
        <v>3.0185264705882351</v>
      </c>
      <c r="M44" s="83"/>
      <c r="N44" s="84">
        <f>AVERAGE(N8:N42)</f>
        <v>3.9899096774193556</v>
      </c>
      <c r="O44" s="83"/>
      <c r="P44" s="84">
        <f>AVERAGE(P8:P42)</f>
        <v>5.4876500000000004</v>
      </c>
      <c r="Q44" s="83"/>
      <c r="R44" s="84">
        <f>AVERAGE(R8:R42)</f>
        <v>5.1986485714285715</v>
      </c>
      <c r="S44" s="85"/>
    </row>
    <row r="45" spans="1:19" x14ac:dyDescent="0.3">
      <c r="A45" s="82" t="s">
        <v>28</v>
      </c>
      <c r="B45" s="83"/>
      <c r="C45" s="83"/>
      <c r="D45" s="84">
        <f>MIN(D8:D42)</f>
        <v>0</v>
      </c>
      <c r="E45" s="83"/>
      <c r="F45" s="84">
        <f>MIN(F8:F42)</f>
        <v>-5.2744</v>
      </c>
      <c r="G45" s="83"/>
      <c r="H45" s="84">
        <f>MIN(H8:H42)</f>
        <v>-1.9318</v>
      </c>
      <c r="I45" s="83"/>
      <c r="J45" s="84">
        <f>MIN(J8:J42)</f>
        <v>-1.3078000000000001</v>
      </c>
      <c r="K45" s="83"/>
      <c r="L45" s="84">
        <f>MIN(L8:L42)</f>
        <v>0</v>
      </c>
      <c r="M45" s="83"/>
      <c r="N45" s="84">
        <f>MIN(N8:N42)</f>
        <v>-2.2599999999999999E-2</v>
      </c>
      <c r="O45" s="83"/>
      <c r="P45" s="84">
        <f>MIN(P8:P42)</f>
        <v>-2.8772000000000002</v>
      </c>
      <c r="Q45" s="83"/>
      <c r="R45" s="84">
        <f>MIN(R8:R42)</f>
        <v>-35.450600000000001</v>
      </c>
      <c r="S45" s="85"/>
    </row>
    <row r="46" spans="1:19" ht="15" thickBot="1" x14ac:dyDescent="0.35">
      <c r="A46" s="86" t="s">
        <v>29</v>
      </c>
      <c r="B46" s="87"/>
      <c r="C46" s="87"/>
      <c r="D46" s="88">
        <f>MAX(D8:D42)</f>
        <v>191.84350000000001</v>
      </c>
      <c r="E46" s="87"/>
      <c r="F46" s="88">
        <f>MAX(F8:F42)</f>
        <v>64.525499999999994</v>
      </c>
      <c r="G46" s="87"/>
      <c r="H46" s="88">
        <f>MAX(H8:H42)</f>
        <v>43.527700000000003</v>
      </c>
      <c r="I46" s="87"/>
      <c r="J46" s="88">
        <f>MAX(J8:J42)</f>
        <v>30.374600000000001</v>
      </c>
      <c r="K46" s="87"/>
      <c r="L46" s="88">
        <f>MAX(L8:L42)</f>
        <v>24.611899999999999</v>
      </c>
      <c r="M46" s="87"/>
      <c r="N46" s="88">
        <f>MAX(N8:N42)</f>
        <v>17.244700000000002</v>
      </c>
      <c r="O46" s="87"/>
      <c r="P46" s="88">
        <f>MAX(P8:P42)</f>
        <v>10.3224</v>
      </c>
      <c r="Q46" s="87"/>
      <c r="R46" s="88">
        <f>MAX(R8:R42)</f>
        <v>9.6820000000000004</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44767</v>
      </c>
      <c r="C8" s="60">
        <f>VLOOKUP($A8,'Return Data'!$B$7:$R$2292,4,0)</f>
        <v>30.587900000000001</v>
      </c>
      <c r="D8" s="60">
        <f>VLOOKUP($A8,'Return Data'!$B$7:$R$2292,9,0)</f>
        <v>191.0275</v>
      </c>
      <c r="E8" s="61">
        <f>RANK(D8,D$8:D$42,0)</f>
        <v>1</v>
      </c>
      <c r="F8" s="60">
        <f>VLOOKUP($A8,'Return Data'!$B$7:$R$2292,10,0)</f>
        <v>63.7119</v>
      </c>
      <c r="G8" s="61">
        <f>RANK(F8,F$8:F$42,0)</f>
        <v>1</v>
      </c>
      <c r="H8" s="60">
        <f>VLOOKUP($A8,'Return Data'!$B$7:$R$2292,11,0)</f>
        <v>42.563099999999999</v>
      </c>
      <c r="I8" s="61">
        <f>RANK(H8,H$8:H$42,0)</f>
        <v>1</v>
      </c>
      <c r="J8" s="60">
        <f>VLOOKUP($A8,'Return Data'!$B$7:$R$2292,12,0)</f>
        <v>29.458500000000001</v>
      </c>
      <c r="K8" s="61">
        <f>RANK(J8,J$8:J$42,0)</f>
        <v>1</v>
      </c>
      <c r="L8" s="60">
        <f>VLOOKUP($A8,'Return Data'!$B$7:$R$2292,13,0)</f>
        <v>23.712700000000002</v>
      </c>
      <c r="M8" s="61">
        <f>RANK(L8,L$8:L$42,0)</f>
        <v>1</v>
      </c>
      <c r="N8" s="60">
        <f>VLOOKUP($A8,'Return Data'!$B$7:$R$2292,17,0)</f>
        <v>16.480799999999999</v>
      </c>
      <c r="O8" s="61">
        <f>RANK(N8,N$8:N$42,0)</f>
        <v>1</v>
      </c>
      <c r="P8" s="60">
        <f>VLOOKUP($A8,'Return Data'!$B$7:$R$2292,14,0)</f>
        <v>9.5782000000000007</v>
      </c>
      <c r="Q8" s="61">
        <f>RANK(P8,P$8:P$42,0)</f>
        <v>1</v>
      </c>
      <c r="R8" s="60">
        <f>VLOOKUP($A8,'Return Data'!$B$7:$R$2292,16,0)</f>
        <v>8.7405000000000008</v>
      </c>
      <c r="S8" s="62">
        <f t="shared" ref="S8:S41" si="0">RANK(R8,R$8:R$42,0)</f>
        <v>2</v>
      </c>
    </row>
    <row r="9" spans="1:19" x14ac:dyDescent="0.3">
      <c r="A9" s="77" t="s">
        <v>1014</v>
      </c>
      <c r="B9" s="59">
        <f>VLOOKUP($A9,'Return Data'!$B$7:$R$2292,3,0)</f>
        <v>44767</v>
      </c>
      <c r="C9" s="60">
        <f>VLOOKUP($A9,'Return Data'!$B$7:$R$2292,4,0)</f>
        <v>0.54530000000000001</v>
      </c>
      <c r="D9" s="60"/>
      <c r="E9" s="61"/>
      <c r="F9" s="60"/>
      <c r="G9" s="61"/>
      <c r="H9" s="60"/>
      <c r="I9" s="61"/>
      <c r="J9" s="60"/>
      <c r="K9" s="61"/>
      <c r="L9" s="60"/>
      <c r="M9" s="61"/>
      <c r="N9" s="60"/>
      <c r="O9" s="61"/>
      <c r="P9" s="60"/>
      <c r="Q9" s="61"/>
      <c r="R9" s="60">
        <f>VLOOKUP($A9,'Return Data'!$B$7:$R$2292,16,0)</f>
        <v>-35.450299999999999</v>
      </c>
      <c r="S9" s="62">
        <f t="shared" ref="S9:S40" si="1">RANK(R9,R$8:R$42,0)</f>
        <v>35</v>
      </c>
    </row>
    <row r="10" spans="1:19" x14ac:dyDescent="0.3">
      <c r="A10" s="77" t="s">
        <v>1016</v>
      </c>
      <c r="B10" s="59">
        <f>VLOOKUP($A10,'Return Data'!$B$7:$R$2292,3,0)</f>
        <v>44767</v>
      </c>
      <c r="C10" s="60">
        <f>VLOOKUP($A10,'Return Data'!$B$7:$R$2292,4,0)</f>
        <v>22.354500000000002</v>
      </c>
      <c r="D10" s="60">
        <f>VLOOKUP($A10,'Return Data'!$B$7:$R$2292,9,0)</f>
        <v>10.3718</v>
      </c>
      <c r="E10" s="61">
        <f t="shared" ref="E10:E42" si="2">RANK(D10,D$8:D$42,0)</f>
        <v>15</v>
      </c>
      <c r="F10" s="60">
        <f>VLOOKUP($A10,'Return Data'!$B$7:$R$2292,10,0)</f>
        <v>1.8656999999999999</v>
      </c>
      <c r="G10" s="61">
        <f t="shared" ref="G10:G42" si="3">RANK(F10,F$8:F$42,0)</f>
        <v>4</v>
      </c>
      <c r="H10" s="60">
        <f>VLOOKUP($A10,'Return Data'!$B$7:$R$2292,11,0)</f>
        <v>2.1175999999999999</v>
      </c>
      <c r="I10" s="61">
        <f t="shared" ref="I10:I42" si="4">RANK(H10,H$8:H$42,0)</f>
        <v>4</v>
      </c>
      <c r="J10" s="60">
        <f>VLOOKUP($A10,'Return Data'!$B$7:$R$2292,12,0)</f>
        <v>2.4805999999999999</v>
      </c>
      <c r="K10" s="61">
        <f t="shared" ref="K10:K40" si="5">RANK(J10,J$8:J$42,0)</f>
        <v>4</v>
      </c>
      <c r="L10" s="60">
        <f>VLOOKUP($A10,'Return Data'!$B$7:$R$2292,13,0)</f>
        <v>3.5413000000000001</v>
      </c>
      <c r="M10" s="61">
        <f t="shared" ref="M10:M40" si="6">RANK(L10,L$8:L$42,0)</f>
        <v>4</v>
      </c>
      <c r="N10" s="60">
        <f>VLOOKUP($A10,'Return Data'!$B$7:$R$2292,17,0)</f>
        <v>5.1933999999999996</v>
      </c>
      <c r="O10" s="61">
        <f t="shared" ref="O10:O40" si="7">RANK(N10,N$8:N$42,0)</f>
        <v>5</v>
      </c>
      <c r="P10" s="60">
        <f>VLOOKUP($A10,'Return Data'!$B$7:$R$2292,14,0)</f>
        <v>6.8925000000000001</v>
      </c>
      <c r="Q10" s="61">
        <f t="shared" ref="Q10:Q40" si="8">RANK(P10,P$8:P$42,0)</f>
        <v>4</v>
      </c>
      <c r="R10" s="60">
        <f>VLOOKUP($A10,'Return Data'!$B$7:$R$2292,16,0)</f>
        <v>8.0975000000000001</v>
      </c>
      <c r="S10" s="62">
        <f t="shared" si="1"/>
        <v>8</v>
      </c>
    </row>
    <row r="11" spans="1:19" x14ac:dyDescent="0.3">
      <c r="A11" s="77" t="s">
        <v>2003</v>
      </c>
      <c r="B11" s="59">
        <f>VLOOKUP($A11,'Return Data'!$B$7:$R$2292,3,0)</f>
        <v>44767</v>
      </c>
      <c r="C11" s="60">
        <f>VLOOKUP($A11,'Return Data'!$B$7:$R$2292,4,0)</f>
        <v>15.2658</v>
      </c>
      <c r="D11" s="60">
        <f>VLOOKUP($A11,'Return Data'!$B$7:$R$2292,9,0)</f>
        <v>10.371700000000001</v>
      </c>
      <c r="E11" s="61">
        <f t="shared" si="2"/>
        <v>16</v>
      </c>
      <c r="F11" s="60">
        <f>VLOOKUP($A11,'Return Data'!$B$7:$R$2292,10,0)</f>
        <v>-5.5199999999999999E-2</v>
      </c>
      <c r="G11" s="61">
        <f t="shared" si="3"/>
        <v>18</v>
      </c>
      <c r="H11" s="60">
        <f>VLOOKUP($A11,'Return Data'!$B$7:$R$2292,11,0)</f>
        <v>-0.15840000000000001</v>
      </c>
      <c r="I11" s="61">
        <f t="shared" si="4"/>
        <v>19</v>
      </c>
      <c r="J11" s="60">
        <f>VLOOKUP($A11,'Return Data'!$B$7:$R$2292,12,0)</f>
        <v>0.64859999999999995</v>
      </c>
      <c r="K11" s="61">
        <f t="shared" si="5"/>
        <v>12</v>
      </c>
      <c r="L11" s="60">
        <f>VLOOKUP($A11,'Return Data'!$B$7:$R$2292,13,0)</f>
        <v>1.2461</v>
      </c>
      <c r="M11" s="61">
        <f t="shared" si="6"/>
        <v>18</v>
      </c>
      <c r="N11" s="60">
        <f>VLOOKUP($A11,'Return Data'!$B$7:$R$2292,17,0)</f>
        <v>2.0472999999999999</v>
      </c>
      <c r="O11" s="61">
        <f t="shared" si="7"/>
        <v>18</v>
      </c>
      <c r="P11" s="60">
        <f>VLOOKUP($A11,'Return Data'!$B$7:$R$2292,14,0)</f>
        <v>3.9647999999999999</v>
      </c>
      <c r="Q11" s="61">
        <f t="shared" si="8"/>
        <v>22</v>
      </c>
      <c r="R11" s="60">
        <f>VLOOKUP($A11,'Return Data'!$B$7:$R$2292,16,0)</f>
        <v>5.1608999999999998</v>
      </c>
      <c r="S11" s="62">
        <f t="shared" si="1"/>
        <v>28</v>
      </c>
    </row>
    <row r="12" spans="1:19" x14ac:dyDescent="0.3">
      <c r="A12" s="77" t="s">
        <v>1018</v>
      </c>
      <c r="B12" s="59">
        <f>VLOOKUP($A12,'Return Data'!$B$7:$R$2292,3,0)</f>
        <v>44767</v>
      </c>
      <c r="C12" s="60">
        <f>VLOOKUP($A12,'Return Data'!$B$7:$R$2292,4,0)</f>
        <v>65.925299999999993</v>
      </c>
      <c r="D12" s="60">
        <f>VLOOKUP($A12,'Return Data'!$B$7:$R$2292,9,0)</f>
        <v>9.8437999999999999</v>
      </c>
      <c r="E12" s="61">
        <f t="shared" si="2"/>
        <v>18</v>
      </c>
      <c r="F12" s="60">
        <f>VLOOKUP($A12,'Return Data'!$B$7:$R$2292,10,0)</f>
        <v>0.4849</v>
      </c>
      <c r="G12" s="61">
        <f t="shared" si="3"/>
        <v>6</v>
      </c>
      <c r="H12" s="60">
        <f>VLOOKUP($A12,'Return Data'!$B$7:$R$2292,11,0)</f>
        <v>0.91010000000000002</v>
      </c>
      <c r="I12" s="61">
        <f t="shared" si="4"/>
        <v>8</v>
      </c>
      <c r="J12" s="60">
        <f>VLOOKUP($A12,'Return Data'!$B$7:$R$2292,12,0)</f>
        <v>1.1853</v>
      </c>
      <c r="K12" s="61">
        <f t="shared" si="5"/>
        <v>8</v>
      </c>
      <c r="L12" s="60">
        <f>VLOOKUP($A12,'Return Data'!$B$7:$R$2292,13,0)</f>
        <v>2.0781000000000001</v>
      </c>
      <c r="M12" s="61">
        <f t="shared" si="6"/>
        <v>12</v>
      </c>
      <c r="N12" s="60">
        <f>VLOOKUP($A12,'Return Data'!$B$7:$R$2292,17,0)</f>
        <v>3.1335999999999999</v>
      </c>
      <c r="O12" s="61">
        <f t="shared" si="7"/>
        <v>14</v>
      </c>
      <c r="P12" s="60">
        <f>VLOOKUP($A12,'Return Data'!$B$7:$R$2292,14,0)</f>
        <v>5.3257000000000003</v>
      </c>
      <c r="Q12" s="61">
        <f t="shared" si="8"/>
        <v>13</v>
      </c>
      <c r="R12" s="60">
        <f>VLOOKUP($A12,'Return Data'!$B$7:$R$2292,16,0)</f>
        <v>7.7534999999999998</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12</v>
      </c>
      <c r="H13" s="60">
        <f>VLOOKUP($A13,'Return Data'!$B$7:$R$2292,11,0)</f>
        <v>0</v>
      </c>
      <c r="I13" s="61">
        <f t="shared" si="4"/>
        <v>12</v>
      </c>
      <c r="J13" s="60">
        <f>VLOOKUP($A13,'Return Data'!$B$7:$R$2292,12,0)</f>
        <v>0</v>
      </c>
      <c r="K13" s="61">
        <f t="shared" si="5"/>
        <v>17</v>
      </c>
      <c r="L13" s="60">
        <f>VLOOKUP($A13,'Return Data'!$B$7:$R$2292,13,0)</f>
        <v>0</v>
      </c>
      <c r="M13" s="61">
        <f t="shared" si="6"/>
        <v>28</v>
      </c>
      <c r="N13" s="60">
        <f>VLOOKUP($A13,'Return Data'!$B$7:$R$2292,17,0)</f>
        <v>0</v>
      </c>
      <c r="O13" s="61">
        <f t="shared" si="7"/>
        <v>29</v>
      </c>
      <c r="P13" s="60">
        <f>VLOOKUP($A13,'Return Data'!$B$7:$R$2292,14,0)</f>
        <v>0</v>
      </c>
      <c r="Q13" s="61">
        <f t="shared" si="8"/>
        <v>29</v>
      </c>
      <c r="R13" s="60">
        <f>VLOOKUP($A13,'Return Data'!$B$7:$R$2292,16,0)</f>
        <v>0</v>
      </c>
      <c r="S13" s="62">
        <f t="shared" si="1"/>
        <v>30</v>
      </c>
    </row>
    <row r="14" spans="1:19" x14ac:dyDescent="0.3">
      <c r="A14" s="77" t="s">
        <v>1023</v>
      </c>
      <c r="B14" s="59">
        <f>VLOOKUP($A14,'Return Data'!$B$7:$R$2292,3,0)</f>
        <v>44767</v>
      </c>
      <c r="C14" s="60">
        <f>VLOOKUP($A14,'Return Data'!$B$7:$R$2292,4,0)</f>
        <v>45.5199</v>
      </c>
      <c r="D14" s="60">
        <f>VLOOKUP($A14,'Return Data'!$B$7:$R$2292,9,0)</f>
        <v>11.357699999999999</v>
      </c>
      <c r="E14" s="61">
        <f t="shared" si="2"/>
        <v>8</v>
      </c>
      <c r="F14" s="60">
        <f>VLOOKUP($A14,'Return Data'!$B$7:$R$2292,10,0)</f>
        <v>0.25919999999999999</v>
      </c>
      <c r="G14" s="61">
        <f t="shared" si="3"/>
        <v>9</v>
      </c>
      <c r="H14" s="60">
        <f>VLOOKUP($A14,'Return Data'!$B$7:$R$2292,11,0)</f>
        <v>0.51300000000000001</v>
      </c>
      <c r="I14" s="61">
        <f t="shared" si="4"/>
        <v>9</v>
      </c>
      <c r="J14" s="60">
        <f>VLOOKUP($A14,'Return Data'!$B$7:$R$2292,12,0)</f>
        <v>1.2163999999999999</v>
      </c>
      <c r="K14" s="61">
        <f t="shared" si="5"/>
        <v>7</v>
      </c>
      <c r="L14" s="60">
        <f>VLOOKUP($A14,'Return Data'!$B$7:$R$2292,13,0)</f>
        <v>2.4902000000000002</v>
      </c>
      <c r="M14" s="61">
        <f t="shared" si="6"/>
        <v>8</v>
      </c>
      <c r="N14" s="60">
        <f>VLOOKUP($A14,'Return Data'!$B$7:$R$2292,17,0)</f>
        <v>4.7999000000000001</v>
      </c>
      <c r="O14" s="61">
        <f t="shared" si="7"/>
        <v>8</v>
      </c>
      <c r="P14" s="60">
        <f>VLOOKUP($A14,'Return Data'!$B$7:$R$2292,14,0)</f>
        <v>6.2179000000000002</v>
      </c>
      <c r="Q14" s="61">
        <f t="shared" si="8"/>
        <v>7</v>
      </c>
      <c r="R14" s="60">
        <f>VLOOKUP($A14,'Return Data'!$B$7:$R$2292,16,0)</f>
        <v>7.6821999999999999</v>
      </c>
      <c r="S14" s="62">
        <f t="shared" si="1"/>
        <v>15</v>
      </c>
    </row>
    <row r="15" spans="1:19" x14ac:dyDescent="0.3">
      <c r="A15" s="77" t="s">
        <v>1025</v>
      </c>
      <c r="B15" s="59">
        <f>VLOOKUP($A15,'Return Data'!$B$7:$R$2292,3,0)</f>
        <v>44767</v>
      </c>
      <c r="C15" s="60">
        <f>VLOOKUP($A15,'Return Data'!$B$7:$R$2292,4,0)</f>
        <v>35.975499999999997</v>
      </c>
      <c r="D15" s="60">
        <f>VLOOKUP($A15,'Return Data'!$B$7:$R$2292,9,0)</f>
        <v>12.425800000000001</v>
      </c>
      <c r="E15" s="61">
        <f t="shared" si="2"/>
        <v>3</v>
      </c>
      <c r="F15" s="60">
        <f>VLOOKUP($A15,'Return Data'!$B$7:$R$2292,10,0)</f>
        <v>2.8734999999999999</v>
      </c>
      <c r="G15" s="61">
        <f t="shared" si="3"/>
        <v>3</v>
      </c>
      <c r="H15" s="60">
        <f>VLOOKUP($A15,'Return Data'!$B$7:$R$2292,11,0)</f>
        <v>2.9899</v>
      </c>
      <c r="I15" s="61">
        <f t="shared" si="4"/>
        <v>3</v>
      </c>
      <c r="J15" s="60">
        <f>VLOOKUP($A15,'Return Data'!$B$7:$R$2292,12,0)</f>
        <v>2.6937000000000002</v>
      </c>
      <c r="K15" s="61">
        <f t="shared" si="5"/>
        <v>3</v>
      </c>
      <c r="L15" s="60">
        <f>VLOOKUP($A15,'Return Data'!$B$7:$R$2292,13,0)</f>
        <v>3.5310999999999999</v>
      </c>
      <c r="M15" s="61">
        <f t="shared" si="6"/>
        <v>5</v>
      </c>
      <c r="N15" s="60">
        <f>VLOOKUP($A15,'Return Data'!$B$7:$R$2292,17,0)</f>
        <v>5.5366999999999997</v>
      </c>
      <c r="O15" s="61">
        <f t="shared" si="7"/>
        <v>4</v>
      </c>
      <c r="P15" s="60">
        <f>VLOOKUP($A15,'Return Data'!$B$7:$R$2292,14,0)</f>
        <v>7.2644000000000002</v>
      </c>
      <c r="Q15" s="61">
        <f t="shared" si="8"/>
        <v>2</v>
      </c>
      <c r="R15" s="60">
        <f>VLOOKUP($A15,'Return Data'!$B$7:$R$2292,16,0)</f>
        <v>7.4278000000000004</v>
      </c>
      <c r="S15" s="62">
        <f t="shared" si="1"/>
        <v>20</v>
      </c>
    </row>
    <row r="16" spans="1:19" x14ac:dyDescent="0.3">
      <c r="A16" s="77" t="s">
        <v>1028</v>
      </c>
      <c r="B16" s="59">
        <f>VLOOKUP($A16,'Return Data'!$B$7:$R$2292,3,0)</f>
        <v>44767</v>
      </c>
      <c r="C16" s="60">
        <f>VLOOKUP($A16,'Return Data'!$B$7:$R$2292,4,0)</f>
        <v>37.554499999999997</v>
      </c>
      <c r="D16" s="60">
        <f>VLOOKUP($A16,'Return Data'!$B$7:$R$2292,9,0)</f>
        <v>11.5335</v>
      </c>
      <c r="E16" s="61">
        <f t="shared" si="2"/>
        <v>6</v>
      </c>
      <c r="F16" s="60">
        <f>VLOOKUP($A16,'Return Data'!$B$7:$R$2292,10,0)</f>
        <v>-2.1764999999999999</v>
      </c>
      <c r="G16" s="61">
        <f t="shared" si="3"/>
        <v>30</v>
      </c>
      <c r="H16" s="60">
        <f>VLOOKUP($A16,'Return Data'!$B$7:$R$2292,11,0)</f>
        <v>-0.95609999999999995</v>
      </c>
      <c r="I16" s="61">
        <f t="shared" si="4"/>
        <v>26</v>
      </c>
      <c r="J16" s="60">
        <f>VLOOKUP($A16,'Return Data'!$B$7:$R$2292,12,0)</f>
        <v>-0.1898</v>
      </c>
      <c r="K16" s="61">
        <f t="shared" si="5"/>
        <v>23</v>
      </c>
      <c r="L16" s="60">
        <f>VLOOKUP($A16,'Return Data'!$B$7:$R$2292,13,0)</f>
        <v>0.8488</v>
      </c>
      <c r="M16" s="61">
        <f t="shared" si="6"/>
        <v>20</v>
      </c>
      <c r="N16" s="60">
        <f>VLOOKUP($A16,'Return Data'!$B$7:$R$2292,17,0)</f>
        <v>2.0817000000000001</v>
      </c>
      <c r="O16" s="61">
        <f t="shared" si="7"/>
        <v>17</v>
      </c>
      <c r="P16" s="60">
        <f>VLOOKUP($A16,'Return Data'!$B$7:$R$2292,14,0)</f>
        <v>5.0936000000000003</v>
      </c>
      <c r="Q16" s="61">
        <f t="shared" si="8"/>
        <v>16</v>
      </c>
      <c r="R16" s="60">
        <f>VLOOKUP($A16,'Return Data'!$B$7:$R$2292,16,0)</f>
        <v>7.1889000000000003</v>
      </c>
      <c r="S16" s="62">
        <f t="shared" si="1"/>
        <v>22</v>
      </c>
    </row>
    <row r="17" spans="1:19" x14ac:dyDescent="0.3">
      <c r="A17" s="77" t="s">
        <v>1031</v>
      </c>
      <c r="B17" s="59">
        <f>VLOOKUP($A17,'Return Data'!$B$7:$R$2292,3,0)</f>
        <v>44767</v>
      </c>
      <c r="C17" s="60">
        <f>VLOOKUP($A17,'Return Data'!$B$7:$R$2292,4,0)</f>
        <v>18.3185</v>
      </c>
      <c r="D17" s="60">
        <f>VLOOKUP($A17,'Return Data'!$B$7:$R$2292,9,0)</f>
        <v>11.494199999999999</v>
      </c>
      <c r="E17" s="61">
        <f t="shared" si="2"/>
        <v>7</v>
      </c>
      <c r="F17" s="60">
        <f>VLOOKUP($A17,'Return Data'!$B$7:$R$2292,10,0)</f>
        <v>-0.3916</v>
      </c>
      <c r="G17" s="61">
        <f t="shared" si="3"/>
        <v>20</v>
      </c>
      <c r="H17" s="60">
        <f>VLOOKUP($A17,'Return Data'!$B$7:$R$2292,11,0)</f>
        <v>1.2684</v>
      </c>
      <c r="I17" s="61">
        <f t="shared" si="4"/>
        <v>6</v>
      </c>
      <c r="J17" s="60">
        <f>VLOOKUP($A17,'Return Data'!$B$7:$R$2292,12,0)</f>
        <v>1.7186999999999999</v>
      </c>
      <c r="K17" s="61">
        <f t="shared" si="5"/>
        <v>5</v>
      </c>
      <c r="L17" s="60">
        <f>VLOOKUP($A17,'Return Data'!$B$7:$R$2292,13,0)</f>
        <v>3.1738</v>
      </c>
      <c r="M17" s="61">
        <f t="shared" si="6"/>
        <v>6</v>
      </c>
      <c r="N17" s="60">
        <f>VLOOKUP($A17,'Return Data'!$B$7:$R$2292,17,0)</f>
        <v>4.9589999999999996</v>
      </c>
      <c r="O17" s="61">
        <f t="shared" si="7"/>
        <v>6</v>
      </c>
      <c r="P17" s="60">
        <f>VLOOKUP($A17,'Return Data'!$B$7:$R$2292,14,0)</f>
        <v>6.069</v>
      </c>
      <c r="Q17" s="61">
        <f t="shared" si="8"/>
        <v>9</v>
      </c>
      <c r="R17" s="60">
        <f>VLOOKUP($A17,'Return Data'!$B$7:$R$2292,16,0)</f>
        <v>7.5179999999999998</v>
      </c>
      <c r="S17" s="62">
        <f t="shared" si="1"/>
        <v>18</v>
      </c>
    </row>
    <row r="18" spans="1:19" x14ac:dyDescent="0.3">
      <c r="A18" s="77" t="s">
        <v>1034</v>
      </c>
      <c r="B18" s="59">
        <f>VLOOKUP($A18,'Return Data'!$B$7:$R$2292,3,0)</f>
        <v>44767</v>
      </c>
      <c r="C18" s="60">
        <f>VLOOKUP($A18,'Return Data'!$B$7:$R$2292,4,0)</f>
        <v>16.420999999999999</v>
      </c>
      <c r="D18" s="60">
        <f>VLOOKUP($A18,'Return Data'!$B$7:$R$2292,9,0)</f>
        <v>9.5777999999999999</v>
      </c>
      <c r="E18" s="61">
        <f t="shared" si="2"/>
        <v>21</v>
      </c>
      <c r="F18" s="60">
        <f>VLOOKUP($A18,'Return Data'!$B$7:$R$2292,10,0)</f>
        <v>-0.86280000000000001</v>
      </c>
      <c r="G18" s="61">
        <f t="shared" si="3"/>
        <v>21</v>
      </c>
      <c r="H18" s="60">
        <f>VLOOKUP($A18,'Return Data'!$B$7:$R$2292,11,0)</f>
        <v>-3.44E-2</v>
      </c>
      <c r="I18" s="61">
        <f t="shared" si="4"/>
        <v>17</v>
      </c>
      <c r="J18" s="60">
        <f>VLOOKUP($A18,'Return Data'!$B$7:$R$2292,12,0)</f>
        <v>0.73019999999999996</v>
      </c>
      <c r="K18" s="61">
        <f t="shared" si="5"/>
        <v>10</v>
      </c>
      <c r="L18" s="60">
        <f>VLOOKUP($A18,'Return Data'!$B$7:$R$2292,13,0)</f>
        <v>2.0895000000000001</v>
      </c>
      <c r="M18" s="61">
        <f t="shared" si="6"/>
        <v>11</v>
      </c>
      <c r="N18" s="60">
        <f>VLOOKUP($A18,'Return Data'!$B$7:$R$2292,17,0)</f>
        <v>4.8421000000000003</v>
      </c>
      <c r="O18" s="61">
        <f t="shared" si="7"/>
        <v>7</v>
      </c>
      <c r="P18" s="60">
        <f>VLOOKUP($A18,'Return Data'!$B$7:$R$2292,14,0)</f>
        <v>5.8663999999999996</v>
      </c>
      <c r="Q18" s="61">
        <f t="shared" si="8"/>
        <v>11</v>
      </c>
      <c r="R18" s="60">
        <f>VLOOKUP($A18,'Return Data'!$B$7:$R$2292,16,0)</f>
        <v>6.8559999999999999</v>
      </c>
      <c r="S18" s="62">
        <f t="shared" si="1"/>
        <v>23</v>
      </c>
    </row>
    <row r="19" spans="1:19" x14ac:dyDescent="0.3">
      <c r="A19" s="77" t="s">
        <v>1035</v>
      </c>
      <c r="B19" s="59">
        <f>VLOOKUP($A19,'Return Data'!$B$7:$R$2292,3,0)</f>
        <v>44767</v>
      </c>
      <c r="C19" s="60">
        <f>VLOOKUP($A19,'Return Data'!$B$7:$R$2292,4,0)</f>
        <v>12.499599999999999</v>
      </c>
      <c r="D19" s="60">
        <f>VLOOKUP($A19,'Return Data'!$B$7:$R$2292,9,0)</f>
        <v>5.1181999999999999</v>
      </c>
      <c r="E19" s="61">
        <f t="shared" si="2"/>
        <v>29</v>
      </c>
      <c r="F19" s="60">
        <f>VLOOKUP($A19,'Return Data'!$B$7:$R$2292,10,0)</f>
        <v>-2.1417000000000002</v>
      </c>
      <c r="G19" s="61">
        <f t="shared" si="3"/>
        <v>29</v>
      </c>
      <c r="H19" s="60">
        <f>VLOOKUP($A19,'Return Data'!$B$7:$R$2292,11,0)</f>
        <v>-0.1467</v>
      </c>
      <c r="I19" s="61">
        <f t="shared" si="4"/>
        <v>18</v>
      </c>
      <c r="J19" s="60">
        <f>VLOOKUP($A19,'Return Data'!$B$7:$R$2292,12,0)</f>
        <v>0.47339999999999999</v>
      </c>
      <c r="K19" s="61">
        <f t="shared" si="5"/>
        <v>15</v>
      </c>
      <c r="L19" s="60">
        <f>VLOOKUP($A19,'Return Data'!$B$7:$R$2292,13,0)</f>
        <v>1.3705000000000001</v>
      </c>
      <c r="M19" s="61">
        <f t="shared" si="6"/>
        <v>16</v>
      </c>
      <c r="N19" s="60">
        <f>VLOOKUP($A19,'Return Data'!$B$7:$R$2292,17,0)</f>
        <v>9.3163999999999998</v>
      </c>
      <c r="O19" s="61">
        <f t="shared" si="7"/>
        <v>2</v>
      </c>
      <c r="P19" s="60">
        <f>VLOOKUP($A19,'Return Data'!$B$7:$R$2292,14,0)</f>
        <v>-3.4659</v>
      </c>
      <c r="Q19" s="61">
        <f t="shared" si="8"/>
        <v>30</v>
      </c>
      <c r="R19" s="60">
        <f>VLOOKUP($A19,'Return Data'!$B$7:$R$2292,16,0)</f>
        <v>2.798</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12</v>
      </c>
      <c r="H20" s="60">
        <f>VLOOKUP($A20,'Return Data'!$B$7:$R$2292,11,0)</f>
        <v>0</v>
      </c>
      <c r="I20" s="61">
        <f t="shared" si="4"/>
        <v>12</v>
      </c>
      <c r="J20" s="60">
        <f>VLOOKUP($A20,'Return Data'!$B$7:$R$2292,12,0)</f>
        <v>0</v>
      </c>
      <c r="K20" s="61">
        <f t="shared" si="5"/>
        <v>17</v>
      </c>
      <c r="L20" s="60">
        <f>VLOOKUP($A20,'Return Data'!$B$7:$R$2292,13,0)</f>
        <v>0</v>
      </c>
      <c r="M20" s="61">
        <f t="shared" si="6"/>
        <v>28</v>
      </c>
      <c r="N20" s="60"/>
      <c r="O20" s="61"/>
      <c r="P20" s="60"/>
      <c r="Q20" s="61"/>
      <c r="R20" s="60">
        <f>VLOOKUP($A20,'Return Data'!$B$7:$R$2292,16,0)</f>
        <v>0</v>
      </c>
      <c r="S20" s="62">
        <f t="shared" si="1"/>
        <v>30</v>
      </c>
    </row>
    <row r="21" spans="1:19" x14ac:dyDescent="0.3">
      <c r="A21" s="77" t="s">
        <v>1042</v>
      </c>
      <c r="B21" s="59">
        <f>VLOOKUP($A21,'Return Data'!$B$7:$R$2292,3,0)</f>
        <v>44767</v>
      </c>
      <c r="C21" s="60">
        <f>VLOOKUP($A21,'Return Data'!$B$7:$R$2292,4,0)</f>
        <v>41.107300000000002</v>
      </c>
      <c r="D21" s="60">
        <f>VLOOKUP($A21,'Return Data'!$B$7:$R$2292,9,0)</f>
        <v>9.0862999999999996</v>
      </c>
      <c r="E21" s="61">
        <f t="shared" si="2"/>
        <v>24</v>
      </c>
      <c r="F21" s="60">
        <f>VLOOKUP($A21,'Return Data'!$B$7:$R$2292,10,0)</f>
        <v>0.41610000000000003</v>
      </c>
      <c r="G21" s="61">
        <f t="shared" si="3"/>
        <v>8</v>
      </c>
      <c r="H21" s="60">
        <f>VLOOKUP($A21,'Return Data'!$B$7:$R$2292,11,0)</f>
        <v>0.9889</v>
      </c>
      <c r="I21" s="61">
        <f t="shared" si="4"/>
        <v>7</v>
      </c>
      <c r="J21" s="60">
        <f>VLOOKUP($A21,'Return Data'!$B$7:$R$2292,12,0)</f>
        <v>1.4987999999999999</v>
      </c>
      <c r="K21" s="61">
        <f t="shared" si="5"/>
        <v>6</v>
      </c>
      <c r="L21" s="60">
        <f>VLOOKUP($A21,'Return Data'!$B$7:$R$2292,13,0)</f>
        <v>2.5082</v>
      </c>
      <c r="M21" s="61">
        <f t="shared" si="6"/>
        <v>7</v>
      </c>
      <c r="N21" s="60">
        <f>VLOOKUP($A21,'Return Data'!$B$7:$R$2292,17,0)</f>
        <v>4.3232999999999997</v>
      </c>
      <c r="O21" s="61">
        <f t="shared" si="7"/>
        <v>10</v>
      </c>
      <c r="P21" s="60">
        <f>VLOOKUP($A21,'Return Data'!$B$7:$R$2292,14,0)</f>
        <v>6.9836</v>
      </c>
      <c r="Q21" s="61">
        <f t="shared" si="8"/>
        <v>3</v>
      </c>
      <c r="R21" s="60">
        <f>VLOOKUP($A21,'Return Data'!$B$7:$R$2292,16,0)</f>
        <v>7.8387000000000002</v>
      </c>
      <c r="S21" s="62">
        <f t="shared" si="1"/>
        <v>11</v>
      </c>
    </row>
    <row r="22" spans="1:19" x14ac:dyDescent="0.3">
      <c r="A22" s="77" t="s">
        <v>1043</v>
      </c>
      <c r="B22" s="59">
        <f>VLOOKUP($A22,'Return Data'!$B$7:$R$2292,3,0)</f>
        <v>44767</v>
      </c>
      <c r="C22" s="60">
        <f>VLOOKUP($A22,'Return Data'!$B$7:$R$2292,4,0)</f>
        <v>58.396000000000001</v>
      </c>
      <c r="D22" s="60">
        <f>VLOOKUP($A22,'Return Data'!$B$7:$R$2292,9,0)</f>
        <v>10.4208</v>
      </c>
      <c r="E22" s="61">
        <f t="shared" si="2"/>
        <v>13</v>
      </c>
      <c r="F22" s="60">
        <f>VLOOKUP($A22,'Return Data'!$B$7:$R$2292,10,0)</f>
        <v>-1.944</v>
      </c>
      <c r="G22" s="61">
        <f t="shared" si="3"/>
        <v>28</v>
      </c>
      <c r="H22" s="60">
        <f>VLOOKUP($A22,'Return Data'!$B$7:$R$2292,11,0)</f>
        <v>-1.7493000000000001</v>
      </c>
      <c r="I22" s="61">
        <f t="shared" si="4"/>
        <v>29</v>
      </c>
      <c r="J22" s="60">
        <f>VLOOKUP($A22,'Return Data'!$B$7:$R$2292,12,0)</f>
        <v>-1.2890999999999999</v>
      </c>
      <c r="K22" s="61">
        <f t="shared" si="5"/>
        <v>30</v>
      </c>
      <c r="L22" s="60">
        <f>VLOOKUP($A22,'Return Data'!$B$7:$R$2292,13,0)</f>
        <v>4.7899999999999998E-2</v>
      </c>
      <c r="M22" s="61">
        <f t="shared" si="6"/>
        <v>27</v>
      </c>
      <c r="N22" s="60">
        <f>VLOOKUP($A22,'Return Data'!$B$7:$R$2292,17,0)</f>
        <v>1.1262000000000001</v>
      </c>
      <c r="O22" s="61">
        <f t="shared" si="7"/>
        <v>23</v>
      </c>
      <c r="P22" s="60">
        <f>VLOOKUP($A22,'Return Data'!$B$7:$R$2292,14,0)</f>
        <v>3.1766000000000001</v>
      </c>
      <c r="Q22" s="61">
        <f t="shared" si="8"/>
        <v>26</v>
      </c>
      <c r="R22" s="60">
        <f>VLOOKUP($A22,'Return Data'!$B$7:$R$2292,16,0)</f>
        <v>7.4318</v>
      </c>
      <c r="S22" s="62">
        <f t="shared" si="1"/>
        <v>19</v>
      </c>
    </row>
    <row r="23" spans="1:19" x14ac:dyDescent="0.3">
      <c r="A23" s="77" t="s">
        <v>1047</v>
      </c>
      <c r="B23" s="59">
        <f>VLOOKUP($A23,'Return Data'!$B$7:$R$2292,3,0)</f>
        <v>44767</v>
      </c>
      <c r="C23" s="60">
        <f>VLOOKUP($A23,'Return Data'!$B$7:$R$2292,4,0)</f>
        <v>29.569900000000001</v>
      </c>
      <c r="D23" s="60">
        <f>VLOOKUP($A23,'Return Data'!$B$7:$R$2292,9,0)</f>
        <v>10.716200000000001</v>
      </c>
      <c r="E23" s="61">
        <f t="shared" si="2"/>
        <v>10</v>
      </c>
      <c r="F23" s="60">
        <f>VLOOKUP($A23,'Return Data'!$B$7:$R$2292,10,0)</f>
        <v>3.5299999999999998E-2</v>
      </c>
      <c r="G23" s="61">
        <f t="shared" si="3"/>
        <v>11</v>
      </c>
      <c r="H23" s="60">
        <f>VLOOKUP($A23,'Return Data'!$B$7:$R$2292,11,0)</f>
        <v>0.1638</v>
      </c>
      <c r="I23" s="61">
        <f t="shared" si="4"/>
        <v>11</v>
      </c>
      <c r="J23" s="60">
        <f>VLOOKUP($A23,'Return Data'!$B$7:$R$2292,12,0)</f>
        <v>1.1796</v>
      </c>
      <c r="K23" s="61">
        <f t="shared" si="5"/>
        <v>9</v>
      </c>
      <c r="L23" s="60">
        <f>VLOOKUP($A23,'Return Data'!$B$7:$R$2292,13,0)</f>
        <v>2.4655</v>
      </c>
      <c r="M23" s="61">
        <f t="shared" si="6"/>
        <v>9</v>
      </c>
      <c r="N23" s="60">
        <f>VLOOKUP($A23,'Return Data'!$B$7:$R$2292,17,0)</f>
        <v>4.0532000000000004</v>
      </c>
      <c r="O23" s="61">
        <f t="shared" si="7"/>
        <v>11</v>
      </c>
      <c r="P23" s="60">
        <f>VLOOKUP($A23,'Return Data'!$B$7:$R$2292,14,0)</f>
        <v>6.5052000000000003</v>
      </c>
      <c r="Q23" s="61">
        <f t="shared" si="8"/>
        <v>6</v>
      </c>
      <c r="R23" s="60">
        <f>VLOOKUP($A23,'Return Data'!$B$7:$R$2292,16,0)</f>
        <v>5.6654</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12</v>
      </c>
      <c r="H24" s="60">
        <f>VLOOKUP($A24,'Return Data'!$B$7:$R$2292,11,0)</f>
        <v>0</v>
      </c>
      <c r="I24" s="61">
        <f t="shared" si="4"/>
        <v>12</v>
      </c>
      <c r="J24" s="60">
        <f>VLOOKUP($A24,'Return Data'!$B$7:$R$2292,12,0)</f>
        <v>0</v>
      </c>
      <c r="K24" s="61">
        <f t="shared" si="5"/>
        <v>17</v>
      </c>
      <c r="L24" s="60">
        <f>VLOOKUP($A24,'Return Data'!$B$7:$R$2292,13,0)</f>
        <v>0</v>
      </c>
      <c r="M24" s="61">
        <f t="shared" si="6"/>
        <v>28</v>
      </c>
      <c r="N24" s="60">
        <f>VLOOKUP($A24,'Return Data'!$B$7:$R$2292,17,0)</f>
        <v>0</v>
      </c>
      <c r="O24" s="61">
        <f t="shared" si="7"/>
        <v>29</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12</v>
      </c>
      <c r="H25" s="60">
        <f>VLOOKUP($A25,'Return Data'!$B$7:$R$2292,11,0)</f>
        <v>0</v>
      </c>
      <c r="I25" s="61">
        <f t="shared" si="4"/>
        <v>12</v>
      </c>
      <c r="J25" s="60">
        <f>VLOOKUP($A25,'Return Data'!$B$7:$R$2292,12,0)</f>
        <v>0</v>
      </c>
      <c r="K25" s="61">
        <f t="shared" si="5"/>
        <v>17</v>
      </c>
      <c r="L25" s="60">
        <f>VLOOKUP($A25,'Return Data'!$B$7:$R$2292,13,0)</f>
        <v>0</v>
      </c>
      <c r="M25" s="61">
        <f t="shared" si="6"/>
        <v>28</v>
      </c>
      <c r="N25" s="60"/>
      <c r="O25" s="61"/>
      <c r="P25" s="60"/>
      <c r="Q25" s="61"/>
      <c r="R25" s="60">
        <f>VLOOKUP($A25,'Return Data'!$B$7:$R$2292,16,0)</f>
        <v>0</v>
      </c>
      <c r="S25" s="62">
        <f t="shared" si="1"/>
        <v>30</v>
      </c>
    </row>
    <row r="26" spans="1:19" x14ac:dyDescent="0.3">
      <c r="A26" s="77" t="s">
        <v>1054</v>
      </c>
      <c r="B26" s="59">
        <f>VLOOKUP($A26,'Return Data'!$B$7:$R$2292,3,0)</f>
        <v>44767</v>
      </c>
      <c r="C26" s="60">
        <f>VLOOKUP($A26,'Return Data'!$B$7:$R$2292,4,0)</f>
        <v>14.943099999999999</v>
      </c>
      <c r="D26" s="60">
        <f>VLOOKUP($A26,'Return Data'!$B$7:$R$2292,9,0)</f>
        <v>8.0442</v>
      </c>
      <c r="E26" s="61">
        <f t="shared" si="2"/>
        <v>28</v>
      </c>
      <c r="F26" s="60">
        <f>VLOOKUP($A26,'Return Data'!$B$7:$R$2292,10,0)</f>
        <v>0.23369999999999999</v>
      </c>
      <c r="G26" s="61">
        <f t="shared" si="3"/>
        <v>10</v>
      </c>
      <c r="H26" s="60">
        <f>VLOOKUP($A26,'Return Data'!$B$7:$R$2292,11,0)</f>
        <v>-0.16320000000000001</v>
      </c>
      <c r="I26" s="61">
        <f t="shared" si="4"/>
        <v>20</v>
      </c>
      <c r="J26" s="60">
        <f>VLOOKUP($A26,'Return Data'!$B$7:$R$2292,12,0)</f>
        <v>0.53269999999999995</v>
      </c>
      <c r="K26" s="61">
        <f t="shared" si="5"/>
        <v>13</v>
      </c>
      <c r="L26" s="60">
        <f>VLOOKUP($A26,'Return Data'!$B$7:$R$2292,13,0)</f>
        <v>4.9348000000000001</v>
      </c>
      <c r="M26" s="61">
        <f t="shared" si="6"/>
        <v>3</v>
      </c>
      <c r="N26" s="60">
        <f>VLOOKUP($A26,'Return Data'!$B$7:$R$2292,17,0)</f>
        <v>4.3648999999999996</v>
      </c>
      <c r="O26" s="61">
        <f t="shared" si="7"/>
        <v>9</v>
      </c>
      <c r="P26" s="60">
        <f>VLOOKUP($A26,'Return Data'!$B$7:$R$2292,14,0)</f>
        <v>3.0245000000000002</v>
      </c>
      <c r="Q26" s="61">
        <f t="shared" si="8"/>
        <v>27</v>
      </c>
      <c r="R26" s="60">
        <f>VLOOKUP($A26,'Return Data'!$B$7:$R$2292,16,0)</f>
        <v>5.6379999999999999</v>
      </c>
      <c r="S26" s="62">
        <f t="shared" si="1"/>
        <v>27</v>
      </c>
    </row>
    <row r="27" spans="1:19" x14ac:dyDescent="0.3">
      <c r="A27" s="77" t="s">
        <v>1057</v>
      </c>
      <c r="B27" s="59">
        <f>VLOOKUP($A27,'Return Data'!$B$7:$R$2292,3,0)</f>
        <v>44767</v>
      </c>
      <c r="C27" s="60">
        <f>VLOOKUP($A27,'Return Data'!$B$7:$R$2292,4,0)</f>
        <v>101.7831</v>
      </c>
      <c r="D27" s="60">
        <f>VLOOKUP($A27,'Return Data'!$B$7:$R$2292,9,0)</f>
        <v>10.547599999999999</v>
      </c>
      <c r="E27" s="61">
        <f t="shared" si="2"/>
        <v>12</v>
      </c>
      <c r="F27" s="60">
        <f>VLOOKUP($A27,'Return Data'!$B$7:$R$2292,10,0)</f>
        <v>-1.4152</v>
      </c>
      <c r="G27" s="61">
        <f t="shared" si="3"/>
        <v>25</v>
      </c>
      <c r="H27" s="60">
        <f>VLOOKUP($A27,'Return Data'!$B$7:$R$2292,11,0)</f>
        <v>-0.19500000000000001</v>
      </c>
      <c r="I27" s="61">
        <f t="shared" si="4"/>
        <v>21</v>
      </c>
      <c r="J27" s="60">
        <f>VLOOKUP($A27,'Return Data'!$B$7:$R$2292,12,0)</f>
        <v>0.53159999999999996</v>
      </c>
      <c r="K27" s="61">
        <f t="shared" si="5"/>
        <v>14</v>
      </c>
      <c r="L27" s="60">
        <f>VLOOKUP($A27,'Return Data'!$B$7:$R$2292,13,0)</f>
        <v>2.1522000000000001</v>
      </c>
      <c r="M27" s="61">
        <f t="shared" si="6"/>
        <v>10</v>
      </c>
      <c r="N27" s="60">
        <f>VLOOKUP($A27,'Return Data'!$B$7:$R$2292,17,0)</f>
        <v>3.1522999999999999</v>
      </c>
      <c r="O27" s="61">
        <f t="shared" si="7"/>
        <v>13</v>
      </c>
      <c r="P27" s="60">
        <f>VLOOKUP($A27,'Return Data'!$B$7:$R$2292,14,0)</f>
        <v>6.0029000000000003</v>
      </c>
      <c r="Q27" s="61">
        <f t="shared" si="8"/>
        <v>10</v>
      </c>
      <c r="R27" s="60">
        <f>VLOOKUP($A27,'Return Data'!$B$7:$R$2292,16,0)</f>
        <v>9.0511999999999997</v>
      </c>
      <c r="S27" s="62">
        <f t="shared" si="1"/>
        <v>1</v>
      </c>
    </row>
    <row r="28" spans="1:19" x14ac:dyDescent="0.3">
      <c r="A28" s="77" t="s">
        <v>1060</v>
      </c>
      <c r="B28" s="59">
        <f>VLOOKUP($A28,'Return Data'!$B$7:$R$2292,3,0)</f>
        <v>44767</v>
      </c>
      <c r="C28" s="60">
        <f>VLOOKUP($A28,'Return Data'!$B$7:$R$2292,4,0)</f>
        <v>46.065199999999997</v>
      </c>
      <c r="D28" s="60">
        <f>VLOOKUP($A28,'Return Data'!$B$7:$R$2292,9,0)</f>
        <v>8.2545000000000002</v>
      </c>
      <c r="E28" s="61">
        <f t="shared" si="2"/>
        <v>26</v>
      </c>
      <c r="F28" s="60">
        <f>VLOOKUP($A28,'Return Data'!$B$7:$R$2292,10,0)</f>
        <v>-0.3019</v>
      </c>
      <c r="G28" s="61">
        <f t="shared" si="3"/>
        <v>19</v>
      </c>
      <c r="H28" s="60">
        <f>VLOOKUP($A28,'Return Data'!$B$7:$R$2292,11,0)</f>
        <v>-0.27539999999999998</v>
      </c>
      <c r="I28" s="61">
        <f t="shared" si="4"/>
        <v>22</v>
      </c>
      <c r="J28" s="60">
        <f>VLOOKUP($A28,'Return Data'!$B$7:$R$2292,12,0)</f>
        <v>-0.24049999999999999</v>
      </c>
      <c r="K28" s="61">
        <f t="shared" si="5"/>
        <v>24</v>
      </c>
      <c r="L28" s="60">
        <f>VLOOKUP($A28,'Return Data'!$B$7:$R$2292,13,0)</f>
        <v>0.60009999999999997</v>
      </c>
      <c r="M28" s="61">
        <f t="shared" si="6"/>
        <v>22</v>
      </c>
      <c r="N28" s="60">
        <f>VLOOKUP($A28,'Return Data'!$B$7:$R$2292,17,0)</f>
        <v>1.4581</v>
      </c>
      <c r="O28" s="61">
        <f t="shared" si="7"/>
        <v>20</v>
      </c>
      <c r="P28" s="60">
        <f>VLOOKUP($A28,'Return Data'!$B$7:$R$2292,14,0)</f>
        <v>4.5168999999999997</v>
      </c>
      <c r="Q28" s="61">
        <f t="shared" si="8"/>
        <v>19</v>
      </c>
      <c r="R28" s="60">
        <f>VLOOKUP($A28,'Return Data'!$B$7:$R$2292,16,0)</f>
        <v>7.9946000000000002</v>
      </c>
      <c r="S28" s="62">
        <f t="shared" si="1"/>
        <v>9</v>
      </c>
    </row>
    <row r="29" spans="1:19" x14ac:dyDescent="0.3">
      <c r="A29" s="77" t="s">
        <v>1061</v>
      </c>
      <c r="B29" s="59">
        <f>VLOOKUP($A29,'Return Data'!$B$7:$R$2292,3,0)</f>
        <v>44767</v>
      </c>
      <c r="C29" s="60">
        <f>VLOOKUP($A29,'Return Data'!$B$7:$R$2292,4,0)</f>
        <v>46.998100000000001</v>
      </c>
      <c r="D29" s="60">
        <f>VLOOKUP($A29,'Return Data'!$B$7:$R$2292,9,0)</f>
        <v>9.1750000000000007</v>
      </c>
      <c r="E29" s="61">
        <f t="shared" si="2"/>
        <v>23</v>
      </c>
      <c r="F29" s="60">
        <f>VLOOKUP($A29,'Return Data'!$B$7:$R$2292,10,0)</f>
        <v>-2.4428999999999998</v>
      </c>
      <c r="G29" s="61">
        <f t="shared" si="3"/>
        <v>31</v>
      </c>
      <c r="H29" s="60">
        <f>VLOOKUP($A29,'Return Data'!$B$7:$R$2292,11,0)</f>
        <v>-2.3649</v>
      </c>
      <c r="I29" s="61">
        <f t="shared" si="4"/>
        <v>34</v>
      </c>
      <c r="J29" s="60">
        <f>VLOOKUP($A29,'Return Data'!$B$7:$R$2292,12,0)</f>
        <v>-1.8030999999999999</v>
      </c>
      <c r="K29" s="61">
        <f t="shared" si="5"/>
        <v>33</v>
      </c>
      <c r="L29" s="60">
        <f>VLOOKUP($A29,'Return Data'!$B$7:$R$2292,13,0)</f>
        <v>-0.30059999999999998</v>
      </c>
      <c r="M29" s="61">
        <f t="shared" si="6"/>
        <v>33</v>
      </c>
      <c r="N29" s="60">
        <f>VLOOKUP($A29,'Return Data'!$B$7:$R$2292,17,0)</f>
        <v>1.3065</v>
      </c>
      <c r="O29" s="61">
        <f t="shared" si="7"/>
        <v>21</v>
      </c>
      <c r="P29" s="60">
        <f>VLOOKUP($A29,'Return Data'!$B$7:$R$2292,14,0)</f>
        <v>4.0483000000000002</v>
      </c>
      <c r="Q29" s="61">
        <f t="shared" si="8"/>
        <v>21</v>
      </c>
      <c r="R29" s="60">
        <f>VLOOKUP($A29,'Return Data'!$B$7:$R$2292,16,0)</f>
        <v>7.3281000000000001</v>
      </c>
      <c r="S29" s="62">
        <f t="shared" si="1"/>
        <v>21</v>
      </c>
    </row>
    <row r="30" spans="1:19" x14ac:dyDescent="0.3">
      <c r="A30" s="77" t="s">
        <v>1063</v>
      </c>
      <c r="B30" s="59">
        <f>VLOOKUP($A30,'Return Data'!$B$7:$R$2292,3,0)</f>
        <v>44767</v>
      </c>
      <c r="C30" s="60">
        <f>VLOOKUP($A30,'Return Data'!$B$7:$R$2292,4,0)</f>
        <v>34.868000000000002</v>
      </c>
      <c r="D30" s="60">
        <f>VLOOKUP($A30,'Return Data'!$B$7:$R$2292,9,0)</f>
        <v>9.4560999999999993</v>
      </c>
      <c r="E30" s="61">
        <f t="shared" si="2"/>
        <v>22</v>
      </c>
      <c r="F30" s="60">
        <f>VLOOKUP($A30,'Return Data'!$B$7:$R$2292,10,0)</f>
        <v>-1.1561999999999999</v>
      </c>
      <c r="G30" s="61">
        <f t="shared" si="3"/>
        <v>23</v>
      </c>
      <c r="H30" s="60">
        <f>VLOOKUP($A30,'Return Data'!$B$7:$R$2292,11,0)</f>
        <v>-2.2153</v>
      </c>
      <c r="I30" s="61">
        <f t="shared" si="4"/>
        <v>32</v>
      </c>
      <c r="J30" s="60">
        <f>VLOOKUP($A30,'Return Data'!$B$7:$R$2292,12,0)</f>
        <v>-1.4691000000000001</v>
      </c>
      <c r="K30" s="61">
        <f t="shared" si="5"/>
        <v>31</v>
      </c>
      <c r="L30" s="60">
        <f>VLOOKUP($A30,'Return Data'!$B$7:$R$2292,13,0)</f>
        <v>0.25190000000000001</v>
      </c>
      <c r="M30" s="61">
        <f t="shared" si="6"/>
        <v>24</v>
      </c>
      <c r="N30" s="60">
        <f>VLOOKUP($A30,'Return Data'!$B$7:$R$2292,17,0)</f>
        <v>1.0116000000000001</v>
      </c>
      <c r="O30" s="61">
        <f t="shared" si="7"/>
        <v>25</v>
      </c>
      <c r="P30" s="60">
        <f>VLOOKUP($A30,'Return Data'!$B$7:$R$2292,14,0)</f>
        <v>3.6604999999999999</v>
      </c>
      <c r="Q30" s="61">
        <f t="shared" si="8"/>
        <v>25</v>
      </c>
      <c r="R30" s="60">
        <f>VLOOKUP($A30,'Return Data'!$B$7:$R$2292,16,0)</f>
        <v>6.5674999999999999</v>
      </c>
      <c r="S30" s="62">
        <f t="shared" si="1"/>
        <v>24</v>
      </c>
    </row>
    <row r="31" spans="1:19" x14ac:dyDescent="0.3">
      <c r="A31" s="77" t="s">
        <v>1065</v>
      </c>
      <c r="B31" s="59">
        <f>VLOOKUP($A31,'Return Data'!$B$7:$R$2292,3,0)</f>
        <v>44767</v>
      </c>
      <c r="C31" s="60">
        <f>VLOOKUP($A31,'Return Data'!$B$7:$R$2292,4,0)</f>
        <v>31.9055</v>
      </c>
      <c r="D31" s="60">
        <f>VLOOKUP($A31,'Return Data'!$B$7:$R$2292,9,0)</f>
        <v>12.8369</v>
      </c>
      <c r="E31" s="61">
        <f t="shared" si="2"/>
        <v>2</v>
      </c>
      <c r="F31" s="60">
        <f>VLOOKUP($A31,'Return Data'!$B$7:$R$2292,10,0)</f>
        <v>1.3421000000000001</v>
      </c>
      <c r="G31" s="61">
        <f t="shared" si="3"/>
        <v>5</v>
      </c>
      <c r="H31" s="60">
        <f>VLOOKUP($A31,'Return Data'!$B$7:$R$2292,11,0)</f>
        <v>1.4085000000000001</v>
      </c>
      <c r="I31" s="61">
        <f t="shared" si="4"/>
        <v>5</v>
      </c>
      <c r="J31" s="60">
        <f>VLOOKUP($A31,'Return Data'!$B$7:$R$2292,12,0)</f>
        <v>0.70389999999999997</v>
      </c>
      <c r="K31" s="61">
        <f t="shared" si="5"/>
        <v>11</v>
      </c>
      <c r="L31" s="60">
        <f>VLOOKUP($A31,'Return Data'!$B$7:$R$2292,13,0)</f>
        <v>1.8641000000000001</v>
      </c>
      <c r="M31" s="61">
        <f t="shared" si="6"/>
        <v>13</v>
      </c>
      <c r="N31" s="60">
        <f>VLOOKUP($A31,'Return Data'!$B$7:$R$2292,17,0)</f>
        <v>2.7978999999999998</v>
      </c>
      <c r="O31" s="61">
        <f t="shared" si="7"/>
        <v>15</v>
      </c>
      <c r="P31" s="60">
        <f>VLOOKUP($A31,'Return Data'!$B$7:$R$2292,14,0)</f>
        <v>6.165</v>
      </c>
      <c r="Q31" s="61">
        <f t="shared" si="8"/>
        <v>8</v>
      </c>
      <c r="R31" s="60">
        <f>VLOOKUP($A31,'Return Data'!$B$7:$R$2292,16,0)</f>
        <v>8.6773000000000007</v>
      </c>
      <c r="S31" s="62">
        <f t="shared" si="1"/>
        <v>3</v>
      </c>
    </row>
    <row r="32" spans="1:19" x14ac:dyDescent="0.3">
      <c r="A32" s="77" t="s">
        <v>1068</v>
      </c>
      <c r="B32" s="59">
        <f>VLOOKUP($A32,'Return Data'!$B$7:$R$2292,3,0)</f>
        <v>44767</v>
      </c>
      <c r="C32" s="60">
        <f>VLOOKUP($A32,'Return Data'!$B$7:$R$2292,4,0)</f>
        <v>53.872999999999998</v>
      </c>
      <c r="D32" s="60">
        <f>VLOOKUP($A32,'Return Data'!$B$7:$R$2292,9,0)</f>
        <v>10.9566</v>
      </c>
      <c r="E32" s="61">
        <f t="shared" si="2"/>
        <v>9</v>
      </c>
      <c r="F32" s="60">
        <f>VLOOKUP($A32,'Return Data'!$B$7:$R$2292,10,0)</f>
        <v>-2.7572999999999999</v>
      </c>
      <c r="G32" s="61">
        <f t="shared" si="3"/>
        <v>32</v>
      </c>
      <c r="H32" s="60">
        <f>VLOOKUP($A32,'Return Data'!$B$7:$R$2292,11,0)</f>
        <v>-1.8778999999999999</v>
      </c>
      <c r="I32" s="61">
        <f t="shared" si="4"/>
        <v>30</v>
      </c>
      <c r="J32" s="60">
        <f>VLOOKUP($A32,'Return Data'!$B$7:$R$2292,12,0)</f>
        <v>-1.1212</v>
      </c>
      <c r="K32" s="61">
        <f t="shared" si="5"/>
        <v>28</v>
      </c>
      <c r="L32" s="60">
        <f>VLOOKUP($A32,'Return Data'!$B$7:$R$2292,13,0)</f>
        <v>8.2400000000000001E-2</v>
      </c>
      <c r="M32" s="61">
        <f t="shared" si="6"/>
        <v>26</v>
      </c>
      <c r="N32" s="60">
        <f>VLOOKUP($A32,'Return Data'!$B$7:$R$2292,17,0)</f>
        <v>1.0136000000000001</v>
      </c>
      <c r="O32" s="61">
        <f t="shared" si="7"/>
        <v>24</v>
      </c>
      <c r="P32" s="60">
        <f>VLOOKUP($A32,'Return Data'!$B$7:$R$2292,14,0)</f>
        <v>4.6109</v>
      </c>
      <c r="Q32" s="61">
        <f t="shared" si="8"/>
        <v>17</v>
      </c>
      <c r="R32" s="60">
        <f>VLOOKUP($A32,'Return Data'!$B$7:$R$2292,16,0)</f>
        <v>7.9389000000000003</v>
      </c>
      <c r="S32" s="62">
        <f t="shared" si="1"/>
        <v>10</v>
      </c>
    </row>
    <row r="33" spans="1:19" x14ac:dyDescent="0.3">
      <c r="A33" s="77" t="s">
        <v>2005</v>
      </c>
      <c r="B33" s="59">
        <f>VLOOKUP($A33,'Return Data'!$B$7:$R$2292,3,0)</f>
        <v>44767</v>
      </c>
      <c r="C33" s="60">
        <f>VLOOKUP($A33,'Return Data'!$B$7:$R$2292,4,0)</f>
        <v>50.4435</v>
      </c>
      <c r="D33" s="60">
        <f>VLOOKUP($A33,'Return Data'!$B$7:$R$2292,9,0)</f>
        <v>10.612399999999999</v>
      </c>
      <c r="E33" s="61">
        <f t="shared" si="2"/>
        <v>11</v>
      </c>
      <c r="F33" s="60">
        <f>VLOOKUP($A33,'Return Data'!$B$7:$R$2292,10,0)</f>
        <v>-1.2579</v>
      </c>
      <c r="G33" s="61">
        <f t="shared" si="3"/>
        <v>24</v>
      </c>
      <c r="H33" s="60">
        <f>VLOOKUP($A33,'Return Data'!$B$7:$R$2292,11,0)</f>
        <v>-2.0118</v>
      </c>
      <c r="I33" s="61">
        <f t="shared" si="4"/>
        <v>31</v>
      </c>
      <c r="J33" s="60">
        <f>VLOOKUP($A33,'Return Data'!$B$7:$R$2292,12,0)</f>
        <v>-1.1817</v>
      </c>
      <c r="K33" s="61">
        <f t="shared" si="5"/>
        <v>29</v>
      </c>
      <c r="L33" s="60">
        <f>VLOOKUP($A33,'Return Data'!$B$7:$R$2292,13,0)</f>
        <v>0.24310000000000001</v>
      </c>
      <c r="M33" s="61">
        <f t="shared" si="6"/>
        <v>25</v>
      </c>
      <c r="N33" s="60">
        <f>VLOOKUP($A33,'Return Data'!$B$7:$R$2292,17,0)</f>
        <v>0.76090000000000002</v>
      </c>
      <c r="O33" s="61">
        <f t="shared" si="7"/>
        <v>27</v>
      </c>
      <c r="P33" s="60">
        <f>VLOOKUP($A33,'Return Data'!$B$7:$R$2292,14,0)</f>
        <v>2.4754</v>
      </c>
      <c r="Q33" s="61">
        <f t="shared" si="8"/>
        <v>28</v>
      </c>
      <c r="R33" s="60">
        <f>VLOOKUP($A33,'Return Data'!$B$7:$R$2292,16,0)</f>
        <v>6.0621</v>
      </c>
      <c r="S33" s="62">
        <f t="shared" si="1"/>
        <v>25</v>
      </c>
    </row>
    <row r="34" spans="1:19" x14ac:dyDescent="0.3">
      <c r="A34" s="77" t="s">
        <v>1070</v>
      </c>
      <c r="B34" s="59">
        <f>VLOOKUP($A34,'Return Data'!$B$7:$R$2292,3,0)</f>
        <v>44767</v>
      </c>
      <c r="C34" s="60">
        <f>VLOOKUP($A34,'Return Data'!$B$7:$R$2292,4,0)</f>
        <v>62.073500000000003</v>
      </c>
      <c r="D34" s="60">
        <f>VLOOKUP($A34,'Return Data'!$B$7:$R$2292,9,0)</f>
        <v>10.407999999999999</v>
      </c>
      <c r="E34" s="61">
        <f t="shared" si="2"/>
        <v>14</v>
      </c>
      <c r="F34" s="60">
        <f>VLOOKUP($A34,'Return Data'!$B$7:$R$2292,10,0)</f>
        <v>-1.7089000000000001</v>
      </c>
      <c r="G34" s="61">
        <f t="shared" si="3"/>
        <v>27</v>
      </c>
      <c r="H34" s="60">
        <f>VLOOKUP($A34,'Return Data'!$B$7:$R$2292,11,0)</f>
        <v>-1.5455000000000001</v>
      </c>
      <c r="I34" s="61">
        <f t="shared" si="4"/>
        <v>28</v>
      </c>
      <c r="J34" s="60">
        <f>VLOOKUP($A34,'Return Data'!$B$7:$R$2292,12,0)</f>
        <v>-0.87239999999999995</v>
      </c>
      <c r="K34" s="61">
        <f t="shared" si="5"/>
        <v>27</v>
      </c>
      <c r="L34" s="60">
        <f>VLOOKUP($A34,'Return Data'!$B$7:$R$2292,13,0)</f>
        <v>1.3976</v>
      </c>
      <c r="M34" s="61">
        <f t="shared" si="6"/>
        <v>15</v>
      </c>
      <c r="N34" s="60">
        <f>VLOOKUP($A34,'Return Data'!$B$7:$R$2292,17,0)</f>
        <v>2.1962000000000002</v>
      </c>
      <c r="O34" s="61">
        <f t="shared" si="7"/>
        <v>16</v>
      </c>
      <c r="P34" s="60">
        <f>VLOOKUP($A34,'Return Data'!$B$7:$R$2292,14,0)</f>
        <v>5.1794000000000002</v>
      </c>
      <c r="Q34" s="61">
        <f t="shared" si="8"/>
        <v>14</v>
      </c>
      <c r="R34" s="60">
        <f>VLOOKUP($A34,'Return Data'!$B$7:$R$2292,16,0)</f>
        <v>8.3831000000000007</v>
      </c>
      <c r="S34" s="62">
        <f t="shared" si="1"/>
        <v>5</v>
      </c>
    </row>
    <row r="35" spans="1:19" x14ac:dyDescent="0.3">
      <c r="A35" s="77" t="s">
        <v>1889</v>
      </c>
      <c r="B35" s="59">
        <f>VLOOKUP($A35,'Return Data'!$B$7:$R$2292,3,0)</f>
        <v>44767</v>
      </c>
      <c r="C35" s="60">
        <f>VLOOKUP($A35,'Return Data'!$B$7:$R$2292,4,0)</f>
        <v>57.766500000000001</v>
      </c>
      <c r="D35" s="60">
        <f>VLOOKUP($A35,'Return Data'!$B$7:$R$2292,9,0)</f>
        <v>9.6645000000000003</v>
      </c>
      <c r="E35" s="61">
        <f t="shared" si="2"/>
        <v>20</v>
      </c>
      <c r="F35" s="60">
        <f>VLOOKUP($A35,'Return Data'!$B$7:$R$2292,10,0)</f>
        <v>0.44840000000000002</v>
      </c>
      <c r="G35" s="61">
        <f t="shared" si="3"/>
        <v>7</v>
      </c>
      <c r="H35" s="60">
        <f>VLOOKUP($A35,'Return Data'!$B$7:$R$2292,11,0)</f>
        <v>-0.48159999999999997</v>
      </c>
      <c r="I35" s="61">
        <f t="shared" si="4"/>
        <v>23</v>
      </c>
      <c r="J35" s="60">
        <f>VLOOKUP($A35,'Return Data'!$B$7:$R$2292,12,0)</f>
        <v>0</v>
      </c>
      <c r="K35" s="61">
        <f t="shared" si="5"/>
        <v>17</v>
      </c>
      <c r="L35" s="60">
        <f>VLOOKUP($A35,'Return Data'!$B$7:$R$2292,13,0)</f>
        <v>0.52749999999999997</v>
      </c>
      <c r="M35" s="61">
        <f t="shared" si="6"/>
        <v>23</v>
      </c>
      <c r="N35" s="60">
        <f>VLOOKUP($A35,'Return Data'!$B$7:$R$2292,17,0)</f>
        <v>0.93979999999999997</v>
      </c>
      <c r="O35" s="61">
        <f t="shared" si="7"/>
        <v>26</v>
      </c>
      <c r="P35" s="60">
        <f>VLOOKUP($A35,'Return Data'!$B$7:$R$2292,14,0)</f>
        <v>4.0797999999999996</v>
      </c>
      <c r="Q35" s="61">
        <f t="shared" si="8"/>
        <v>20</v>
      </c>
      <c r="R35" s="60">
        <f>VLOOKUP($A35,'Return Data'!$B$7:$R$2292,16,0)</f>
        <v>7.7568999999999999</v>
      </c>
      <c r="S35" s="62">
        <f t="shared" si="1"/>
        <v>13</v>
      </c>
    </row>
    <row r="36" spans="1:19" x14ac:dyDescent="0.3">
      <c r="A36" s="77" t="s">
        <v>1072</v>
      </c>
      <c r="B36" s="59">
        <f>VLOOKUP($A36,'Return Data'!$B$7:$R$2292,3,0)</f>
        <v>44767</v>
      </c>
      <c r="C36" s="60">
        <f>VLOOKUP($A36,'Return Data'!$B$7:$R$2292,4,0)</f>
        <v>71.903999999999996</v>
      </c>
      <c r="D36" s="60">
        <f>VLOOKUP($A36,'Return Data'!$B$7:$R$2292,9,0)</f>
        <v>9.7676999999999996</v>
      </c>
      <c r="E36" s="61">
        <f t="shared" si="2"/>
        <v>19</v>
      </c>
      <c r="F36" s="60">
        <f>VLOOKUP($A36,'Return Data'!$B$7:$R$2292,10,0)</f>
        <v>-1.6532</v>
      </c>
      <c r="G36" s="61">
        <f t="shared" si="3"/>
        <v>26</v>
      </c>
      <c r="H36" s="60">
        <f>VLOOKUP($A36,'Return Data'!$B$7:$R$2292,11,0)</f>
        <v>-0.80730000000000002</v>
      </c>
      <c r="I36" s="61">
        <f t="shared" si="4"/>
        <v>25</v>
      </c>
      <c r="J36" s="60">
        <f>VLOOKUP($A36,'Return Data'!$B$7:$R$2292,12,0)</f>
        <v>-0.82709999999999995</v>
      </c>
      <c r="K36" s="61">
        <f t="shared" si="5"/>
        <v>26</v>
      </c>
      <c r="L36" s="60">
        <f>VLOOKUP($A36,'Return Data'!$B$7:$R$2292,13,0)</f>
        <v>0.93320000000000003</v>
      </c>
      <c r="M36" s="61">
        <f t="shared" si="6"/>
        <v>19</v>
      </c>
      <c r="N36" s="60">
        <f>VLOOKUP($A36,'Return Data'!$B$7:$R$2292,17,0)</f>
        <v>1.2726</v>
      </c>
      <c r="O36" s="61">
        <f t="shared" si="7"/>
        <v>22</v>
      </c>
      <c r="P36" s="60">
        <f>VLOOKUP($A36,'Return Data'!$B$7:$R$2292,14,0)</f>
        <v>4.5766</v>
      </c>
      <c r="Q36" s="61">
        <f t="shared" si="8"/>
        <v>18</v>
      </c>
      <c r="R36" s="60">
        <f>VLOOKUP($A36,'Return Data'!$B$7:$R$2292,16,0)</f>
        <v>8.3705999999999996</v>
      </c>
      <c r="S36" s="62">
        <f t="shared" si="1"/>
        <v>6</v>
      </c>
    </row>
    <row r="37" spans="1:19" x14ac:dyDescent="0.3">
      <c r="A37" s="77" t="s">
        <v>1075</v>
      </c>
      <c r="B37" s="59">
        <f>VLOOKUP($A37,'Return Data'!$B$7:$R$2292,3,0)</f>
        <v>44767</v>
      </c>
      <c r="C37" s="60">
        <f>VLOOKUP($A37,'Return Data'!$B$7:$R$2292,4,0)</f>
        <v>56.735300000000002</v>
      </c>
      <c r="D37" s="60">
        <f>VLOOKUP($A37,'Return Data'!$B$7:$R$2292,9,0)</f>
        <v>10.039999999999999</v>
      </c>
      <c r="E37" s="61">
        <f t="shared" si="2"/>
        <v>17</v>
      </c>
      <c r="F37" s="60">
        <f>VLOOKUP($A37,'Return Data'!$B$7:$R$2292,10,0)</f>
        <v>-2.0999999999999999E-3</v>
      </c>
      <c r="G37" s="61">
        <f t="shared" si="3"/>
        <v>17</v>
      </c>
      <c r="H37" s="60">
        <f>VLOOKUP($A37,'Return Data'!$B$7:$R$2292,11,0)</f>
        <v>0.34039999999999998</v>
      </c>
      <c r="I37" s="61">
        <f t="shared" si="4"/>
        <v>10</v>
      </c>
      <c r="J37" s="60">
        <f>VLOOKUP($A37,'Return Data'!$B$7:$R$2292,12,0)</f>
        <v>0.39539999999999997</v>
      </c>
      <c r="K37" s="61">
        <f t="shared" si="5"/>
        <v>16</v>
      </c>
      <c r="L37" s="60">
        <f>VLOOKUP($A37,'Return Data'!$B$7:$R$2292,13,0)</f>
        <v>1.663</v>
      </c>
      <c r="M37" s="61">
        <f t="shared" si="6"/>
        <v>14</v>
      </c>
      <c r="N37" s="60">
        <f>VLOOKUP($A37,'Return Data'!$B$7:$R$2292,17,0)</f>
        <v>3.3982999999999999</v>
      </c>
      <c r="O37" s="61">
        <f t="shared" si="7"/>
        <v>12</v>
      </c>
      <c r="P37" s="60">
        <f>VLOOKUP($A37,'Return Data'!$B$7:$R$2292,14,0)</f>
        <v>6.6177999999999999</v>
      </c>
      <c r="Q37" s="61">
        <f t="shared" si="8"/>
        <v>5</v>
      </c>
      <c r="R37" s="60">
        <f>VLOOKUP($A37,'Return Data'!$B$7:$R$2292,16,0)</f>
        <v>7.5791000000000004</v>
      </c>
      <c r="S37" s="62">
        <f t="shared" si="1"/>
        <v>17</v>
      </c>
    </row>
    <row r="38" spans="1:19" x14ac:dyDescent="0.3">
      <c r="A38" s="77" t="s">
        <v>1077</v>
      </c>
      <c r="B38" s="59">
        <f>VLOOKUP($A38,'Return Data'!$B$7:$R$2292,3,0)</f>
        <v>44767</v>
      </c>
      <c r="C38" s="60">
        <f>VLOOKUP($A38,'Return Data'!$B$7:$R$2292,4,0)</f>
        <v>66.218400000000003</v>
      </c>
      <c r="D38" s="60">
        <f>VLOOKUP($A38,'Return Data'!$B$7:$R$2292,9,0)</f>
        <v>11.6594</v>
      </c>
      <c r="E38" s="61">
        <f t="shared" si="2"/>
        <v>4</v>
      </c>
      <c r="F38" s="60">
        <f>VLOOKUP($A38,'Return Data'!$B$7:$R$2292,10,0)</f>
        <v>-1.0343</v>
      </c>
      <c r="G38" s="61">
        <f t="shared" si="3"/>
        <v>22</v>
      </c>
      <c r="H38" s="60">
        <f>VLOOKUP($A38,'Return Data'!$B$7:$R$2292,11,0)</f>
        <v>-0.76090000000000002</v>
      </c>
      <c r="I38" s="61">
        <f t="shared" si="4"/>
        <v>24</v>
      </c>
      <c r="J38" s="60">
        <f>VLOOKUP($A38,'Return Data'!$B$7:$R$2292,12,0)</f>
        <v>-0.61140000000000005</v>
      </c>
      <c r="K38" s="61">
        <f t="shared" si="5"/>
        <v>25</v>
      </c>
      <c r="L38" s="60">
        <f>VLOOKUP($A38,'Return Data'!$B$7:$R$2292,13,0)</f>
        <v>0.65490000000000004</v>
      </c>
      <c r="M38" s="61">
        <f t="shared" si="6"/>
        <v>21</v>
      </c>
      <c r="N38" s="60">
        <f>VLOOKUP($A38,'Return Data'!$B$7:$R$2292,17,0)</f>
        <v>1.8593</v>
      </c>
      <c r="O38" s="61">
        <f t="shared" si="7"/>
        <v>19</v>
      </c>
      <c r="P38" s="60">
        <f>VLOOKUP($A38,'Return Data'!$B$7:$R$2292,14,0)</f>
        <v>5.1622000000000003</v>
      </c>
      <c r="Q38" s="61">
        <f t="shared" si="8"/>
        <v>15</v>
      </c>
      <c r="R38" s="60">
        <f>VLOOKUP($A38,'Return Data'!$B$7:$R$2292,16,0)</f>
        <v>7.7716000000000003</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12</v>
      </c>
      <c r="H39" s="60">
        <f>VLOOKUP($A39,'Return Data'!$B$7:$R$2292,11,0)</f>
        <v>0</v>
      </c>
      <c r="I39" s="61">
        <f t="shared" si="4"/>
        <v>12</v>
      </c>
      <c r="J39" s="60">
        <f>VLOOKUP($A39,'Return Data'!$B$7:$R$2292,12,0)</f>
        <v>0</v>
      </c>
      <c r="K39" s="61">
        <f t="shared" si="5"/>
        <v>17</v>
      </c>
      <c r="L39" s="60">
        <f>VLOOKUP($A39,'Return Data'!$B$7:$R$2292,13,0)</f>
        <v>0</v>
      </c>
      <c r="M39" s="61">
        <f t="shared" si="6"/>
        <v>28</v>
      </c>
      <c r="N39" s="60"/>
      <c r="O39" s="61"/>
      <c r="P39" s="60"/>
      <c r="Q39" s="61"/>
      <c r="R39" s="60">
        <f>VLOOKUP($A39,'Return Data'!$B$7:$R$2292,16,0)</f>
        <v>0</v>
      </c>
      <c r="S39" s="62">
        <f t="shared" si="1"/>
        <v>30</v>
      </c>
    </row>
    <row r="40" spans="1:19" x14ac:dyDescent="0.3">
      <c r="A40" s="77" t="s">
        <v>1081</v>
      </c>
      <c r="B40" s="59">
        <f>VLOOKUP($A40,'Return Data'!$B$7:$R$2292,3,0)</f>
        <v>44767</v>
      </c>
      <c r="C40" s="60">
        <f>VLOOKUP($A40,'Return Data'!$B$7:$R$2292,4,0)</f>
        <v>59.261299999999999</v>
      </c>
      <c r="D40" s="60">
        <f>VLOOKUP($A40,'Return Data'!$B$7:$R$2292,9,0)</f>
        <v>8.6722999999999999</v>
      </c>
      <c r="E40" s="61">
        <f t="shared" si="2"/>
        <v>25</v>
      </c>
      <c r="F40" s="60">
        <f>VLOOKUP($A40,'Return Data'!$B$7:$R$2292,10,0)</f>
        <v>30.511399999999998</v>
      </c>
      <c r="G40" s="61">
        <f t="shared" si="3"/>
        <v>2</v>
      </c>
      <c r="H40" s="60">
        <f>VLOOKUP($A40,'Return Data'!$B$7:$R$2292,11,0)</f>
        <v>14.0229</v>
      </c>
      <c r="I40" s="61">
        <f t="shared" si="4"/>
        <v>2</v>
      </c>
      <c r="J40" s="60">
        <f>VLOOKUP($A40,'Return Data'!$B$7:$R$2292,12,0)</f>
        <v>9.0923999999999996</v>
      </c>
      <c r="K40" s="61">
        <f t="shared" si="5"/>
        <v>2</v>
      </c>
      <c r="L40" s="60">
        <f>VLOOKUP($A40,'Return Data'!$B$7:$R$2292,13,0)</f>
        <v>16.119599999999998</v>
      </c>
      <c r="M40" s="61">
        <f t="shared" si="6"/>
        <v>2</v>
      </c>
      <c r="N40" s="60">
        <f>VLOOKUP($A40,'Return Data'!$B$7:$R$2292,17,0)</f>
        <v>8.8010999999999999</v>
      </c>
      <c r="O40" s="61">
        <f t="shared" si="7"/>
        <v>3</v>
      </c>
      <c r="P40" s="60">
        <f>VLOOKUP($A40,'Return Data'!$B$7:$R$2292,14,0)</f>
        <v>5.5289000000000001</v>
      </c>
      <c r="Q40" s="61">
        <f t="shared" si="8"/>
        <v>12</v>
      </c>
      <c r="R40" s="60">
        <f>VLOOKUP($A40,'Return Data'!$B$7:$R$2292,16,0)</f>
        <v>7.6558999999999999</v>
      </c>
      <c r="S40" s="62">
        <f t="shared" si="1"/>
        <v>16</v>
      </c>
    </row>
    <row r="41" spans="1:19" x14ac:dyDescent="0.3">
      <c r="A41" s="77" t="s">
        <v>955</v>
      </c>
      <c r="B41" s="59">
        <f>VLOOKUP($A41,'Return Data'!$B$7:$R$2292,3,0)</f>
        <v>44767</v>
      </c>
      <c r="C41" s="60">
        <f>VLOOKUP($A41,'Return Data'!$B$7:$R$2292,4,0)</f>
        <v>70.841999999999999</v>
      </c>
      <c r="D41" s="60">
        <f>VLOOKUP($A41,'Return Data'!$B$7:$R$2292,9,0)</f>
        <v>8.1281999999999996</v>
      </c>
      <c r="E41" s="61">
        <f t="shared" si="2"/>
        <v>27</v>
      </c>
      <c r="F41" s="60">
        <f>VLOOKUP($A41,'Return Data'!$B$7:$R$2292,10,0)</f>
        <v>-2.9411</v>
      </c>
      <c r="G41" s="61">
        <f t="shared" si="3"/>
        <v>33</v>
      </c>
      <c r="H41" s="60">
        <f>VLOOKUP($A41,'Return Data'!$B$7:$R$2292,11,0)</f>
        <v>-1.2568999999999999</v>
      </c>
      <c r="I41" s="61">
        <f t="shared" si="4"/>
        <v>27</v>
      </c>
      <c r="J41" s="60">
        <f>VLOOKUP($A41,'Return Data'!$B$7:$R$2292,12,0)</f>
        <v>-1.9006000000000001</v>
      </c>
      <c r="K41" s="61">
        <f>RANK(J41,J$8:J$42,0)</f>
        <v>34</v>
      </c>
      <c r="L41" s="60">
        <f>VLOOKUP($A41,'Return Data'!$B$7:$R$2292,13,0)</f>
        <v>-0.46039999999999998</v>
      </c>
      <c r="M41" s="61">
        <f>RANK(L41,L$8:L$42,0)</f>
        <v>34</v>
      </c>
      <c r="N41" s="60">
        <f>VLOOKUP($A41,'Return Data'!$B$7:$R$2292,17,0)</f>
        <v>7.7499999999999999E-2</v>
      </c>
      <c r="O41" s="61">
        <f>RANK(N41,N$8:N$42,0)</f>
        <v>28</v>
      </c>
      <c r="P41" s="60">
        <f>VLOOKUP($A41,'Return Data'!$B$7:$R$2292,14,0)</f>
        <v>3.7223000000000002</v>
      </c>
      <c r="Q41" s="61">
        <f>RANK(P41,P$8:P$42,0)</f>
        <v>24</v>
      </c>
      <c r="R41" s="60">
        <f>VLOOKUP($A41,'Return Data'!$B$7:$R$2292,16,0)</f>
        <v>8.4776000000000007</v>
      </c>
      <c r="S41" s="62">
        <f t="shared" si="0"/>
        <v>4</v>
      </c>
    </row>
    <row r="42" spans="1:19" x14ac:dyDescent="0.3">
      <c r="A42" s="77" t="s">
        <v>957</v>
      </c>
      <c r="B42" s="59">
        <f>VLOOKUP($A42,'Return Data'!$B$7:$R$2292,3,0)</f>
        <v>44767</v>
      </c>
      <c r="C42" s="60">
        <f>VLOOKUP($A42,'Return Data'!$B$7:$R$2292,4,0)</f>
        <v>13.7277</v>
      </c>
      <c r="D42" s="60">
        <f>VLOOKUP($A42,'Return Data'!$B$7:$R$2292,9,0)</f>
        <v>11.641400000000001</v>
      </c>
      <c r="E42" s="61">
        <f t="shared" si="2"/>
        <v>5</v>
      </c>
      <c r="F42" s="60">
        <f>VLOOKUP($A42,'Return Data'!$B$7:$R$2292,10,0)</f>
        <v>-5.5495999999999999</v>
      </c>
      <c r="G42" s="61">
        <f t="shared" si="3"/>
        <v>34</v>
      </c>
      <c r="H42" s="60">
        <f>VLOOKUP($A42,'Return Data'!$B$7:$R$2292,11,0)</f>
        <v>-2.2572000000000001</v>
      </c>
      <c r="I42" s="61">
        <f t="shared" si="4"/>
        <v>33</v>
      </c>
      <c r="J42" s="60">
        <f>VLOOKUP($A42,'Return Data'!$B$7:$R$2292,12,0)</f>
        <v>-1.587</v>
      </c>
      <c r="K42" s="61">
        <f t="shared" ref="K42" si="9">RANK(J42,J$8:J$42,0)</f>
        <v>32</v>
      </c>
      <c r="L42" s="60">
        <f>VLOOKUP($A42,'Return Data'!$B$7:$R$2292,13,0)</f>
        <v>1.2976000000000001</v>
      </c>
      <c r="M42" s="61">
        <f t="shared" ref="M42" si="10">RANK(L42,L$8:L$42,0)</f>
        <v>17</v>
      </c>
      <c r="N42" s="60">
        <f>VLOOKUP($A42,'Return Data'!$B$7:$R$2292,17,0)</f>
        <v>-0.32900000000000001</v>
      </c>
      <c r="O42" s="61">
        <f t="shared" ref="O42" si="11">RANK(N42,N$8:N$42,0)</f>
        <v>31</v>
      </c>
      <c r="P42" s="60">
        <f>VLOOKUP($A42,'Return Data'!$B$7:$R$2292,14,0)</f>
        <v>3.8382999999999998</v>
      </c>
      <c r="Q42" s="61">
        <f t="shared" ref="Q42" si="12">RANK(P42,P$8:P$42,0)</f>
        <v>23</v>
      </c>
      <c r="R42" s="60">
        <f>VLOOKUP($A42,'Return Data'!$B$7:$R$2292,16,0)</f>
        <v>8.1271000000000004</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13.917944117647057</v>
      </c>
      <c r="E44" s="83"/>
      <c r="F44" s="84">
        <f>AVERAGE(F8:F42)</f>
        <v>2.1291117647058821</v>
      </c>
      <c r="G44" s="83"/>
      <c r="H44" s="84">
        <f>AVERAGE(H8:H42)</f>
        <v>1.4126117647058829</v>
      </c>
      <c r="I44" s="83"/>
      <c r="J44" s="84">
        <f>AVERAGE(J8:J42)</f>
        <v>1.2190235294117646</v>
      </c>
      <c r="K44" s="83"/>
      <c r="L44" s="84">
        <f>AVERAGE(L8:L42)</f>
        <v>2.3842558823529409</v>
      </c>
      <c r="M44" s="83"/>
      <c r="N44" s="84">
        <f>AVERAGE(N8:N42)</f>
        <v>3.2895225806451629</v>
      </c>
      <c r="O44" s="83"/>
      <c r="P44" s="84">
        <f>AVERAGE(P8:P42)</f>
        <v>4.7560566666666668</v>
      </c>
      <c r="Q44" s="83"/>
      <c r="R44" s="84">
        <f>AVERAGE(R8:R42)</f>
        <v>5.0882428571428582</v>
      </c>
      <c r="S44" s="85"/>
    </row>
    <row r="45" spans="1:19" x14ac:dyDescent="0.3">
      <c r="A45" s="82" t="s">
        <v>28</v>
      </c>
      <c r="B45" s="83"/>
      <c r="C45" s="83"/>
      <c r="D45" s="84">
        <f>MIN(D8:D42)</f>
        <v>0</v>
      </c>
      <c r="E45" s="83"/>
      <c r="F45" s="84">
        <f>MIN(F8:F42)</f>
        <v>-5.5495999999999999</v>
      </c>
      <c r="G45" s="83"/>
      <c r="H45" s="84">
        <f>MIN(H8:H42)</f>
        <v>-2.3649</v>
      </c>
      <c r="I45" s="83"/>
      <c r="J45" s="84">
        <f>MIN(J8:J42)</f>
        <v>-1.9006000000000001</v>
      </c>
      <c r="K45" s="83"/>
      <c r="L45" s="84">
        <f>MIN(L8:L42)</f>
        <v>-0.46039999999999998</v>
      </c>
      <c r="M45" s="83"/>
      <c r="N45" s="84">
        <f>MIN(N8:N42)</f>
        <v>-0.32900000000000001</v>
      </c>
      <c r="O45" s="83"/>
      <c r="P45" s="84">
        <f>MIN(P8:P42)</f>
        <v>-3.4659</v>
      </c>
      <c r="Q45" s="83"/>
      <c r="R45" s="84">
        <f>MIN(R8:R42)</f>
        <v>-35.450299999999999</v>
      </c>
      <c r="S45" s="85"/>
    </row>
    <row r="46" spans="1:19" ht="15" thickBot="1" x14ac:dyDescent="0.35">
      <c r="A46" s="86" t="s">
        <v>29</v>
      </c>
      <c r="B46" s="87"/>
      <c r="C46" s="87"/>
      <c r="D46" s="88">
        <f>MAX(D8:D42)</f>
        <v>191.0275</v>
      </c>
      <c r="E46" s="87"/>
      <c r="F46" s="88">
        <f>MAX(F8:F42)</f>
        <v>63.7119</v>
      </c>
      <c r="G46" s="87"/>
      <c r="H46" s="88">
        <f>MAX(H8:H42)</f>
        <v>42.563099999999999</v>
      </c>
      <c r="I46" s="87"/>
      <c r="J46" s="88">
        <f>MAX(J8:J42)</f>
        <v>29.458500000000001</v>
      </c>
      <c r="K46" s="87"/>
      <c r="L46" s="88">
        <f>MAX(L8:L42)</f>
        <v>23.712700000000002</v>
      </c>
      <c r="M46" s="87"/>
      <c r="N46" s="88">
        <f>MAX(N8:N42)</f>
        <v>16.480799999999999</v>
      </c>
      <c r="O46" s="87"/>
      <c r="P46" s="88">
        <f>MAX(P8:P42)</f>
        <v>9.5782000000000007</v>
      </c>
      <c r="Q46" s="87"/>
      <c r="R46" s="88">
        <f>MAX(R8:R42)</f>
        <v>9.0511999999999997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44767</v>
      </c>
      <c r="C8" s="60">
        <f>VLOOKUP($A8,'Return Data'!$B$7:$R$2292,4,0)</f>
        <v>353.19</v>
      </c>
      <c r="D8" s="60">
        <f>VLOOKUP($A8,'Return Data'!$B$7:$R$2292,10,0)</f>
        <v>-0.57430000000000003</v>
      </c>
      <c r="E8" s="61">
        <f t="shared" ref="E8:E35" si="0">RANK(D8,D$8:D$35,0)</f>
        <v>11</v>
      </c>
      <c r="F8" s="60">
        <f>VLOOKUP($A8,'Return Data'!$B$7:$R$2292,11,0)</f>
        <v>-3.1374</v>
      </c>
      <c r="G8" s="61">
        <f t="shared" ref="G8:G35" si="1">RANK(F8,F$8:F$35,0)</f>
        <v>10</v>
      </c>
      <c r="H8" s="60">
        <f>VLOOKUP($A8,'Return Data'!$B$7:$R$2292,12,0)</f>
        <v>-7.1896000000000004</v>
      </c>
      <c r="I8" s="61">
        <f t="shared" ref="I8:I35" si="2">RANK(H8,H$8:H$35,0)</f>
        <v>13</v>
      </c>
      <c r="J8" s="60">
        <f>VLOOKUP($A8,'Return Data'!$B$7:$R$2292,13,0)</f>
        <v>5.4927999999999999</v>
      </c>
      <c r="K8" s="61">
        <f t="shared" ref="K8:K35" si="3">RANK(J8,J$8:J$35,0)</f>
        <v>7</v>
      </c>
      <c r="L8" s="60">
        <f>VLOOKUP($A8,'Return Data'!$B$7:$R$2292,17,0)</f>
        <v>24.9237</v>
      </c>
      <c r="M8" s="61">
        <f t="shared" ref="M8:M35" si="4">RANK(L8,L$8:L$35,0)</f>
        <v>10</v>
      </c>
      <c r="N8" s="60">
        <f>VLOOKUP($A8,'Return Data'!$B$7:$R$2292,14,0)</f>
        <v>15.0792</v>
      </c>
      <c r="O8" s="61">
        <f t="shared" ref="O8:O25" si="5">RANK(N8,N$8:N$35,0)</f>
        <v>15</v>
      </c>
      <c r="P8" s="60">
        <f>VLOOKUP($A8,'Return Data'!$B$7:$R$2292,15,0)</f>
        <v>10.119300000000001</v>
      </c>
      <c r="Q8" s="61">
        <f t="shared" ref="Q8:Q25" si="6">RANK(P8,P$8:P$35,0)</f>
        <v>18</v>
      </c>
      <c r="R8" s="60">
        <f>VLOOKUP($A8,'Return Data'!$B$7:$R$2292,16,0)</f>
        <v>14.07</v>
      </c>
      <c r="S8" s="62">
        <f t="shared" ref="S8:S35" si="7">RANK(R8,R$8:R$35,0)</f>
        <v>11</v>
      </c>
    </row>
    <row r="9" spans="1:20" x14ac:dyDescent="0.3">
      <c r="A9" s="58" t="s">
        <v>908</v>
      </c>
      <c r="B9" s="59">
        <f>VLOOKUP($A9,'Return Data'!$B$7:$R$2292,3,0)</f>
        <v>44767</v>
      </c>
      <c r="C9" s="60">
        <f>VLOOKUP($A9,'Return Data'!$B$7:$R$2292,4,0)</f>
        <v>46.48</v>
      </c>
      <c r="D9" s="60">
        <f>VLOOKUP($A9,'Return Data'!$B$7:$R$2292,10,0)</f>
        <v>-3.1263000000000001</v>
      </c>
      <c r="E9" s="61">
        <f t="shared" si="0"/>
        <v>27</v>
      </c>
      <c r="F9" s="60">
        <f>VLOOKUP($A9,'Return Data'!$B$7:$R$2292,11,0)</f>
        <v>-6.9469000000000003</v>
      </c>
      <c r="G9" s="61">
        <f t="shared" si="1"/>
        <v>27</v>
      </c>
      <c r="H9" s="60">
        <f>VLOOKUP($A9,'Return Data'!$B$7:$R$2292,12,0)</f>
        <v>-12.1859</v>
      </c>
      <c r="I9" s="61">
        <f t="shared" si="2"/>
        <v>27</v>
      </c>
      <c r="J9" s="60">
        <f>VLOOKUP($A9,'Return Data'!$B$7:$R$2292,13,0)</f>
        <v>-1.1274</v>
      </c>
      <c r="K9" s="61">
        <f t="shared" si="3"/>
        <v>27</v>
      </c>
      <c r="L9" s="60">
        <f>VLOOKUP($A9,'Return Data'!$B$7:$R$2292,17,0)</f>
        <v>18.490600000000001</v>
      </c>
      <c r="M9" s="61">
        <f t="shared" si="4"/>
        <v>27</v>
      </c>
      <c r="N9" s="60">
        <f>VLOOKUP($A9,'Return Data'!$B$7:$R$2292,14,0)</f>
        <v>14.588800000000001</v>
      </c>
      <c r="O9" s="61">
        <f t="shared" si="5"/>
        <v>18</v>
      </c>
      <c r="P9" s="60">
        <f>VLOOKUP($A9,'Return Data'!$B$7:$R$2292,15,0)</f>
        <v>13.851000000000001</v>
      </c>
      <c r="Q9" s="61">
        <f t="shared" si="6"/>
        <v>2</v>
      </c>
      <c r="R9" s="60">
        <f>VLOOKUP($A9,'Return Data'!$B$7:$R$2292,16,0)</f>
        <v>15.0253</v>
      </c>
      <c r="S9" s="62">
        <f t="shared" si="7"/>
        <v>3</v>
      </c>
    </row>
    <row r="10" spans="1:20" x14ac:dyDescent="0.3">
      <c r="A10" s="58" t="s">
        <v>1977</v>
      </c>
      <c r="B10" s="59">
        <f>VLOOKUP($A10,'Return Data'!$B$7:$R$2292,3,0)</f>
        <v>44767</v>
      </c>
      <c r="C10" s="60">
        <f>VLOOKUP($A10,'Return Data'!$B$7:$R$2292,4,0)</f>
        <v>149.51349999999999</v>
      </c>
      <c r="D10" s="60">
        <f>VLOOKUP($A10,'Return Data'!$B$7:$R$2292,10,0)</f>
        <v>-8.2500000000000004E-2</v>
      </c>
      <c r="E10" s="61">
        <f t="shared" si="0"/>
        <v>7</v>
      </c>
      <c r="F10" s="60">
        <f>VLOOKUP($A10,'Return Data'!$B$7:$R$2292,11,0)</f>
        <v>-2.7744</v>
      </c>
      <c r="G10" s="61">
        <f t="shared" si="1"/>
        <v>5</v>
      </c>
      <c r="H10" s="60">
        <f>VLOOKUP($A10,'Return Data'!$B$7:$R$2292,12,0)</f>
        <v>-6.6824000000000003</v>
      </c>
      <c r="I10" s="61">
        <f t="shared" si="2"/>
        <v>9</v>
      </c>
      <c r="J10" s="60">
        <f>VLOOKUP($A10,'Return Data'!$B$7:$R$2292,13,0)</f>
        <v>5.5289999999999999</v>
      </c>
      <c r="K10" s="61">
        <f t="shared" si="3"/>
        <v>6</v>
      </c>
      <c r="L10" s="60">
        <f>VLOOKUP($A10,'Return Data'!$B$7:$R$2292,17,0)</f>
        <v>21.5701</v>
      </c>
      <c r="M10" s="61">
        <f t="shared" si="4"/>
        <v>21</v>
      </c>
      <c r="N10" s="60">
        <f>VLOOKUP($A10,'Return Data'!$B$7:$R$2292,14,0)</f>
        <v>16.165099999999999</v>
      </c>
      <c r="O10" s="61">
        <f t="shared" si="5"/>
        <v>8</v>
      </c>
      <c r="P10" s="60">
        <f>VLOOKUP($A10,'Return Data'!$B$7:$R$2292,15,0)</f>
        <v>11.866300000000001</v>
      </c>
      <c r="Q10" s="61">
        <f t="shared" si="6"/>
        <v>8</v>
      </c>
      <c r="R10" s="60">
        <f>VLOOKUP($A10,'Return Data'!$B$7:$R$2292,16,0)</f>
        <v>14.79</v>
      </c>
      <c r="S10" s="62">
        <f t="shared" si="7"/>
        <v>5</v>
      </c>
    </row>
    <row r="11" spans="1:20" x14ac:dyDescent="0.3">
      <c r="A11" s="58" t="s">
        <v>912</v>
      </c>
      <c r="B11" s="59">
        <f>VLOOKUP($A11,'Return Data'!$B$7:$R$2292,3,0)</f>
        <v>44767</v>
      </c>
      <c r="C11" s="60">
        <f>VLOOKUP($A11,'Return Data'!$B$7:$R$2292,4,0)</f>
        <v>43.62</v>
      </c>
      <c r="D11" s="60">
        <f>VLOOKUP($A11,'Return Data'!$B$7:$R$2292,10,0)</f>
        <v>-0.63780000000000003</v>
      </c>
      <c r="E11" s="61">
        <f t="shared" si="0"/>
        <v>12</v>
      </c>
      <c r="F11" s="60">
        <f>VLOOKUP($A11,'Return Data'!$B$7:$R$2292,11,0)</f>
        <v>-4.2370999999999999</v>
      </c>
      <c r="G11" s="61">
        <f t="shared" si="1"/>
        <v>18</v>
      </c>
      <c r="H11" s="60">
        <f>VLOOKUP($A11,'Return Data'!$B$7:$R$2292,12,0)</f>
        <v>-7.5651999999999999</v>
      </c>
      <c r="I11" s="61">
        <f t="shared" si="2"/>
        <v>16</v>
      </c>
      <c r="J11" s="60">
        <f>VLOOKUP($A11,'Return Data'!$B$7:$R$2292,13,0)</f>
        <v>3.2915000000000001</v>
      </c>
      <c r="K11" s="61">
        <f t="shared" si="3"/>
        <v>22</v>
      </c>
      <c r="L11" s="60">
        <f>VLOOKUP($A11,'Return Data'!$B$7:$R$2292,17,0)</f>
        <v>22.863199999999999</v>
      </c>
      <c r="M11" s="61">
        <f t="shared" si="4"/>
        <v>14</v>
      </c>
      <c r="N11" s="60">
        <f>VLOOKUP($A11,'Return Data'!$B$7:$R$2292,14,0)</f>
        <v>18.744499999999999</v>
      </c>
      <c r="O11" s="61">
        <f t="shared" si="5"/>
        <v>1</v>
      </c>
      <c r="P11" s="60">
        <f>VLOOKUP($A11,'Return Data'!$B$7:$R$2292,15,0)</f>
        <v>14.3521</v>
      </c>
      <c r="Q11" s="61">
        <f t="shared" si="6"/>
        <v>1</v>
      </c>
      <c r="R11" s="60">
        <f>VLOOKUP($A11,'Return Data'!$B$7:$R$2292,16,0)</f>
        <v>14.4224</v>
      </c>
      <c r="S11" s="62">
        <f t="shared" si="7"/>
        <v>9</v>
      </c>
    </row>
    <row r="12" spans="1:20" x14ac:dyDescent="0.3">
      <c r="A12" s="58" t="s">
        <v>914</v>
      </c>
      <c r="B12" s="59">
        <f>VLOOKUP($A12,'Return Data'!$B$7:$R$2292,3,0)</f>
        <v>44767</v>
      </c>
      <c r="C12" s="60">
        <f>VLOOKUP($A12,'Return Data'!$B$7:$R$2292,4,0)</f>
        <v>292.47500000000002</v>
      </c>
      <c r="D12" s="60">
        <f>VLOOKUP($A12,'Return Data'!$B$7:$R$2292,10,0)</f>
        <v>1.3645</v>
      </c>
      <c r="E12" s="61">
        <f t="shared" si="0"/>
        <v>2</v>
      </c>
      <c r="F12" s="60">
        <f>VLOOKUP($A12,'Return Data'!$B$7:$R$2292,11,0)</f>
        <v>-3.6122999999999998</v>
      </c>
      <c r="G12" s="61">
        <f t="shared" si="1"/>
        <v>14</v>
      </c>
      <c r="H12" s="60">
        <f>VLOOKUP($A12,'Return Data'!$B$7:$R$2292,12,0)</f>
        <v>-7.7552000000000003</v>
      </c>
      <c r="I12" s="61">
        <f t="shared" si="2"/>
        <v>19</v>
      </c>
      <c r="J12" s="60">
        <f>VLOOKUP($A12,'Return Data'!$B$7:$R$2292,13,0)</f>
        <v>-1.8026</v>
      </c>
      <c r="K12" s="61">
        <f t="shared" si="3"/>
        <v>28</v>
      </c>
      <c r="L12" s="60">
        <f>VLOOKUP($A12,'Return Data'!$B$7:$R$2292,17,0)</f>
        <v>19.197700000000001</v>
      </c>
      <c r="M12" s="61">
        <f t="shared" si="4"/>
        <v>26</v>
      </c>
      <c r="N12" s="60">
        <f>VLOOKUP($A12,'Return Data'!$B$7:$R$2292,14,0)</f>
        <v>12.1983</v>
      </c>
      <c r="O12" s="61">
        <f t="shared" si="5"/>
        <v>25</v>
      </c>
      <c r="P12" s="60">
        <f>VLOOKUP($A12,'Return Data'!$B$7:$R$2292,15,0)</f>
        <v>8.0030999999999999</v>
      </c>
      <c r="Q12" s="61">
        <f t="shared" si="6"/>
        <v>26</v>
      </c>
      <c r="R12" s="60">
        <f>VLOOKUP($A12,'Return Data'!$B$7:$R$2292,16,0)</f>
        <v>10.6396</v>
      </c>
      <c r="S12" s="62">
        <f t="shared" si="7"/>
        <v>26</v>
      </c>
    </row>
    <row r="13" spans="1:20" x14ac:dyDescent="0.3">
      <c r="A13" s="58" t="s">
        <v>916</v>
      </c>
      <c r="B13" s="59">
        <f>VLOOKUP($A13,'Return Data'!$B$7:$R$2292,3,0)</f>
        <v>44767</v>
      </c>
      <c r="C13" s="60">
        <f>VLOOKUP($A13,'Return Data'!$B$7:$R$2292,4,0)</f>
        <v>56.85</v>
      </c>
      <c r="D13" s="60">
        <f>VLOOKUP($A13,'Return Data'!$B$7:$R$2292,10,0)</f>
        <v>-0.90639999999999998</v>
      </c>
      <c r="E13" s="61">
        <f t="shared" si="0"/>
        <v>15</v>
      </c>
      <c r="F13" s="60">
        <f>VLOOKUP($A13,'Return Data'!$B$7:$R$2292,11,0)</f>
        <v>-2.8702999999999999</v>
      </c>
      <c r="G13" s="61">
        <f t="shared" si="1"/>
        <v>7</v>
      </c>
      <c r="H13" s="60">
        <f>VLOOKUP($A13,'Return Data'!$B$7:$R$2292,12,0)</f>
        <v>-6.3734999999999999</v>
      </c>
      <c r="I13" s="61">
        <f t="shared" si="2"/>
        <v>7</v>
      </c>
      <c r="J13" s="60">
        <f>VLOOKUP($A13,'Return Data'!$B$7:$R$2292,13,0)</f>
        <v>4.0636999999999999</v>
      </c>
      <c r="K13" s="61">
        <f t="shared" si="3"/>
        <v>18</v>
      </c>
      <c r="L13" s="60">
        <f>VLOOKUP($A13,'Return Data'!$B$7:$R$2292,17,0)</f>
        <v>22.618400000000001</v>
      </c>
      <c r="M13" s="61">
        <f t="shared" si="4"/>
        <v>15</v>
      </c>
      <c r="N13" s="60">
        <f>VLOOKUP($A13,'Return Data'!$B$7:$R$2292,14,0)</f>
        <v>16.22</v>
      </c>
      <c r="O13" s="61">
        <f t="shared" si="5"/>
        <v>6</v>
      </c>
      <c r="P13" s="60">
        <f>VLOOKUP($A13,'Return Data'!$B$7:$R$2292,15,0)</f>
        <v>12.356199999999999</v>
      </c>
      <c r="Q13" s="61">
        <f t="shared" si="6"/>
        <v>3</v>
      </c>
      <c r="R13" s="60">
        <f>VLOOKUP($A13,'Return Data'!$B$7:$R$2292,16,0)</f>
        <v>13.952299999999999</v>
      </c>
      <c r="S13" s="62">
        <f t="shared" si="7"/>
        <v>12</v>
      </c>
    </row>
    <row r="14" spans="1:20" x14ac:dyDescent="0.3">
      <c r="A14" s="58" t="s">
        <v>918</v>
      </c>
      <c r="B14" s="59">
        <f>VLOOKUP($A14,'Return Data'!$B$7:$R$2292,3,0)</f>
        <v>44767</v>
      </c>
      <c r="C14" s="60">
        <f>VLOOKUP($A14,'Return Data'!$B$7:$R$2292,4,0)</f>
        <v>714.91020000000003</v>
      </c>
      <c r="D14" s="60">
        <f>VLOOKUP($A14,'Return Data'!$B$7:$R$2292,10,0)</f>
        <v>-0.29659999999999997</v>
      </c>
      <c r="E14" s="61">
        <f t="shared" si="0"/>
        <v>10</v>
      </c>
      <c r="F14" s="60">
        <f>VLOOKUP($A14,'Return Data'!$B$7:$R$2292,11,0)</f>
        <v>-5.3030999999999997</v>
      </c>
      <c r="G14" s="61">
        <f t="shared" si="1"/>
        <v>24</v>
      </c>
      <c r="H14" s="60">
        <f>VLOOKUP($A14,'Return Data'!$B$7:$R$2292,12,0)</f>
        <v>-9.7395999999999994</v>
      </c>
      <c r="I14" s="61">
        <f t="shared" si="2"/>
        <v>26</v>
      </c>
      <c r="J14" s="60">
        <f>VLOOKUP($A14,'Return Data'!$B$7:$R$2292,13,0)</f>
        <v>-0.13519999999999999</v>
      </c>
      <c r="K14" s="61">
        <f t="shared" si="3"/>
        <v>24</v>
      </c>
      <c r="L14" s="60">
        <f>VLOOKUP($A14,'Return Data'!$B$7:$R$2292,17,0)</f>
        <v>26.269400000000001</v>
      </c>
      <c r="M14" s="61">
        <f t="shared" si="4"/>
        <v>3</v>
      </c>
      <c r="N14" s="60">
        <f>VLOOKUP($A14,'Return Data'!$B$7:$R$2292,14,0)</f>
        <v>14.9918</v>
      </c>
      <c r="O14" s="61">
        <f t="shared" si="5"/>
        <v>16</v>
      </c>
      <c r="P14" s="60">
        <f>VLOOKUP($A14,'Return Data'!$B$7:$R$2292,15,0)</f>
        <v>9.2170000000000005</v>
      </c>
      <c r="Q14" s="61">
        <f t="shared" si="6"/>
        <v>24</v>
      </c>
      <c r="R14" s="60">
        <f>VLOOKUP($A14,'Return Data'!$B$7:$R$2292,16,0)</f>
        <v>12.166499999999999</v>
      </c>
      <c r="S14" s="62">
        <f t="shared" si="7"/>
        <v>23</v>
      </c>
    </row>
    <row r="15" spans="1:20" x14ac:dyDescent="0.3">
      <c r="A15" s="58" t="s">
        <v>920</v>
      </c>
      <c r="B15" s="59">
        <f>VLOOKUP($A15,'Return Data'!$B$7:$R$2292,3,0)</f>
        <v>44767</v>
      </c>
      <c r="C15" s="60">
        <f>VLOOKUP($A15,'Return Data'!$B$7:$R$2292,4,0)</f>
        <v>726.70500000000004</v>
      </c>
      <c r="D15" s="60">
        <f>VLOOKUP($A15,'Return Data'!$B$7:$R$2292,10,0)</f>
        <v>-0.22159999999999999</v>
      </c>
      <c r="E15" s="61">
        <f t="shared" si="0"/>
        <v>9</v>
      </c>
      <c r="F15" s="60">
        <f>VLOOKUP($A15,'Return Data'!$B$7:$R$2292,11,0)</f>
        <v>-0.59670000000000001</v>
      </c>
      <c r="G15" s="61">
        <f t="shared" si="1"/>
        <v>2</v>
      </c>
      <c r="H15" s="60">
        <f>VLOOKUP($A15,'Return Data'!$B$7:$R$2292,12,0)</f>
        <v>-4.2095000000000002</v>
      </c>
      <c r="I15" s="61">
        <f t="shared" si="2"/>
        <v>2</v>
      </c>
      <c r="J15" s="60">
        <f>VLOOKUP($A15,'Return Data'!$B$7:$R$2292,13,0)</f>
        <v>9.0930999999999997</v>
      </c>
      <c r="K15" s="61">
        <f t="shared" si="3"/>
        <v>2</v>
      </c>
      <c r="L15" s="60">
        <f>VLOOKUP($A15,'Return Data'!$B$7:$R$2292,17,0)</f>
        <v>26.481000000000002</v>
      </c>
      <c r="M15" s="61">
        <f t="shared" si="4"/>
        <v>2</v>
      </c>
      <c r="N15" s="60">
        <f>VLOOKUP($A15,'Return Data'!$B$7:$R$2292,14,0)</f>
        <v>12.7125</v>
      </c>
      <c r="O15" s="61">
        <f t="shared" si="5"/>
        <v>24</v>
      </c>
      <c r="P15" s="60">
        <f>VLOOKUP($A15,'Return Data'!$B$7:$R$2292,15,0)</f>
        <v>10.0114</v>
      </c>
      <c r="Q15" s="61">
        <f t="shared" si="6"/>
        <v>19</v>
      </c>
      <c r="R15" s="60">
        <f>VLOOKUP($A15,'Return Data'!$B$7:$R$2292,16,0)</f>
        <v>12.968299999999999</v>
      </c>
      <c r="S15" s="62">
        <f t="shared" si="7"/>
        <v>17</v>
      </c>
    </row>
    <row r="16" spans="1:20" x14ac:dyDescent="0.3">
      <c r="A16" s="58" t="s">
        <v>922</v>
      </c>
      <c r="B16" s="59">
        <f>VLOOKUP($A16,'Return Data'!$B$7:$R$2292,3,0)</f>
        <v>44767</v>
      </c>
      <c r="C16" s="60">
        <f>VLOOKUP($A16,'Return Data'!$B$7:$R$2292,4,0)</f>
        <v>326.02350000000001</v>
      </c>
      <c r="D16" s="60">
        <f>VLOOKUP($A16,'Return Data'!$B$7:$R$2292,10,0)</f>
        <v>0.33279999999999998</v>
      </c>
      <c r="E16" s="61">
        <f t="shared" si="0"/>
        <v>4</v>
      </c>
      <c r="F16" s="60">
        <f>VLOOKUP($A16,'Return Data'!$B$7:$R$2292,11,0)</f>
        <v>-4.3055000000000003</v>
      </c>
      <c r="G16" s="61">
        <f t="shared" si="1"/>
        <v>19</v>
      </c>
      <c r="H16" s="60">
        <f>VLOOKUP($A16,'Return Data'!$B$7:$R$2292,12,0)</f>
        <v>-7.6405000000000003</v>
      </c>
      <c r="I16" s="61">
        <f t="shared" si="2"/>
        <v>17</v>
      </c>
      <c r="J16" s="60">
        <f>VLOOKUP($A16,'Return Data'!$B$7:$R$2292,13,0)</f>
        <v>4.0354999999999999</v>
      </c>
      <c r="K16" s="61">
        <f t="shared" si="3"/>
        <v>19</v>
      </c>
      <c r="L16" s="60">
        <f>VLOOKUP($A16,'Return Data'!$B$7:$R$2292,17,0)</f>
        <v>21.197700000000001</v>
      </c>
      <c r="M16" s="61">
        <f t="shared" si="4"/>
        <v>22</v>
      </c>
      <c r="N16" s="60">
        <f>VLOOKUP($A16,'Return Data'!$B$7:$R$2292,14,0)</f>
        <v>14.132899999999999</v>
      </c>
      <c r="O16" s="61">
        <f t="shared" si="5"/>
        <v>20</v>
      </c>
      <c r="P16" s="60">
        <f>VLOOKUP($A16,'Return Data'!$B$7:$R$2292,15,0)</f>
        <v>10.346299999999999</v>
      </c>
      <c r="Q16" s="61">
        <f t="shared" si="6"/>
        <v>16</v>
      </c>
      <c r="R16" s="60">
        <f>VLOOKUP($A16,'Return Data'!$B$7:$R$2292,16,0)</f>
        <v>12.329000000000001</v>
      </c>
      <c r="S16" s="62">
        <f t="shared" si="7"/>
        <v>21</v>
      </c>
    </row>
    <row r="17" spans="1:19" x14ac:dyDescent="0.3">
      <c r="A17" s="58" t="s">
        <v>924</v>
      </c>
      <c r="B17" s="59">
        <f>VLOOKUP($A17,'Return Data'!$B$7:$R$2292,3,0)</f>
        <v>44767</v>
      </c>
      <c r="C17" s="60">
        <f>VLOOKUP($A17,'Return Data'!$B$7:$R$2292,4,0)</f>
        <v>68.650000000000006</v>
      </c>
      <c r="D17" s="60">
        <f>VLOOKUP($A17,'Return Data'!$B$7:$R$2292,10,0)</f>
        <v>-0.75180000000000002</v>
      </c>
      <c r="E17" s="61">
        <f t="shared" si="0"/>
        <v>14</v>
      </c>
      <c r="F17" s="60">
        <f>VLOOKUP($A17,'Return Data'!$B$7:$R$2292,11,0)</f>
        <v>-2.7757999999999998</v>
      </c>
      <c r="G17" s="61">
        <f t="shared" si="1"/>
        <v>6</v>
      </c>
      <c r="H17" s="60">
        <f>VLOOKUP($A17,'Return Data'!$B$7:$R$2292,12,0)</f>
        <v>-5.0484</v>
      </c>
      <c r="I17" s="61">
        <f t="shared" si="2"/>
        <v>3</v>
      </c>
      <c r="J17" s="60">
        <f>VLOOKUP($A17,'Return Data'!$B$7:$R$2292,13,0)</f>
        <v>8.8300999999999998</v>
      </c>
      <c r="K17" s="61">
        <f t="shared" si="3"/>
        <v>3</v>
      </c>
      <c r="L17" s="60">
        <f>VLOOKUP($A17,'Return Data'!$B$7:$R$2292,17,0)</f>
        <v>25.6434</v>
      </c>
      <c r="M17" s="61">
        <f t="shared" si="4"/>
        <v>5</v>
      </c>
      <c r="N17" s="60">
        <f>VLOOKUP($A17,'Return Data'!$B$7:$R$2292,14,0)</f>
        <v>16.082100000000001</v>
      </c>
      <c r="O17" s="61">
        <f t="shared" si="5"/>
        <v>9</v>
      </c>
      <c r="P17" s="60">
        <f>VLOOKUP($A17,'Return Data'!$B$7:$R$2292,15,0)</f>
        <v>11.9321</v>
      </c>
      <c r="Q17" s="61">
        <f t="shared" si="6"/>
        <v>7</v>
      </c>
      <c r="R17" s="60">
        <f>VLOOKUP($A17,'Return Data'!$B$7:$R$2292,16,0)</f>
        <v>14.6571</v>
      </c>
      <c r="S17" s="62">
        <f t="shared" si="7"/>
        <v>7</v>
      </c>
    </row>
    <row r="18" spans="1:19" x14ac:dyDescent="0.3">
      <c r="A18" s="58" t="s">
        <v>926</v>
      </c>
      <c r="B18" s="59">
        <f>VLOOKUP($A18,'Return Data'!$B$7:$R$2292,3,0)</f>
        <v>44767</v>
      </c>
      <c r="C18" s="60">
        <f>VLOOKUP($A18,'Return Data'!$B$7:$R$2292,4,0)</f>
        <v>41.81</v>
      </c>
      <c r="D18" s="60">
        <f>VLOOKUP($A18,'Return Data'!$B$7:$R$2292,10,0)</f>
        <v>-1.0882000000000001</v>
      </c>
      <c r="E18" s="61">
        <f t="shared" si="0"/>
        <v>19</v>
      </c>
      <c r="F18" s="60">
        <f>VLOOKUP($A18,'Return Data'!$B$7:$R$2292,11,0)</f>
        <v>-3.2624</v>
      </c>
      <c r="G18" s="61">
        <f t="shared" si="1"/>
        <v>12</v>
      </c>
      <c r="H18" s="60">
        <f>VLOOKUP($A18,'Return Data'!$B$7:$R$2292,12,0)</f>
        <v>-6.4653</v>
      </c>
      <c r="I18" s="61">
        <f t="shared" si="2"/>
        <v>8</v>
      </c>
      <c r="J18" s="60">
        <f>VLOOKUP($A18,'Return Data'!$B$7:$R$2292,13,0)</f>
        <v>6.0091000000000001</v>
      </c>
      <c r="K18" s="61">
        <f t="shared" si="3"/>
        <v>4</v>
      </c>
      <c r="L18" s="60">
        <f>VLOOKUP($A18,'Return Data'!$B$7:$R$2292,17,0)</f>
        <v>25.949100000000001</v>
      </c>
      <c r="M18" s="61">
        <f t="shared" si="4"/>
        <v>4</v>
      </c>
      <c r="N18" s="60">
        <f>VLOOKUP($A18,'Return Data'!$B$7:$R$2292,14,0)</f>
        <v>18.632999999999999</v>
      </c>
      <c r="O18" s="61">
        <f t="shared" si="5"/>
        <v>2</v>
      </c>
      <c r="P18" s="60">
        <f>VLOOKUP($A18,'Return Data'!$B$7:$R$2292,15,0)</f>
        <v>11.2659</v>
      </c>
      <c r="Q18" s="61">
        <f t="shared" si="6"/>
        <v>11</v>
      </c>
      <c r="R18" s="60">
        <f>VLOOKUP($A18,'Return Data'!$B$7:$R$2292,16,0)</f>
        <v>13.798400000000001</v>
      </c>
      <c r="S18" s="62">
        <f t="shared" si="7"/>
        <v>13</v>
      </c>
    </row>
    <row r="19" spans="1:19" x14ac:dyDescent="0.3">
      <c r="A19" s="58" t="s">
        <v>927</v>
      </c>
      <c r="B19" s="59">
        <f>VLOOKUP($A19,'Return Data'!$B$7:$R$2292,3,0)</f>
        <v>44767</v>
      </c>
      <c r="C19" s="60">
        <f>VLOOKUP($A19,'Return Data'!$B$7:$R$2292,4,0)</f>
        <v>52.43</v>
      </c>
      <c r="D19" s="60">
        <f>VLOOKUP($A19,'Return Data'!$B$7:$R$2292,10,0)</f>
        <v>-9.5299999999999996E-2</v>
      </c>
      <c r="E19" s="61">
        <f t="shared" si="0"/>
        <v>8</v>
      </c>
      <c r="F19" s="60">
        <f>VLOOKUP($A19,'Return Data'!$B$7:$R$2292,11,0)</f>
        <v>-4.742</v>
      </c>
      <c r="G19" s="61">
        <f t="shared" si="1"/>
        <v>22</v>
      </c>
      <c r="H19" s="60">
        <f>VLOOKUP($A19,'Return Data'!$B$7:$R$2292,12,0)</f>
        <v>-7.2691999999999997</v>
      </c>
      <c r="I19" s="61">
        <f t="shared" si="2"/>
        <v>14</v>
      </c>
      <c r="J19" s="60">
        <f>VLOOKUP($A19,'Return Data'!$B$7:$R$2292,13,0)</f>
        <v>5.4292999999999996</v>
      </c>
      <c r="K19" s="61">
        <f t="shared" si="3"/>
        <v>8</v>
      </c>
      <c r="L19" s="60">
        <f>VLOOKUP($A19,'Return Data'!$B$7:$R$2292,17,0)</f>
        <v>21.855899999999998</v>
      </c>
      <c r="M19" s="61">
        <f t="shared" si="4"/>
        <v>18</v>
      </c>
      <c r="N19" s="60">
        <f>VLOOKUP($A19,'Return Data'!$B$7:$R$2292,14,0)</f>
        <v>16.0184</v>
      </c>
      <c r="O19" s="61">
        <f t="shared" si="5"/>
        <v>10</v>
      </c>
      <c r="P19" s="60">
        <f>VLOOKUP($A19,'Return Data'!$B$7:$R$2292,15,0)</f>
        <v>10.9086</v>
      </c>
      <c r="Q19" s="61">
        <f t="shared" si="6"/>
        <v>13</v>
      </c>
      <c r="R19" s="60">
        <f>VLOOKUP($A19,'Return Data'!$B$7:$R$2292,16,0)</f>
        <v>12.3522</v>
      </c>
      <c r="S19" s="62">
        <f t="shared" si="7"/>
        <v>20</v>
      </c>
    </row>
    <row r="20" spans="1:19" x14ac:dyDescent="0.3">
      <c r="A20" s="58" t="s">
        <v>929</v>
      </c>
      <c r="B20" s="59">
        <f>VLOOKUP($A20,'Return Data'!$B$7:$R$2292,3,0)</f>
        <v>44767</v>
      </c>
      <c r="C20" s="60">
        <f>VLOOKUP($A20,'Return Data'!$B$7:$R$2292,4,0)</f>
        <v>31.84</v>
      </c>
      <c r="D20" s="60">
        <f>VLOOKUP($A20,'Return Data'!$B$7:$R$2292,10,0)</f>
        <v>-3.1399999999999997E-2</v>
      </c>
      <c r="E20" s="61">
        <f t="shared" si="0"/>
        <v>5</v>
      </c>
      <c r="F20" s="60">
        <f>VLOOKUP($A20,'Return Data'!$B$7:$R$2292,11,0)</f>
        <v>-2.8972000000000002</v>
      </c>
      <c r="G20" s="61">
        <f t="shared" si="1"/>
        <v>8</v>
      </c>
      <c r="H20" s="60">
        <f>VLOOKUP($A20,'Return Data'!$B$7:$R$2292,12,0)</f>
        <v>-7.9503000000000004</v>
      </c>
      <c r="I20" s="61">
        <f t="shared" si="2"/>
        <v>21</v>
      </c>
      <c r="J20" s="60">
        <f>VLOOKUP($A20,'Return Data'!$B$7:$R$2292,13,0)</f>
        <v>5.2214</v>
      </c>
      <c r="K20" s="61">
        <f t="shared" si="3"/>
        <v>10</v>
      </c>
      <c r="L20" s="60">
        <f>VLOOKUP($A20,'Return Data'!$B$7:$R$2292,17,0)</f>
        <v>19.5151</v>
      </c>
      <c r="M20" s="61">
        <f t="shared" si="4"/>
        <v>25</v>
      </c>
      <c r="N20" s="60">
        <f>VLOOKUP($A20,'Return Data'!$B$7:$R$2292,14,0)</f>
        <v>11.9442</v>
      </c>
      <c r="O20" s="61">
        <f t="shared" si="5"/>
        <v>27</v>
      </c>
      <c r="P20" s="60">
        <f>VLOOKUP($A20,'Return Data'!$B$7:$R$2292,15,0)</f>
        <v>9.5114999999999998</v>
      </c>
      <c r="Q20" s="61">
        <f t="shared" si="6"/>
        <v>23</v>
      </c>
      <c r="R20" s="60">
        <f>VLOOKUP($A20,'Return Data'!$B$7:$R$2292,16,0)</f>
        <v>12.0623</v>
      </c>
      <c r="S20" s="62">
        <f t="shared" si="7"/>
        <v>24</v>
      </c>
    </row>
    <row r="21" spans="1:19" x14ac:dyDescent="0.3">
      <c r="A21" s="58" t="s">
        <v>931</v>
      </c>
      <c r="B21" s="59">
        <f>VLOOKUP($A21,'Return Data'!$B$7:$R$2292,3,0)</f>
        <v>44767</v>
      </c>
      <c r="C21" s="60">
        <f>VLOOKUP($A21,'Return Data'!$B$7:$R$2292,4,0)</f>
        <v>47.84</v>
      </c>
      <c r="D21" s="60">
        <f>VLOOKUP($A21,'Return Data'!$B$7:$R$2292,10,0)</f>
        <v>-1.5233000000000001</v>
      </c>
      <c r="E21" s="61">
        <f t="shared" si="0"/>
        <v>22</v>
      </c>
      <c r="F21" s="60">
        <f>VLOOKUP($A21,'Return Data'!$B$7:$R$2292,11,0)</f>
        <v>-6.2695999999999996</v>
      </c>
      <c r="G21" s="61">
        <f t="shared" si="1"/>
        <v>26</v>
      </c>
      <c r="H21" s="60">
        <f>VLOOKUP($A21,'Return Data'!$B$7:$R$2292,12,0)</f>
        <v>-9.5652000000000008</v>
      </c>
      <c r="I21" s="61">
        <f t="shared" si="2"/>
        <v>24</v>
      </c>
      <c r="J21" s="60">
        <f>VLOOKUP($A21,'Return Data'!$B$7:$R$2292,13,0)</f>
        <v>3.3931</v>
      </c>
      <c r="K21" s="61">
        <f t="shared" si="3"/>
        <v>21</v>
      </c>
      <c r="L21" s="60">
        <f>VLOOKUP($A21,'Return Data'!$B$7:$R$2292,17,0)</f>
        <v>22.255600000000001</v>
      </c>
      <c r="M21" s="61">
        <f t="shared" si="4"/>
        <v>16</v>
      </c>
      <c r="N21" s="60">
        <f>VLOOKUP($A21,'Return Data'!$B$7:$R$2292,14,0)</f>
        <v>15.819699999999999</v>
      </c>
      <c r="O21" s="61">
        <f t="shared" si="5"/>
        <v>11</v>
      </c>
      <c r="P21" s="60">
        <f>VLOOKUP($A21,'Return Data'!$B$7:$R$2292,15,0)</f>
        <v>11.8499</v>
      </c>
      <c r="Q21" s="61">
        <f t="shared" si="6"/>
        <v>9</v>
      </c>
      <c r="R21" s="60">
        <f>VLOOKUP($A21,'Return Data'!$B$7:$R$2292,16,0)</f>
        <v>14.571099999999999</v>
      </c>
      <c r="S21" s="62">
        <f t="shared" si="7"/>
        <v>8</v>
      </c>
    </row>
    <row r="22" spans="1:19" x14ac:dyDescent="0.3">
      <c r="A22" s="58" t="s">
        <v>932</v>
      </c>
      <c r="B22" s="59">
        <f>VLOOKUP($A22,'Return Data'!$B$7:$R$2292,3,0)</f>
        <v>44767</v>
      </c>
      <c r="C22" s="60">
        <f>VLOOKUP($A22,'Return Data'!$B$7:$R$2292,4,0)</f>
        <v>103.818</v>
      </c>
      <c r="D22" s="60">
        <f>VLOOKUP($A22,'Return Data'!$B$7:$R$2292,10,0)</f>
        <v>-0.70809999999999995</v>
      </c>
      <c r="E22" s="61">
        <f t="shared" si="0"/>
        <v>13</v>
      </c>
      <c r="F22" s="60">
        <f>VLOOKUP($A22,'Return Data'!$B$7:$R$2292,11,0)</f>
        <v>-3.6044</v>
      </c>
      <c r="G22" s="61">
        <f t="shared" si="1"/>
        <v>13</v>
      </c>
      <c r="H22" s="60">
        <f>VLOOKUP($A22,'Return Data'!$B$7:$R$2292,12,0)</f>
        <v>-5.8484999999999996</v>
      </c>
      <c r="I22" s="61">
        <f t="shared" si="2"/>
        <v>6</v>
      </c>
      <c r="J22" s="60">
        <f>VLOOKUP($A22,'Return Data'!$B$7:$R$2292,13,0)</f>
        <v>5.3804999999999996</v>
      </c>
      <c r="K22" s="61">
        <f t="shared" si="3"/>
        <v>9</v>
      </c>
      <c r="L22" s="60">
        <f>VLOOKUP($A22,'Return Data'!$B$7:$R$2292,17,0)</f>
        <v>17.343299999999999</v>
      </c>
      <c r="M22" s="61">
        <f t="shared" si="4"/>
        <v>28</v>
      </c>
      <c r="N22" s="60">
        <f>VLOOKUP($A22,'Return Data'!$B$7:$R$2292,14,0)</f>
        <v>13.732900000000001</v>
      </c>
      <c r="O22" s="61">
        <f t="shared" si="5"/>
        <v>22</v>
      </c>
      <c r="P22" s="60">
        <f>VLOOKUP($A22,'Return Data'!$B$7:$R$2292,15,0)</f>
        <v>9.5122999999999998</v>
      </c>
      <c r="Q22" s="61">
        <f t="shared" si="6"/>
        <v>22</v>
      </c>
      <c r="R22" s="60">
        <f>VLOOKUP($A22,'Return Data'!$B$7:$R$2292,16,0)</f>
        <v>11.6441</v>
      </c>
      <c r="S22" s="62">
        <f t="shared" si="7"/>
        <v>25</v>
      </c>
    </row>
    <row r="23" spans="1:19" x14ac:dyDescent="0.3">
      <c r="A23" s="58" t="s">
        <v>1777</v>
      </c>
      <c r="B23" s="59">
        <f>VLOOKUP($A23,'Return Data'!$B$7:$R$2292,3,0)</f>
        <v>44767</v>
      </c>
      <c r="C23" s="60">
        <f>VLOOKUP($A23,'Return Data'!$B$7:$R$2292,4,0)</f>
        <v>396.40800000000002</v>
      </c>
      <c r="D23" s="60">
        <f>VLOOKUP($A23,'Return Data'!$B$7:$R$2292,10,0)</f>
        <v>-5.2900000000000003E-2</v>
      </c>
      <c r="E23" s="61">
        <f t="shared" si="0"/>
        <v>6</v>
      </c>
      <c r="F23" s="60">
        <f>VLOOKUP($A23,'Return Data'!$B$7:$R$2292,11,0)</f>
        <v>-3.1421999999999999</v>
      </c>
      <c r="G23" s="61">
        <f t="shared" si="1"/>
        <v>11</v>
      </c>
      <c r="H23" s="60">
        <f>VLOOKUP($A23,'Return Data'!$B$7:$R$2292,12,0)</f>
        <v>-7.0845000000000002</v>
      </c>
      <c r="I23" s="61">
        <f t="shared" si="2"/>
        <v>12</v>
      </c>
      <c r="J23" s="60">
        <f>VLOOKUP($A23,'Return Data'!$B$7:$R$2292,13,0)</f>
        <v>4.1767000000000003</v>
      </c>
      <c r="K23" s="61">
        <f t="shared" si="3"/>
        <v>16</v>
      </c>
      <c r="L23" s="60">
        <f>VLOOKUP($A23,'Return Data'!$B$7:$R$2292,17,0)</f>
        <v>24.3581</v>
      </c>
      <c r="M23" s="61">
        <f t="shared" si="4"/>
        <v>11</v>
      </c>
      <c r="N23" s="60">
        <f>VLOOKUP($A23,'Return Data'!$B$7:$R$2292,14,0)</f>
        <v>17.686299999999999</v>
      </c>
      <c r="O23" s="61">
        <f t="shared" si="5"/>
        <v>3</v>
      </c>
      <c r="P23" s="60">
        <f>VLOOKUP($A23,'Return Data'!$B$7:$R$2292,15,0)</f>
        <v>12.2889</v>
      </c>
      <c r="Q23" s="61">
        <f t="shared" si="6"/>
        <v>4</v>
      </c>
      <c r="R23" s="60">
        <f>VLOOKUP($A23,'Return Data'!$B$7:$R$2292,16,0)</f>
        <v>14.2197</v>
      </c>
      <c r="S23" s="62">
        <f t="shared" si="7"/>
        <v>10</v>
      </c>
    </row>
    <row r="24" spans="1:19" x14ac:dyDescent="0.3">
      <c r="A24" s="58" t="s">
        <v>933</v>
      </c>
      <c r="B24" s="59">
        <f>VLOOKUP($A24,'Return Data'!$B$7:$R$2292,3,0)</f>
        <v>44767</v>
      </c>
      <c r="C24" s="60">
        <f>VLOOKUP($A24,'Return Data'!$B$7:$R$2292,4,0)</f>
        <v>41.414999999999999</v>
      </c>
      <c r="D24" s="60">
        <f>VLOOKUP($A24,'Return Data'!$B$7:$R$2292,10,0)</f>
        <v>-0.97789999999999999</v>
      </c>
      <c r="E24" s="61">
        <f t="shared" si="0"/>
        <v>17</v>
      </c>
      <c r="F24" s="60">
        <f>VLOOKUP($A24,'Return Data'!$B$7:$R$2292,11,0)</f>
        <v>-3.6278000000000001</v>
      </c>
      <c r="G24" s="61">
        <f t="shared" si="1"/>
        <v>16</v>
      </c>
      <c r="H24" s="60">
        <f>VLOOKUP($A24,'Return Data'!$B$7:$R$2292,12,0)</f>
        <v>-7.8662999999999998</v>
      </c>
      <c r="I24" s="61">
        <f t="shared" si="2"/>
        <v>20</v>
      </c>
      <c r="J24" s="60">
        <f>VLOOKUP($A24,'Return Data'!$B$7:$R$2292,13,0)</f>
        <v>3.0249999999999999</v>
      </c>
      <c r="K24" s="61">
        <f t="shared" si="3"/>
        <v>23</v>
      </c>
      <c r="L24" s="60">
        <f>VLOOKUP($A24,'Return Data'!$B$7:$R$2292,17,0)</f>
        <v>21.7011</v>
      </c>
      <c r="M24" s="61">
        <f t="shared" si="4"/>
        <v>20</v>
      </c>
      <c r="N24" s="60">
        <f>VLOOKUP($A24,'Return Data'!$B$7:$R$2292,14,0)</f>
        <v>13.959199999999999</v>
      </c>
      <c r="O24" s="61">
        <f t="shared" si="5"/>
        <v>21</v>
      </c>
      <c r="P24" s="60">
        <f>VLOOKUP($A24,'Return Data'!$B$7:$R$2292,15,0)</f>
        <v>10.180300000000001</v>
      </c>
      <c r="Q24" s="61">
        <f t="shared" si="6"/>
        <v>17</v>
      </c>
      <c r="R24" s="60">
        <f>VLOOKUP($A24,'Return Data'!$B$7:$R$2292,16,0)</f>
        <v>12.899699999999999</v>
      </c>
      <c r="S24" s="62">
        <f t="shared" si="7"/>
        <v>18</v>
      </c>
    </row>
    <row r="25" spans="1:19" x14ac:dyDescent="0.3">
      <c r="A25" s="58" t="s">
        <v>935</v>
      </c>
      <c r="B25" s="59">
        <f>VLOOKUP($A25,'Return Data'!$B$7:$R$2292,3,0)</f>
        <v>44767</v>
      </c>
      <c r="C25" s="60">
        <f>VLOOKUP($A25,'Return Data'!$B$7:$R$2292,4,0)</f>
        <v>41.997100000000003</v>
      </c>
      <c r="D25" s="60">
        <f>VLOOKUP($A25,'Return Data'!$B$7:$R$2292,10,0)</f>
        <v>-2.1507000000000001</v>
      </c>
      <c r="E25" s="61">
        <f t="shared" si="0"/>
        <v>26</v>
      </c>
      <c r="F25" s="60">
        <f>VLOOKUP($A25,'Return Data'!$B$7:$R$2292,11,0)</f>
        <v>-5.2839</v>
      </c>
      <c r="G25" s="61">
        <f t="shared" si="1"/>
        <v>23</v>
      </c>
      <c r="H25" s="60">
        <f>VLOOKUP($A25,'Return Data'!$B$7:$R$2292,12,0)</f>
        <v>-8.8787000000000003</v>
      </c>
      <c r="I25" s="61">
        <f t="shared" si="2"/>
        <v>22</v>
      </c>
      <c r="J25" s="60">
        <f>VLOOKUP($A25,'Return Data'!$B$7:$R$2292,13,0)</f>
        <v>4.1186999999999996</v>
      </c>
      <c r="K25" s="61">
        <f t="shared" si="3"/>
        <v>17</v>
      </c>
      <c r="L25" s="60">
        <f>VLOOKUP($A25,'Return Data'!$B$7:$R$2292,17,0)</f>
        <v>21.721699999999998</v>
      </c>
      <c r="M25" s="61">
        <f t="shared" si="4"/>
        <v>19</v>
      </c>
      <c r="N25" s="60">
        <f>VLOOKUP($A25,'Return Data'!$B$7:$R$2292,14,0)</f>
        <v>15.308400000000001</v>
      </c>
      <c r="O25" s="61">
        <f t="shared" si="5"/>
        <v>13</v>
      </c>
      <c r="P25" s="60">
        <f>VLOOKUP($A25,'Return Data'!$B$7:$R$2292,15,0)</f>
        <v>10.8719</v>
      </c>
      <c r="Q25" s="61">
        <f t="shared" si="6"/>
        <v>14</v>
      </c>
      <c r="R25" s="60">
        <f>VLOOKUP($A25,'Return Data'!$B$7:$R$2292,16,0)</f>
        <v>12.665900000000001</v>
      </c>
      <c r="S25" s="62">
        <f t="shared" si="7"/>
        <v>19</v>
      </c>
    </row>
    <row r="26" spans="1:19" x14ac:dyDescent="0.3">
      <c r="A26" s="58" t="s">
        <v>936</v>
      </c>
      <c r="B26" s="59">
        <f>VLOOKUP($A26,'Return Data'!$B$7:$R$2292,3,0)</f>
        <v>44767</v>
      </c>
      <c r="C26" s="60">
        <f>VLOOKUP($A26,'Return Data'!$B$7:$R$2292,4,0)</f>
        <v>15.856400000000001</v>
      </c>
      <c r="D26" s="60">
        <f>VLOOKUP($A26,'Return Data'!$B$7:$R$2292,10,0)</f>
        <v>-1.706</v>
      </c>
      <c r="E26" s="61">
        <f t="shared" si="0"/>
        <v>23</v>
      </c>
      <c r="F26" s="60">
        <f>VLOOKUP($A26,'Return Data'!$B$7:$R$2292,11,0)</f>
        <v>-3.6137999999999999</v>
      </c>
      <c r="G26" s="61">
        <f t="shared" si="1"/>
        <v>15</v>
      </c>
      <c r="H26" s="60">
        <f>VLOOKUP($A26,'Return Data'!$B$7:$R$2292,12,0)</f>
        <v>-7.0159000000000002</v>
      </c>
      <c r="I26" s="61">
        <f t="shared" si="2"/>
        <v>10</v>
      </c>
      <c r="J26" s="60">
        <f>VLOOKUP($A26,'Return Data'!$B$7:$R$2292,13,0)</f>
        <v>5.0175999999999998</v>
      </c>
      <c r="K26" s="61">
        <f t="shared" si="3"/>
        <v>12</v>
      </c>
      <c r="L26" s="60">
        <f>VLOOKUP($A26,'Return Data'!$B$7:$R$2292,17,0)</f>
        <v>25.447900000000001</v>
      </c>
      <c r="M26" s="61">
        <f t="shared" si="4"/>
        <v>7</v>
      </c>
      <c r="N26" s="60">
        <f>VLOOKUP($A26,'Return Data'!$B$7:$R$2292,14,0)</f>
        <v>16.9285</v>
      </c>
      <c r="O26" s="61">
        <f t="shared" ref="O26" si="8">RANK(N26,N$8:N$35,0)</f>
        <v>4</v>
      </c>
      <c r="P26" s="60"/>
      <c r="Q26" s="61"/>
      <c r="R26" s="60">
        <f>VLOOKUP($A26,'Return Data'!$B$7:$R$2292,16,0)</f>
        <v>14.6851</v>
      </c>
      <c r="S26" s="62">
        <f t="shared" si="7"/>
        <v>6</v>
      </c>
    </row>
    <row r="27" spans="1:19" x14ac:dyDescent="0.3">
      <c r="A27" s="58" t="s">
        <v>938</v>
      </c>
      <c r="B27" s="59">
        <f>VLOOKUP($A27,'Return Data'!$B$7:$R$2292,3,0)</f>
        <v>44767</v>
      </c>
      <c r="C27" s="60">
        <f>VLOOKUP($A27,'Return Data'!$B$7:$R$2292,4,0)</f>
        <v>82.108000000000004</v>
      </c>
      <c r="D27" s="60">
        <f>VLOOKUP($A27,'Return Data'!$B$7:$R$2292,10,0)</f>
        <v>-0.98050000000000004</v>
      </c>
      <c r="E27" s="61">
        <f t="shared" si="0"/>
        <v>18</v>
      </c>
      <c r="F27" s="60">
        <f>VLOOKUP($A27,'Return Data'!$B$7:$R$2292,11,0)</f>
        <v>-3.1322999999999999</v>
      </c>
      <c r="G27" s="61">
        <f t="shared" si="1"/>
        <v>9</v>
      </c>
      <c r="H27" s="60">
        <f>VLOOKUP($A27,'Return Data'!$B$7:$R$2292,12,0)</f>
        <v>-7.0282999999999998</v>
      </c>
      <c r="I27" s="61">
        <f t="shared" si="2"/>
        <v>11</v>
      </c>
      <c r="J27" s="60">
        <f>VLOOKUP($A27,'Return Data'!$B$7:$R$2292,13,0)</f>
        <v>4.5415999999999999</v>
      </c>
      <c r="K27" s="61">
        <f t="shared" si="3"/>
        <v>14</v>
      </c>
      <c r="L27" s="60">
        <f>VLOOKUP($A27,'Return Data'!$B$7:$R$2292,17,0)</f>
        <v>23.491099999999999</v>
      </c>
      <c r="M27" s="61">
        <f t="shared" si="4"/>
        <v>12</v>
      </c>
      <c r="N27" s="60">
        <f>VLOOKUP($A27,'Return Data'!$B$7:$R$2292,14,0)</f>
        <v>15.7256</v>
      </c>
      <c r="O27" s="61">
        <f t="shared" ref="O27:O35" si="9">RANK(N27,N$8:N$35,0)</f>
        <v>12</v>
      </c>
      <c r="P27" s="60">
        <f>VLOOKUP($A27,'Return Data'!$B$7:$R$2292,15,0)</f>
        <v>12.2789</v>
      </c>
      <c r="Q27" s="61">
        <f t="shared" ref="Q27:Q35" si="10">RANK(P27,P$8:P$35,0)</f>
        <v>5</v>
      </c>
      <c r="R27" s="60">
        <f>VLOOKUP($A27,'Return Data'!$B$7:$R$2292,16,0)</f>
        <v>16.6509</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28</v>
      </c>
      <c r="F28" s="60">
        <f>VLOOKUP($A28,'Return Data'!$B$7:$R$2292,11,0)</f>
        <v>-13.6456</v>
      </c>
      <c r="G28" s="61">
        <f t="shared" si="1"/>
        <v>28</v>
      </c>
      <c r="H28" s="60">
        <f>VLOOKUP($A28,'Return Data'!$B$7:$R$2292,12,0)</f>
        <v>-12.992800000000001</v>
      </c>
      <c r="I28" s="61">
        <f t="shared" si="2"/>
        <v>28</v>
      </c>
      <c r="J28" s="60">
        <f>VLOOKUP($A28,'Return Data'!$B$7:$R$2292,13,0)</f>
        <v>-0.53659999999999997</v>
      </c>
      <c r="K28" s="61">
        <f t="shared" si="3"/>
        <v>25</v>
      </c>
      <c r="L28" s="60">
        <f>VLOOKUP($A28,'Return Data'!$B$7:$R$2292,17,0)</f>
        <v>22.920500000000001</v>
      </c>
      <c r="M28" s="61">
        <f t="shared" si="4"/>
        <v>13</v>
      </c>
      <c r="N28" s="60">
        <f>VLOOKUP($A28,'Return Data'!$B$7:$R$2292,14,0)</f>
        <v>12.047700000000001</v>
      </c>
      <c r="O28" s="61">
        <f t="shared" si="9"/>
        <v>26</v>
      </c>
      <c r="P28" s="60">
        <f>VLOOKUP($A28,'Return Data'!$B$7:$R$2292,15,0)</f>
        <v>8.7936999999999994</v>
      </c>
      <c r="Q28" s="61">
        <f t="shared" si="10"/>
        <v>25</v>
      </c>
      <c r="R28" s="60">
        <f>VLOOKUP($A28,'Return Data'!$B$7:$R$2292,16,0)</f>
        <v>12.175700000000001</v>
      </c>
      <c r="S28" s="62">
        <f t="shared" si="7"/>
        <v>22</v>
      </c>
    </row>
    <row r="29" spans="1:19" x14ac:dyDescent="0.3">
      <c r="A29" s="58" t="s">
        <v>941</v>
      </c>
      <c r="B29" s="59">
        <f>VLOOKUP($A29,'Return Data'!$B$7:$R$2292,3,0)</f>
        <v>44767</v>
      </c>
      <c r="C29" s="60">
        <f>VLOOKUP($A29,'Return Data'!$B$7:$R$2292,4,0)</f>
        <v>54.655299999999997</v>
      </c>
      <c r="D29" s="60">
        <f>VLOOKUP($A29,'Return Data'!$B$7:$R$2292,10,0)</f>
        <v>2.2879</v>
      </c>
      <c r="E29" s="61">
        <f t="shared" si="0"/>
        <v>1</v>
      </c>
      <c r="F29" s="60">
        <f>VLOOKUP($A29,'Return Data'!$B$7:$R$2292,11,0)</f>
        <v>1.1054999999999999</v>
      </c>
      <c r="G29" s="61">
        <f t="shared" si="1"/>
        <v>1</v>
      </c>
      <c r="H29" s="60">
        <f>VLOOKUP($A29,'Return Data'!$B$7:$R$2292,12,0)</f>
        <v>-2.2288000000000001</v>
      </c>
      <c r="I29" s="61">
        <f t="shared" si="2"/>
        <v>1</v>
      </c>
      <c r="J29" s="60">
        <f>VLOOKUP($A29,'Return Data'!$B$7:$R$2292,13,0)</f>
        <v>13.2468</v>
      </c>
      <c r="K29" s="61">
        <f t="shared" si="3"/>
        <v>1</v>
      </c>
      <c r="L29" s="60">
        <f>VLOOKUP($A29,'Return Data'!$B$7:$R$2292,17,0)</f>
        <v>30.706900000000001</v>
      </c>
      <c r="M29" s="61">
        <f t="shared" si="4"/>
        <v>1</v>
      </c>
      <c r="N29" s="60">
        <f>VLOOKUP($A29,'Return Data'!$B$7:$R$2292,14,0)</f>
        <v>15.1226</v>
      </c>
      <c r="O29" s="61">
        <f t="shared" si="9"/>
        <v>14</v>
      </c>
      <c r="P29" s="60">
        <f>VLOOKUP($A29,'Return Data'!$B$7:$R$2292,15,0)</f>
        <v>11.4998</v>
      </c>
      <c r="Q29" s="61">
        <f t="shared" si="10"/>
        <v>10</v>
      </c>
      <c r="R29" s="60">
        <f>VLOOKUP($A29,'Return Data'!$B$7:$R$2292,16,0)</f>
        <v>14.809699999999999</v>
      </c>
      <c r="S29" s="62">
        <f t="shared" si="7"/>
        <v>4</v>
      </c>
    </row>
    <row r="30" spans="1:19" x14ac:dyDescent="0.3">
      <c r="A30" s="58" t="s">
        <v>943</v>
      </c>
      <c r="B30" s="59">
        <f>VLOOKUP($A30,'Return Data'!$B$7:$R$2292,3,0)</f>
        <v>44767</v>
      </c>
      <c r="C30" s="60">
        <f>VLOOKUP($A30,'Return Data'!$B$7:$R$2292,4,0)</f>
        <v>259.44</v>
      </c>
      <c r="D30" s="60">
        <f>VLOOKUP($A30,'Return Data'!$B$7:$R$2292,10,0)</f>
        <v>-0.96950000000000003</v>
      </c>
      <c r="E30" s="61">
        <f t="shared" si="0"/>
        <v>16</v>
      </c>
      <c r="F30" s="60">
        <f>VLOOKUP($A30,'Return Data'!$B$7:$R$2292,11,0)</f>
        <v>-4.3644999999999996</v>
      </c>
      <c r="G30" s="61">
        <f t="shared" si="1"/>
        <v>21</v>
      </c>
      <c r="H30" s="60">
        <f>VLOOKUP($A30,'Return Data'!$B$7:$R$2292,12,0)</f>
        <v>-9.3216000000000001</v>
      </c>
      <c r="I30" s="61">
        <f t="shared" si="2"/>
        <v>23</v>
      </c>
      <c r="J30" s="60">
        <f>VLOOKUP($A30,'Return Data'!$B$7:$R$2292,13,0)</f>
        <v>-0.71940000000000004</v>
      </c>
      <c r="K30" s="61">
        <f t="shared" si="3"/>
        <v>26</v>
      </c>
      <c r="L30" s="60">
        <f>VLOOKUP($A30,'Return Data'!$B$7:$R$2292,17,0)</f>
        <v>20.612500000000001</v>
      </c>
      <c r="M30" s="61">
        <f t="shared" si="4"/>
        <v>23</v>
      </c>
      <c r="N30" s="60">
        <f>VLOOKUP($A30,'Return Data'!$B$7:$R$2292,14,0)</f>
        <v>12.917400000000001</v>
      </c>
      <c r="O30" s="61">
        <f t="shared" si="9"/>
        <v>23</v>
      </c>
      <c r="P30" s="60">
        <f>VLOOKUP($A30,'Return Data'!$B$7:$R$2292,15,0)</f>
        <v>9.6096000000000004</v>
      </c>
      <c r="Q30" s="61">
        <f t="shared" si="10"/>
        <v>20</v>
      </c>
      <c r="R30" s="60">
        <f>VLOOKUP($A30,'Return Data'!$B$7:$R$2292,16,0)</f>
        <v>13.4033</v>
      </c>
      <c r="S30" s="62">
        <f t="shared" si="7"/>
        <v>15</v>
      </c>
    </row>
    <row r="31" spans="1:19" x14ac:dyDescent="0.3">
      <c r="A31" s="58" t="s">
        <v>944</v>
      </c>
      <c r="B31" s="59">
        <f>VLOOKUP($A31,'Return Data'!$B$7:$R$2292,3,0)</f>
        <v>44767</v>
      </c>
      <c r="C31" s="60">
        <f>VLOOKUP($A31,'Return Data'!$B$7:$R$2292,4,0)</f>
        <v>64.119299999999996</v>
      </c>
      <c r="D31" s="60">
        <f>VLOOKUP($A31,'Return Data'!$B$7:$R$2292,10,0)</f>
        <v>0.50690000000000002</v>
      </c>
      <c r="E31" s="61">
        <f t="shared" si="0"/>
        <v>3</v>
      </c>
      <c r="F31" s="60">
        <f>VLOOKUP($A31,'Return Data'!$B$7:$R$2292,11,0)</f>
        <v>-1.1426000000000001</v>
      </c>
      <c r="G31" s="61">
        <f t="shared" si="1"/>
        <v>4</v>
      </c>
      <c r="H31" s="60">
        <f>VLOOKUP($A31,'Return Data'!$B$7:$R$2292,12,0)</f>
        <v>-5.1844999999999999</v>
      </c>
      <c r="I31" s="61">
        <f t="shared" si="2"/>
        <v>4</v>
      </c>
      <c r="J31" s="60">
        <f>VLOOKUP($A31,'Return Data'!$B$7:$R$2292,13,0)</f>
        <v>5.9335000000000004</v>
      </c>
      <c r="K31" s="61">
        <f t="shared" si="3"/>
        <v>5</v>
      </c>
      <c r="L31" s="60">
        <f>VLOOKUP($A31,'Return Data'!$B$7:$R$2292,17,0)</f>
        <v>25.493500000000001</v>
      </c>
      <c r="M31" s="61">
        <f t="shared" si="4"/>
        <v>6</v>
      </c>
      <c r="N31" s="60">
        <f>VLOOKUP($A31,'Return Data'!$B$7:$R$2292,14,0)</f>
        <v>16.183199999999999</v>
      </c>
      <c r="O31" s="61">
        <f t="shared" si="9"/>
        <v>7</v>
      </c>
      <c r="P31" s="60">
        <f>VLOOKUP($A31,'Return Data'!$B$7:$R$2292,15,0)</f>
        <v>11.170999999999999</v>
      </c>
      <c r="Q31" s="61">
        <f t="shared" si="10"/>
        <v>12</v>
      </c>
      <c r="R31" s="60">
        <f>VLOOKUP($A31,'Return Data'!$B$7:$R$2292,16,0)</f>
        <v>15.0844</v>
      </c>
      <c r="S31" s="62">
        <f t="shared" si="7"/>
        <v>2</v>
      </c>
    </row>
    <row r="32" spans="1:19" x14ac:dyDescent="0.3">
      <c r="A32" s="58" t="s">
        <v>947</v>
      </c>
      <c r="B32" s="59">
        <f>VLOOKUP($A32,'Return Data'!$B$7:$R$2292,3,0)</f>
        <v>44767</v>
      </c>
      <c r="C32" s="60">
        <f>VLOOKUP($A32,'Return Data'!$B$7:$R$2292,4,0)</f>
        <v>352.76319999999998</v>
      </c>
      <c r="D32" s="60">
        <f>VLOOKUP($A32,'Return Data'!$B$7:$R$2292,10,0)</f>
        <v>-1.1273</v>
      </c>
      <c r="E32" s="61">
        <f t="shared" si="0"/>
        <v>20</v>
      </c>
      <c r="F32" s="60">
        <f>VLOOKUP($A32,'Return Data'!$B$7:$R$2292,11,0)</f>
        <v>-3.8466</v>
      </c>
      <c r="G32" s="61">
        <f t="shared" si="1"/>
        <v>17</v>
      </c>
      <c r="H32" s="60">
        <f>VLOOKUP($A32,'Return Data'!$B$7:$R$2292,12,0)</f>
        <v>-7.4302000000000001</v>
      </c>
      <c r="I32" s="61">
        <f t="shared" si="2"/>
        <v>15</v>
      </c>
      <c r="J32" s="60">
        <f>VLOOKUP($A32,'Return Data'!$B$7:$R$2292,13,0)</f>
        <v>5.0275999999999996</v>
      </c>
      <c r="K32" s="61">
        <f t="shared" si="3"/>
        <v>11</v>
      </c>
      <c r="L32" s="60">
        <f>VLOOKUP($A32,'Return Data'!$B$7:$R$2292,17,0)</f>
        <v>24.933299999999999</v>
      </c>
      <c r="M32" s="61">
        <f t="shared" si="4"/>
        <v>9</v>
      </c>
      <c r="N32" s="60">
        <f>VLOOKUP($A32,'Return Data'!$B$7:$R$2292,14,0)</f>
        <v>14.2988</v>
      </c>
      <c r="O32" s="61">
        <f t="shared" si="9"/>
        <v>19</v>
      </c>
      <c r="P32" s="60">
        <f>VLOOKUP($A32,'Return Data'!$B$7:$R$2292,15,0)</f>
        <v>10.675000000000001</v>
      </c>
      <c r="Q32" s="61">
        <f t="shared" si="10"/>
        <v>15</v>
      </c>
      <c r="R32" s="60">
        <f>VLOOKUP($A32,'Return Data'!$B$7:$R$2292,16,0)</f>
        <v>13.105499999999999</v>
      </c>
      <c r="S32" s="62">
        <f t="shared" si="7"/>
        <v>16</v>
      </c>
    </row>
    <row r="33" spans="1:19" x14ac:dyDescent="0.3">
      <c r="A33" s="58" t="s">
        <v>948</v>
      </c>
      <c r="B33" s="59">
        <f>VLOOKUP($A33,'Return Data'!$B$7:$R$2292,3,0)</f>
        <v>44767</v>
      </c>
      <c r="C33" s="60">
        <f>VLOOKUP($A33,'Return Data'!$B$7:$R$2292,4,0)</f>
        <v>105.24</v>
      </c>
      <c r="D33" s="60">
        <f>VLOOKUP($A33,'Return Data'!$B$7:$R$2292,10,0)</f>
        <v>-2.0112000000000001</v>
      </c>
      <c r="E33" s="61">
        <f t="shared" si="0"/>
        <v>25</v>
      </c>
      <c r="F33" s="60">
        <f>VLOOKUP($A33,'Return Data'!$B$7:$R$2292,11,0)</f>
        <v>-0.72629999999999995</v>
      </c>
      <c r="G33" s="61">
        <f t="shared" si="1"/>
        <v>3</v>
      </c>
      <c r="H33" s="60">
        <f>VLOOKUP($A33,'Return Data'!$B$7:$R$2292,12,0)</f>
        <v>-5.5804999999999998</v>
      </c>
      <c r="I33" s="61">
        <f t="shared" si="2"/>
        <v>5</v>
      </c>
      <c r="J33" s="60">
        <f>VLOOKUP($A33,'Return Data'!$B$7:$R$2292,13,0)</f>
        <v>3.4401000000000002</v>
      </c>
      <c r="K33" s="61">
        <f t="shared" si="3"/>
        <v>20</v>
      </c>
      <c r="L33" s="60">
        <f>VLOOKUP($A33,'Return Data'!$B$7:$R$2292,17,0)</f>
        <v>19.735800000000001</v>
      </c>
      <c r="M33" s="61">
        <f t="shared" si="4"/>
        <v>24</v>
      </c>
      <c r="N33" s="60">
        <f>VLOOKUP($A33,'Return Data'!$B$7:$R$2292,14,0)</f>
        <v>11.645899999999999</v>
      </c>
      <c r="O33" s="61">
        <f t="shared" si="9"/>
        <v>28</v>
      </c>
      <c r="P33" s="60">
        <f>VLOOKUP($A33,'Return Data'!$B$7:$R$2292,15,0)</f>
        <v>7.0202</v>
      </c>
      <c r="Q33" s="61">
        <f t="shared" si="10"/>
        <v>27</v>
      </c>
      <c r="R33" s="60">
        <f>VLOOKUP($A33,'Return Data'!$B$7:$R$2292,16,0)</f>
        <v>9.4811999999999994</v>
      </c>
      <c r="S33" s="62">
        <f t="shared" si="7"/>
        <v>28</v>
      </c>
    </row>
    <row r="34" spans="1:19" x14ac:dyDescent="0.3">
      <c r="A34" s="58" t="s">
        <v>950</v>
      </c>
      <c r="B34" s="59">
        <f>VLOOKUP($A34,'Return Data'!$B$7:$R$2292,3,0)</f>
        <v>44767</v>
      </c>
      <c r="C34" s="60">
        <f>VLOOKUP($A34,'Return Data'!$B$7:$R$2292,4,0)</f>
        <v>16.14</v>
      </c>
      <c r="D34" s="60">
        <f>VLOOKUP($A34,'Return Data'!$B$7:$R$2292,10,0)</f>
        <v>-1.8248</v>
      </c>
      <c r="E34" s="61">
        <f t="shared" si="0"/>
        <v>24</v>
      </c>
      <c r="F34" s="60">
        <f>VLOOKUP($A34,'Return Data'!$B$7:$R$2292,11,0)</f>
        <v>-4.3272000000000004</v>
      </c>
      <c r="G34" s="61">
        <f t="shared" si="1"/>
        <v>20</v>
      </c>
      <c r="H34" s="60">
        <f>VLOOKUP($A34,'Return Data'!$B$7:$R$2292,12,0)</f>
        <v>-9.5798000000000005</v>
      </c>
      <c r="I34" s="61">
        <f t="shared" si="2"/>
        <v>25</v>
      </c>
      <c r="J34" s="60">
        <f>VLOOKUP($A34,'Return Data'!$B$7:$R$2292,13,0)</f>
        <v>4.2636000000000003</v>
      </c>
      <c r="K34" s="61">
        <f t="shared" si="3"/>
        <v>15</v>
      </c>
      <c r="L34" s="60">
        <f>VLOOKUP($A34,'Return Data'!$B$7:$R$2292,17,0)</f>
        <v>22.044699999999999</v>
      </c>
      <c r="M34" s="61">
        <f t="shared" si="4"/>
        <v>17</v>
      </c>
      <c r="N34" s="60">
        <f>VLOOKUP($A34,'Return Data'!$B$7:$R$2292,14,0)</f>
        <v>14.742100000000001</v>
      </c>
      <c r="O34" s="61">
        <f t="shared" si="9"/>
        <v>17</v>
      </c>
      <c r="P34" s="60">
        <f>VLOOKUP($A34,'Return Data'!$B$7:$R$2292,15,0)</f>
        <v>9.5213999999999999</v>
      </c>
      <c r="Q34" s="61">
        <f t="shared" si="10"/>
        <v>21</v>
      </c>
      <c r="R34" s="60">
        <f>VLOOKUP($A34,'Return Data'!$B$7:$R$2292,16,0)</f>
        <v>9.6272000000000002</v>
      </c>
      <c r="S34" s="62">
        <f t="shared" si="7"/>
        <v>27</v>
      </c>
    </row>
    <row r="35" spans="1:19" x14ac:dyDescent="0.3">
      <c r="A35" s="58" t="s">
        <v>1780</v>
      </c>
      <c r="B35" s="59">
        <f>VLOOKUP($A35,'Return Data'!$B$7:$R$2292,3,0)</f>
        <v>44767</v>
      </c>
      <c r="C35" s="60">
        <f>VLOOKUP($A35,'Return Data'!$B$7:$R$2292,4,0)</f>
        <v>196.70169999999999</v>
      </c>
      <c r="D35" s="60">
        <f>VLOOKUP($A35,'Return Data'!$B$7:$R$2292,10,0)</f>
        <v>-1.3250999999999999</v>
      </c>
      <c r="E35" s="61">
        <f t="shared" si="0"/>
        <v>21</v>
      </c>
      <c r="F35" s="60">
        <f>VLOOKUP($A35,'Return Data'!$B$7:$R$2292,11,0)</f>
        <v>-5.3518999999999997</v>
      </c>
      <c r="G35" s="61">
        <f t="shared" si="1"/>
        <v>25</v>
      </c>
      <c r="H35" s="60">
        <f>VLOOKUP($A35,'Return Data'!$B$7:$R$2292,12,0)</f>
        <v>-7.6485000000000003</v>
      </c>
      <c r="I35" s="61">
        <f t="shared" si="2"/>
        <v>18</v>
      </c>
      <c r="J35" s="60">
        <f>VLOOKUP($A35,'Return Data'!$B$7:$R$2292,13,0)</f>
        <v>4.5587</v>
      </c>
      <c r="K35" s="61">
        <f t="shared" si="3"/>
        <v>13</v>
      </c>
      <c r="L35" s="60">
        <f>VLOOKUP($A35,'Return Data'!$B$7:$R$2292,17,0)</f>
        <v>25.048500000000001</v>
      </c>
      <c r="M35" s="61">
        <f t="shared" si="4"/>
        <v>8</v>
      </c>
      <c r="N35" s="60">
        <f>VLOOKUP($A35,'Return Data'!$B$7:$R$2292,14,0)</f>
        <v>16.831800000000001</v>
      </c>
      <c r="O35" s="61">
        <f t="shared" si="9"/>
        <v>5</v>
      </c>
      <c r="P35" s="60">
        <f>VLOOKUP($A35,'Return Data'!$B$7:$R$2292,15,0)</f>
        <v>12.0686</v>
      </c>
      <c r="Q35" s="61">
        <f t="shared" si="10"/>
        <v>6</v>
      </c>
      <c r="R35" s="60">
        <f>VLOOKUP($A35,'Return Data'!$B$7:$R$2292,16,0)</f>
        <v>13.621700000000001</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-0.93577142857142825</v>
      </c>
      <c r="E37" s="69"/>
      <c r="F37" s="70">
        <f>AVERAGE(F8:F35)</f>
        <v>-3.8726535714285708</v>
      </c>
      <c r="G37" s="69"/>
      <c r="H37" s="70">
        <f>AVERAGE(H8:H35)</f>
        <v>-7.4760250000000008</v>
      </c>
      <c r="I37" s="69"/>
      <c r="J37" s="70">
        <f>AVERAGE(J8:J35)</f>
        <v>4.2427785714285724</v>
      </c>
      <c r="K37" s="69"/>
      <c r="L37" s="70">
        <f>AVERAGE(L8:L35)</f>
        <v>23.013921428571432</v>
      </c>
      <c r="M37" s="69"/>
      <c r="N37" s="70">
        <f>AVERAGE(N8:N35)</f>
        <v>15.016460714285712</v>
      </c>
      <c r="O37" s="69"/>
      <c r="P37" s="70">
        <f>AVERAGE(P8:P35)</f>
        <v>10.780825925925924</v>
      </c>
      <c r="Q37" s="69"/>
      <c r="R37" s="70">
        <f>AVERAGE(R8:R35)</f>
        <v>13.281378571428572</v>
      </c>
      <c r="S37" s="71"/>
    </row>
    <row r="38" spans="1:19" x14ac:dyDescent="0.3">
      <c r="A38" s="68" t="s">
        <v>28</v>
      </c>
      <c r="B38" s="69"/>
      <c r="C38" s="69"/>
      <c r="D38" s="70">
        <f>MIN(D8:D35)</f>
        <v>-7.5242000000000004</v>
      </c>
      <c r="E38" s="69"/>
      <c r="F38" s="70">
        <f>MIN(F8:F35)</f>
        <v>-13.6456</v>
      </c>
      <c r="G38" s="69"/>
      <c r="H38" s="70">
        <f>MIN(H8:H35)</f>
        <v>-12.992800000000001</v>
      </c>
      <c r="I38" s="69"/>
      <c r="J38" s="70">
        <f>MIN(J8:J35)</f>
        <v>-1.8026</v>
      </c>
      <c r="K38" s="69"/>
      <c r="L38" s="70">
        <f>MIN(L8:L35)</f>
        <v>17.343299999999999</v>
      </c>
      <c r="M38" s="69"/>
      <c r="N38" s="70">
        <f>MIN(N8:N35)</f>
        <v>11.645899999999999</v>
      </c>
      <c r="O38" s="69"/>
      <c r="P38" s="70">
        <f>MIN(P8:P35)</f>
        <v>7.0202</v>
      </c>
      <c r="Q38" s="69"/>
      <c r="R38" s="70">
        <f>MIN(R8:R35)</f>
        <v>9.4811999999999994</v>
      </c>
      <c r="S38" s="71"/>
    </row>
    <row r="39" spans="1:19" ht="15" thickBot="1" x14ac:dyDescent="0.35">
      <c r="A39" s="72" t="s">
        <v>29</v>
      </c>
      <c r="B39" s="73"/>
      <c r="C39" s="73"/>
      <c r="D39" s="74">
        <f>MAX(D8:D35)</f>
        <v>2.2879</v>
      </c>
      <c r="E39" s="73"/>
      <c r="F39" s="74">
        <f>MAX(F8:F35)</f>
        <v>1.1054999999999999</v>
      </c>
      <c r="G39" s="73"/>
      <c r="H39" s="74">
        <f>MAX(H8:H35)</f>
        <v>-2.2288000000000001</v>
      </c>
      <c r="I39" s="73"/>
      <c r="J39" s="74">
        <f>MAX(J8:J35)</f>
        <v>13.2468</v>
      </c>
      <c r="K39" s="73"/>
      <c r="L39" s="74">
        <f>MAX(L8:L35)</f>
        <v>30.706900000000001</v>
      </c>
      <c r="M39" s="73"/>
      <c r="N39" s="74">
        <f>MAX(N8:N35)</f>
        <v>18.744499999999999</v>
      </c>
      <c r="O39" s="73"/>
      <c r="P39" s="74">
        <f>MAX(P8:P35)</f>
        <v>14.3521</v>
      </c>
      <c r="Q39" s="73"/>
      <c r="R39" s="74">
        <f>MAX(R8:R35)</f>
        <v>16.6509</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44767</v>
      </c>
      <c r="C8" s="60">
        <f>VLOOKUP($A8,'Return Data'!$B$7:$R$2292,4,0)</f>
        <v>69.1875</v>
      </c>
      <c r="D8" s="60">
        <f>VLOOKUP($A8,'Return Data'!$B$7:$R$2292,9,0)</f>
        <v>13.0459</v>
      </c>
      <c r="E8" s="61">
        <f t="shared" ref="E8:E31" si="0">RANK(D8,D$8:D$31,0)</f>
        <v>2</v>
      </c>
      <c r="F8" s="60">
        <f>VLOOKUP($A8,'Return Data'!$B$7:$R$2292,10,0)</f>
        <v>-0.32440000000000002</v>
      </c>
      <c r="G8" s="61">
        <f t="shared" ref="G8:G31" si="1">RANK(F8,F$8:F$31,0)</f>
        <v>16</v>
      </c>
      <c r="H8" s="60">
        <f>VLOOKUP($A8,'Return Data'!$B$7:$R$2292,11,0)</f>
        <v>0.14499999999999999</v>
      </c>
      <c r="I8" s="61">
        <f t="shared" ref="I8:I31" si="2">RANK(H8,H$8:H$31,0)</f>
        <v>15</v>
      </c>
      <c r="J8" s="60">
        <f>VLOOKUP($A8,'Return Data'!$B$7:$R$2292,12,0)</f>
        <v>0.78220000000000001</v>
      </c>
      <c r="K8" s="61">
        <f t="shared" ref="K8:K31" si="3">RANK(J8,J$8:J$31,0)</f>
        <v>12</v>
      </c>
      <c r="L8" s="60">
        <f>VLOOKUP($A8,'Return Data'!$B$7:$R$2292,13,0)</f>
        <v>2.6957</v>
      </c>
      <c r="M8" s="61">
        <f t="shared" ref="M8:M31" si="4">RANK(L8,L$8:L$31,0)</f>
        <v>6</v>
      </c>
      <c r="N8" s="60">
        <f>VLOOKUP($A8,'Return Data'!$B$7:$R$2292,17,0)</f>
        <v>3.1804999999999999</v>
      </c>
      <c r="O8" s="61">
        <f t="shared" ref="O8:O31" si="5">RANK(N8,N$8:N$31,0)</f>
        <v>7</v>
      </c>
      <c r="P8" s="60">
        <f>VLOOKUP($A8,'Return Data'!$B$7:$R$2292,14,0)</f>
        <v>6.1279000000000003</v>
      </c>
      <c r="Q8" s="61">
        <f t="shared" ref="Q8:Q31" si="6">RANK(P8,P$8:P$31,0)</f>
        <v>7</v>
      </c>
      <c r="R8" s="60">
        <f>VLOOKUP($A8,'Return Data'!$B$7:$R$2292,16,0)</f>
        <v>9.0633999999999997</v>
      </c>
      <c r="S8" s="62">
        <f t="shared" ref="S8:S31" si="7">RANK(R8,R$8:R$31,0)</f>
        <v>4</v>
      </c>
    </row>
    <row r="9" spans="1:19" x14ac:dyDescent="0.3">
      <c r="A9" s="77" t="s">
        <v>1267</v>
      </c>
      <c r="B9" s="59">
        <f>VLOOKUP($A9,'Return Data'!$B$7:$R$2292,3,0)</f>
        <v>44767</v>
      </c>
      <c r="C9" s="60">
        <f>VLOOKUP($A9,'Return Data'!$B$7:$R$2292,4,0)</f>
        <v>21.448499999999999</v>
      </c>
      <c r="D9" s="60">
        <f>VLOOKUP($A9,'Return Data'!$B$7:$R$2292,9,0)</f>
        <v>11.289400000000001</v>
      </c>
      <c r="E9" s="61">
        <f t="shared" si="0"/>
        <v>8</v>
      </c>
      <c r="F9" s="60">
        <f>VLOOKUP($A9,'Return Data'!$B$7:$R$2292,10,0)</f>
        <v>1.7618</v>
      </c>
      <c r="G9" s="61">
        <f t="shared" si="1"/>
        <v>7</v>
      </c>
      <c r="H9" s="60">
        <f>VLOOKUP($A9,'Return Data'!$B$7:$R$2292,11,0)</f>
        <v>0.8488</v>
      </c>
      <c r="I9" s="61">
        <f t="shared" si="2"/>
        <v>12</v>
      </c>
      <c r="J9" s="60">
        <f>VLOOKUP($A9,'Return Data'!$B$7:$R$2292,12,0)</f>
        <v>1.0960000000000001</v>
      </c>
      <c r="K9" s="61">
        <f t="shared" si="3"/>
        <v>9</v>
      </c>
      <c r="L9" s="60">
        <f>VLOOKUP($A9,'Return Data'!$B$7:$R$2292,13,0)</f>
        <v>2.5325000000000002</v>
      </c>
      <c r="M9" s="61">
        <f t="shared" si="4"/>
        <v>9</v>
      </c>
      <c r="N9" s="60">
        <f>VLOOKUP($A9,'Return Data'!$B$7:$R$2292,17,0)</f>
        <v>3.4020999999999999</v>
      </c>
      <c r="O9" s="61">
        <f t="shared" si="5"/>
        <v>3</v>
      </c>
      <c r="P9" s="60">
        <f>VLOOKUP($A9,'Return Data'!$B$7:$R$2292,14,0)</f>
        <v>6.5340999999999996</v>
      </c>
      <c r="Q9" s="61">
        <f t="shared" si="6"/>
        <v>5</v>
      </c>
      <c r="R9" s="60">
        <f>VLOOKUP($A9,'Return Data'!$B$7:$R$2292,16,0)</f>
        <v>7.5542999999999996</v>
      </c>
      <c r="S9" s="62">
        <f t="shared" si="7"/>
        <v>20</v>
      </c>
    </row>
    <row r="10" spans="1:19" x14ac:dyDescent="0.3">
      <c r="A10" s="77" t="s">
        <v>1990</v>
      </c>
      <c r="B10" s="59">
        <f>VLOOKUP($A10,'Return Data'!$B$7:$R$2292,3,0)</f>
        <v>44767</v>
      </c>
      <c r="C10" s="60">
        <f>VLOOKUP($A10,'Return Data'!$B$7:$R$2292,4,0)</f>
        <v>36.652000000000001</v>
      </c>
      <c r="D10" s="60">
        <f>VLOOKUP($A10,'Return Data'!$B$7:$R$2292,9,0)</f>
        <v>11.198</v>
      </c>
      <c r="E10" s="61">
        <f t="shared" si="0"/>
        <v>9</v>
      </c>
      <c r="F10" s="60">
        <f>VLOOKUP($A10,'Return Data'!$B$7:$R$2292,10,0)</f>
        <v>0.86529999999999996</v>
      </c>
      <c r="G10" s="61">
        <f t="shared" si="1"/>
        <v>11</v>
      </c>
      <c r="H10" s="60">
        <f>VLOOKUP($A10,'Return Data'!$B$7:$R$2292,11,0)</f>
        <v>-0.68049999999999999</v>
      </c>
      <c r="I10" s="61">
        <f t="shared" si="2"/>
        <v>20</v>
      </c>
      <c r="J10" s="60">
        <f>VLOOKUP($A10,'Return Data'!$B$7:$R$2292,12,0)</f>
        <v>-0.37390000000000001</v>
      </c>
      <c r="K10" s="61">
        <f t="shared" si="3"/>
        <v>19</v>
      </c>
      <c r="L10" s="60">
        <f>VLOOKUP($A10,'Return Data'!$B$7:$R$2292,13,0)</f>
        <v>1.4188000000000001</v>
      </c>
      <c r="M10" s="61">
        <f t="shared" si="4"/>
        <v>19</v>
      </c>
      <c r="N10" s="60">
        <f>VLOOKUP($A10,'Return Data'!$B$7:$R$2292,17,0)</f>
        <v>2.0568</v>
      </c>
      <c r="O10" s="61">
        <f t="shared" si="5"/>
        <v>16</v>
      </c>
      <c r="P10" s="60">
        <f>VLOOKUP($A10,'Return Data'!$B$7:$R$2292,14,0)</f>
        <v>4.8158000000000003</v>
      </c>
      <c r="Q10" s="61">
        <f t="shared" si="6"/>
        <v>19</v>
      </c>
      <c r="R10" s="60">
        <f>VLOOKUP($A10,'Return Data'!$B$7:$R$2292,16,0)</f>
        <v>7.7099000000000002</v>
      </c>
      <c r="S10" s="62">
        <f t="shared" si="7"/>
        <v>17</v>
      </c>
    </row>
    <row r="11" spans="1:19" x14ac:dyDescent="0.3">
      <c r="A11" s="77" t="s">
        <v>1881</v>
      </c>
      <c r="B11" s="59">
        <f>VLOOKUP($A11,'Return Data'!$B$7:$R$2292,3,0)</f>
        <v>44767</v>
      </c>
      <c r="C11" s="60">
        <f>VLOOKUP($A11,'Return Data'!$B$7:$R$2292,4,0)</f>
        <v>64.837699999999998</v>
      </c>
      <c r="D11" s="60">
        <f>VLOOKUP($A11,'Return Data'!$B$7:$R$2292,9,0)</f>
        <v>10.5314</v>
      </c>
      <c r="E11" s="61">
        <f t="shared" si="0"/>
        <v>13</v>
      </c>
      <c r="F11" s="60">
        <f>VLOOKUP($A11,'Return Data'!$B$7:$R$2292,10,0)</f>
        <v>0.81579999999999997</v>
      </c>
      <c r="G11" s="61">
        <f t="shared" si="1"/>
        <v>12</v>
      </c>
      <c r="H11" s="60">
        <f>VLOOKUP($A11,'Return Data'!$B$7:$R$2292,11,0)</f>
        <v>0.9113</v>
      </c>
      <c r="I11" s="61">
        <f t="shared" si="2"/>
        <v>11</v>
      </c>
      <c r="J11" s="60">
        <f>VLOOKUP($A11,'Return Data'!$B$7:$R$2292,12,0)</f>
        <v>1.2501</v>
      </c>
      <c r="K11" s="61">
        <f t="shared" si="3"/>
        <v>7</v>
      </c>
      <c r="L11" s="60">
        <f>VLOOKUP($A11,'Return Data'!$B$7:$R$2292,13,0)</f>
        <v>2.1989000000000001</v>
      </c>
      <c r="M11" s="61">
        <f t="shared" si="4"/>
        <v>11</v>
      </c>
      <c r="N11" s="60">
        <f>VLOOKUP($A11,'Return Data'!$B$7:$R$2292,17,0)</f>
        <v>2.4426000000000001</v>
      </c>
      <c r="O11" s="61">
        <f t="shared" si="5"/>
        <v>12</v>
      </c>
      <c r="P11" s="60">
        <f>VLOOKUP($A11,'Return Data'!$B$7:$R$2292,14,0)</f>
        <v>5.1544999999999996</v>
      </c>
      <c r="Q11" s="61">
        <f t="shared" si="6"/>
        <v>15</v>
      </c>
      <c r="R11" s="60">
        <f>VLOOKUP($A11,'Return Data'!$B$7:$R$2292,16,0)</f>
        <v>8.2177000000000007</v>
      </c>
      <c r="S11" s="62">
        <f t="shared" si="7"/>
        <v>14</v>
      </c>
    </row>
    <row r="12" spans="1:19" x14ac:dyDescent="0.3">
      <c r="A12" s="77" t="s">
        <v>1269</v>
      </c>
      <c r="B12" s="59">
        <f>VLOOKUP($A12,'Return Data'!$B$7:$R$2292,3,0)</f>
        <v>44767</v>
      </c>
      <c r="C12" s="60">
        <f>VLOOKUP($A12,'Return Data'!$B$7:$R$2292,4,0)</f>
        <v>79.936300000000003</v>
      </c>
      <c r="D12" s="60">
        <f>VLOOKUP($A12,'Return Data'!$B$7:$R$2292,9,0)</f>
        <v>9.1513000000000009</v>
      </c>
      <c r="E12" s="61">
        <f t="shared" si="0"/>
        <v>16</v>
      </c>
      <c r="F12" s="60">
        <f>VLOOKUP($A12,'Return Data'!$B$7:$R$2292,10,0)</f>
        <v>1.8784000000000001</v>
      </c>
      <c r="G12" s="61">
        <f t="shared" si="1"/>
        <v>5</v>
      </c>
      <c r="H12" s="60">
        <f>VLOOKUP($A12,'Return Data'!$B$7:$R$2292,11,0)</f>
        <v>1.0198</v>
      </c>
      <c r="I12" s="61">
        <f t="shared" si="2"/>
        <v>9</v>
      </c>
      <c r="J12" s="60">
        <f>VLOOKUP($A12,'Return Data'!$B$7:$R$2292,12,0)</f>
        <v>1.2532000000000001</v>
      </c>
      <c r="K12" s="61">
        <f t="shared" si="3"/>
        <v>6</v>
      </c>
      <c r="L12" s="60">
        <f>VLOOKUP($A12,'Return Data'!$B$7:$R$2292,13,0)</f>
        <v>2.722</v>
      </c>
      <c r="M12" s="61">
        <f t="shared" si="4"/>
        <v>4</v>
      </c>
      <c r="N12" s="60">
        <f>VLOOKUP($A12,'Return Data'!$B$7:$R$2292,17,0)</f>
        <v>3.3290000000000002</v>
      </c>
      <c r="O12" s="61">
        <f t="shared" si="5"/>
        <v>5</v>
      </c>
      <c r="P12" s="60">
        <f>VLOOKUP($A12,'Return Data'!$B$7:$R$2292,14,0)</f>
        <v>6.8282999999999996</v>
      </c>
      <c r="Q12" s="61">
        <f t="shared" si="6"/>
        <v>1</v>
      </c>
      <c r="R12" s="60">
        <f>VLOOKUP($A12,'Return Data'!$B$7:$R$2292,16,0)</f>
        <v>8.2660999999999998</v>
      </c>
      <c r="S12" s="62">
        <f t="shared" si="7"/>
        <v>13</v>
      </c>
    </row>
    <row r="13" spans="1:19" x14ac:dyDescent="0.3">
      <c r="A13" s="77" t="s">
        <v>1271</v>
      </c>
      <c r="B13" s="59">
        <f>VLOOKUP($A13,'Return Data'!$B$7:$R$2292,3,0)</f>
        <v>44767</v>
      </c>
      <c r="C13" s="60">
        <f>VLOOKUP($A13,'Return Data'!$B$7:$R$2292,4,0)</f>
        <v>20.637</v>
      </c>
      <c r="D13" s="60">
        <f>VLOOKUP($A13,'Return Data'!$B$7:$R$2292,9,0)</f>
        <v>9.3680000000000003</v>
      </c>
      <c r="E13" s="61">
        <f t="shared" si="0"/>
        <v>15</v>
      </c>
      <c r="F13" s="60">
        <f>VLOOKUP($A13,'Return Data'!$B$7:$R$2292,10,0)</f>
        <v>-0.10489999999999999</v>
      </c>
      <c r="G13" s="61">
        <f t="shared" si="1"/>
        <v>15</v>
      </c>
      <c r="H13" s="60">
        <f>VLOOKUP($A13,'Return Data'!$B$7:$R$2292,11,0)</f>
        <v>0.5222</v>
      </c>
      <c r="I13" s="61">
        <f t="shared" si="2"/>
        <v>13</v>
      </c>
      <c r="J13" s="60">
        <f>VLOOKUP($A13,'Return Data'!$B$7:$R$2292,12,0)</f>
        <v>0.71319999999999995</v>
      </c>
      <c r="K13" s="61">
        <f t="shared" si="3"/>
        <v>13</v>
      </c>
      <c r="L13" s="60">
        <f>VLOOKUP($A13,'Return Data'!$B$7:$R$2292,13,0)</f>
        <v>2.6819999999999999</v>
      </c>
      <c r="M13" s="61">
        <f t="shared" si="4"/>
        <v>7</v>
      </c>
      <c r="N13" s="60">
        <f>VLOOKUP($A13,'Return Data'!$B$7:$R$2292,17,0)</f>
        <v>4.5926999999999998</v>
      </c>
      <c r="O13" s="61">
        <f t="shared" si="5"/>
        <v>1</v>
      </c>
      <c r="P13" s="60">
        <f>VLOOKUP($A13,'Return Data'!$B$7:$R$2292,14,0)</f>
        <v>6.6684999999999999</v>
      </c>
      <c r="Q13" s="61">
        <f t="shared" si="6"/>
        <v>3</v>
      </c>
      <c r="R13" s="60">
        <f>VLOOKUP($A13,'Return Data'!$B$7:$R$2292,16,0)</f>
        <v>8.9529999999999994</v>
      </c>
      <c r="S13" s="62">
        <f t="shared" si="7"/>
        <v>9</v>
      </c>
    </row>
    <row r="14" spans="1:19" x14ac:dyDescent="0.3">
      <c r="A14" s="77" t="s">
        <v>1274</v>
      </c>
      <c r="B14" s="59">
        <f>VLOOKUP($A14,'Return Data'!$B$7:$R$2292,3,0)</f>
        <v>44767</v>
      </c>
      <c r="C14" s="60">
        <f>VLOOKUP($A14,'Return Data'!$B$7:$R$2292,4,0)</f>
        <v>52.756700000000002</v>
      </c>
      <c r="D14" s="60">
        <f>VLOOKUP($A14,'Return Data'!$B$7:$R$2292,9,0)</f>
        <v>11.3408</v>
      </c>
      <c r="E14" s="61">
        <f t="shared" si="0"/>
        <v>6</v>
      </c>
      <c r="F14" s="60">
        <f>VLOOKUP($A14,'Return Data'!$B$7:$R$2292,10,0)</f>
        <v>1.6780999999999999</v>
      </c>
      <c r="G14" s="61">
        <f t="shared" si="1"/>
        <v>8</v>
      </c>
      <c r="H14" s="60">
        <f>VLOOKUP($A14,'Return Data'!$B$7:$R$2292,11,0)</f>
        <v>1.5162</v>
      </c>
      <c r="I14" s="61">
        <f t="shared" si="2"/>
        <v>6</v>
      </c>
      <c r="J14" s="60">
        <f>VLOOKUP($A14,'Return Data'!$B$7:$R$2292,12,0)</f>
        <v>1.5852999999999999</v>
      </c>
      <c r="K14" s="61">
        <f t="shared" si="3"/>
        <v>3</v>
      </c>
      <c r="L14" s="60">
        <f>VLOOKUP($A14,'Return Data'!$B$7:$R$2292,13,0)</f>
        <v>2.7063999999999999</v>
      </c>
      <c r="M14" s="61">
        <f t="shared" si="4"/>
        <v>5</v>
      </c>
      <c r="N14" s="60">
        <f>VLOOKUP($A14,'Return Data'!$B$7:$R$2292,17,0)</f>
        <v>2.2972000000000001</v>
      </c>
      <c r="O14" s="61">
        <f t="shared" si="5"/>
        <v>13</v>
      </c>
      <c r="P14" s="60">
        <f>VLOOKUP($A14,'Return Data'!$B$7:$R$2292,14,0)</f>
        <v>4.4569999999999999</v>
      </c>
      <c r="Q14" s="61">
        <f t="shared" si="6"/>
        <v>21</v>
      </c>
      <c r="R14" s="60">
        <f>VLOOKUP($A14,'Return Data'!$B$7:$R$2292,16,0)</f>
        <v>7.3254999999999999</v>
      </c>
      <c r="S14" s="62">
        <f t="shared" si="7"/>
        <v>23</v>
      </c>
    </row>
    <row r="15" spans="1:19" x14ac:dyDescent="0.3">
      <c r="A15" s="77" t="s">
        <v>1276</v>
      </c>
      <c r="B15" s="59">
        <f>VLOOKUP($A15,'Return Data'!$B$7:$R$2292,3,0)</f>
        <v>44767</v>
      </c>
      <c r="C15" s="60">
        <f>VLOOKUP($A15,'Return Data'!$B$7:$R$2292,4,0)</f>
        <v>46.246499999999997</v>
      </c>
      <c r="D15" s="60">
        <f>VLOOKUP($A15,'Return Data'!$B$7:$R$2292,9,0)</f>
        <v>9.4520999999999997</v>
      </c>
      <c r="E15" s="61">
        <f t="shared" si="0"/>
        <v>14</v>
      </c>
      <c r="F15" s="60">
        <f>VLOOKUP($A15,'Return Data'!$B$7:$R$2292,10,0)</f>
        <v>0.58279999999999998</v>
      </c>
      <c r="G15" s="61">
        <f t="shared" si="1"/>
        <v>14</v>
      </c>
      <c r="H15" s="60">
        <f>VLOOKUP($A15,'Return Data'!$B$7:$R$2292,11,0)</f>
        <v>-0.55920000000000003</v>
      </c>
      <c r="I15" s="61">
        <f t="shared" si="2"/>
        <v>18</v>
      </c>
      <c r="J15" s="60">
        <f>VLOOKUP($A15,'Return Data'!$B$7:$R$2292,12,0)</f>
        <v>-5.3800000000000001E-2</v>
      </c>
      <c r="K15" s="61">
        <f t="shared" si="3"/>
        <v>18</v>
      </c>
      <c r="L15" s="60">
        <f>VLOOKUP($A15,'Return Data'!$B$7:$R$2292,13,0)</f>
        <v>1.5692999999999999</v>
      </c>
      <c r="M15" s="61">
        <f t="shared" si="4"/>
        <v>18</v>
      </c>
      <c r="N15" s="60">
        <f>VLOOKUP($A15,'Return Data'!$B$7:$R$2292,17,0)</f>
        <v>2.2378</v>
      </c>
      <c r="O15" s="61">
        <f t="shared" si="5"/>
        <v>14</v>
      </c>
      <c r="P15" s="60">
        <f>VLOOKUP($A15,'Return Data'!$B$7:$R$2292,14,0)</f>
        <v>5.1494</v>
      </c>
      <c r="Q15" s="61">
        <f t="shared" si="6"/>
        <v>16</v>
      </c>
      <c r="R15" s="60">
        <f>VLOOKUP($A15,'Return Data'!$B$7:$R$2292,16,0)</f>
        <v>7.6502999999999997</v>
      </c>
      <c r="S15" s="62">
        <f t="shared" si="7"/>
        <v>19</v>
      </c>
    </row>
    <row r="16" spans="1:19" x14ac:dyDescent="0.3">
      <c r="A16" s="77" t="s">
        <v>1278</v>
      </c>
      <c r="B16" s="59">
        <f>VLOOKUP($A16,'Return Data'!$B$7:$R$2292,3,0)</f>
        <v>44767</v>
      </c>
      <c r="C16" s="60">
        <f>VLOOKUP($A16,'Return Data'!$B$7:$R$2292,4,0)</f>
        <v>85.633099999999999</v>
      </c>
      <c r="D16" s="60">
        <f>VLOOKUP($A16,'Return Data'!$B$7:$R$2292,9,0)</f>
        <v>13.2874</v>
      </c>
      <c r="E16" s="61">
        <f t="shared" si="0"/>
        <v>1</v>
      </c>
      <c r="F16" s="60">
        <f>VLOOKUP($A16,'Return Data'!$B$7:$R$2292,10,0)</f>
        <v>0.93330000000000002</v>
      </c>
      <c r="G16" s="61">
        <f t="shared" si="1"/>
        <v>10</v>
      </c>
      <c r="H16" s="60">
        <f>VLOOKUP($A16,'Return Data'!$B$7:$R$2292,11,0)</f>
        <v>2.5421999999999998</v>
      </c>
      <c r="I16" s="61">
        <f t="shared" si="2"/>
        <v>2</v>
      </c>
      <c r="J16" s="60">
        <f>VLOOKUP($A16,'Return Data'!$B$7:$R$2292,12,0)</f>
        <v>0.98899999999999999</v>
      </c>
      <c r="K16" s="61">
        <f t="shared" si="3"/>
        <v>10</v>
      </c>
      <c r="L16" s="60">
        <f>VLOOKUP($A16,'Return Data'!$B$7:$R$2292,13,0)</f>
        <v>3.3816000000000002</v>
      </c>
      <c r="M16" s="61">
        <f t="shared" si="4"/>
        <v>1</v>
      </c>
      <c r="N16" s="60">
        <f>VLOOKUP($A16,'Return Data'!$B$7:$R$2292,17,0)</f>
        <v>3.3586</v>
      </c>
      <c r="O16" s="61">
        <f t="shared" si="5"/>
        <v>4</v>
      </c>
      <c r="P16" s="60">
        <f>VLOOKUP($A16,'Return Data'!$B$7:$R$2292,14,0)</f>
        <v>6.82</v>
      </c>
      <c r="Q16" s="61">
        <f t="shared" si="6"/>
        <v>2</v>
      </c>
      <c r="R16" s="60">
        <f>VLOOKUP($A16,'Return Data'!$B$7:$R$2292,16,0)</f>
        <v>8.5744000000000007</v>
      </c>
      <c r="S16" s="62">
        <f t="shared" si="7"/>
        <v>10</v>
      </c>
    </row>
    <row r="17" spans="1:19" x14ac:dyDescent="0.3">
      <c r="A17" s="77" t="s">
        <v>1280</v>
      </c>
      <c r="B17" s="59">
        <f>VLOOKUP($A17,'Return Data'!$B$7:$R$2292,3,0)</f>
        <v>44767</v>
      </c>
      <c r="C17" s="60">
        <f>VLOOKUP($A17,'Return Data'!$B$7:$R$2292,4,0)</f>
        <v>18.535599999999999</v>
      </c>
      <c r="D17" s="60">
        <f>VLOOKUP($A17,'Return Data'!$B$7:$R$2292,9,0)</f>
        <v>11.313000000000001</v>
      </c>
      <c r="E17" s="61">
        <f t="shared" si="0"/>
        <v>7</v>
      </c>
      <c r="F17" s="60">
        <f>VLOOKUP($A17,'Return Data'!$B$7:$R$2292,10,0)</f>
        <v>-0.5877</v>
      </c>
      <c r="G17" s="61">
        <f t="shared" si="1"/>
        <v>18</v>
      </c>
      <c r="H17" s="60">
        <f>VLOOKUP($A17,'Return Data'!$B$7:$R$2292,11,0)</f>
        <v>0.92569999999999997</v>
      </c>
      <c r="I17" s="61">
        <f t="shared" si="2"/>
        <v>10</v>
      </c>
      <c r="J17" s="60">
        <f>VLOOKUP($A17,'Return Data'!$B$7:$R$2292,12,0)</f>
        <v>0.24279999999999999</v>
      </c>
      <c r="K17" s="61">
        <f t="shared" si="3"/>
        <v>15</v>
      </c>
      <c r="L17" s="60">
        <f>VLOOKUP($A17,'Return Data'!$B$7:$R$2292,13,0)</f>
        <v>0.96220000000000006</v>
      </c>
      <c r="M17" s="61">
        <f t="shared" si="4"/>
        <v>20</v>
      </c>
      <c r="N17" s="60">
        <f>VLOOKUP($A17,'Return Data'!$B$7:$R$2292,17,0)</f>
        <v>1.9699</v>
      </c>
      <c r="O17" s="61">
        <f t="shared" si="5"/>
        <v>17</v>
      </c>
      <c r="P17" s="60">
        <f>VLOOKUP($A17,'Return Data'!$B$7:$R$2292,14,0)</f>
        <v>4.1745000000000001</v>
      </c>
      <c r="Q17" s="61">
        <f t="shared" si="6"/>
        <v>22</v>
      </c>
      <c r="R17" s="60">
        <f>VLOOKUP($A17,'Return Data'!$B$7:$R$2292,16,0)</f>
        <v>6.5955000000000004</v>
      </c>
      <c r="S17" s="62">
        <f t="shared" si="7"/>
        <v>24</v>
      </c>
    </row>
    <row r="18" spans="1:19" x14ac:dyDescent="0.3">
      <c r="A18" s="77" t="s">
        <v>1281</v>
      </c>
      <c r="B18" s="59">
        <f>VLOOKUP($A18,'Return Data'!$B$7:$R$2292,3,0)</f>
        <v>44767</v>
      </c>
      <c r="C18" s="60">
        <f>VLOOKUP($A18,'Return Data'!$B$7:$R$2292,4,0)</f>
        <v>30.1111</v>
      </c>
      <c r="D18" s="60">
        <f>VLOOKUP($A18,'Return Data'!$B$7:$R$2292,9,0)</f>
        <v>12.4315</v>
      </c>
      <c r="E18" s="61">
        <f t="shared" si="0"/>
        <v>3</v>
      </c>
      <c r="F18" s="60">
        <f>VLOOKUP($A18,'Return Data'!$B$7:$R$2292,10,0)</f>
        <v>-1.4427000000000001</v>
      </c>
      <c r="G18" s="61">
        <f t="shared" si="1"/>
        <v>21</v>
      </c>
      <c r="H18" s="60">
        <f>VLOOKUP($A18,'Return Data'!$B$7:$R$2292,11,0)</f>
        <v>-0.15790000000000001</v>
      </c>
      <c r="I18" s="61">
        <f t="shared" si="2"/>
        <v>16</v>
      </c>
      <c r="J18" s="60">
        <f>VLOOKUP($A18,'Return Data'!$B$7:$R$2292,12,0)</f>
        <v>0.53539999999999999</v>
      </c>
      <c r="K18" s="61">
        <f t="shared" si="3"/>
        <v>14</v>
      </c>
      <c r="L18" s="60">
        <f>VLOOKUP($A18,'Return Data'!$B$7:$R$2292,13,0)</f>
        <v>1.6807000000000001</v>
      </c>
      <c r="M18" s="61">
        <f t="shared" si="4"/>
        <v>16</v>
      </c>
      <c r="N18" s="60">
        <f>VLOOKUP($A18,'Return Data'!$B$7:$R$2292,17,0)</f>
        <v>2.4864999999999999</v>
      </c>
      <c r="O18" s="61">
        <f t="shared" si="5"/>
        <v>11</v>
      </c>
      <c r="P18" s="60">
        <f>VLOOKUP($A18,'Return Data'!$B$7:$R$2292,14,0)</f>
        <v>6.6308999999999996</v>
      </c>
      <c r="Q18" s="61">
        <f t="shared" si="6"/>
        <v>4</v>
      </c>
      <c r="R18" s="60">
        <f>VLOOKUP($A18,'Return Data'!$B$7:$R$2292,16,0)</f>
        <v>9.0533999999999999</v>
      </c>
      <c r="S18" s="62">
        <f t="shared" si="7"/>
        <v>5</v>
      </c>
    </row>
    <row r="19" spans="1:19" x14ac:dyDescent="0.3">
      <c r="A19" s="77" t="s">
        <v>1284</v>
      </c>
      <c r="B19" s="59">
        <f>VLOOKUP($A19,'Return Data'!$B$7:$R$2292,3,0)</f>
        <v>44767</v>
      </c>
      <c r="C19" s="60">
        <f>VLOOKUP($A19,'Return Data'!$B$7:$R$2292,4,0)</f>
        <v>2477.3094999999998</v>
      </c>
      <c r="D19" s="60">
        <f>VLOOKUP($A19,'Return Data'!$B$7:$R$2292,9,0)</f>
        <v>8.4982000000000006</v>
      </c>
      <c r="E19" s="61">
        <f t="shared" si="0"/>
        <v>19</v>
      </c>
      <c r="F19" s="60">
        <f>VLOOKUP($A19,'Return Data'!$B$7:$R$2292,10,0)</f>
        <v>3.5264000000000002</v>
      </c>
      <c r="G19" s="61">
        <f t="shared" si="1"/>
        <v>1</v>
      </c>
      <c r="H19" s="60">
        <f>VLOOKUP($A19,'Return Data'!$B$7:$R$2292,11,0)</f>
        <v>2.8698999999999999</v>
      </c>
      <c r="I19" s="61">
        <f t="shared" si="2"/>
        <v>1</v>
      </c>
      <c r="J19" s="60">
        <f>VLOOKUP($A19,'Return Data'!$B$7:$R$2292,12,0)</f>
        <v>2.3199000000000001</v>
      </c>
      <c r="K19" s="61">
        <f t="shared" si="3"/>
        <v>1</v>
      </c>
      <c r="L19" s="60">
        <f>VLOOKUP($A19,'Return Data'!$B$7:$R$2292,13,0)</f>
        <v>2.6185999999999998</v>
      </c>
      <c r="M19" s="61">
        <f t="shared" si="4"/>
        <v>8</v>
      </c>
      <c r="N19" s="60">
        <f>VLOOKUP($A19,'Return Data'!$B$7:$R$2292,17,0)</f>
        <v>1.7209000000000001</v>
      </c>
      <c r="O19" s="61">
        <f t="shared" si="5"/>
        <v>21</v>
      </c>
      <c r="P19" s="60">
        <f>VLOOKUP($A19,'Return Data'!$B$7:$R$2292,14,0)</f>
        <v>4.1360000000000001</v>
      </c>
      <c r="Q19" s="61">
        <f t="shared" si="6"/>
        <v>23</v>
      </c>
      <c r="R19" s="60">
        <f>VLOOKUP($A19,'Return Data'!$B$7:$R$2292,16,0)</f>
        <v>7.4557000000000002</v>
      </c>
      <c r="S19" s="62">
        <f t="shared" si="7"/>
        <v>21</v>
      </c>
    </row>
    <row r="20" spans="1:19" x14ac:dyDescent="0.3">
      <c r="A20" s="77" t="s">
        <v>1285</v>
      </c>
      <c r="B20" s="59">
        <f>VLOOKUP($A20,'Return Data'!$B$7:$R$2292,3,0)</f>
        <v>44767</v>
      </c>
      <c r="C20" s="60">
        <f>VLOOKUP($A20,'Return Data'!$B$7:$R$2292,4,0)</f>
        <v>87.509799999999998</v>
      </c>
      <c r="D20" s="60">
        <f>VLOOKUP($A20,'Return Data'!$B$7:$R$2292,9,0)</f>
        <v>12.1417</v>
      </c>
      <c r="E20" s="61">
        <f t="shared" si="0"/>
        <v>4</v>
      </c>
      <c r="F20" s="60">
        <f>VLOOKUP($A20,'Return Data'!$B$7:$R$2292,10,0)</f>
        <v>-0.53280000000000005</v>
      </c>
      <c r="G20" s="61">
        <f t="shared" si="1"/>
        <v>17</v>
      </c>
      <c r="H20" s="60">
        <f>VLOOKUP($A20,'Return Data'!$B$7:$R$2292,11,0)</f>
        <v>-0.57469999999999999</v>
      </c>
      <c r="I20" s="61">
        <f t="shared" si="2"/>
        <v>19</v>
      </c>
      <c r="J20" s="60">
        <f>VLOOKUP($A20,'Return Data'!$B$7:$R$2292,12,0)</f>
        <v>-0.38419999999999999</v>
      </c>
      <c r="K20" s="61">
        <f t="shared" si="3"/>
        <v>20</v>
      </c>
      <c r="L20" s="60">
        <f>VLOOKUP($A20,'Return Data'!$B$7:$R$2292,13,0)</f>
        <v>2.3923999999999999</v>
      </c>
      <c r="M20" s="61">
        <f t="shared" si="4"/>
        <v>10</v>
      </c>
      <c r="N20" s="60">
        <f>VLOOKUP($A20,'Return Data'!$B$7:$R$2292,17,0)</f>
        <v>3.1149</v>
      </c>
      <c r="O20" s="61">
        <f t="shared" si="5"/>
        <v>8</v>
      </c>
      <c r="P20" s="60">
        <f>VLOOKUP($A20,'Return Data'!$B$7:$R$2292,14,0)</f>
        <v>6.0701999999999998</v>
      </c>
      <c r="Q20" s="61">
        <f t="shared" si="6"/>
        <v>8</v>
      </c>
      <c r="R20" s="60">
        <f>VLOOKUP($A20,'Return Data'!$B$7:$R$2292,16,0)</f>
        <v>8.3160000000000007</v>
      </c>
      <c r="S20" s="62">
        <f t="shared" si="7"/>
        <v>12</v>
      </c>
    </row>
    <row r="21" spans="1:19" x14ac:dyDescent="0.3">
      <c r="A21" s="77" t="s">
        <v>1287</v>
      </c>
      <c r="B21" s="59">
        <f>VLOOKUP($A21,'Return Data'!$B$7:$R$2292,3,0)</f>
        <v>44767</v>
      </c>
      <c r="C21" s="60">
        <f>VLOOKUP($A21,'Return Data'!$B$7:$R$2292,4,0)</f>
        <v>60.478200000000001</v>
      </c>
      <c r="D21" s="60">
        <f>VLOOKUP($A21,'Return Data'!$B$7:$R$2292,9,0)</f>
        <v>8.9312000000000005</v>
      </c>
      <c r="E21" s="61">
        <f t="shared" si="0"/>
        <v>18</v>
      </c>
      <c r="F21" s="60">
        <f>VLOOKUP($A21,'Return Data'!$B$7:$R$2292,10,0)</f>
        <v>3.4024000000000001</v>
      </c>
      <c r="G21" s="61">
        <f t="shared" si="1"/>
        <v>2</v>
      </c>
      <c r="H21" s="60">
        <f>VLOOKUP($A21,'Return Data'!$B$7:$R$2292,11,0)</f>
        <v>1.8484</v>
      </c>
      <c r="I21" s="61">
        <f t="shared" si="2"/>
        <v>5</v>
      </c>
      <c r="J21" s="60">
        <f>VLOOKUP($A21,'Return Data'!$B$7:$R$2292,12,0)</f>
        <v>0.82010000000000005</v>
      </c>
      <c r="K21" s="61">
        <f t="shared" si="3"/>
        <v>11</v>
      </c>
      <c r="L21" s="60">
        <f>VLOOKUP($A21,'Return Data'!$B$7:$R$2292,13,0)</f>
        <v>2.0943999999999998</v>
      </c>
      <c r="M21" s="61">
        <f t="shared" si="4"/>
        <v>13</v>
      </c>
      <c r="N21" s="60">
        <f>VLOOKUP($A21,'Return Data'!$B$7:$R$2292,17,0)</f>
        <v>2.5129000000000001</v>
      </c>
      <c r="O21" s="61">
        <f t="shared" si="5"/>
        <v>10</v>
      </c>
      <c r="P21" s="60">
        <f>VLOOKUP($A21,'Return Data'!$B$7:$R$2292,14,0)</f>
        <v>5.5282999999999998</v>
      </c>
      <c r="Q21" s="61">
        <f t="shared" si="6"/>
        <v>13</v>
      </c>
      <c r="R21" s="60">
        <f>VLOOKUP($A21,'Return Data'!$B$7:$R$2292,16,0)</f>
        <v>8.9586000000000006</v>
      </c>
      <c r="S21" s="62">
        <f t="shared" si="7"/>
        <v>7</v>
      </c>
    </row>
    <row r="22" spans="1:19" x14ac:dyDescent="0.3">
      <c r="A22" s="77" t="s">
        <v>1289</v>
      </c>
      <c r="B22" s="59">
        <f>VLOOKUP($A22,'Return Data'!$B$7:$R$2292,3,0)</f>
        <v>44767</v>
      </c>
      <c r="C22" s="60">
        <f>VLOOKUP($A22,'Return Data'!$B$7:$R$2292,4,0)</f>
        <v>53.069499999999998</v>
      </c>
      <c r="D22" s="60">
        <f>VLOOKUP($A22,'Return Data'!$B$7:$R$2292,9,0)</f>
        <v>5.7095000000000002</v>
      </c>
      <c r="E22" s="61">
        <f t="shared" si="0"/>
        <v>23</v>
      </c>
      <c r="F22" s="60">
        <f>VLOOKUP($A22,'Return Data'!$B$7:$R$2292,10,0)</f>
        <v>1.7856000000000001</v>
      </c>
      <c r="G22" s="61">
        <f t="shared" si="1"/>
        <v>6</v>
      </c>
      <c r="H22" s="60">
        <f>VLOOKUP($A22,'Return Data'!$B$7:$R$2292,11,0)</f>
        <v>1.1556999999999999</v>
      </c>
      <c r="I22" s="61">
        <f t="shared" si="2"/>
        <v>8</v>
      </c>
      <c r="J22" s="60">
        <f>VLOOKUP($A22,'Return Data'!$B$7:$R$2292,12,0)</f>
        <v>1.526</v>
      </c>
      <c r="K22" s="61">
        <f t="shared" si="3"/>
        <v>4</v>
      </c>
      <c r="L22" s="60">
        <f>VLOOKUP($A22,'Return Data'!$B$7:$R$2292,13,0)</f>
        <v>1.7695000000000001</v>
      </c>
      <c r="M22" s="61">
        <f t="shared" si="4"/>
        <v>15</v>
      </c>
      <c r="N22" s="60">
        <f>VLOOKUP($A22,'Return Data'!$B$7:$R$2292,17,0)</f>
        <v>2.7738</v>
      </c>
      <c r="O22" s="61">
        <f t="shared" si="5"/>
        <v>9</v>
      </c>
      <c r="P22" s="60">
        <f>VLOOKUP($A22,'Return Data'!$B$7:$R$2292,14,0)</f>
        <v>5.6319999999999997</v>
      </c>
      <c r="Q22" s="61">
        <f t="shared" si="6"/>
        <v>11</v>
      </c>
      <c r="R22" s="60">
        <f>VLOOKUP($A22,'Return Data'!$B$7:$R$2292,16,0)</f>
        <v>7.6787000000000001</v>
      </c>
      <c r="S22" s="62">
        <f t="shared" si="7"/>
        <v>18</v>
      </c>
    </row>
    <row r="23" spans="1:19" x14ac:dyDescent="0.3">
      <c r="A23" s="77" t="s">
        <v>1292</v>
      </c>
      <c r="B23" s="59">
        <f>VLOOKUP($A23,'Return Data'!$B$7:$R$2292,3,0)</f>
        <v>44767</v>
      </c>
      <c r="C23" s="60">
        <f>VLOOKUP($A23,'Return Data'!$B$7:$R$2292,4,0)</f>
        <v>33.810699999999997</v>
      </c>
      <c r="D23" s="60">
        <f>VLOOKUP($A23,'Return Data'!$B$7:$R$2292,9,0)</f>
        <v>9.0607000000000006</v>
      </c>
      <c r="E23" s="61">
        <f t="shared" si="0"/>
        <v>17</v>
      </c>
      <c r="F23" s="60">
        <f>VLOOKUP($A23,'Return Data'!$B$7:$R$2292,10,0)</f>
        <v>-0.77790000000000004</v>
      </c>
      <c r="G23" s="61">
        <f t="shared" si="1"/>
        <v>19</v>
      </c>
      <c r="H23" s="60">
        <f>VLOOKUP($A23,'Return Data'!$B$7:$R$2292,11,0)</f>
        <v>-0.44280000000000003</v>
      </c>
      <c r="I23" s="61">
        <f t="shared" si="2"/>
        <v>17</v>
      </c>
      <c r="J23" s="60">
        <f>VLOOKUP($A23,'Return Data'!$B$7:$R$2292,12,0)</f>
        <v>6.7000000000000002E-3</v>
      </c>
      <c r="K23" s="61">
        <f t="shared" si="3"/>
        <v>17</v>
      </c>
      <c r="L23" s="60">
        <f>VLOOKUP($A23,'Return Data'!$B$7:$R$2292,13,0)</f>
        <v>1.6011</v>
      </c>
      <c r="M23" s="61">
        <f t="shared" si="4"/>
        <v>17</v>
      </c>
      <c r="N23" s="60">
        <f>VLOOKUP($A23,'Return Data'!$B$7:$R$2292,17,0)</f>
        <v>2.2077</v>
      </c>
      <c r="O23" s="61">
        <f t="shared" si="5"/>
        <v>15</v>
      </c>
      <c r="P23" s="60">
        <f>VLOOKUP($A23,'Return Data'!$B$7:$R$2292,14,0)</f>
        <v>5.8056999999999999</v>
      </c>
      <c r="Q23" s="61">
        <f t="shared" si="6"/>
        <v>9</v>
      </c>
      <c r="R23" s="60">
        <f>VLOOKUP($A23,'Return Data'!$B$7:$R$2292,16,0)</f>
        <v>9.5731999999999999</v>
      </c>
      <c r="S23" s="62">
        <f t="shared" si="7"/>
        <v>1</v>
      </c>
    </row>
    <row r="24" spans="1:19" x14ac:dyDescent="0.3">
      <c r="A24" s="77" t="s">
        <v>1294</v>
      </c>
      <c r="B24" s="59">
        <f>VLOOKUP($A24,'Return Data'!$B$7:$R$2292,3,0)</f>
        <v>44767</v>
      </c>
      <c r="C24" s="60">
        <f>VLOOKUP($A24,'Return Data'!$B$7:$R$2292,4,0)</f>
        <v>25.866900000000001</v>
      </c>
      <c r="D24" s="60">
        <f>VLOOKUP($A24,'Return Data'!$B$7:$R$2292,9,0)</f>
        <v>8.1306999999999992</v>
      </c>
      <c r="E24" s="61">
        <f t="shared" si="0"/>
        <v>20</v>
      </c>
      <c r="F24" s="60">
        <f>VLOOKUP($A24,'Return Data'!$B$7:$R$2292,10,0)</f>
        <v>2.3096999999999999</v>
      </c>
      <c r="G24" s="61">
        <f t="shared" si="1"/>
        <v>4</v>
      </c>
      <c r="H24" s="60">
        <f>VLOOKUP($A24,'Return Data'!$B$7:$R$2292,11,0)</f>
        <v>1.4723999999999999</v>
      </c>
      <c r="I24" s="61">
        <f t="shared" si="2"/>
        <v>7</v>
      </c>
      <c r="J24" s="60">
        <f>VLOOKUP($A24,'Return Data'!$B$7:$R$2292,12,0)</f>
        <v>1.2553000000000001</v>
      </c>
      <c r="K24" s="61">
        <f t="shared" si="3"/>
        <v>5</v>
      </c>
      <c r="L24" s="60">
        <f>VLOOKUP($A24,'Return Data'!$B$7:$R$2292,13,0)</f>
        <v>2.8028</v>
      </c>
      <c r="M24" s="61">
        <f t="shared" si="4"/>
        <v>3</v>
      </c>
      <c r="N24" s="60">
        <f>VLOOKUP($A24,'Return Data'!$B$7:$R$2292,17,0)</f>
        <v>3.5314000000000001</v>
      </c>
      <c r="O24" s="61">
        <f t="shared" si="5"/>
        <v>2</v>
      </c>
      <c r="P24" s="60">
        <f>VLOOKUP($A24,'Return Data'!$B$7:$R$2292,14,0)</f>
        <v>5.5487000000000002</v>
      </c>
      <c r="Q24" s="61">
        <f t="shared" si="6"/>
        <v>12</v>
      </c>
      <c r="R24" s="60">
        <f>VLOOKUP($A24,'Return Data'!$B$7:$R$2292,16,0)</f>
        <v>7.7355999999999998</v>
      </c>
      <c r="S24" s="62">
        <f t="shared" si="7"/>
        <v>16</v>
      </c>
    </row>
    <row r="25" spans="1:19" x14ac:dyDescent="0.3">
      <c r="A25" s="77" t="s">
        <v>1295</v>
      </c>
      <c r="B25" s="59">
        <f>VLOOKUP($A25,'Return Data'!$B$7:$R$2292,3,0)</f>
        <v>44767</v>
      </c>
      <c r="C25" s="60">
        <f>VLOOKUP($A25,'Return Data'!$B$7:$R$2292,4,0)</f>
        <v>54.623199999999997</v>
      </c>
      <c r="D25" s="60">
        <f>VLOOKUP($A25,'Return Data'!$B$7:$R$2292,9,0)</f>
        <v>3.9058000000000002</v>
      </c>
      <c r="E25" s="61">
        <f t="shared" si="0"/>
        <v>24</v>
      </c>
      <c r="F25" s="60">
        <f>VLOOKUP($A25,'Return Data'!$B$7:$R$2292,10,0)</f>
        <v>1.6478999999999999</v>
      </c>
      <c r="G25" s="61">
        <f t="shared" si="1"/>
        <v>9</v>
      </c>
      <c r="H25" s="60">
        <f>VLOOKUP($A25,'Return Data'!$B$7:$R$2292,11,0)</f>
        <v>1.9209000000000001</v>
      </c>
      <c r="I25" s="61">
        <f t="shared" si="2"/>
        <v>3</v>
      </c>
      <c r="J25" s="60">
        <f>VLOOKUP($A25,'Return Data'!$B$7:$R$2292,12,0)</f>
        <v>2.2732000000000001</v>
      </c>
      <c r="K25" s="61">
        <f t="shared" si="3"/>
        <v>2</v>
      </c>
      <c r="L25" s="60">
        <f>VLOOKUP($A25,'Return Data'!$B$7:$R$2292,13,0)</f>
        <v>3.0129000000000001</v>
      </c>
      <c r="M25" s="61">
        <f t="shared" si="4"/>
        <v>2</v>
      </c>
      <c r="N25" s="60">
        <f>VLOOKUP($A25,'Return Data'!$B$7:$R$2292,17,0)</f>
        <v>3.3035999999999999</v>
      </c>
      <c r="O25" s="61">
        <f t="shared" si="5"/>
        <v>6</v>
      </c>
      <c r="P25" s="60">
        <f>VLOOKUP($A25,'Return Data'!$B$7:$R$2292,14,0)</f>
        <v>6.3483000000000001</v>
      </c>
      <c r="Q25" s="61">
        <f t="shared" si="6"/>
        <v>6</v>
      </c>
      <c r="R25" s="60">
        <f>VLOOKUP($A25,'Return Data'!$B$7:$R$2292,16,0)</f>
        <v>9.4041999999999994</v>
      </c>
      <c r="S25" s="62">
        <f t="shared" si="7"/>
        <v>2</v>
      </c>
    </row>
    <row r="26" spans="1:19" x14ac:dyDescent="0.3">
      <c r="A26" s="77" t="s">
        <v>1297</v>
      </c>
      <c r="B26" s="59">
        <f>VLOOKUP($A26,'Return Data'!$B$7:$R$2292,3,0)</f>
        <v>44767</v>
      </c>
      <c r="C26" s="60">
        <f>VLOOKUP($A26,'Return Data'!$B$7:$R$2292,4,0)</f>
        <v>68.336699999999993</v>
      </c>
      <c r="D26" s="60">
        <f>VLOOKUP($A26,'Return Data'!$B$7:$R$2292,9,0)</f>
        <v>6.0735999999999999</v>
      </c>
      <c r="E26" s="61">
        <f t="shared" si="0"/>
        <v>22</v>
      </c>
      <c r="F26" s="60">
        <f>VLOOKUP($A26,'Return Data'!$B$7:$R$2292,10,0)</f>
        <v>2.3675000000000002</v>
      </c>
      <c r="G26" s="61">
        <f t="shared" si="1"/>
        <v>3</v>
      </c>
      <c r="H26" s="60">
        <f>VLOOKUP($A26,'Return Data'!$B$7:$R$2292,11,0)</f>
        <v>1.9209000000000001</v>
      </c>
      <c r="I26" s="61">
        <f t="shared" si="2"/>
        <v>3</v>
      </c>
      <c r="J26" s="60">
        <f>VLOOKUP($A26,'Return Data'!$B$7:$R$2292,12,0)</f>
        <v>1.1731</v>
      </c>
      <c r="K26" s="61">
        <f t="shared" si="3"/>
        <v>8</v>
      </c>
      <c r="L26" s="60">
        <f>VLOOKUP($A26,'Return Data'!$B$7:$R$2292,13,0)</f>
        <v>2.1709000000000001</v>
      </c>
      <c r="M26" s="61">
        <f t="shared" si="4"/>
        <v>12</v>
      </c>
      <c r="N26" s="60">
        <f>VLOOKUP($A26,'Return Data'!$B$7:$R$2292,17,0)</f>
        <v>1.8714</v>
      </c>
      <c r="O26" s="61">
        <f t="shared" si="5"/>
        <v>20</v>
      </c>
      <c r="P26" s="60">
        <f>VLOOKUP($A26,'Return Data'!$B$7:$R$2292,14,0)</f>
        <v>4.4847999999999999</v>
      </c>
      <c r="Q26" s="61">
        <f t="shared" si="6"/>
        <v>20</v>
      </c>
      <c r="R26" s="60">
        <f>VLOOKUP($A26,'Return Data'!$B$7:$R$2292,16,0)</f>
        <v>8.0707000000000004</v>
      </c>
      <c r="S26" s="62">
        <f t="shared" si="7"/>
        <v>15</v>
      </c>
    </row>
    <row r="27" spans="1:19" x14ac:dyDescent="0.3">
      <c r="A27" s="77" t="s">
        <v>1299</v>
      </c>
      <c r="B27" s="59">
        <f>VLOOKUP($A27,'Return Data'!$B$7:$R$2292,3,0)</f>
        <v>44767</v>
      </c>
      <c r="C27" s="60">
        <f>VLOOKUP($A27,'Return Data'!$B$7:$R$2292,4,0)</f>
        <v>51.826700000000002</v>
      </c>
      <c r="D27" s="60">
        <f>VLOOKUP($A27,'Return Data'!$B$7:$R$2292,9,0)</f>
        <v>6.8804999999999996</v>
      </c>
      <c r="E27" s="61">
        <f t="shared" si="0"/>
        <v>21</v>
      </c>
      <c r="F27" s="60">
        <f>VLOOKUP($A27,'Return Data'!$B$7:$R$2292,10,0)</f>
        <v>0.70860000000000001</v>
      </c>
      <c r="G27" s="61">
        <f t="shared" si="1"/>
        <v>13</v>
      </c>
      <c r="H27" s="60">
        <f>VLOOKUP($A27,'Return Data'!$B$7:$R$2292,11,0)</f>
        <v>0.3649</v>
      </c>
      <c r="I27" s="61">
        <f t="shared" si="2"/>
        <v>14</v>
      </c>
      <c r="J27" s="60">
        <f>VLOOKUP($A27,'Return Data'!$B$7:$R$2292,12,0)</f>
        <v>0.20230000000000001</v>
      </c>
      <c r="K27" s="61">
        <f t="shared" si="3"/>
        <v>16</v>
      </c>
      <c r="L27" s="60">
        <f>VLOOKUP($A27,'Return Data'!$B$7:$R$2292,13,0)</f>
        <v>1.8499000000000001</v>
      </c>
      <c r="M27" s="61">
        <f t="shared" si="4"/>
        <v>14</v>
      </c>
      <c r="N27" s="60">
        <f>VLOOKUP($A27,'Return Data'!$B$7:$R$2292,17,0)</f>
        <v>1.8807</v>
      </c>
      <c r="O27" s="61">
        <f t="shared" si="5"/>
        <v>19</v>
      </c>
      <c r="P27" s="60">
        <f>VLOOKUP($A27,'Return Data'!$B$7:$R$2292,14,0)</f>
        <v>4.9809999999999999</v>
      </c>
      <c r="Q27" s="61">
        <f t="shared" si="6"/>
        <v>18</v>
      </c>
      <c r="R27" s="60">
        <f>VLOOKUP($A27,'Return Data'!$B$7:$R$2292,16,0)</f>
        <v>8.4575999999999993</v>
      </c>
      <c r="S27" s="62">
        <f t="shared" si="7"/>
        <v>11</v>
      </c>
    </row>
    <row r="28" spans="1:19" x14ac:dyDescent="0.3">
      <c r="A28" s="77" t="s">
        <v>828</v>
      </c>
      <c r="B28" s="59">
        <f>VLOOKUP($A28,'Return Data'!$B$7:$R$2292,3,0)</f>
        <v>44767</v>
      </c>
      <c r="C28" s="60">
        <f>VLOOKUP($A28,'Return Data'!$B$7:$R$2292,4,0)</f>
        <v>17.511900000000001</v>
      </c>
      <c r="D28" s="60">
        <f>VLOOKUP($A28,'Return Data'!$B$7:$R$2292,9,0)</f>
        <v>11.110300000000001</v>
      </c>
      <c r="E28" s="61">
        <f t="shared" si="0"/>
        <v>11</v>
      </c>
      <c r="F28" s="60">
        <f>VLOOKUP($A28,'Return Data'!$B$7:$R$2292,10,0)</f>
        <v>-2.3136999999999999</v>
      </c>
      <c r="G28" s="61">
        <f t="shared" si="1"/>
        <v>22</v>
      </c>
      <c r="H28" s="60">
        <f>VLOOKUP($A28,'Return Data'!$B$7:$R$2292,11,0)</f>
        <v>-3.5922000000000001</v>
      </c>
      <c r="I28" s="61">
        <f t="shared" si="2"/>
        <v>24</v>
      </c>
      <c r="J28" s="60">
        <f>VLOOKUP($A28,'Return Data'!$B$7:$R$2292,12,0)</f>
        <v>-3.2050000000000001</v>
      </c>
      <c r="K28" s="61">
        <f t="shared" si="3"/>
        <v>24</v>
      </c>
      <c r="L28" s="60">
        <f>VLOOKUP($A28,'Return Data'!$B$7:$R$2292,13,0)</f>
        <v>-2.2248000000000001</v>
      </c>
      <c r="M28" s="61">
        <f t="shared" si="4"/>
        <v>24</v>
      </c>
      <c r="N28" s="60">
        <f>VLOOKUP($A28,'Return Data'!$B$7:$R$2292,17,0)</f>
        <v>-6.4100000000000004E-2</v>
      </c>
      <c r="O28" s="61">
        <f t="shared" si="5"/>
        <v>24</v>
      </c>
      <c r="P28" s="60">
        <f>VLOOKUP($A28,'Return Data'!$B$7:$R$2292,14,0)</f>
        <v>3.7374999999999998</v>
      </c>
      <c r="Q28" s="61">
        <f t="shared" si="6"/>
        <v>24</v>
      </c>
      <c r="R28" s="60">
        <f>VLOOKUP($A28,'Return Data'!$B$7:$R$2292,16,0)</f>
        <v>7.4151999999999996</v>
      </c>
      <c r="S28" s="62">
        <f t="shared" si="7"/>
        <v>22</v>
      </c>
    </row>
    <row r="29" spans="1:19" x14ac:dyDescent="0.3">
      <c r="A29" s="77" t="s">
        <v>831</v>
      </c>
      <c r="B29" s="59">
        <f>VLOOKUP($A29,'Return Data'!$B$7:$R$2292,3,0)</f>
        <v>44767</v>
      </c>
      <c r="C29" s="60">
        <f>VLOOKUP($A29,'Return Data'!$B$7:$R$2292,4,0)</f>
        <v>19.658100000000001</v>
      </c>
      <c r="D29" s="60">
        <f>VLOOKUP($A29,'Return Data'!$B$7:$R$2292,9,0)</f>
        <v>11.3629</v>
      </c>
      <c r="E29" s="61">
        <f t="shared" si="0"/>
        <v>5</v>
      </c>
      <c r="F29" s="60">
        <f>VLOOKUP($A29,'Return Data'!$B$7:$R$2292,10,0)</f>
        <v>-2.3953000000000002</v>
      </c>
      <c r="G29" s="61">
        <f t="shared" si="1"/>
        <v>23</v>
      </c>
      <c r="H29" s="60">
        <f>VLOOKUP($A29,'Return Data'!$B$7:$R$2292,11,0)</f>
        <v>-1.9987999999999999</v>
      </c>
      <c r="I29" s="61">
        <f t="shared" si="2"/>
        <v>22</v>
      </c>
      <c r="J29" s="60">
        <f>VLOOKUP($A29,'Return Data'!$B$7:$R$2292,12,0)</f>
        <v>-1.8928</v>
      </c>
      <c r="K29" s="61">
        <f t="shared" si="3"/>
        <v>22</v>
      </c>
      <c r="L29" s="60">
        <f>VLOOKUP($A29,'Return Data'!$B$7:$R$2292,13,0)</f>
        <v>0.30909999999999999</v>
      </c>
      <c r="M29" s="61">
        <f t="shared" si="4"/>
        <v>22</v>
      </c>
      <c r="N29" s="60">
        <f>VLOOKUP($A29,'Return Data'!$B$7:$R$2292,17,0)</f>
        <v>1.9330000000000001</v>
      </c>
      <c r="O29" s="61">
        <f t="shared" si="5"/>
        <v>18</v>
      </c>
      <c r="P29" s="60">
        <f>VLOOKUP($A29,'Return Data'!$B$7:$R$2292,14,0)</f>
        <v>5.7436999999999996</v>
      </c>
      <c r="Q29" s="61">
        <f t="shared" si="6"/>
        <v>10</v>
      </c>
      <c r="R29" s="60">
        <f>VLOOKUP($A29,'Return Data'!$B$7:$R$2292,16,0)</f>
        <v>8.9664999999999999</v>
      </c>
      <c r="S29" s="62">
        <f t="shared" si="7"/>
        <v>6</v>
      </c>
    </row>
    <row r="30" spans="1:19" x14ac:dyDescent="0.3">
      <c r="A30" s="77" t="s">
        <v>832</v>
      </c>
      <c r="B30" s="59">
        <f>VLOOKUP($A30,'Return Data'!$B$7:$R$2292,3,0)</f>
        <v>44767</v>
      </c>
      <c r="C30" s="60">
        <f>VLOOKUP($A30,'Return Data'!$B$7:$R$2292,4,0)</f>
        <v>36.151400000000002</v>
      </c>
      <c r="D30" s="60">
        <f>VLOOKUP($A30,'Return Data'!$B$7:$R$2292,9,0)</f>
        <v>11.1654</v>
      </c>
      <c r="E30" s="61">
        <f t="shared" si="0"/>
        <v>10</v>
      </c>
      <c r="F30" s="60">
        <f>VLOOKUP($A30,'Return Data'!$B$7:$R$2292,10,0)</f>
        <v>-2.4447999999999999</v>
      </c>
      <c r="G30" s="61">
        <f t="shared" si="1"/>
        <v>24</v>
      </c>
      <c r="H30" s="60">
        <f>VLOOKUP($A30,'Return Data'!$B$7:$R$2292,11,0)</f>
        <v>-2.7536999999999998</v>
      </c>
      <c r="I30" s="61">
        <f t="shared" si="2"/>
        <v>23</v>
      </c>
      <c r="J30" s="60">
        <f>VLOOKUP($A30,'Return Data'!$B$7:$R$2292,12,0)</f>
        <v>-2.6208</v>
      </c>
      <c r="K30" s="61">
        <f t="shared" si="3"/>
        <v>23</v>
      </c>
      <c r="L30" s="60">
        <f>VLOOKUP($A30,'Return Data'!$B$7:$R$2292,13,0)</f>
        <v>-0.62870000000000004</v>
      </c>
      <c r="M30" s="61">
        <f t="shared" si="4"/>
        <v>23</v>
      </c>
      <c r="N30" s="60">
        <f>VLOOKUP($A30,'Return Data'!$B$7:$R$2292,17,0)</f>
        <v>0.90890000000000004</v>
      </c>
      <c r="O30" s="61">
        <f t="shared" si="5"/>
        <v>23</v>
      </c>
      <c r="P30" s="60">
        <f>VLOOKUP($A30,'Return Data'!$B$7:$R$2292,14,0)</f>
        <v>5.1624999999999996</v>
      </c>
      <c r="Q30" s="61">
        <f t="shared" si="6"/>
        <v>14</v>
      </c>
      <c r="R30" s="60">
        <f>VLOOKUP($A30,'Return Data'!$B$7:$R$2292,16,0)</f>
        <v>9.0906000000000002</v>
      </c>
      <c r="S30" s="62">
        <f t="shared" si="7"/>
        <v>3</v>
      </c>
    </row>
    <row r="31" spans="1:19" x14ac:dyDescent="0.3">
      <c r="A31" s="77" t="s">
        <v>834</v>
      </c>
      <c r="B31" s="59">
        <f>VLOOKUP($A31,'Return Data'!$B$7:$R$2292,3,0)</f>
        <v>44767</v>
      </c>
      <c r="C31" s="60">
        <f>VLOOKUP($A31,'Return Data'!$B$7:$R$2292,4,0)</f>
        <v>51.6449</v>
      </c>
      <c r="D31" s="60">
        <f>VLOOKUP($A31,'Return Data'!$B$7:$R$2292,9,0)</f>
        <v>11.0459</v>
      </c>
      <c r="E31" s="61">
        <f t="shared" si="0"/>
        <v>12</v>
      </c>
      <c r="F31" s="60">
        <f>VLOOKUP($A31,'Return Data'!$B$7:$R$2292,10,0)</f>
        <v>-1.1136999999999999</v>
      </c>
      <c r="G31" s="61">
        <f t="shared" si="1"/>
        <v>20</v>
      </c>
      <c r="H31" s="60">
        <f>VLOOKUP($A31,'Return Data'!$B$7:$R$2292,11,0)</f>
        <v>-1.9497</v>
      </c>
      <c r="I31" s="61">
        <f t="shared" si="2"/>
        <v>21</v>
      </c>
      <c r="J31" s="60">
        <f>VLOOKUP($A31,'Return Data'!$B$7:$R$2292,12,0)</f>
        <v>-1.5822000000000001</v>
      </c>
      <c r="K31" s="61">
        <f t="shared" si="3"/>
        <v>21</v>
      </c>
      <c r="L31" s="60">
        <f>VLOOKUP($A31,'Return Data'!$B$7:$R$2292,13,0)</f>
        <v>0.6966</v>
      </c>
      <c r="M31" s="61">
        <f t="shared" si="4"/>
        <v>21</v>
      </c>
      <c r="N31" s="60">
        <f>VLOOKUP($A31,'Return Data'!$B$7:$R$2292,17,0)</f>
        <v>1.6428</v>
      </c>
      <c r="O31" s="61">
        <f t="shared" si="5"/>
        <v>22</v>
      </c>
      <c r="P31" s="60">
        <f>VLOOKUP($A31,'Return Data'!$B$7:$R$2292,14,0)</f>
        <v>5.0404999999999998</v>
      </c>
      <c r="Q31" s="61">
        <f t="shared" si="6"/>
        <v>17</v>
      </c>
      <c r="R31" s="60">
        <f>VLOOKUP($A31,'Return Data'!$B$7:$R$2292,16,0)</f>
        <v>8.9537999999999993</v>
      </c>
      <c r="S31" s="62">
        <f t="shared" si="7"/>
        <v>8</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9.851049999999999</v>
      </c>
      <c r="E33" s="83"/>
      <c r="F33" s="84">
        <f>AVERAGE(F8:F31)</f>
        <v>0.50940416666666655</v>
      </c>
      <c r="G33" s="83"/>
      <c r="H33" s="84">
        <f>AVERAGE(H8:H31)</f>
        <v>0.30311666666666665</v>
      </c>
      <c r="I33" s="83"/>
      <c r="J33" s="84">
        <f>AVERAGE(J8:J31)</f>
        <v>0.32962916666666686</v>
      </c>
      <c r="K33" s="83"/>
      <c r="L33" s="84">
        <f>AVERAGE(L8:L31)</f>
        <v>1.792283333333333</v>
      </c>
      <c r="M33" s="83"/>
      <c r="N33" s="84">
        <f>AVERAGE(N8:N31)</f>
        <v>2.4454833333333332</v>
      </c>
      <c r="O33" s="83"/>
      <c r="P33" s="84">
        <f>AVERAGE(P8:P31)</f>
        <v>5.4825041666666658</v>
      </c>
      <c r="Q33" s="83"/>
      <c r="R33" s="84">
        <f>AVERAGE(R8:R31)</f>
        <v>8.2933291666666644</v>
      </c>
      <c r="S33" s="85"/>
    </row>
    <row r="34" spans="1:19" x14ac:dyDescent="0.3">
      <c r="A34" s="82" t="s">
        <v>28</v>
      </c>
      <c r="B34" s="83"/>
      <c r="C34" s="83"/>
      <c r="D34" s="84">
        <f>MIN(D8:D31)</f>
        <v>3.9058000000000002</v>
      </c>
      <c r="E34" s="83"/>
      <c r="F34" s="84">
        <f>MIN(F8:F31)</f>
        <v>-2.4447999999999999</v>
      </c>
      <c r="G34" s="83"/>
      <c r="H34" s="84">
        <f>MIN(H8:H31)</f>
        <v>-3.5922000000000001</v>
      </c>
      <c r="I34" s="83"/>
      <c r="J34" s="84">
        <f>MIN(J8:J31)</f>
        <v>-3.2050000000000001</v>
      </c>
      <c r="K34" s="83"/>
      <c r="L34" s="84">
        <f>MIN(L8:L31)</f>
        <v>-2.2248000000000001</v>
      </c>
      <c r="M34" s="83"/>
      <c r="N34" s="84">
        <f>MIN(N8:N31)</f>
        <v>-6.4100000000000004E-2</v>
      </c>
      <c r="O34" s="83"/>
      <c r="P34" s="84">
        <f>MIN(P8:P31)</f>
        <v>3.7374999999999998</v>
      </c>
      <c r="Q34" s="83"/>
      <c r="R34" s="84">
        <f>MIN(R8:R31)</f>
        <v>6.5955000000000004</v>
      </c>
      <c r="S34" s="85"/>
    </row>
    <row r="35" spans="1:19" ht="15" thickBot="1" x14ac:dyDescent="0.35">
      <c r="A35" s="86" t="s">
        <v>29</v>
      </c>
      <c r="B35" s="87"/>
      <c r="C35" s="87"/>
      <c r="D35" s="88">
        <f>MAX(D8:D31)</f>
        <v>13.2874</v>
      </c>
      <c r="E35" s="87"/>
      <c r="F35" s="88">
        <f>MAX(F8:F31)</f>
        <v>3.5264000000000002</v>
      </c>
      <c r="G35" s="87"/>
      <c r="H35" s="88">
        <f>MAX(H8:H31)</f>
        <v>2.8698999999999999</v>
      </c>
      <c r="I35" s="87"/>
      <c r="J35" s="88">
        <f>MAX(J8:J31)</f>
        <v>2.3199000000000001</v>
      </c>
      <c r="K35" s="87"/>
      <c r="L35" s="88">
        <f>MAX(L8:L31)</f>
        <v>3.3816000000000002</v>
      </c>
      <c r="M35" s="87"/>
      <c r="N35" s="88">
        <f>MAX(N8:N31)</f>
        <v>4.5926999999999998</v>
      </c>
      <c r="O35" s="87"/>
      <c r="P35" s="88">
        <f>MAX(P8:P31)</f>
        <v>6.8282999999999996</v>
      </c>
      <c r="Q35" s="87"/>
      <c r="R35" s="88">
        <f>MAX(R8:R31)</f>
        <v>9.5731999999999999</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44767</v>
      </c>
      <c r="C8" s="60">
        <f>VLOOKUP($A8,'Return Data'!$B$7:$R$2292,4,0)</f>
        <v>65.629800000000003</v>
      </c>
      <c r="D8" s="60">
        <f>VLOOKUP($A8,'Return Data'!$B$7:$R$2292,9,0)</f>
        <v>12.387600000000001</v>
      </c>
      <c r="E8" s="61">
        <f>RANK(D8,D$8:D$34,0)</f>
        <v>2</v>
      </c>
      <c r="F8" s="60">
        <f>VLOOKUP($A8,'Return Data'!$B$7:$R$2292,10,0)</f>
        <v>-0.97299999999999998</v>
      </c>
      <c r="G8" s="61">
        <f>RANK(F8,F$8:F$34,0)</f>
        <v>18</v>
      </c>
      <c r="H8" s="60">
        <f>VLOOKUP($A8,'Return Data'!$B$7:$R$2292,11,0)</f>
        <v>-0.50390000000000001</v>
      </c>
      <c r="I8" s="61">
        <f>RANK(H8,H$8:H$34,0)</f>
        <v>15</v>
      </c>
      <c r="J8" s="60">
        <f>VLOOKUP($A8,'Return Data'!$B$7:$R$2292,12,0)</f>
        <v>0.1305</v>
      </c>
      <c r="K8" s="61">
        <f>RANK(J8,J$8:J$34,0)</f>
        <v>11</v>
      </c>
      <c r="L8" s="60">
        <f>VLOOKUP($A8,'Return Data'!$B$7:$R$2292,13,0)</f>
        <v>2.0308000000000002</v>
      </c>
      <c r="M8" s="61">
        <f>RANK(L8,L$8:L$34,0)</f>
        <v>5</v>
      </c>
      <c r="N8" s="60">
        <f>VLOOKUP($A8,'Return Data'!$B$7:$R$2292,17,0)</f>
        <v>2.52</v>
      </c>
      <c r="O8" s="61">
        <f>RANK(N8,N$8:N$34,0)</f>
        <v>6</v>
      </c>
      <c r="P8" s="60">
        <f>VLOOKUP($A8,'Return Data'!$B$7:$R$2292,14,0)</f>
        <v>5.4641999999999999</v>
      </c>
      <c r="Q8" s="61">
        <f>RANK(P8,P$8:P$34,0)</f>
        <v>8</v>
      </c>
      <c r="R8" s="60">
        <f>VLOOKUP($A8,'Return Data'!$B$7:$R$2292,16,0)</f>
        <v>8.6008999999999993</v>
      </c>
      <c r="S8" s="62">
        <f>RANK(R8,R$8:R$34,0)</f>
        <v>5</v>
      </c>
    </row>
    <row r="9" spans="1:19" x14ac:dyDescent="0.3">
      <c r="A9" s="77" t="s">
        <v>1268</v>
      </c>
      <c r="B9" s="59">
        <f>VLOOKUP($A9,'Return Data'!$B$7:$R$2292,3,0)</f>
        <v>44767</v>
      </c>
      <c r="C9" s="60">
        <f>VLOOKUP($A9,'Return Data'!$B$7:$R$2292,4,0)</f>
        <v>20.401599999999998</v>
      </c>
      <c r="D9" s="60">
        <f>VLOOKUP($A9,'Return Data'!$B$7:$R$2292,9,0)</f>
        <v>10.680400000000001</v>
      </c>
      <c r="E9" s="61">
        <f t="shared" ref="E9:E34" si="0">RANK(D9,D$8:D$34,0)</f>
        <v>13</v>
      </c>
      <c r="F9" s="60">
        <f>VLOOKUP($A9,'Return Data'!$B$7:$R$2292,10,0)</f>
        <v>1.1554</v>
      </c>
      <c r="G9" s="61">
        <f t="shared" ref="G9:G34" si="1">RANK(F9,F$8:F$34,0)</f>
        <v>8</v>
      </c>
      <c r="H9" s="60">
        <f>VLOOKUP($A9,'Return Data'!$B$7:$R$2292,11,0)</f>
        <v>0.24440000000000001</v>
      </c>
      <c r="I9" s="61">
        <f t="shared" ref="I9:I34" si="2">RANK(H9,H$8:H$34,0)</f>
        <v>11</v>
      </c>
      <c r="J9" s="60">
        <f>VLOOKUP($A9,'Return Data'!$B$7:$R$2292,12,0)</f>
        <v>0.4894</v>
      </c>
      <c r="K9" s="61">
        <f t="shared" ref="K9:K34" si="3">RANK(J9,J$8:J$34,0)</f>
        <v>7</v>
      </c>
      <c r="L9" s="60">
        <f>VLOOKUP($A9,'Return Data'!$B$7:$R$2292,13,0)</f>
        <v>1.9159999999999999</v>
      </c>
      <c r="M9" s="61">
        <f t="shared" ref="M9:M34" si="4">RANK(L9,L$8:L$34,0)</f>
        <v>7</v>
      </c>
      <c r="N9" s="60">
        <f>VLOOKUP($A9,'Return Data'!$B$7:$R$2292,17,0)</f>
        <v>2.7883</v>
      </c>
      <c r="O9" s="61">
        <f t="shared" ref="O9:O34" si="5">RANK(N9,N$8:N$34,0)</f>
        <v>4</v>
      </c>
      <c r="P9" s="60">
        <f>VLOOKUP($A9,'Return Data'!$B$7:$R$2292,14,0)</f>
        <v>5.9519000000000002</v>
      </c>
      <c r="Q9" s="61">
        <f t="shared" ref="Q9:Q34" si="6">RANK(P9,P$8:P$34,0)</f>
        <v>5</v>
      </c>
      <c r="R9" s="60">
        <f>VLOOKUP($A9,'Return Data'!$B$7:$R$2292,16,0)</f>
        <v>7.02</v>
      </c>
      <c r="S9" s="62">
        <f t="shared" ref="S9:S34" si="7">RANK(R9,R$8:R$34,0)</f>
        <v>19</v>
      </c>
    </row>
    <row r="10" spans="1:19" x14ac:dyDescent="0.3">
      <c r="A10" s="77" t="s">
        <v>2008</v>
      </c>
      <c r="B10" s="59">
        <f>VLOOKUP($A10,'Return Data'!$B$7:$R$2292,3,0)</f>
        <v>44767</v>
      </c>
      <c r="C10" s="60">
        <f>VLOOKUP($A10,'Return Data'!$B$7:$R$2292,4,0)</f>
        <v>33.798099999999998</v>
      </c>
      <c r="D10" s="60">
        <f>VLOOKUP($A10,'Return Data'!$B$7:$R$2292,9,0)</f>
        <v>10.413500000000001</v>
      </c>
      <c r="E10" s="61">
        <f t="shared" si="0"/>
        <v>15</v>
      </c>
      <c r="F10" s="60">
        <f>VLOOKUP($A10,'Return Data'!$B$7:$R$2292,10,0)</f>
        <v>0.1009</v>
      </c>
      <c r="G10" s="61">
        <f t="shared" si="1"/>
        <v>13</v>
      </c>
      <c r="H10" s="60">
        <f>VLOOKUP($A10,'Return Data'!$B$7:$R$2292,11,0)</f>
        <v>-1.4225000000000001</v>
      </c>
      <c r="I10" s="61">
        <f t="shared" si="2"/>
        <v>19</v>
      </c>
      <c r="J10" s="60">
        <f>VLOOKUP($A10,'Return Data'!$B$7:$R$2292,12,0)</f>
        <v>-1.1242000000000001</v>
      </c>
      <c r="K10" s="61">
        <f t="shared" si="3"/>
        <v>19</v>
      </c>
      <c r="L10" s="60">
        <f>VLOOKUP($A10,'Return Data'!$B$7:$R$2292,13,0)</f>
        <v>0.65759999999999996</v>
      </c>
      <c r="M10" s="61">
        <f t="shared" si="4"/>
        <v>18</v>
      </c>
      <c r="N10" s="60">
        <f>VLOOKUP($A10,'Return Data'!$B$7:$R$2292,17,0)</f>
        <v>1.2816000000000001</v>
      </c>
      <c r="O10" s="61">
        <f t="shared" si="5"/>
        <v>18</v>
      </c>
      <c r="P10" s="60">
        <f>VLOOKUP($A10,'Return Data'!$B$7:$R$2292,14,0)</f>
        <v>4.0092999999999996</v>
      </c>
      <c r="Q10" s="61">
        <f t="shared" si="6"/>
        <v>19</v>
      </c>
      <c r="R10" s="60">
        <f>VLOOKUP($A10,'Return Data'!$B$7:$R$2292,16,0)</f>
        <v>6.1642999999999999</v>
      </c>
      <c r="S10" s="62">
        <f t="shared" si="7"/>
        <v>24</v>
      </c>
    </row>
    <row r="11" spans="1:19" x14ac:dyDescent="0.3">
      <c r="A11" s="77" t="s">
        <v>1882</v>
      </c>
      <c r="B11" s="59">
        <f>VLOOKUP($A11,'Return Data'!$B$7:$R$2292,3,0)</f>
        <v>44767</v>
      </c>
      <c r="C11" s="60">
        <f>VLOOKUP($A11,'Return Data'!$B$7:$R$2292,4,0)</f>
        <v>61.480200000000004</v>
      </c>
      <c r="D11" s="60">
        <f>VLOOKUP($A11,'Return Data'!$B$7:$R$2292,9,0)</f>
        <v>9.7922999999999991</v>
      </c>
      <c r="E11" s="61">
        <f t="shared" si="0"/>
        <v>16</v>
      </c>
      <c r="F11" s="60">
        <f>VLOOKUP($A11,'Return Data'!$B$7:$R$2292,10,0)</f>
        <v>9.1399999999999995E-2</v>
      </c>
      <c r="G11" s="61">
        <f t="shared" si="1"/>
        <v>14</v>
      </c>
      <c r="H11" s="60">
        <f>VLOOKUP($A11,'Return Data'!$B$7:$R$2292,11,0)</f>
        <v>0.26179999999999998</v>
      </c>
      <c r="I11" s="61">
        <f t="shared" si="2"/>
        <v>10</v>
      </c>
      <c r="J11" s="60">
        <f>VLOOKUP($A11,'Return Data'!$B$7:$R$2292,12,0)</f>
        <v>0.61240000000000006</v>
      </c>
      <c r="K11" s="61">
        <f t="shared" si="3"/>
        <v>6</v>
      </c>
      <c r="L11" s="60">
        <f>VLOOKUP($A11,'Return Data'!$B$7:$R$2292,13,0)</f>
        <v>1.5245</v>
      </c>
      <c r="M11" s="61">
        <f t="shared" si="4"/>
        <v>11</v>
      </c>
      <c r="N11" s="60">
        <f>VLOOKUP($A11,'Return Data'!$B$7:$R$2292,17,0)</f>
        <v>1.7191000000000001</v>
      </c>
      <c r="O11" s="61">
        <f t="shared" si="5"/>
        <v>14</v>
      </c>
      <c r="P11" s="60">
        <f>VLOOKUP($A11,'Return Data'!$B$7:$R$2292,14,0)</f>
        <v>4.4341999999999997</v>
      </c>
      <c r="Q11" s="61">
        <f t="shared" si="6"/>
        <v>17</v>
      </c>
      <c r="R11" s="60">
        <f>VLOOKUP($A11,'Return Data'!$B$7:$R$2292,16,0)</f>
        <v>8.3729999999999993</v>
      </c>
      <c r="S11" s="62">
        <f t="shared" si="7"/>
        <v>7</v>
      </c>
    </row>
    <row r="12" spans="1:19" x14ac:dyDescent="0.3">
      <c r="A12" s="77" t="s">
        <v>1270</v>
      </c>
      <c r="B12" s="59">
        <f>VLOOKUP($A12,'Return Data'!$B$7:$R$2292,3,0)</f>
        <v>44767</v>
      </c>
      <c r="C12" s="60">
        <f>VLOOKUP($A12,'Return Data'!$B$7:$R$2292,4,0)</f>
        <v>76.306700000000006</v>
      </c>
      <c r="D12" s="60">
        <f>VLOOKUP($A12,'Return Data'!$B$7:$R$2292,9,0)</f>
        <v>8.6264000000000003</v>
      </c>
      <c r="E12" s="61">
        <f t="shared" si="0"/>
        <v>19</v>
      </c>
      <c r="F12" s="60">
        <f>VLOOKUP($A12,'Return Data'!$B$7:$R$2292,10,0)</f>
        <v>1.3560000000000001</v>
      </c>
      <c r="G12" s="61">
        <f t="shared" si="1"/>
        <v>4</v>
      </c>
      <c r="H12" s="60">
        <f>VLOOKUP($A12,'Return Data'!$B$7:$R$2292,11,0)</f>
        <v>0.49730000000000002</v>
      </c>
      <c r="I12" s="61">
        <f t="shared" si="2"/>
        <v>7</v>
      </c>
      <c r="J12" s="60">
        <f>VLOOKUP($A12,'Return Data'!$B$7:$R$2292,12,0)</f>
        <v>0.71940000000000004</v>
      </c>
      <c r="K12" s="61">
        <f t="shared" si="3"/>
        <v>5</v>
      </c>
      <c r="L12" s="60">
        <f>VLOOKUP($A12,'Return Data'!$B$7:$R$2292,13,0)</f>
        <v>2.1850999999999998</v>
      </c>
      <c r="M12" s="61">
        <f t="shared" si="4"/>
        <v>4</v>
      </c>
      <c r="N12" s="60">
        <f>VLOOKUP($A12,'Return Data'!$B$7:$R$2292,17,0)</f>
        <v>2.7944</v>
      </c>
      <c r="O12" s="61">
        <f t="shared" si="5"/>
        <v>3</v>
      </c>
      <c r="P12" s="60">
        <f>VLOOKUP($A12,'Return Data'!$B$7:$R$2292,14,0)</f>
        <v>6.2549000000000001</v>
      </c>
      <c r="Q12" s="61">
        <f t="shared" si="6"/>
        <v>1</v>
      </c>
      <c r="R12" s="60">
        <f>VLOOKUP($A12,'Return Data'!$B$7:$R$2292,16,0)</f>
        <v>9.3082999999999991</v>
      </c>
      <c r="S12" s="62">
        <f t="shared" si="7"/>
        <v>2</v>
      </c>
    </row>
    <row r="13" spans="1:19" x14ac:dyDescent="0.3">
      <c r="A13" s="77" t="s">
        <v>1272</v>
      </c>
      <c r="B13" s="59">
        <f>VLOOKUP($A13,'Return Data'!$B$7:$R$2292,3,0)</f>
        <v>44767</v>
      </c>
      <c r="C13" s="60">
        <f>VLOOKUP($A13,'Return Data'!$B$7:$R$2292,4,0)</f>
        <v>19.776800000000001</v>
      </c>
      <c r="D13" s="60">
        <f>VLOOKUP($A13,'Return Data'!$B$7:$R$2292,9,0)</f>
        <v>8.7085000000000008</v>
      </c>
      <c r="E13" s="61">
        <f t="shared" si="0"/>
        <v>18</v>
      </c>
      <c r="F13" s="60">
        <f>VLOOKUP($A13,'Return Data'!$B$7:$R$2292,10,0)</f>
        <v>-0.753</v>
      </c>
      <c r="G13" s="61">
        <f t="shared" si="1"/>
        <v>17</v>
      </c>
      <c r="H13" s="60">
        <f>VLOOKUP($A13,'Return Data'!$B$7:$R$2292,11,0)</f>
        <v>-0.12839999999999999</v>
      </c>
      <c r="I13" s="61">
        <f t="shared" si="2"/>
        <v>14</v>
      </c>
      <c r="J13" s="60">
        <f>VLOOKUP($A13,'Return Data'!$B$7:$R$2292,12,0)</f>
        <v>6.1499999999999999E-2</v>
      </c>
      <c r="K13" s="61">
        <f t="shared" si="3"/>
        <v>12</v>
      </c>
      <c r="L13" s="60">
        <f>VLOOKUP($A13,'Return Data'!$B$7:$R$2292,13,0)</f>
        <v>1.9971000000000001</v>
      </c>
      <c r="M13" s="61">
        <f t="shared" si="4"/>
        <v>6</v>
      </c>
      <c r="N13" s="60">
        <f>VLOOKUP($A13,'Return Data'!$B$7:$R$2292,17,0)</f>
        <v>3.9293</v>
      </c>
      <c r="O13" s="61">
        <f t="shared" si="5"/>
        <v>1</v>
      </c>
      <c r="P13" s="60">
        <f>VLOOKUP($A13,'Return Data'!$B$7:$R$2292,14,0)</f>
        <v>6.0597000000000003</v>
      </c>
      <c r="Q13" s="61">
        <f t="shared" si="6"/>
        <v>3</v>
      </c>
      <c r="R13" s="60">
        <f>VLOOKUP($A13,'Return Data'!$B$7:$R$2292,16,0)</f>
        <v>8.4054000000000002</v>
      </c>
      <c r="S13" s="62">
        <f t="shared" si="7"/>
        <v>6</v>
      </c>
    </row>
    <row r="14" spans="1:19" x14ac:dyDescent="0.3">
      <c r="A14" s="77" t="s">
        <v>1273</v>
      </c>
      <c r="B14" s="59">
        <f>VLOOKUP($A14,'Return Data'!$B$7:$R$2292,3,0)</f>
        <v>44767</v>
      </c>
      <c r="C14" s="60">
        <f>VLOOKUP($A14,'Return Data'!$B$7:$R$2292,4,0)</f>
        <v>48.858499999999999</v>
      </c>
      <c r="D14" s="60">
        <f>VLOOKUP($A14,'Return Data'!$B$7:$R$2292,9,0)</f>
        <v>10.9206</v>
      </c>
      <c r="E14" s="61">
        <f t="shared" si="0"/>
        <v>10</v>
      </c>
      <c r="F14" s="60">
        <f>VLOOKUP($A14,'Return Data'!$B$7:$R$2292,10,0)</f>
        <v>1.2467999999999999</v>
      </c>
      <c r="G14" s="61">
        <f t="shared" si="1"/>
        <v>6</v>
      </c>
      <c r="H14" s="60">
        <f>VLOOKUP($A14,'Return Data'!$B$7:$R$2292,11,0)</f>
        <v>1.0701000000000001</v>
      </c>
      <c r="I14" s="61">
        <f t="shared" si="2"/>
        <v>4</v>
      </c>
      <c r="J14" s="60">
        <f>VLOOKUP($A14,'Return Data'!$B$7:$R$2292,12,0)</f>
        <v>1.1323000000000001</v>
      </c>
      <c r="K14" s="61">
        <f t="shared" si="3"/>
        <v>3</v>
      </c>
      <c r="L14" s="60">
        <f>VLOOKUP($A14,'Return Data'!$B$7:$R$2292,13,0)</f>
        <v>2.2448999999999999</v>
      </c>
      <c r="M14" s="61">
        <f t="shared" si="4"/>
        <v>3</v>
      </c>
      <c r="N14" s="60">
        <f>VLOOKUP($A14,'Return Data'!$B$7:$R$2292,17,0)</f>
        <v>1.8421000000000001</v>
      </c>
      <c r="O14" s="61">
        <f t="shared" si="5"/>
        <v>11</v>
      </c>
      <c r="P14" s="60">
        <f>VLOOKUP($A14,'Return Data'!$B$7:$R$2292,14,0)</f>
        <v>3.9723000000000002</v>
      </c>
      <c r="Q14" s="61">
        <f t="shared" si="6"/>
        <v>20</v>
      </c>
      <c r="R14" s="60">
        <f>VLOOKUP($A14,'Return Data'!$B$7:$R$2292,16,0)</f>
        <v>7.9873000000000003</v>
      </c>
      <c r="S14" s="62">
        <f t="shared" si="7"/>
        <v>11</v>
      </c>
    </row>
    <row r="15" spans="1:19" x14ac:dyDescent="0.3">
      <c r="A15" s="77" t="s">
        <v>1275</v>
      </c>
      <c r="B15" s="59">
        <f>VLOOKUP($A15,'Return Data'!$B$7:$R$2292,3,0)</f>
        <v>44767</v>
      </c>
      <c r="C15" s="60">
        <f>VLOOKUP($A15,'Return Data'!$B$7:$R$2292,4,0)</f>
        <v>44.491799999999998</v>
      </c>
      <c r="D15" s="60">
        <f>VLOOKUP($A15,'Return Data'!$B$7:$R$2292,9,0)</f>
        <v>9.0266999999999999</v>
      </c>
      <c r="E15" s="61">
        <f t="shared" si="0"/>
        <v>17</v>
      </c>
      <c r="F15" s="60">
        <f>VLOOKUP($A15,'Return Data'!$B$7:$R$2292,10,0)</f>
        <v>0.15959999999999999</v>
      </c>
      <c r="G15" s="61">
        <f t="shared" si="1"/>
        <v>12</v>
      </c>
      <c r="H15" s="60">
        <f>VLOOKUP($A15,'Return Data'!$B$7:$R$2292,11,0)</f>
        <v>-0.98419999999999996</v>
      </c>
      <c r="I15" s="61">
        <f t="shared" si="2"/>
        <v>17</v>
      </c>
      <c r="J15" s="60">
        <f>VLOOKUP($A15,'Return Data'!$B$7:$R$2292,12,0)</f>
        <v>-0.48830000000000001</v>
      </c>
      <c r="K15" s="61">
        <f t="shared" si="3"/>
        <v>16</v>
      </c>
      <c r="L15" s="60">
        <f>VLOOKUP($A15,'Return Data'!$B$7:$R$2292,13,0)</f>
        <v>1.1224000000000001</v>
      </c>
      <c r="M15" s="61">
        <f t="shared" si="4"/>
        <v>14</v>
      </c>
      <c r="N15" s="60">
        <f>VLOOKUP($A15,'Return Data'!$B$7:$R$2292,17,0)</f>
        <v>1.7824</v>
      </c>
      <c r="O15" s="61">
        <f t="shared" si="5"/>
        <v>12</v>
      </c>
      <c r="P15" s="60">
        <f>VLOOKUP($A15,'Return Data'!$B$7:$R$2292,14,0)</f>
        <v>4.6940999999999997</v>
      </c>
      <c r="Q15" s="61">
        <f t="shared" si="6"/>
        <v>14</v>
      </c>
      <c r="R15" s="60">
        <f>VLOOKUP($A15,'Return Data'!$B$7:$R$2292,16,0)</f>
        <v>7.3619000000000003</v>
      </c>
      <c r="S15" s="62">
        <f t="shared" si="7"/>
        <v>16</v>
      </c>
    </row>
    <row r="16" spans="1:19" x14ac:dyDescent="0.3">
      <c r="A16" s="77" t="s">
        <v>1277</v>
      </c>
      <c r="B16" s="59">
        <f>VLOOKUP($A16,'Return Data'!$B$7:$R$2292,3,0)</f>
        <v>44767</v>
      </c>
      <c r="C16" s="60">
        <f>VLOOKUP($A16,'Return Data'!$B$7:$R$2292,4,0)</f>
        <v>80.725099999999998</v>
      </c>
      <c r="D16" s="60">
        <f>VLOOKUP($A16,'Return Data'!$B$7:$R$2292,9,0)</f>
        <v>12.701000000000001</v>
      </c>
      <c r="E16" s="61">
        <f t="shared" si="0"/>
        <v>1</v>
      </c>
      <c r="F16" s="60">
        <f>VLOOKUP($A16,'Return Data'!$B$7:$R$2292,10,0)</f>
        <v>0.35260000000000002</v>
      </c>
      <c r="G16" s="61">
        <f t="shared" si="1"/>
        <v>11</v>
      </c>
      <c r="H16" s="60">
        <f>VLOOKUP($A16,'Return Data'!$B$7:$R$2292,11,0)</f>
        <v>1.9544999999999999</v>
      </c>
      <c r="I16" s="61">
        <f t="shared" si="2"/>
        <v>2</v>
      </c>
      <c r="J16" s="60">
        <f>VLOOKUP($A16,'Return Data'!$B$7:$R$2292,12,0)</f>
        <v>0.3952</v>
      </c>
      <c r="K16" s="61">
        <f t="shared" si="3"/>
        <v>8</v>
      </c>
      <c r="L16" s="60">
        <f>VLOOKUP($A16,'Return Data'!$B$7:$R$2292,13,0)</f>
        <v>2.7673999999999999</v>
      </c>
      <c r="M16" s="61">
        <f t="shared" si="4"/>
        <v>1</v>
      </c>
      <c r="N16" s="60">
        <f>VLOOKUP($A16,'Return Data'!$B$7:$R$2292,17,0)</f>
        <v>2.7374000000000001</v>
      </c>
      <c r="O16" s="61">
        <f t="shared" si="5"/>
        <v>5</v>
      </c>
      <c r="P16" s="60">
        <f>VLOOKUP($A16,'Return Data'!$B$7:$R$2292,14,0)</f>
        <v>6.2328000000000001</v>
      </c>
      <c r="Q16" s="61">
        <f t="shared" si="6"/>
        <v>2</v>
      </c>
      <c r="R16" s="60">
        <f>VLOOKUP($A16,'Return Data'!$B$7:$R$2292,16,0)</f>
        <v>9.5279000000000007</v>
      </c>
      <c r="S16" s="62">
        <f t="shared" si="7"/>
        <v>1</v>
      </c>
    </row>
    <row r="17" spans="1:19" x14ac:dyDescent="0.3">
      <c r="A17" s="77" t="s">
        <v>1279</v>
      </c>
      <c r="B17" s="59">
        <f>VLOOKUP($A17,'Return Data'!$B$7:$R$2292,3,0)</f>
        <v>44767</v>
      </c>
      <c r="C17" s="60">
        <f>VLOOKUP($A17,'Return Data'!$B$7:$R$2292,4,0)</f>
        <v>17.353899999999999</v>
      </c>
      <c r="D17" s="60">
        <f>VLOOKUP($A17,'Return Data'!$B$7:$R$2292,9,0)</f>
        <v>10.5421</v>
      </c>
      <c r="E17" s="61">
        <f t="shared" si="0"/>
        <v>14</v>
      </c>
      <c r="F17" s="60">
        <f>VLOOKUP($A17,'Return Data'!$B$7:$R$2292,10,0)</f>
        <v>-1.3522000000000001</v>
      </c>
      <c r="G17" s="61">
        <f t="shared" si="1"/>
        <v>19</v>
      </c>
      <c r="H17" s="60">
        <f>VLOOKUP($A17,'Return Data'!$B$7:$R$2292,11,0)</f>
        <v>0.1547</v>
      </c>
      <c r="I17" s="61">
        <f t="shared" si="2"/>
        <v>12</v>
      </c>
      <c r="J17" s="60">
        <f>VLOOKUP($A17,'Return Data'!$B$7:$R$2292,12,0)</f>
        <v>-0.52569999999999995</v>
      </c>
      <c r="K17" s="61">
        <f t="shared" si="3"/>
        <v>17</v>
      </c>
      <c r="L17" s="60">
        <f>VLOOKUP($A17,'Return Data'!$B$7:$R$2292,13,0)</f>
        <v>0.18779999999999999</v>
      </c>
      <c r="M17" s="61">
        <f t="shared" si="4"/>
        <v>21</v>
      </c>
      <c r="N17" s="60">
        <f>VLOOKUP($A17,'Return Data'!$B$7:$R$2292,17,0)</f>
        <v>1.1798</v>
      </c>
      <c r="O17" s="61">
        <f t="shared" si="5"/>
        <v>20</v>
      </c>
      <c r="P17" s="60">
        <f>VLOOKUP($A17,'Return Data'!$B$7:$R$2292,14,0)</f>
        <v>3.3306</v>
      </c>
      <c r="Q17" s="61">
        <f t="shared" si="6"/>
        <v>25</v>
      </c>
      <c r="R17" s="60">
        <f>VLOOKUP($A17,'Return Data'!$B$7:$R$2292,16,0)</f>
        <v>5.9118000000000004</v>
      </c>
      <c r="S17" s="62">
        <f t="shared" si="7"/>
        <v>25</v>
      </c>
    </row>
    <row r="18" spans="1:19" x14ac:dyDescent="0.3">
      <c r="A18" s="77" t="s">
        <v>1282</v>
      </c>
      <c r="B18" s="59">
        <f>VLOOKUP($A18,'Return Data'!$B$7:$R$2292,3,0)</f>
        <v>44767</v>
      </c>
      <c r="C18" s="60">
        <f>VLOOKUP($A18,'Return Data'!$B$7:$R$2292,4,0)</f>
        <v>28.367799999999999</v>
      </c>
      <c r="D18" s="60">
        <f>VLOOKUP($A18,'Return Data'!$B$7:$R$2292,9,0)</f>
        <v>11.805099999999999</v>
      </c>
      <c r="E18" s="61">
        <f t="shared" si="0"/>
        <v>5</v>
      </c>
      <c r="F18" s="60">
        <f>VLOOKUP($A18,'Return Data'!$B$7:$R$2292,10,0)</f>
        <v>-2.0621999999999998</v>
      </c>
      <c r="G18" s="61">
        <f t="shared" si="1"/>
        <v>23</v>
      </c>
      <c r="H18" s="60">
        <f>VLOOKUP($A18,'Return Data'!$B$7:$R$2292,11,0)</f>
        <v>-0.78600000000000003</v>
      </c>
      <c r="I18" s="61">
        <f t="shared" si="2"/>
        <v>16</v>
      </c>
      <c r="J18" s="60">
        <f>VLOOKUP($A18,'Return Data'!$B$7:$R$2292,12,0)</f>
        <v>-9.3299999999999994E-2</v>
      </c>
      <c r="K18" s="61">
        <f t="shared" si="3"/>
        <v>14</v>
      </c>
      <c r="L18" s="60">
        <f>VLOOKUP($A18,'Return Data'!$B$7:$R$2292,13,0)</f>
        <v>1.0462</v>
      </c>
      <c r="M18" s="61">
        <f t="shared" si="4"/>
        <v>15</v>
      </c>
      <c r="N18" s="60">
        <f>VLOOKUP($A18,'Return Data'!$B$7:$R$2292,17,0)</f>
        <v>1.8488</v>
      </c>
      <c r="O18" s="61">
        <f t="shared" si="5"/>
        <v>10</v>
      </c>
      <c r="P18" s="60">
        <f>VLOOKUP($A18,'Return Data'!$B$7:$R$2292,14,0)</f>
        <v>5.9795999999999996</v>
      </c>
      <c r="Q18" s="61">
        <f t="shared" si="6"/>
        <v>4</v>
      </c>
      <c r="R18" s="60">
        <f>VLOOKUP($A18,'Return Data'!$B$7:$R$2292,16,0)</f>
        <v>7.9447999999999999</v>
      </c>
      <c r="S18" s="62">
        <f t="shared" si="7"/>
        <v>13</v>
      </c>
    </row>
    <row r="19" spans="1:19" x14ac:dyDescent="0.3">
      <c r="A19" s="77" t="s">
        <v>1283</v>
      </c>
      <c r="B19" s="59">
        <f>VLOOKUP($A19,'Return Data'!$B$7:$R$2292,3,0)</f>
        <v>44767</v>
      </c>
      <c r="C19" s="60">
        <f>VLOOKUP($A19,'Return Data'!$B$7:$R$2292,4,0)</f>
        <v>2290.4088999999999</v>
      </c>
      <c r="D19" s="60">
        <f>VLOOKUP($A19,'Return Data'!$B$7:$R$2292,9,0)</f>
        <v>7.7229000000000001</v>
      </c>
      <c r="E19" s="61">
        <f t="shared" si="0"/>
        <v>21</v>
      </c>
      <c r="F19" s="60">
        <f>VLOOKUP($A19,'Return Data'!$B$7:$R$2292,10,0)</f>
        <v>2.7504</v>
      </c>
      <c r="G19" s="61">
        <f t="shared" si="1"/>
        <v>1</v>
      </c>
      <c r="H19" s="60">
        <f>VLOOKUP($A19,'Return Data'!$B$7:$R$2292,11,0)</f>
        <v>2.0903999999999998</v>
      </c>
      <c r="I19" s="61">
        <f t="shared" si="2"/>
        <v>1</v>
      </c>
      <c r="J19" s="60">
        <f>VLOOKUP($A19,'Return Data'!$B$7:$R$2292,12,0)</f>
        <v>1.5387999999999999</v>
      </c>
      <c r="K19" s="61">
        <f t="shared" si="3"/>
        <v>2</v>
      </c>
      <c r="L19" s="60">
        <f>VLOOKUP($A19,'Return Data'!$B$7:$R$2292,13,0)</f>
        <v>1.8312999999999999</v>
      </c>
      <c r="M19" s="61">
        <f t="shared" si="4"/>
        <v>8</v>
      </c>
      <c r="N19" s="60">
        <f>VLOOKUP($A19,'Return Data'!$B$7:$R$2292,17,0)</f>
        <v>0.94030000000000002</v>
      </c>
      <c r="O19" s="61">
        <f t="shared" si="5"/>
        <v>22</v>
      </c>
      <c r="P19" s="60">
        <f>VLOOKUP($A19,'Return Data'!$B$7:$R$2292,14,0)</f>
        <v>3.3161999999999998</v>
      </c>
      <c r="Q19" s="61">
        <f t="shared" si="6"/>
        <v>26</v>
      </c>
      <c r="R19" s="60">
        <f>VLOOKUP($A19,'Return Data'!$B$7:$R$2292,16,0)</f>
        <v>5.8962000000000003</v>
      </c>
      <c r="S19" s="62">
        <f t="shared" si="7"/>
        <v>26</v>
      </c>
    </row>
    <row r="20" spans="1:19" x14ac:dyDescent="0.3">
      <c r="A20" s="77" t="s">
        <v>1286</v>
      </c>
      <c r="B20" s="59">
        <f>VLOOKUP($A20,'Return Data'!$B$7:$R$2292,3,0)</f>
        <v>44767</v>
      </c>
      <c r="C20" s="60">
        <f>VLOOKUP($A20,'Return Data'!$B$7:$R$2292,4,0)</f>
        <v>77.631799999999998</v>
      </c>
      <c r="D20" s="60">
        <f>VLOOKUP($A20,'Return Data'!$B$7:$R$2292,9,0)</f>
        <v>11.0702</v>
      </c>
      <c r="E20" s="61">
        <f t="shared" si="0"/>
        <v>8</v>
      </c>
      <c r="F20" s="60">
        <f>VLOOKUP($A20,'Return Data'!$B$7:$R$2292,10,0)</f>
        <v>-1.5932999999999999</v>
      </c>
      <c r="G20" s="61">
        <f t="shared" si="1"/>
        <v>21</v>
      </c>
      <c r="H20" s="60">
        <f>VLOOKUP($A20,'Return Data'!$B$7:$R$2292,11,0)</f>
        <v>-1.6029</v>
      </c>
      <c r="I20" s="61">
        <f t="shared" si="2"/>
        <v>20</v>
      </c>
      <c r="J20" s="60">
        <f>VLOOKUP($A20,'Return Data'!$B$7:$R$2292,12,0)</f>
        <v>-1.4265000000000001</v>
      </c>
      <c r="K20" s="61">
        <f t="shared" si="3"/>
        <v>20</v>
      </c>
      <c r="L20" s="60">
        <f>VLOOKUP($A20,'Return Data'!$B$7:$R$2292,13,0)</f>
        <v>1.3345</v>
      </c>
      <c r="M20" s="61">
        <f t="shared" si="4"/>
        <v>12</v>
      </c>
      <c r="N20" s="60">
        <f>VLOOKUP($A20,'Return Data'!$B$7:$R$2292,17,0)</f>
        <v>2.0613999999999999</v>
      </c>
      <c r="O20" s="61">
        <f t="shared" si="5"/>
        <v>8</v>
      </c>
      <c r="P20" s="60">
        <f>VLOOKUP($A20,'Return Data'!$B$7:$R$2292,14,0)</f>
        <v>4.9882999999999997</v>
      </c>
      <c r="Q20" s="61">
        <f t="shared" si="6"/>
        <v>10</v>
      </c>
      <c r="R20" s="60">
        <f>VLOOKUP($A20,'Return Data'!$B$7:$R$2292,16,0)</f>
        <v>9.0776000000000003</v>
      </c>
      <c r="S20" s="62">
        <f t="shared" si="7"/>
        <v>3</v>
      </c>
    </row>
    <row r="21" spans="1:19" x14ac:dyDescent="0.3">
      <c r="A21" s="77" t="s">
        <v>1288</v>
      </c>
      <c r="B21" s="59">
        <f>VLOOKUP($A21,'Return Data'!$B$7:$R$2292,3,0)</f>
        <v>44767</v>
      </c>
      <c r="C21" s="60">
        <f>VLOOKUP($A21,'Return Data'!$B$7:$R$2292,4,0)</f>
        <v>54.651400000000002</v>
      </c>
      <c r="D21" s="60">
        <f>VLOOKUP($A21,'Return Data'!$B$7:$R$2292,9,0)</f>
        <v>7.7222</v>
      </c>
      <c r="E21" s="61">
        <f t="shared" si="0"/>
        <v>22</v>
      </c>
      <c r="F21" s="60">
        <f>VLOOKUP($A21,'Return Data'!$B$7:$R$2292,10,0)</f>
        <v>2.1939000000000002</v>
      </c>
      <c r="G21" s="61">
        <f t="shared" si="1"/>
        <v>2</v>
      </c>
      <c r="H21" s="60">
        <f>VLOOKUP($A21,'Return Data'!$B$7:$R$2292,11,0)</f>
        <v>0.64070000000000005</v>
      </c>
      <c r="I21" s="61">
        <f t="shared" si="2"/>
        <v>6</v>
      </c>
      <c r="J21" s="60">
        <f>VLOOKUP($A21,'Return Data'!$B$7:$R$2292,12,0)</f>
        <v>-0.38200000000000001</v>
      </c>
      <c r="K21" s="61">
        <f t="shared" si="3"/>
        <v>15</v>
      </c>
      <c r="L21" s="60">
        <f>VLOOKUP($A21,'Return Data'!$B$7:$R$2292,13,0)</f>
        <v>0.87619999999999998</v>
      </c>
      <c r="M21" s="61">
        <f t="shared" si="4"/>
        <v>17</v>
      </c>
      <c r="N21" s="60">
        <f>VLOOKUP($A21,'Return Data'!$B$7:$R$2292,17,0)</f>
        <v>1.3023</v>
      </c>
      <c r="O21" s="61">
        <f t="shared" si="5"/>
        <v>17</v>
      </c>
      <c r="P21" s="60">
        <f>VLOOKUP($A21,'Return Data'!$B$7:$R$2292,14,0)</f>
        <v>4.2656000000000001</v>
      </c>
      <c r="Q21" s="61">
        <f t="shared" si="6"/>
        <v>18</v>
      </c>
      <c r="R21" s="60">
        <f>VLOOKUP($A21,'Return Data'!$B$7:$R$2292,16,0)</f>
        <v>7.9</v>
      </c>
      <c r="S21" s="62">
        <f t="shared" si="7"/>
        <v>14</v>
      </c>
    </row>
    <row r="22" spans="1:19" x14ac:dyDescent="0.3">
      <c r="A22" s="77" t="s">
        <v>1290</v>
      </c>
      <c r="B22" s="59">
        <f>VLOOKUP($A22,'Return Data'!$B$7:$R$2292,3,0)</f>
        <v>44767</v>
      </c>
      <c r="C22" s="60">
        <f>VLOOKUP($A22,'Return Data'!$B$7:$R$2292,4,0)</f>
        <v>49.2</v>
      </c>
      <c r="D22" s="60">
        <f>VLOOKUP($A22,'Return Data'!$B$7:$R$2292,9,0)</f>
        <v>4.9843999999999999</v>
      </c>
      <c r="E22" s="61">
        <f t="shared" si="0"/>
        <v>26</v>
      </c>
      <c r="F22" s="60">
        <f>VLOOKUP($A22,'Return Data'!$B$7:$R$2292,10,0)</f>
        <v>1.0592999999999999</v>
      </c>
      <c r="G22" s="61">
        <f t="shared" si="1"/>
        <v>9</v>
      </c>
      <c r="H22" s="60">
        <f>VLOOKUP($A22,'Return Data'!$B$7:$R$2292,11,0)</f>
        <v>0.43049999999999999</v>
      </c>
      <c r="I22" s="61">
        <f t="shared" si="2"/>
        <v>9</v>
      </c>
      <c r="J22" s="60">
        <f>VLOOKUP($A22,'Return Data'!$B$7:$R$2292,12,0)</f>
        <v>0.79820000000000002</v>
      </c>
      <c r="K22" s="61">
        <f t="shared" si="3"/>
        <v>4</v>
      </c>
      <c r="L22" s="60">
        <f>VLOOKUP($A22,'Return Data'!$B$7:$R$2292,13,0)</f>
        <v>1.0382</v>
      </c>
      <c r="M22" s="61">
        <f t="shared" si="4"/>
        <v>16</v>
      </c>
      <c r="N22" s="60">
        <f>VLOOKUP($A22,'Return Data'!$B$7:$R$2292,17,0)</f>
        <v>2.0367999999999999</v>
      </c>
      <c r="O22" s="61">
        <f t="shared" si="5"/>
        <v>9</v>
      </c>
      <c r="P22" s="60">
        <f>VLOOKUP($A22,'Return Data'!$B$7:$R$2292,14,0)</f>
        <v>4.8888999999999996</v>
      </c>
      <c r="Q22" s="61">
        <f t="shared" si="6"/>
        <v>11</v>
      </c>
      <c r="R22" s="60">
        <f>VLOOKUP($A22,'Return Data'!$B$7:$R$2292,16,0)</f>
        <v>7.2816000000000001</v>
      </c>
      <c r="S22" s="62">
        <f t="shared" si="7"/>
        <v>17</v>
      </c>
    </row>
    <row r="23" spans="1:19" x14ac:dyDescent="0.3">
      <c r="A23" s="77" t="s">
        <v>1291</v>
      </c>
      <c r="B23" s="59">
        <f>VLOOKUP($A23,'Return Data'!$B$7:$R$2292,3,0)</f>
        <v>44767</v>
      </c>
      <c r="C23" s="60">
        <f>VLOOKUP($A23,'Return Data'!$B$7:$R$2292,4,0)</f>
        <v>30.6357</v>
      </c>
      <c r="D23" s="60">
        <f>VLOOKUP($A23,'Return Data'!$B$7:$R$2292,9,0)</f>
        <v>8.0953999999999997</v>
      </c>
      <c r="E23" s="61">
        <f t="shared" si="0"/>
        <v>20</v>
      </c>
      <c r="F23" s="60">
        <f>VLOOKUP($A23,'Return Data'!$B$7:$R$2292,10,0)</f>
        <v>-1.7324999999999999</v>
      </c>
      <c r="G23" s="61">
        <f t="shared" si="1"/>
        <v>22</v>
      </c>
      <c r="H23" s="60">
        <f>VLOOKUP($A23,'Return Data'!$B$7:$R$2292,11,0)</f>
        <v>-1.3963000000000001</v>
      </c>
      <c r="I23" s="61">
        <f t="shared" si="2"/>
        <v>18</v>
      </c>
      <c r="J23" s="60">
        <f>VLOOKUP($A23,'Return Data'!$B$7:$R$2292,12,0)</f>
        <v>-0.94810000000000005</v>
      </c>
      <c r="K23" s="61">
        <f t="shared" si="3"/>
        <v>18</v>
      </c>
      <c r="L23" s="60">
        <f>VLOOKUP($A23,'Return Data'!$B$7:$R$2292,13,0)</f>
        <v>0.63249999999999995</v>
      </c>
      <c r="M23" s="61">
        <f t="shared" si="4"/>
        <v>19</v>
      </c>
      <c r="N23" s="60">
        <f>VLOOKUP($A23,'Return Data'!$B$7:$R$2292,17,0)</f>
        <v>1.2277</v>
      </c>
      <c r="O23" s="61">
        <f t="shared" si="5"/>
        <v>19</v>
      </c>
      <c r="P23" s="60">
        <f>VLOOKUP($A23,'Return Data'!$B$7:$R$2292,14,0)</f>
        <v>4.806</v>
      </c>
      <c r="Q23" s="61">
        <f t="shared" si="6"/>
        <v>12</v>
      </c>
      <c r="R23" s="60">
        <f>VLOOKUP($A23,'Return Data'!$B$7:$R$2292,16,0)</f>
        <v>8.3681000000000001</v>
      </c>
      <c r="S23" s="62">
        <f t="shared" si="7"/>
        <v>8</v>
      </c>
    </row>
    <row r="24" spans="1:19" x14ac:dyDescent="0.3">
      <c r="A24" s="77" t="s">
        <v>1293</v>
      </c>
      <c r="B24" s="59">
        <f>VLOOKUP($A24,'Return Data'!$B$7:$R$2292,3,0)</f>
        <v>44767</v>
      </c>
      <c r="C24" s="60">
        <f>VLOOKUP($A24,'Return Data'!$B$7:$R$2292,4,0)</f>
        <v>24.6264</v>
      </c>
      <c r="D24" s="60">
        <f>VLOOKUP($A24,'Return Data'!$B$7:$R$2292,9,0)</f>
        <v>7.1721000000000004</v>
      </c>
      <c r="E24" s="61">
        <f t="shared" si="0"/>
        <v>23</v>
      </c>
      <c r="F24" s="60">
        <f>VLOOKUP($A24,'Return Data'!$B$7:$R$2292,10,0)</f>
        <v>1.3514999999999999</v>
      </c>
      <c r="G24" s="61">
        <f t="shared" si="1"/>
        <v>5</v>
      </c>
      <c r="H24" s="60">
        <f>VLOOKUP($A24,'Return Data'!$B$7:$R$2292,11,0)</f>
        <v>0.46539999999999998</v>
      </c>
      <c r="I24" s="61">
        <f t="shared" si="2"/>
        <v>8</v>
      </c>
      <c r="J24" s="60">
        <f>VLOOKUP($A24,'Return Data'!$B$7:$R$2292,12,0)</f>
        <v>0.19570000000000001</v>
      </c>
      <c r="K24" s="61">
        <f t="shared" si="3"/>
        <v>10</v>
      </c>
      <c r="L24" s="60">
        <f>VLOOKUP($A24,'Return Data'!$B$7:$R$2292,13,0)</f>
        <v>1.7081</v>
      </c>
      <c r="M24" s="61">
        <f t="shared" si="4"/>
        <v>9</v>
      </c>
      <c r="N24" s="60">
        <f>VLOOKUP($A24,'Return Data'!$B$7:$R$2292,17,0)</f>
        <v>2.3527</v>
      </c>
      <c r="O24" s="61">
        <f t="shared" si="5"/>
        <v>7</v>
      </c>
      <c r="P24" s="60">
        <f>VLOOKUP($A24,'Return Data'!$B$7:$R$2292,14,0)</f>
        <v>4.5724</v>
      </c>
      <c r="Q24" s="61">
        <f t="shared" si="6"/>
        <v>16</v>
      </c>
      <c r="R24" s="60">
        <f>VLOOKUP($A24,'Return Data'!$B$7:$R$2292,16,0)</f>
        <v>6.7736999999999998</v>
      </c>
      <c r="S24" s="62">
        <f t="shared" si="7"/>
        <v>20</v>
      </c>
    </row>
    <row r="25" spans="1:19" x14ac:dyDescent="0.3">
      <c r="A25" s="77" t="s">
        <v>1296</v>
      </c>
      <c r="B25" s="59">
        <f>VLOOKUP($A25,'Return Data'!$B$7:$R$2292,3,0)</f>
        <v>44767</v>
      </c>
      <c r="C25" s="60">
        <f>VLOOKUP($A25,'Return Data'!$B$7:$R$2292,4,0)</f>
        <v>52.3063</v>
      </c>
      <c r="D25" s="60">
        <f>VLOOKUP($A25,'Return Data'!$B$7:$R$2292,9,0)</f>
        <v>3.4224000000000001</v>
      </c>
      <c r="E25" s="61">
        <f t="shared" si="0"/>
        <v>27</v>
      </c>
      <c r="F25" s="60">
        <f>VLOOKUP($A25,'Return Data'!$B$7:$R$2292,10,0)</f>
        <v>1.1681999999999999</v>
      </c>
      <c r="G25" s="61">
        <f t="shared" si="1"/>
        <v>7</v>
      </c>
      <c r="H25" s="60">
        <f>VLOOKUP($A25,'Return Data'!$B$7:$R$2292,11,0)</f>
        <v>1.4381999999999999</v>
      </c>
      <c r="I25" s="61">
        <f t="shared" si="2"/>
        <v>3</v>
      </c>
      <c r="J25" s="60">
        <f>VLOOKUP($A25,'Return Data'!$B$7:$R$2292,12,0)</f>
        <v>1.7867999999999999</v>
      </c>
      <c r="K25" s="61">
        <f t="shared" si="3"/>
        <v>1</v>
      </c>
      <c r="L25" s="60">
        <f>VLOOKUP($A25,'Return Data'!$B$7:$R$2292,13,0)</f>
        <v>2.5202</v>
      </c>
      <c r="M25" s="61">
        <f t="shared" si="4"/>
        <v>2</v>
      </c>
      <c r="N25" s="60">
        <f>VLOOKUP($A25,'Return Data'!$B$7:$R$2292,17,0)</f>
        <v>2.8079999999999998</v>
      </c>
      <c r="O25" s="61">
        <f t="shared" si="5"/>
        <v>2</v>
      </c>
      <c r="P25" s="60">
        <f>VLOOKUP($A25,'Return Data'!$B$7:$R$2292,14,0)</f>
        <v>5.8493000000000004</v>
      </c>
      <c r="Q25" s="61">
        <f t="shared" si="6"/>
        <v>6</v>
      </c>
      <c r="R25" s="60">
        <f>VLOOKUP($A25,'Return Data'!$B$7:$R$2292,16,0)</f>
        <v>7.9608999999999996</v>
      </c>
      <c r="S25" s="62">
        <f t="shared" si="7"/>
        <v>12</v>
      </c>
    </row>
    <row r="26" spans="1:19" x14ac:dyDescent="0.3">
      <c r="A26" s="77" t="s">
        <v>1298</v>
      </c>
      <c r="B26" s="59">
        <f>VLOOKUP($A26,'Return Data'!$B$7:$R$2292,3,0)</f>
        <v>44767</v>
      </c>
      <c r="C26" s="60">
        <f>VLOOKUP($A26,'Return Data'!$B$7:$R$2292,4,0)</f>
        <v>62.846499999999999</v>
      </c>
      <c r="D26" s="60">
        <f>VLOOKUP($A26,'Return Data'!$B$7:$R$2292,9,0)</f>
        <v>5.2332999999999998</v>
      </c>
      <c r="E26" s="61">
        <f t="shared" si="0"/>
        <v>25</v>
      </c>
      <c r="F26" s="60">
        <f>VLOOKUP($A26,'Return Data'!$B$7:$R$2292,10,0)</f>
        <v>1.5202</v>
      </c>
      <c r="G26" s="61">
        <f t="shared" si="1"/>
        <v>3</v>
      </c>
      <c r="H26" s="60">
        <f>VLOOKUP($A26,'Return Data'!$B$7:$R$2292,11,0)</f>
        <v>0.97240000000000004</v>
      </c>
      <c r="I26" s="61">
        <f t="shared" si="2"/>
        <v>5</v>
      </c>
      <c r="J26" s="60">
        <f>VLOOKUP($A26,'Return Data'!$B$7:$R$2292,12,0)</f>
        <v>0.30790000000000001</v>
      </c>
      <c r="K26" s="61">
        <f t="shared" si="3"/>
        <v>9</v>
      </c>
      <c r="L26" s="60">
        <f>VLOOKUP($A26,'Return Data'!$B$7:$R$2292,13,0)</f>
        <v>1.284</v>
      </c>
      <c r="M26" s="61">
        <f t="shared" si="4"/>
        <v>13</v>
      </c>
      <c r="N26" s="60">
        <f>VLOOKUP($A26,'Return Data'!$B$7:$R$2292,17,0)</f>
        <v>1.0113000000000001</v>
      </c>
      <c r="O26" s="61">
        <f t="shared" si="5"/>
        <v>21</v>
      </c>
      <c r="P26" s="60">
        <f>VLOOKUP($A26,'Return Data'!$B$7:$R$2292,14,0)</f>
        <v>3.6627999999999998</v>
      </c>
      <c r="Q26" s="61">
        <f t="shared" si="6"/>
        <v>23</v>
      </c>
      <c r="R26" s="60">
        <f>VLOOKUP($A26,'Return Data'!$B$7:$R$2292,16,0)</f>
        <v>8.3560999999999996</v>
      </c>
      <c r="S26" s="62">
        <f t="shared" si="7"/>
        <v>9</v>
      </c>
    </row>
    <row r="27" spans="1:19" x14ac:dyDescent="0.3">
      <c r="A27" s="77" t="s">
        <v>1300</v>
      </c>
      <c r="B27" s="59">
        <f>VLOOKUP($A27,'Return Data'!$B$7:$R$2292,3,0)</f>
        <v>44767</v>
      </c>
      <c r="C27" s="60">
        <f>VLOOKUP($A27,'Return Data'!$B$7:$R$2292,4,0)</f>
        <v>50.448399999999999</v>
      </c>
      <c r="D27" s="60">
        <f>VLOOKUP($A27,'Return Data'!$B$7:$R$2292,9,0)</f>
        <v>6.6092000000000004</v>
      </c>
      <c r="E27" s="61">
        <f t="shared" si="0"/>
        <v>24</v>
      </c>
      <c r="F27" s="60">
        <f>VLOOKUP($A27,'Return Data'!$B$7:$R$2292,10,0)</f>
        <v>0.43219999999999997</v>
      </c>
      <c r="G27" s="61">
        <f t="shared" si="1"/>
        <v>10</v>
      </c>
      <c r="H27" s="60">
        <f>VLOOKUP($A27,'Return Data'!$B$7:$R$2292,11,0)</f>
        <v>8.6800000000000002E-2</v>
      </c>
      <c r="I27" s="61">
        <f t="shared" si="2"/>
        <v>13</v>
      </c>
      <c r="J27" s="60">
        <f>VLOOKUP($A27,'Return Data'!$B$7:$R$2292,12,0)</f>
        <v>-7.6300000000000007E-2</v>
      </c>
      <c r="K27" s="61">
        <f t="shared" si="3"/>
        <v>13</v>
      </c>
      <c r="L27" s="60">
        <f>VLOOKUP($A27,'Return Data'!$B$7:$R$2292,13,0)</f>
        <v>1.5661</v>
      </c>
      <c r="M27" s="61">
        <f t="shared" si="4"/>
        <v>10</v>
      </c>
      <c r="N27" s="60">
        <f>VLOOKUP($A27,'Return Data'!$B$7:$R$2292,17,0)</f>
        <v>1.5889</v>
      </c>
      <c r="O27" s="61">
        <f t="shared" si="5"/>
        <v>15</v>
      </c>
      <c r="P27" s="60">
        <f>VLOOKUP($A27,'Return Data'!$B$7:$R$2292,14,0)</f>
        <v>4.673</v>
      </c>
      <c r="Q27" s="61">
        <f t="shared" si="6"/>
        <v>15</v>
      </c>
      <c r="R27" s="60">
        <f>VLOOKUP($A27,'Return Data'!$B$7:$R$2292,16,0)</f>
        <v>8.2058999999999997</v>
      </c>
      <c r="S27" s="62">
        <f t="shared" si="7"/>
        <v>10</v>
      </c>
    </row>
    <row r="28" spans="1:19" x14ac:dyDescent="0.3">
      <c r="A28" s="77" t="s">
        <v>829</v>
      </c>
      <c r="B28" s="59">
        <f>VLOOKUP($A28,'Return Data'!$B$7:$R$2292,3,0)</f>
        <v>44767</v>
      </c>
      <c r="C28" s="60">
        <f>VLOOKUP($A28,'Return Data'!$B$7:$R$2292,4,0)</f>
        <v>17.1968</v>
      </c>
      <c r="D28" s="60">
        <f>VLOOKUP($A28,'Return Data'!$B$7:$R$2292,9,0)</f>
        <v>10.8903</v>
      </c>
      <c r="E28" s="61">
        <f t="shared" si="0"/>
        <v>11</v>
      </c>
      <c r="F28" s="60">
        <f>VLOOKUP($A28,'Return Data'!$B$7:$R$2292,10,0)</f>
        <v>-2.5308999999999999</v>
      </c>
      <c r="G28" s="61">
        <f t="shared" si="1"/>
        <v>25</v>
      </c>
      <c r="H28" s="60">
        <f>VLOOKUP($A28,'Return Data'!$B$7:$R$2292,11,0)</f>
        <v>-3.798</v>
      </c>
      <c r="I28" s="61">
        <f t="shared" si="2"/>
        <v>27</v>
      </c>
      <c r="J28" s="60">
        <f>VLOOKUP($A28,'Return Data'!$B$7:$R$2292,12,0)</f>
        <v>-3.4094000000000002</v>
      </c>
      <c r="K28" s="61">
        <f t="shared" si="3"/>
        <v>27</v>
      </c>
      <c r="L28" s="60">
        <f>VLOOKUP($A28,'Return Data'!$B$7:$R$2292,13,0)</f>
        <v>-2.4295</v>
      </c>
      <c r="M28" s="61">
        <f t="shared" si="4"/>
        <v>27</v>
      </c>
      <c r="N28" s="60">
        <f>VLOOKUP($A28,'Return Data'!$B$7:$R$2292,17,0)</f>
        <v>-0.27179999999999999</v>
      </c>
      <c r="O28" s="61">
        <f t="shared" si="5"/>
        <v>27</v>
      </c>
      <c r="P28" s="60">
        <f>VLOOKUP($A28,'Return Data'!$B$7:$R$2292,14,0)</f>
        <v>3.5196999999999998</v>
      </c>
      <c r="Q28" s="61">
        <f t="shared" si="6"/>
        <v>24</v>
      </c>
      <c r="R28" s="60">
        <f>VLOOKUP($A28,'Return Data'!$B$7:$R$2292,16,0)</f>
        <v>7.1665000000000001</v>
      </c>
      <c r="S28" s="62">
        <f t="shared" si="7"/>
        <v>18</v>
      </c>
    </row>
    <row r="29" spans="1:19" x14ac:dyDescent="0.3">
      <c r="A29" s="77" t="s">
        <v>830</v>
      </c>
      <c r="B29" s="59">
        <f>VLOOKUP($A29,'Return Data'!$B$7:$R$2292,3,0)</f>
        <v>44767</v>
      </c>
      <c r="C29" s="60">
        <f>VLOOKUP($A29,'Return Data'!$B$7:$R$2292,4,0)</f>
        <v>19.318000000000001</v>
      </c>
      <c r="D29" s="60">
        <f>VLOOKUP($A29,'Return Data'!$B$7:$R$2292,9,0)</f>
        <v>11.1983</v>
      </c>
      <c r="E29" s="61">
        <f t="shared" si="0"/>
        <v>7</v>
      </c>
      <c r="F29" s="60">
        <f>VLOOKUP($A29,'Return Data'!$B$7:$R$2292,10,0)</f>
        <v>-2.5560999999999998</v>
      </c>
      <c r="G29" s="61">
        <f t="shared" si="1"/>
        <v>26</v>
      </c>
      <c r="H29" s="60">
        <f>VLOOKUP($A29,'Return Data'!$B$7:$R$2292,11,0)</f>
        <v>-2.1573000000000002</v>
      </c>
      <c r="I29" s="61">
        <f t="shared" si="2"/>
        <v>21</v>
      </c>
      <c r="J29" s="60">
        <f>VLOOKUP($A29,'Return Data'!$B$7:$R$2292,12,0)</f>
        <v>-2.0506000000000002</v>
      </c>
      <c r="K29" s="61">
        <f t="shared" si="3"/>
        <v>22</v>
      </c>
      <c r="L29" s="60">
        <f>VLOOKUP($A29,'Return Data'!$B$7:$R$2292,13,0)</f>
        <v>0.14849999999999999</v>
      </c>
      <c r="M29" s="61">
        <f t="shared" si="4"/>
        <v>22</v>
      </c>
      <c r="N29" s="60">
        <f>VLOOKUP($A29,'Return Data'!$B$7:$R$2292,17,0)</f>
        <v>1.77</v>
      </c>
      <c r="O29" s="61">
        <f t="shared" si="5"/>
        <v>13</v>
      </c>
      <c r="P29" s="60">
        <f>VLOOKUP($A29,'Return Data'!$B$7:$R$2292,14,0)</f>
        <v>5.5692000000000004</v>
      </c>
      <c r="Q29" s="61">
        <f t="shared" si="6"/>
        <v>7</v>
      </c>
      <c r="R29" s="60">
        <f>VLOOKUP($A29,'Return Data'!$B$7:$R$2292,16,0)</f>
        <v>8.7251999999999992</v>
      </c>
      <c r="S29" s="62">
        <f t="shared" si="7"/>
        <v>4</v>
      </c>
    </row>
    <row r="30" spans="1:19" x14ac:dyDescent="0.3">
      <c r="A30" s="77" t="s">
        <v>833</v>
      </c>
      <c r="B30" s="59">
        <f>VLOOKUP($A30,'Return Data'!$B$7:$R$2292,3,0)</f>
        <v>44767</v>
      </c>
      <c r="C30" s="60">
        <f>VLOOKUP($A30,'Return Data'!$B$7:$R$2292,4,0)</f>
        <v>35.763800000000003</v>
      </c>
      <c r="D30" s="60">
        <f>VLOOKUP($A30,'Return Data'!$B$7:$R$2292,9,0)</f>
        <v>11.0359</v>
      </c>
      <c r="E30" s="61">
        <f t="shared" si="0"/>
        <v>9</v>
      </c>
      <c r="F30" s="60">
        <f>VLOOKUP($A30,'Return Data'!$B$7:$R$2292,10,0)</f>
        <v>-2.5752000000000002</v>
      </c>
      <c r="G30" s="61">
        <f t="shared" si="1"/>
        <v>27</v>
      </c>
      <c r="H30" s="60">
        <f>VLOOKUP($A30,'Return Data'!$B$7:$R$2292,11,0)</f>
        <v>-2.8910999999999998</v>
      </c>
      <c r="I30" s="61">
        <f t="shared" si="2"/>
        <v>25</v>
      </c>
      <c r="J30" s="60">
        <f>VLOOKUP($A30,'Return Data'!$B$7:$R$2292,12,0)</f>
        <v>-2.7559</v>
      </c>
      <c r="K30" s="61">
        <f t="shared" si="3"/>
        <v>25</v>
      </c>
      <c r="L30" s="60">
        <f>VLOOKUP($A30,'Return Data'!$B$7:$R$2292,13,0)</f>
        <v>-0.76380000000000003</v>
      </c>
      <c r="M30" s="61">
        <f t="shared" si="4"/>
        <v>24</v>
      </c>
      <c r="N30" s="60">
        <f>VLOOKUP($A30,'Return Data'!$B$7:$R$2292,17,0)</f>
        <v>0.77480000000000004</v>
      </c>
      <c r="O30" s="61">
        <f t="shared" si="5"/>
        <v>23</v>
      </c>
      <c r="P30" s="60">
        <f>VLOOKUP($A30,'Return Data'!$B$7:$R$2292,14,0)</f>
        <v>5.0225</v>
      </c>
      <c r="Q30" s="61">
        <f t="shared" si="6"/>
        <v>9</v>
      </c>
      <c r="R30" s="60">
        <f>VLOOKUP($A30,'Return Data'!$B$7:$R$2292,16,0)</f>
        <v>6.4486999999999997</v>
      </c>
      <c r="S30" s="62">
        <f t="shared" si="7"/>
        <v>22</v>
      </c>
    </row>
    <row r="31" spans="1:19" x14ac:dyDescent="0.3">
      <c r="A31" s="77" t="s">
        <v>1950</v>
      </c>
      <c r="B31" s="59">
        <f>VLOOKUP($A31,'Return Data'!$B$7:$R$2292,3,0)</f>
        <v>44767</v>
      </c>
      <c r="C31" s="60">
        <f>VLOOKUP($A31,'Return Data'!$B$7:$R$2292,4,0)</f>
        <v>50.140700000000002</v>
      </c>
      <c r="D31" s="60">
        <f>VLOOKUP($A31,'Return Data'!$B$7:$R$2292,9,0)</f>
        <v>10.7392</v>
      </c>
      <c r="E31" s="61">
        <f t="shared" si="0"/>
        <v>12</v>
      </c>
      <c r="F31" s="60">
        <f>VLOOKUP($A31,'Return Data'!$B$7:$R$2292,10,0)</f>
        <v>-1.4197</v>
      </c>
      <c r="G31" s="61">
        <f t="shared" si="1"/>
        <v>20</v>
      </c>
      <c r="H31" s="60">
        <f>VLOOKUP($A31,'Return Data'!$B$7:$R$2292,11,0)</f>
        <v>-2.2545000000000002</v>
      </c>
      <c r="I31" s="61">
        <f t="shared" si="2"/>
        <v>22</v>
      </c>
      <c r="J31" s="60">
        <f>VLOOKUP($A31,'Return Data'!$B$7:$R$2292,12,0)</f>
        <v>-1.8867</v>
      </c>
      <c r="K31" s="61">
        <f t="shared" si="3"/>
        <v>21</v>
      </c>
      <c r="L31" s="60">
        <f>VLOOKUP($A31,'Return Data'!$B$7:$R$2292,13,0)</f>
        <v>0.3861</v>
      </c>
      <c r="M31" s="61">
        <f t="shared" si="4"/>
        <v>20</v>
      </c>
      <c r="N31" s="60">
        <f>VLOOKUP($A31,'Return Data'!$B$7:$R$2292,17,0)</f>
        <v>1.3294999999999999</v>
      </c>
      <c r="O31" s="61">
        <f t="shared" si="5"/>
        <v>16</v>
      </c>
      <c r="P31" s="60">
        <f>VLOOKUP($A31,'Return Data'!$B$7:$R$2292,14,0)</f>
        <v>4.7198000000000002</v>
      </c>
      <c r="Q31" s="61">
        <f t="shared" si="6"/>
        <v>13</v>
      </c>
      <c r="R31" s="60">
        <f>VLOOKUP($A31,'Return Data'!$B$7:$R$2292,16,0)</f>
        <v>7.7518000000000002</v>
      </c>
      <c r="S31" s="62">
        <f t="shared" si="7"/>
        <v>15</v>
      </c>
    </row>
    <row r="32" spans="1:19" x14ac:dyDescent="0.3">
      <c r="A32" s="77" t="s">
        <v>2059</v>
      </c>
      <c r="B32" s="59">
        <f>VLOOKUP($A32,'Return Data'!$B$7:$R$2292,3,0)</f>
        <v>44767</v>
      </c>
      <c r="C32" s="60">
        <f>VLOOKUP($A32,'Return Data'!$B$7:$R$2292,4,0)</f>
        <v>21.953299999999999</v>
      </c>
      <c r="D32" s="60">
        <f>VLOOKUP($A32,'Return Data'!$B$7:$R$2292,9,0)</f>
        <v>11.831099999999999</v>
      </c>
      <c r="E32" s="61">
        <f t="shared" si="0"/>
        <v>4</v>
      </c>
      <c r="F32" s="60">
        <f>VLOOKUP($A32,'Return Data'!$B$7:$R$2292,10,0)</f>
        <v>-0.73129999999999995</v>
      </c>
      <c r="G32" s="61">
        <f t="shared" si="1"/>
        <v>15</v>
      </c>
      <c r="H32" s="60">
        <f>VLOOKUP($A32,'Return Data'!$B$7:$R$2292,11,0)</f>
        <v>-2.2974999999999999</v>
      </c>
      <c r="I32" s="61">
        <f t="shared" si="2"/>
        <v>23</v>
      </c>
      <c r="J32" s="60">
        <f>VLOOKUP($A32,'Return Data'!$B$7:$R$2292,12,0)</f>
        <v>-2.1930000000000001</v>
      </c>
      <c r="K32" s="61">
        <f t="shared" si="3"/>
        <v>23</v>
      </c>
      <c r="L32" s="60">
        <f>VLOOKUP($A32,'Return Data'!$B$7:$R$2292,13,0)</f>
        <v>-0.62080000000000002</v>
      </c>
      <c r="M32" s="61">
        <f t="shared" si="4"/>
        <v>23</v>
      </c>
      <c r="N32" s="60">
        <f>VLOOKUP($A32,'Return Data'!$B$7:$R$2292,17,0)</f>
        <v>0.61499999999999999</v>
      </c>
      <c r="O32" s="61">
        <f t="shared" si="5"/>
        <v>24</v>
      </c>
      <c r="P32" s="60">
        <f>VLOOKUP($A32,'Return Data'!$B$7:$R$2292,14,0)</f>
        <v>3.7686999999999999</v>
      </c>
      <c r="Q32" s="61">
        <f t="shared" si="6"/>
        <v>22</v>
      </c>
      <c r="R32" s="60">
        <f>VLOOKUP($A32,'Return Data'!$B$7:$R$2292,16,0)</f>
        <v>6.7110000000000003</v>
      </c>
      <c r="S32" s="62">
        <f t="shared" si="7"/>
        <v>21</v>
      </c>
    </row>
    <row r="33" spans="1:19" x14ac:dyDescent="0.3">
      <c r="A33" s="77" t="s">
        <v>2049</v>
      </c>
      <c r="B33" s="59">
        <f>VLOOKUP($A33,'Return Data'!$B$7:$R$2292,3,0)</f>
        <v>44767</v>
      </c>
      <c r="C33" s="60">
        <f>VLOOKUP($A33,'Return Data'!$B$7:$R$2292,4,0)</f>
        <v>22.261500000000002</v>
      </c>
      <c r="D33" s="60">
        <f>VLOOKUP($A33,'Return Data'!$B$7:$R$2292,9,0)</f>
        <v>12.216200000000001</v>
      </c>
      <c r="E33" s="61">
        <f t="shared" si="0"/>
        <v>3</v>
      </c>
      <c r="F33" s="60">
        <f>VLOOKUP($A33,'Return Data'!$B$7:$R$2292,10,0)</f>
        <v>-0.75170000000000003</v>
      </c>
      <c r="G33" s="61">
        <f t="shared" si="1"/>
        <v>16</v>
      </c>
      <c r="H33" s="60">
        <f>VLOOKUP($A33,'Return Data'!$B$7:$R$2292,11,0)</f>
        <v>-2.7193999999999998</v>
      </c>
      <c r="I33" s="61">
        <f t="shared" si="2"/>
        <v>24</v>
      </c>
      <c r="J33" s="60">
        <f>VLOOKUP($A33,'Return Data'!$B$7:$R$2292,12,0)</f>
        <v>-2.4832999999999998</v>
      </c>
      <c r="K33" s="61">
        <f t="shared" si="3"/>
        <v>24</v>
      </c>
      <c r="L33" s="60">
        <f>VLOOKUP($A33,'Return Data'!$B$7:$R$2292,13,0)</f>
        <v>-0.96930000000000005</v>
      </c>
      <c r="M33" s="61">
        <f t="shared" si="4"/>
        <v>25</v>
      </c>
      <c r="N33" s="60">
        <f>VLOOKUP($A33,'Return Data'!$B$7:$R$2292,17,0)</f>
        <v>0.5605</v>
      </c>
      <c r="O33" s="61">
        <f t="shared" si="5"/>
        <v>25</v>
      </c>
      <c r="P33" s="60">
        <f>VLOOKUP($A33,'Return Data'!$B$7:$R$2292,14,0)</f>
        <v>3.8969</v>
      </c>
      <c r="Q33" s="61">
        <f t="shared" si="6"/>
        <v>21</v>
      </c>
      <c r="R33" s="60">
        <f>VLOOKUP($A33,'Return Data'!$B$7:$R$2292,16,0)</f>
        <v>6.2633000000000001</v>
      </c>
      <c r="S33" s="62">
        <f t="shared" si="7"/>
        <v>23</v>
      </c>
    </row>
    <row r="34" spans="1:19" x14ac:dyDescent="0.3">
      <c r="A34" s="77" t="s">
        <v>2060</v>
      </c>
      <c r="B34" s="59">
        <f>VLOOKUP($A34,'Return Data'!$B$7:$R$2292,3,0)</f>
        <v>44767</v>
      </c>
      <c r="C34" s="60">
        <f>VLOOKUP($A34,'Return Data'!$B$7:$R$2292,4,0)</f>
        <v>199.8424</v>
      </c>
      <c r="D34" s="60">
        <f>VLOOKUP($A34,'Return Data'!$B$7:$R$2292,9,0)</f>
        <v>11.6754</v>
      </c>
      <c r="E34" s="61">
        <f t="shared" si="0"/>
        <v>6</v>
      </c>
      <c r="F34" s="60">
        <f>VLOOKUP($A34,'Return Data'!$B$7:$R$2292,10,0)</f>
        <v>-2.1534</v>
      </c>
      <c r="G34" s="61">
        <f t="shared" si="1"/>
        <v>24</v>
      </c>
      <c r="H34" s="60">
        <f>VLOOKUP($A34,'Return Data'!$B$7:$R$2292,11,0)</f>
        <v>-3.3883000000000001</v>
      </c>
      <c r="I34" s="61">
        <f t="shared" si="2"/>
        <v>26</v>
      </c>
      <c r="J34" s="60">
        <f>VLOOKUP($A34,'Return Data'!$B$7:$R$2292,12,0)</f>
        <v>-3.0531000000000001</v>
      </c>
      <c r="K34" s="61">
        <f t="shared" si="3"/>
        <v>26</v>
      </c>
      <c r="L34" s="60">
        <f>VLOOKUP($A34,'Return Data'!$B$7:$R$2292,13,0)</f>
        <v>-2.1031</v>
      </c>
      <c r="M34" s="61">
        <f t="shared" si="4"/>
        <v>26</v>
      </c>
      <c r="N34" s="60">
        <f>VLOOKUP($A34,'Return Data'!$B$7:$R$2292,17,0)</f>
        <v>-9.3600000000000003E-2</v>
      </c>
      <c r="O34" s="61">
        <f t="shared" si="5"/>
        <v>26</v>
      </c>
      <c r="P34" s="60">
        <f>VLOOKUP($A34,'Return Data'!$B$7:$R$2292,14,0)</f>
        <v>2.7656999999999998</v>
      </c>
      <c r="Q34" s="61">
        <f t="shared" si="6"/>
        <v>27</v>
      </c>
      <c r="R34" s="60">
        <f>VLOOKUP($A34,'Return Data'!$B$7:$R$2292,16,0)</f>
        <v>5.3118999999999996</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9.526766666666667</v>
      </c>
      <c r="E36" s="83"/>
      <c r="F36" s="84">
        <f>AVERAGE(F8:F34)</f>
        <v>-0.23133703703703704</v>
      </c>
      <c r="G36" s="83"/>
      <c r="H36" s="84">
        <f>AVERAGE(H8:H34)</f>
        <v>-0.59344814814814817</v>
      </c>
      <c r="I36" s="83"/>
      <c r="J36" s="84">
        <f>AVERAGE(J8:J34)</f>
        <v>-0.54549259259259264</v>
      </c>
      <c r="K36" s="83"/>
      <c r="L36" s="84">
        <f>AVERAGE(L8:L34)</f>
        <v>0.89329629629629581</v>
      </c>
      <c r="M36" s="83"/>
      <c r="N36" s="84">
        <f>AVERAGE(N8:N34)</f>
        <v>1.6458148148148151</v>
      </c>
      <c r="O36" s="83"/>
      <c r="P36" s="84">
        <f>AVERAGE(P8:P34)</f>
        <v>4.6914296296296296</v>
      </c>
      <c r="Q36" s="83"/>
      <c r="R36" s="84">
        <f>AVERAGE(R8:R34)</f>
        <v>7.5853370370370383</v>
      </c>
      <c r="S36" s="85"/>
    </row>
    <row r="37" spans="1:19" x14ac:dyDescent="0.3">
      <c r="A37" s="82" t="s">
        <v>28</v>
      </c>
      <c r="B37" s="83"/>
      <c r="C37" s="83"/>
      <c r="D37" s="84">
        <f>MIN(D8:D34)</f>
        <v>3.4224000000000001</v>
      </c>
      <c r="E37" s="83"/>
      <c r="F37" s="84">
        <f>MIN(F8:F34)</f>
        <v>-2.5752000000000002</v>
      </c>
      <c r="G37" s="83"/>
      <c r="H37" s="84">
        <f>MIN(H8:H34)</f>
        <v>-3.798</v>
      </c>
      <c r="I37" s="83"/>
      <c r="J37" s="84">
        <f>MIN(J8:J34)</f>
        <v>-3.4094000000000002</v>
      </c>
      <c r="K37" s="83"/>
      <c r="L37" s="84">
        <f>MIN(L8:L34)</f>
        <v>-2.4295</v>
      </c>
      <c r="M37" s="83"/>
      <c r="N37" s="84">
        <f>MIN(N8:N34)</f>
        <v>-0.27179999999999999</v>
      </c>
      <c r="O37" s="83"/>
      <c r="P37" s="84">
        <f>MIN(P8:P34)</f>
        <v>2.7656999999999998</v>
      </c>
      <c r="Q37" s="83"/>
      <c r="R37" s="84">
        <f>MIN(R8:R34)</f>
        <v>5.3118999999999996</v>
      </c>
      <c r="S37" s="85"/>
    </row>
    <row r="38" spans="1:19" ht="15" thickBot="1" x14ac:dyDescent="0.35">
      <c r="A38" s="86" t="s">
        <v>29</v>
      </c>
      <c r="B38" s="87"/>
      <c r="C38" s="87"/>
      <c r="D38" s="88">
        <f>MAX(D8:D34)</f>
        <v>12.701000000000001</v>
      </c>
      <c r="E38" s="87"/>
      <c r="F38" s="88">
        <f>MAX(F8:F34)</f>
        <v>2.7504</v>
      </c>
      <c r="G38" s="87"/>
      <c r="H38" s="88">
        <f>MAX(H8:H34)</f>
        <v>2.0903999999999998</v>
      </c>
      <c r="I38" s="87"/>
      <c r="J38" s="88">
        <f>MAX(J8:J34)</f>
        <v>1.7867999999999999</v>
      </c>
      <c r="K38" s="87"/>
      <c r="L38" s="88">
        <f>MAX(L8:L34)</f>
        <v>2.7673999999999999</v>
      </c>
      <c r="M38" s="87"/>
      <c r="N38" s="88">
        <f>MAX(N8:N34)</f>
        <v>3.9293</v>
      </c>
      <c r="O38" s="87"/>
      <c r="P38" s="88">
        <f>MAX(P8:P34)</f>
        <v>6.2549000000000001</v>
      </c>
      <c r="Q38" s="87"/>
      <c r="R38" s="88">
        <f>MAX(R8:R34)</f>
        <v>9.5279000000000007</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44767</v>
      </c>
      <c r="C8" s="60">
        <f>VLOOKUP($A8,'Return Data'!$B$7:$R$2292,4,0)</f>
        <v>305.6764</v>
      </c>
      <c r="D8" s="60">
        <f>VLOOKUP($A8,'Return Data'!$B$7:$R$2292,9,0)</f>
        <v>8.1647999999999996</v>
      </c>
      <c r="E8" s="61">
        <f t="shared" ref="E8:E25" si="0">RANK(D8,D$8:D$25,0)</f>
        <v>11</v>
      </c>
      <c r="F8" s="60">
        <f>VLOOKUP($A8,'Return Data'!$B$7:$R$2292,10,0)</f>
        <v>1.8386</v>
      </c>
      <c r="G8" s="61">
        <f t="shared" ref="G8:G25" si="1">RANK(F8,F$8:F$25,0)</f>
        <v>7</v>
      </c>
      <c r="H8" s="60">
        <f>VLOOKUP($A8,'Return Data'!$B$7:$R$2292,11,0)</f>
        <v>2.6890000000000001</v>
      </c>
      <c r="I8" s="61">
        <f t="shared" ref="I8:I25" si="2">RANK(H8,H$8:H$25,0)</f>
        <v>4</v>
      </c>
      <c r="J8" s="60">
        <f>VLOOKUP($A8,'Return Data'!$B$7:$R$2292,12,0)</f>
        <v>2.7513000000000001</v>
      </c>
      <c r="K8" s="61">
        <f t="shared" ref="K8:K25" si="3">RANK(J8,J$8:J$25,0)</f>
        <v>5</v>
      </c>
      <c r="L8" s="60">
        <f>VLOOKUP($A8,'Return Data'!$B$7:$R$2292,13,0)</f>
        <v>3.3687</v>
      </c>
      <c r="M8" s="61">
        <f t="shared" ref="M8:M25" si="4">RANK(L8,L$8:L$25,0)</f>
        <v>5</v>
      </c>
      <c r="N8" s="60">
        <f>VLOOKUP($A8,'Return Data'!$B$7:$R$2292,17,0)</f>
        <v>4.2012999999999998</v>
      </c>
      <c r="O8" s="61">
        <f t="shared" ref="O8:O23" si="5">RANK(N8,N$8:N$25,0)</f>
        <v>5</v>
      </c>
      <c r="P8" s="60">
        <f>VLOOKUP($A8,'Return Data'!$B$7:$R$2292,14,0)</f>
        <v>6.7453000000000003</v>
      </c>
      <c r="Q8" s="61">
        <f t="shared" ref="Q8:Q23" si="6">RANK(P8,P$8:P$25,0)</f>
        <v>7</v>
      </c>
      <c r="R8" s="60">
        <f>VLOOKUP($A8,'Return Data'!$B$7:$R$2292,16,0)</f>
        <v>8.7125000000000004</v>
      </c>
      <c r="S8" s="62">
        <f t="shared" ref="S8:S25" si="7">RANK(R8,R$8:R$25,0)</f>
        <v>1</v>
      </c>
    </row>
    <row r="9" spans="1:19" x14ac:dyDescent="0.3">
      <c r="A9" s="77" t="s">
        <v>558</v>
      </c>
      <c r="B9" s="59">
        <f>VLOOKUP($A9,'Return Data'!$B$7:$R$2292,3,0)</f>
        <v>44767</v>
      </c>
      <c r="C9" s="60">
        <f>VLOOKUP($A9,'Return Data'!$B$7:$R$2292,4,0)</f>
        <v>2205.5830999999998</v>
      </c>
      <c r="D9" s="60">
        <f>VLOOKUP($A9,'Return Data'!$B$7:$R$2292,9,0)</f>
        <v>5.9432</v>
      </c>
      <c r="E9" s="61">
        <f t="shared" si="0"/>
        <v>18</v>
      </c>
      <c r="F9" s="60">
        <f>VLOOKUP($A9,'Return Data'!$B$7:$R$2292,10,0)</f>
        <v>2.7296999999999998</v>
      </c>
      <c r="G9" s="61">
        <f t="shared" si="1"/>
        <v>2</v>
      </c>
      <c r="H9" s="60">
        <f>VLOOKUP($A9,'Return Data'!$B$7:$R$2292,11,0)</f>
        <v>3.2473000000000001</v>
      </c>
      <c r="I9" s="61">
        <f t="shared" si="2"/>
        <v>3</v>
      </c>
      <c r="J9" s="60">
        <f>VLOOKUP($A9,'Return Data'!$B$7:$R$2292,12,0)</f>
        <v>3.3016999999999999</v>
      </c>
      <c r="K9" s="61">
        <f t="shared" si="3"/>
        <v>2</v>
      </c>
      <c r="L9" s="60">
        <f>VLOOKUP($A9,'Return Data'!$B$7:$R$2292,13,0)</f>
        <v>3.4020000000000001</v>
      </c>
      <c r="M9" s="61">
        <f t="shared" si="4"/>
        <v>4</v>
      </c>
      <c r="N9" s="60">
        <f>VLOOKUP($A9,'Return Data'!$B$7:$R$2292,17,0)</f>
        <v>4.1288999999999998</v>
      </c>
      <c r="O9" s="61">
        <f t="shared" si="5"/>
        <v>8</v>
      </c>
      <c r="P9" s="60">
        <f>VLOOKUP($A9,'Return Data'!$B$7:$R$2292,14,0)</f>
        <v>6.6039000000000003</v>
      </c>
      <c r="Q9" s="61">
        <f t="shared" si="6"/>
        <v>11</v>
      </c>
      <c r="R9" s="60">
        <f>VLOOKUP($A9,'Return Data'!$B$7:$R$2292,16,0)</f>
        <v>8.0364000000000004</v>
      </c>
      <c r="S9" s="62">
        <f t="shared" si="7"/>
        <v>9</v>
      </c>
    </row>
    <row r="10" spans="1:19" x14ac:dyDescent="0.3">
      <c r="A10" s="77" t="s">
        <v>560</v>
      </c>
      <c r="B10" s="59">
        <f>VLOOKUP($A10,'Return Data'!$B$7:$R$2292,3,0)</f>
        <v>44767</v>
      </c>
      <c r="C10" s="60">
        <f>VLOOKUP($A10,'Return Data'!$B$7:$R$2292,4,0)</f>
        <v>20.046900000000001</v>
      </c>
      <c r="D10" s="60">
        <f>VLOOKUP($A10,'Return Data'!$B$7:$R$2292,9,0)</f>
        <v>7.5305</v>
      </c>
      <c r="E10" s="61">
        <f t="shared" si="0"/>
        <v>12</v>
      </c>
      <c r="F10" s="60">
        <f>VLOOKUP($A10,'Return Data'!$B$7:$R$2292,10,0)</f>
        <v>2.0310000000000001</v>
      </c>
      <c r="G10" s="61">
        <f t="shared" si="1"/>
        <v>6</v>
      </c>
      <c r="H10" s="60">
        <f>VLOOKUP($A10,'Return Data'!$B$7:$R$2292,11,0)</f>
        <v>2.0804</v>
      </c>
      <c r="I10" s="61">
        <f t="shared" si="2"/>
        <v>10</v>
      </c>
      <c r="J10" s="60">
        <f>VLOOKUP($A10,'Return Data'!$B$7:$R$2292,12,0)</f>
        <v>2.4276</v>
      </c>
      <c r="K10" s="61">
        <f t="shared" si="3"/>
        <v>9</v>
      </c>
      <c r="L10" s="60">
        <f>VLOOKUP($A10,'Return Data'!$B$7:$R$2292,13,0)</f>
        <v>2.8098000000000001</v>
      </c>
      <c r="M10" s="61">
        <f t="shared" si="4"/>
        <v>13</v>
      </c>
      <c r="N10" s="60">
        <f>VLOOKUP($A10,'Return Data'!$B$7:$R$2292,17,0)</f>
        <v>3.6837</v>
      </c>
      <c r="O10" s="61">
        <f t="shared" si="5"/>
        <v>11</v>
      </c>
      <c r="P10" s="60">
        <f>VLOOKUP($A10,'Return Data'!$B$7:$R$2292,14,0)</f>
        <v>6.6135999999999999</v>
      </c>
      <c r="Q10" s="61">
        <f t="shared" si="6"/>
        <v>10</v>
      </c>
      <c r="R10" s="60">
        <f>VLOOKUP($A10,'Return Data'!$B$7:$R$2292,16,0)</f>
        <v>8.1606000000000005</v>
      </c>
      <c r="S10" s="62">
        <f t="shared" si="7"/>
        <v>5</v>
      </c>
    </row>
    <row r="11" spans="1:19" x14ac:dyDescent="0.3">
      <c r="A11" s="77" t="s">
        <v>562</v>
      </c>
      <c r="B11" s="59">
        <f>VLOOKUP($A11,'Return Data'!$B$7:$R$2292,3,0)</f>
        <v>44767</v>
      </c>
      <c r="C11" s="60">
        <f>VLOOKUP($A11,'Return Data'!$B$7:$R$2292,4,0)</f>
        <v>20.376000000000001</v>
      </c>
      <c r="D11" s="60">
        <f>VLOOKUP($A11,'Return Data'!$B$7:$R$2292,9,0)</f>
        <v>17.070799999999998</v>
      </c>
      <c r="E11" s="61">
        <f t="shared" si="0"/>
        <v>1</v>
      </c>
      <c r="F11" s="60">
        <f>VLOOKUP($A11,'Return Data'!$B$7:$R$2292,10,0)</f>
        <v>0.43159999999999998</v>
      </c>
      <c r="G11" s="61">
        <f t="shared" si="1"/>
        <v>14</v>
      </c>
      <c r="H11" s="60">
        <f>VLOOKUP($A11,'Return Data'!$B$7:$R$2292,11,0)</f>
        <v>0.54179999999999995</v>
      </c>
      <c r="I11" s="61">
        <f t="shared" si="2"/>
        <v>16</v>
      </c>
      <c r="J11" s="60">
        <f>VLOOKUP($A11,'Return Data'!$B$7:$R$2292,12,0)</f>
        <v>0.8</v>
      </c>
      <c r="K11" s="61">
        <f t="shared" si="3"/>
        <v>16</v>
      </c>
      <c r="L11" s="60">
        <f>VLOOKUP($A11,'Return Data'!$B$7:$R$2292,13,0)</f>
        <v>2.6920000000000002</v>
      </c>
      <c r="M11" s="61">
        <f t="shared" si="4"/>
        <v>14</v>
      </c>
      <c r="N11" s="60">
        <f>VLOOKUP($A11,'Return Data'!$B$7:$R$2292,17,0)</f>
        <v>3.5901000000000001</v>
      </c>
      <c r="O11" s="61">
        <f t="shared" si="5"/>
        <v>12</v>
      </c>
      <c r="P11" s="60">
        <f>VLOOKUP($A11,'Return Data'!$B$7:$R$2292,14,0)</f>
        <v>7.2601000000000004</v>
      </c>
      <c r="Q11" s="61">
        <f t="shared" si="6"/>
        <v>1</v>
      </c>
      <c r="R11" s="60">
        <f>VLOOKUP($A11,'Return Data'!$B$7:$R$2292,16,0)</f>
        <v>8.3567</v>
      </c>
      <c r="S11" s="62">
        <f t="shared" si="7"/>
        <v>2</v>
      </c>
    </row>
    <row r="12" spans="1:19" x14ac:dyDescent="0.3">
      <c r="A12" s="77" t="s">
        <v>565</v>
      </c>
      <c r="B12" s="59">
        <f>VLOOKUP($A12,'Return Data'!$B$7:$R$2292,3,0)</f>
        <v>44767</v>
      </c>
      <c r="C12" s="60">
        <f>VLOOKUP($A12,'Return Data'!$B$7:$R$2292,4,0)</f>
        <v>18.903400000000001</v>
      </c>
      <c r="D12" s="60">
        <f>VLOOKUP($A12,'Return Data'!$B$7:$R$2292,9,0)</f>
        <v>8.6776999999999997</v>
      </c>
      <c r="E12" s="61">
        <f t="shared" si="0"/>
        <v>7</v>
      </c>
      <c r="F12" s="60">
        <f>VLOOKUP($A12,'Return Data'!$B$7:$R$2292,10,0)</f>
        <v>1.4053</v>
      </c>
      <c r="G12" s="61">
        <f t="shared" si="1"/>
        <v>9</v>
      </c>
      <c r="H12" s="60">
        <f>VLOOKUP($A12,'Return Data'!$B$7:$R$2292,11,0)</f>
        <v>2.0735999999999999</v>
      </c>
      <c r="I12" s="61">
        <f t="shared" si="2"/>
        <v>11</v>
      </c>
      <c r="J12" s="60">
        <f>VLOOKUP($A12,'Return Data'!$B$7:$R$2292,12,0)</f>
        <v>2.5493000000000001</v>
      </c>
      <c r="K12" s="61">
        <f t="shared" si="3"/>
        <v>8</v>
      </c>
      <c r="L12" s="60">
        <f>VLOOKUP($A12,'Return Data'!$B$7:$R$2292,13,0)</f>
        <v>3.0223</v>
      </c>
      <c r="M12" s="61">
        <f t="shared" si="4"/>
        <v>10</v>
      </c>
      <c r="N12" s="60">
        <f>VLOOKUP($A12,'Return Data'!$B$7:$R$2292,17,0)</f>
        <v>3.7612999999999999</v>
      </c>
      <c r="O12" s="61">
        <f t="shared" si="5"/>
        <v>10</v>
      </c>
      <c r="P12" s="60">
        <f>VLOOKUP($A12,'Return Data'!$B$7:$R$2292,14,0)</f>
        <v>6.3865999999999996</v>
      </c>
      <c r="Q12" s="61">
        <f t="shared" si="6"/>
        <v>12</v>
      </c>
      <c r="R12" s="60">
        <f>VLOOKUP($A12,'Return Data'!$B$7:$R$2292,16,0)</f>
        <v>8.0190999999999999</v>
      </c>
      <c r="S12" s="62">
        <f t="shared" si="7"/>
        <v>10</v>
      </c>
    </row>
    <row r="13" spans="1:19" x14ac:dyDescent="0.3">
      <c r="A13" s="77" t="s">
        <v>566</v>
      </c>
      <c r="B13" s="59">
        <f>VLOOKUP($A13,'Return Data'!$B$7:$R$2292,3,0)</f>
        <v>44767</v>
      </c>
      <c r="C13" s="60">
        <f>VLOOKUP($A13,'Return Data'!$B$7:$R$2292,4,0)</f>
        <v>19.202400000000001</v>
      </c>
      <c r="D13" s="60">
        <f>VLOOKUP($A13,'Return Data'!$B$7:$R$2292,9,0)</f>
        <v>7.1558999999999999</v>
      </c>
      <c r="E13" s="61">
        <f t="shared" si="0"/>
        <v>14</v>
      </c>
      <c r="F13" s="60">
        <f>VLOOKUP($A13,'Return Data'!$B$7:$R$2292,10,0)</f>
        <v>1.3140000000000001</v>
      </c>
      <c r="G13" s="61">
        <f t="shared" si="1"/>
        <v>10</v>
      </c>
      <c r="H13" s="60">
        <f>VLOOKUP($A13,'Return Data'!$B$7:$R$2292,11,0)</f>
        <v>2.2652000000000001</v>
      </c>
      <c r="I13" s="61">
        <f t="shared" si="2"/>
        <v>8</v>
      </c>
      <c r="J13" s="60">
        <f>VLOOKUP($A13,'Return Data'!$B$7:$R$2292,12,0)</f>
        <v>2.2909999999999999</v>
      </c>
      <c r="K13" s="61">
        <f t="shared" si="3"/>
        <v>10</v>
      </c>
      <c r="L13" s="60">
        <f>VLOOKUP($A13,'Return Data'!$B$7:$R$2292,13,0)</f>
        <v>3.0661999999999998</v>
      </c>
      <c r="M13" s="61">
        <f t="shared" si="4"/>
        <v>8</v>
      </c>
      <c r="N13" s="60">
        <f>VLOOKUP($A13,'Return Data'!$B$7:$R$2292,17,0)</f>
        <v>4.3555000000000001</v>
      </c>
      <c r="O13" s="61">
        <f t="shared" si="5"/>
        <v>3</v>
      </c>
      <c r="P13" s="60">
        <f>VLOOKUP($A13,'Return Data'!$B$7:$R$2292,14,0)</f>
        <v>6.9053000000000004</v>
      </c>
      <c r="Q13" s="61">
        <f t="shared" si="6"/>
        <v>5</v>
      </c>
      <c r="R13" s="60">
        <f>VLOOKUP($A13,'Return Data'!$B$7:$R$2292,16,0)</f>
        <v>8.1402999999999999</v>
      </c>
      <c r="S13" s="62">
        <f t="shared" si="7"/>
        <v>6</v>
      </c>
    </row>
    <row r="14" spans="1:19" x14ac:dyDescent="0.3">
      <c r="A14" s="77" t="s">
        <v>569</v>
      </c>
      <c r="B14" s="59">
        <f>VLOOKUP($A14,'Return Data'!$B$7:$R$2292,3,0)</f>
        <v>44767</v>
      </c>
      <c r="C14" s="60">
        <f>VLOOKUP($A14,'Return Data'!$B$7:$R$2292,4,0)</f>
        <v>27.1235</v>
      </c>
      <c r="D14" s="60">
        <f>VLOOKUP($A14,'Return Data'!$B$7:$R$2292,9,0)</f>
        <v>8.4205000000000005</v>
      </c>
      <c r="E14" s="61">
        <f t="shared" si="0"/>
        <v>9</v>
      </c>
      <c r="F14" s="60">
        <f>VLOOKUP($A14,'Return Data'!$B$7:$R$2292,10,0)</f>
        <v>2.4340000000000002</v>
      </c>
      <c r="G14" s="61">
        <f t="shared" si="1"/>
        <v>3</v>
      </c>
      <c r="H14" s="60">
        <f>VLOOKUP($A14,'Return Data'!$B$7:$R$2292,11,0)</f>
        <v>3.5520999999999998</v>
      </c>
      <c r="I14" s="61">
        <f t="shared" si="2"/>
        <v>2</v>
      </c>
      <c r="J14" s="60">
        <f>VLOOKUP($A14,'Return Data'!$B$7:$R$2292,12,0)</f>
        <v>2.8572000000000002</v>
      </c>
      <c r="K14" s="61">
        <f t="shared" si="3"/>
        <v>4</v>
      </c>
      <c r="L14" s="60">
        <f>VLOOKUP($A14,'Return Data'!$B$7:$R$2292,13,0)</f>
        <v>3.9710000000000001</v>
      </c>
      <c r="M14" s="61">
        <f t="shared" si="4"/>
        <v>2</v>
      </c>
      <c r="N14" s="60">
        <f>VLOOKUP($A14,'Return Data'!$B$7:$R$2292,17,0)</f>
        <v>4.5659999999999998</v>
      </c>
      <c r="O14" s="61">
        <f t="shared" si="5"/>
        <v>2</v>
      </c>
      <c r="P14" s="60">
        <f>VLOOKUP($A14,'Return Data'!$B$7:$R$2292,14,0)</f>
        <v>6.6192000000000002</v>
      </c>
      <c r="Q14" s="61">
        <f t="shared" si="6"/>
        <v>9</v>
      </c>
      <c r="R14" s="60">
        <f>VLOOKUP($A14,'Return Data'!$B$7:$R$2292,16,0)</f>
        <v>8.2723999999999993</v>
      </c>
      <c r="S14" s="62">
        <f t="shared" si="7"/>
        <v>4</v>
      </c>
    </row>
    <row r="15" spans="1:19" x14ac:dyDescent="0.3">
      <c r="A15" s="77" t="s">
        <v>570</v>
      </c>
      <c r="B15" s="59">
        <f>VLOOKUP($A15,'Return Data'!$B$7:$R$2292,3,0)</f>
        <v>44767</v>
      </c>
      <c r="C15" s="60">
        <f>VLOOKUP($A15,'Return Data'!$B$7:$R$2292,4,0)</f>
        <v>20.501300000000001</v>
      </c>
      <c r="D15" s="60">
        <f>VLOOKUP($A15,'Return Data'!$B$7:$R$2292,9,0)</f>
        <v>6.3979999999999997</v>
      </c>
      <c r="E15" s="61">
        <f t="shared" si="0"/>
        <v>17</v>
      </c>
      <c r="F15" s="60">
        <f>VLOOKUP($A15,'Return Data'!$B$7:$R$2292,10,0)</f>
        <v>1.7844</v>
      </c>
      <c r="G15" s="61">
        <f t="shared" si="1"/>
        <v>8</v>
      </c>
      <c r="H15" s="60">
        <f>VLOOKUP($A15,'Return Data'!$B$7:$R$2292,11,0)</f>
        <v>2.5459000000000001</v>
      </c>
      <c r="I15" s="61">
        <f t="shared" si="2"/>
        <v>6</v>
      </c>
      <c r="J15" s="60">
        <f>VLOOKUP($A15,'Return Data'!$B$7:$R$2292,12,0)</f>
        <v>2.8601999999999999</v>
      </c>
      <c r="K15" s="61">
        <f t="shared" si="3"/>
        <v>3</v>
      </c>
      <c r="L15" s="60">
        <f>VLOOKUP($A15,'Return Data'!$B$7:$R$2292,13,0)</f>
        <v>3.0567000000000002</v>
      </c>
      <c r="M15" s="61">
        <f t="shared" si="4"/>
        <v>9</v>
      </c>
      <c r="N15" s="60">
        <f>VLOOKUP($A15,'Return Data'!$B$7:$R$2292,17,0)</f>
        <v>4.0484</v>
      </c>
      <c r="O15" s="61">
        <f t="shared" si="5"/>
        <v>9</v>
      </c>
      <c r="P15" s="60">
        <f>VLOOKUP($A15,'Return Data'!$B$7:$R$2292,14,0)</f>
        <v>7.0063000000000004</v>
      </c>
      <c r="Q15" s="61">
        <f t="shared" si="6"/>
        <v>4</v>
      </c>
      <c r="R15" s="60">
        <f>VLOOKUP($A15,'Return Data'!$B$7:$R$2292,16,0)</f>
        <v>7.9461000000000004</v>
      </c>
      <c r="S15" s="62">
        <f t="shared" si="7"/>
        <v>11</v>
      </c>
    </row>
    <row r="16" spans="1:19" x14ac:dyDescent="0.3">
      <c r="A16" s="77" t="s">
        <v>575</v>
      </c>
      <c r="B16" s="59">
        <f>VLOOKUP($A16,'Return Data'!$B$7:$R$2292,3,0)</f>
        <v>44767</v>
      </c>
      <c r="C16" s="60">
        <f>VLOOKUP($A16,'Return Data'!$B$7:$R$2292,4,0)</f>
        <v>1951.5301999999999</v>
      </c>
      <c r="D16" s="60">
        <f>VLOOKUP($A16,'Return Data'!$B$7:$R$2292,9,0)</f>
        <v>8.2811000000000003</v>
      </c>
      <c r="E16" s="61">
        <f t="shared" si="0"/>
        <v>10</v>
      </c>
      <c r="F16" s="60">
        <f>VLOOKUP($A16,'Return Data'!$B$7:$R$2292,10,0)</f>
        <v>-2.2936999999999999</v>
      </c>
      <c r="G16" s="61">
        <f t="shared" si="1"/>
        <v>18</v>
      </c>
      <c r="H16" s="60">
        <f>VLOOKUP($A16,'Return Data'!$B$7:$R$2292,11,0)</f>
        <v>-1.2787999999999999</v>
      </c>
      <c r="I16" s="61">
        <f t="shared" si="2"/>
        <v>18</v>
      </c>
      <c r="J16" s="60">
        <f>VLOOKUP($A16,'Return Data'!$B$7:$R$2292,12,0)</f>
        <v>-0.65080000000000005</v>
      </c>
      <c r="K16" s="61">
        <f t="shared" si="3"/>
        <v>18</v>
      </c>
      <c r="L16" s="60">
        <f>VLOOKUP($A16,'Return Data'!$B$7:$R$2292,13,0)</f>
        <v>1.0333000000000001</v>
      </c>
      <c r="M16" s="61">
        <f t="shared" si="4"/>
        <v>18</v>
      </c>
      <c r="N16" s="60">
        <f>VLOOKUP($A16,'Return Data'!$B$7:$R$2292,17,0)</f>
        <v>2.3706</v>
      </c>
      <c r="O16" s="61">
        <f t="shared" si="5"/>
        <v>17</v>
      </c>
      <c r="P16" s="60">
        <f>VLOOKUP($A16,'Return Data'!$B$7:$R$2292,14,0)</f>
        <v>5.4652000000000003</v>
      </c>
      <c r="Q16" s="61">
        <f t="shared" si="6"/>
        <v>16</v>
      </c>
      <c r="R16" s="60">
        <f>VLOOKUP($A16,'Return Data'!$B$7:$R$2292,16,0)</f>
        <v>7.1970999999999998</v>
      </c>
      <c r="S16" s="62">
        <f t="shared" si="7"/>
        <v>15</v>
      </c>
    </row>
    <row r="17" spans="1:19" x14ac:dyDescent="0.3">
      <c r="A17" s="77" t="s">
        <v>577</v>
      </c>
      <c r="B17" s="59">
        <f>VLOOKUP($A17,'Return Data'!$B$7:$R$2292,3,0)</f>
        <v>44767</v>
      </c>
      <c r="C17" s="60">
        <f>VLOOKUP($A17,'Return Data'!$B$7:$R$2292,4,0)</f>
        <v>54.383800000000001</v>
      </c>
      <c r="D17" s="60">
        <f>VLOOKUP($A17,'Return Data'!$B$7:$R$2292,9,0)</f>
        <v>10.2819</v>
      </c>
      <c r="E17" s="61">
        <f t="shared" si="0"/>
        <v>4</v>
      </c>
      <c r="F17" s="60">
        <f>VLOOKUP($A17,'Return Data'!$B$7:$R$2292,10,0)</f>
        <v>1.0945</v>
      </c>
      <c r="G17" s="61">
        <f t="shared" si="1"/>
        <v>11</v>
      </c>
      <c r="H17" s="60">
        <f>VLOOKUP($A17,'Return Data'!$B$7:$R$2292,11,0)</f>
        <v>2.1011000000000002</v>
      </c>
      <c r="I17" s="61">
        <f t="shared" si="2"/>
        <v>9</v>
      </c>
      <c r="J17" s="60">
        <f>VLOOKUP($A17,'Return Data'!$B$7:$R$2292,12,0)</f>
        <v>2.0303</v>
      </c>
      <c r="K17" s="61">
        <f t="shared" si="3"/>
        <v>13</v>
      </c>
      <c r="L17" s="60">
        <f>VLOOKUP($A17,'Return Data'!$B$7:$R$2292,13,0)</f>
        <v>3.4767000000000001</v>
      </c>
      <c r="M17" s="61">
        <f t="shared" si="4"/>
        <v>3</v>
      </c>
      <c r="N17" s="60">
        <f>VLOOKUP($A17,'Return Data'!$B$7:$R$2292,17,0)</f>
        <v>4.2222</v>
      </c>
      <c r="O17" s="61">
        <f t="shared" si="5"/>
        <v>4</v>
      </c>
      <c r="P17" s="60">
        <f>VLOOKUP($A17,'Return Data'!$B$7:$R$2292,14,0)</f>
        <v>6.7821999999999996</v>
      </c>
      <c r="Q17" s="61">
        <f t="shared" si="6"/>
        <v>6</v>
      </c>
      <c r="R17" s="60">
        <f>VLOOKUP($A17,'Return Data'!$B$7:$R$2292,16,0)</f>
        <v>8.3141999999999996</v>
      </c>
      <c r="S17" s="62">
        <f t="shared" si="7"/>
        <v>3</v>
      </c>
    </row>
    <row r="18" spans="1:19" x14ac:dyDescent="0.3">
      <c r="A18" s="77" t="s">
        <v>578</v>
      </c>
      <c r="B18" s="59">
        <f>VLOOKUP($A18,'Return Data'!$B$7:$R$2292,3,0)</f>
        <v>44767</v>
      </c>
      <c r="C18" s="60">
        <f>VLOOKUP($A18,'Return Data'!$B$7:$R$2292,4,0)</f>
        <v>20.7318</v>
      </c>
      <c r="D18" s="60">
        <f>VLOOKUP($A18,'Return Data'!$B$7:$R$2292,9,0)</f>
        <v>11.863099999999999</v>
      </c>
      <c r="E18" s="61">
        <f t="shared" si="0"/>
        <v>3</v>
      </c>
      <c r="F18" s="60">
        <f>VLOOKUP($A18,'Return Data'!$B$7:$R$2292,10,0)</f>
        <v>-1.5034000000000001</v>
      </c>
      <c r="G18" s="61">
        <f t="shared" si="1"/>
        <v>17</v>
      </c>
      <c r="H18" s="60">
        <f>VLOOKUP($A18,'Return Data'!$B$7:$R$2292,11,0)</f>
        <v>-1.1769000000000001</v>
      </c>
      <c r="I18" s="61">
        <f t="shared" si="2"/>
        <v>17</v>
      </c>
      <c r="J18" s="60">
        <f>VLOOKUP($A18,'Return Data'!$B$7:$R$2292,12,0)</f>
        <v>0.3226</v>
      </c>
      <c r="K18" s="61">
        <f t="shared" si="3"/>
        <v>17</v>
      </c>
      <c r="L18" s="60">
        <f>VLOOKUP($A18,'Return Data'!$B$7:$R$2292,13,0)</f>
        <v>1.1746000000000001</v>
      </c>
      <c r="M18" s="61">
        <f t="shared" si="4"/>
        <v>17</v>
      </c>
      <c r="N18" s="60">
        <f>VLOOKUP($A18,'Return Data'!$B$7:$R$2292,17,0)</f>
        <v>3.0508999999999999</v>
      </c>
      <c r="O18" s="61">
        <f t="shared" si="5"/>
        <v>15</v>
      </c>
      <c r="P18" s="60">
        <f>VLOOKUP($A18,'Return Data'!$B$7:$R$2292,14,0)</f>
        <v>6.0819999999999999</v>
      </c>
      <c r="Q18" s="61">
        <f t="shared" si="6"/>
        <v>14</v>
      </c>
      <c r="R18" s="60">
        <f>VLOOKUP($A18,'Return Data'!$B$7:$R$2292,16,0)</f>
        <v>7.6379999999999999</v>
      </c>
      <c r="S18" s="62">
        <f t="shared" si="7"/>
        <v>13</v>
      </c>
    </row>
    <row r="19" spans="1:19" x14ac:dyDescent="0.3">
      <c r="A19" s="77" t="s">
        <v>581</v>
      </c>
      <c r="B19" s="59">
        <f>VLOOKUP($A19,'Return Data'!$B$7:$R$2292,3,0)</f>
        <v>44767</v>
      </c>
      <c r="C19" s="60">
        <f>VLOOKUP($A19,'Return Data'!$B$7:$R$2292,4,0)</f>
        <v>30.2134</v>
      </c>
      <c r="D19" s="60">
        <f>VLOOKUP($A19,'Return Data'!$B$7:$R$2292,9,0)</f>
        <v>6.4614000000000003</v>
      </c>
      <c r="E19" s="61">
        <f t="shared" si="0"/>
        <v>16</v>
      </c>
      <c r="F19" s="60">
        <f>VLOOKUP($A19,'Return Data'!$B$7:$R$2292,10,0)</f>
        <v>2.1314000000000002</v>
      </c>
      <c r="G19" s="61">
        <f t="shared" si="1"/>
        <v>4</v>
      </c>
      <c r="H19" s="60">
        <f>VLOOKUP($A19,'Return Data'!$B$7:$R$2292,11,0)</f>
        <v>2.609</v>
      </c>
      <c r="I19" s="61">
        <f t="shared" si="2"/>
        <v>5</v>
      </c>
      <c r="J19" s="60">
        <f>VLOOKUP($A19,'Return Data'!$B$7:$R$2292,12,0)</f>
        <v>2.7429999999999999</v>
      </c>
      <c r="K19" s="61">
        <f t="shared" si="3"/>
        <v>6</v>
      </c>
      <c r="L19" s="60">
        <f>VLOOKUP($A19,'Return Data'!$B$7:$R$2292,13,0)</f>
        <v>2.9295</v>
      </c>
      <c r="M19" s="61">
        <f t="shared" si="4"/>
        <v>12</v>
      </c>
      <c r="N19" s="60">
        <f>VLOOKUP($A19,'Return Data'!$B$7:$R$2292,17,0)</f>
        <v>3.4342000000000001</v>
      </c>
      <c r="O19" s="61">
        <f t="shared" si="5"/>
        <v>13</v>
      </c>
      <c r="P19" s="60">
        <f>VLOOKUP($A19,'Return Data'!$B$7:$R$2292,14,0)</f>
        <v>5.7610999999999999</v>
      </c>
      <c r="Q19" s="61">
        <f t="shared" si="6"/>
        <v>15</v>
      </c>
      <c r="R19" s="60">
        <f>VLOOKUP($A19,'Return Data'!$B$7:$R$2292,16,0)</f>
        <v>7.4702999999999999</v>
      </c>
      <c r="S19" s="62">
        <f t="shared" si="7"/>
        <v>14</v>
      </c>
    </row>
    <row r="20" spans="1:19" x14ac:dyDescent="0.3">
      <c r="A20" s="77" t="s">
        <v>583</v>
      </c>
      <c r="B20" s="59">
        <f>VLOOKUP($A20,'Return Data'!$B$7:$R$2292,3,0)</f>
        <v>44767</v>
      </c>
      <c r="C20" s="60">
        <f>VLOOKUP($A20,'Return Data'!$B$7:$R$2292,4,0)</f>
        <v>17.266400000000001</v>
      </c>
      <c r="D20" s="60">
        <f>VLOOKUP($A20,'Return Data'!$B$7:$R$2292,9,0)</f>
        <v>8.7452000000000005</v>
      </c>
      <c r="E20" s="61">
        <f t="shared" si="0"/>
        <v>6</v>
      </c>
      <c r="F20" s="60">
        <f>VLOOKUP($A20,'Return Data'!$B$7:$R$2292,10,0)</f>
        <v>0.88700000000000001</v>
      </c>
      <c r="G20" s="61">
        <f t="shared" si="1"/>
        <v>13</v>
      </c>
      <c r="H20" s="60">
        <f>VLOOKUP($A20,'Return Data'!$B$7:$R$2292,11,0)</f>
        <v>1.7886</v>
      </c>
      <c r="I20" s="61">
        <f t="shared" si="2"/>
        <v>12</v>
      </c>
      <c r="J20" s="60">
        <f>VLOOKUP($A20,'Return Data'!$B$7:$R$2292,12,0)</f>
        <v>2.2246999999999999</v>
      </c>
      <c r="K20" s="61">
        <f t="shared" si="3"/>
        <v>11</v>
      </c>
      <c r="L20" s="60">
        <f>VLOOKUP($A20,'Return Data'!$B$7:$R$2292,13,0)</f>
        <v>3.0876000000000001</v>
      </c>
      <c r="M20" s="61">
        <f t="shared" si="4"/>
        <v>7</v>
      </c>
      <c r="N20" s="60">
        <f>VLOOKUP($A20,'Return Data'!$B$7:$R$2292,17,0)</f>
        <v>4.1798999999999999</v>
      </c>
      <c r="O20" s="61">
        <f t="shared" si="5"/>
        <v>7</v>
      </c>
      <c r="P20" s="60">
        <f>VLOOKUP($A20,'Return Data'!$B$7:$R$2292,14,0)</f>
        <v>7.0228000000000002</v>
      </c>
      <c r="Q20" s="61">
        <f t="shared" si="6"/>
        <v>3</v>
      </c>
      <c r="R20" s="60">
        <f>VLOOKUP($A20,'Return Data'!$B$7:$R$2292,16,0)</f>
        <v>7.8808999999999996</v>
      </c>
      <c r="S20" s="62">
        <f t="shared" si="7"/>
        <v>12</v>
      </c>
    </row>
    <row r="21" spans="1:19" x14ac:dyDescent="0.3">
      <c r="A21" s="77" t="s">
        <v>585</v>
      </c>
      <c r="B21" s="59">
        <f>VLOOKUP($A21,'Return Data'!$B$7:$R$2292,3,0)</f>
        <v>44767</v>
      </c>
      <c r="C21" s="60">
        <f>VLOOKUP($A21,'Return Data'!$B$7:$R$2292,4,0)</f>
        <v>20.823499999999999</v>
      </c>
      <c r="D21" s="60">
        <f>VLOOKUP($A21,'Return Data'!$B$7:$R$2292,9,0)</f>
        <v>7.2937000000000003</v>
      </c>
      <c r="E21" s="61">
        <f t="shared" si="0"/>
        <v>13</v>
      </c>
      <c r="F21" s="60">
        <f>VLOOKUP($A21,'Return Data'!$B$7:$R$2292,10,0)</f>
        <v>2.1301000000000001</v>
      </c>
      <c r="G21" s="61">
        <f t="shared" si="1"/>
        <v>5</v>
      </c>
      <c r="H21" s="60">
        <f>VLOOKUP($A21,'Return Data'!$B$7:$R$2292,11,0)</f>
        <v>2.5388000000000002</v>
      </c>
      <c r="I21" s="61">
        <f t="shared" si="2"/>
        <v>7</v>
      </c>
      <c r="J21" s="60">
        <f>VLOOKUP($A21,'Return Data'!$B$7:$R$2292,12,0)</f>
        <v>2.6145</v>
      </c>
      <c r="K21" s="61">
        <f t="shared" si="3"/>
        <v>7</v>
      </c>
      <c r="L21" s="60">
        <f>VLOOKUP($A21,'Return Data'!$B$7:$R$2292,13,0)</f>
        <v>3.3671000000000002</v>
      </c>
      <c r="M21" s="61">
        <f t="shared" si="4"/>
        <v>6</v>
      </c>
      <c r="N21" s="60">
        <f>VLOOKUP($A21,'Return Data'!$B$7:$R$2292,17,0)</f>
        <v>4.1862000000000004</v>
      </c>
      <c r="O21" s="61">
        <f t="shared" si="5"/>
        <v>6</v>
      </c>
      <c r="P21" s="60">
        <f>VLOOKUP($A21,'Return Data'!$B$7:$R$2292,14,0)</f>
        <v>6.6970999999999998</v>
      </c>
      <c r="Q21" s="61">
        <f t="shared" si="6"/>
        <v>8</v>
      </c>
      <c r="R21" s="60">
        <f>VLOOKUP($A21,'Return Data'!$B$7:$R$2292,16,0)</f>
        <v>8.1280000000000001</v>
      </c>
      <c r="S21" s="62">
        <f t="shared" si="7"/>
        <v>7</v>
      </c>
    </row>
    <row r="22" spans="1:19" x14ac:dyDescent="0.3">
      <c r="A22" s="77" t="s">
        <v>586</v>
      </c>
      <c r="B22" s="59">
        <f>VLOOKUP($A22,'Return Data'!$B$7:$R$2292,3,0)</f>
        <v>44767</v>
      </c>
      <c r="C22" s="60">
        <f>VLOOKUP($A22,'Return Data'!$B$7:$R$2292,4,0)</f>
        <v>2665.971</v>
      </c>
      <c r="D22" s="60">
        <f>VLOOKUP($A22,'Return Data'!$B$7:$R$2292,9,0)</f>
        <v>6.8727999999999998</v>
      </c>
      <c r="E22" s="61">
        <f t="shared" si="0"/>
        <v>15</v>
      </c>
      <c r="F22" s="60">
        <f>VLOOKUP($A22,'Return Data'!$B$7:$R$2292,10,0)</f>
        <v>0.41199999999999998</v>
      </c>
      <c r="G22" s="61">
        <f t="shared" si="1"/>
        <v>15</v>
      </c>
      <c r="H22" s="60">
        <f>VLOOKUP($A22,'Return Data'!$B$7:$R$2292,11,0)</f>
        <v>1.5315000000000001</v>
      </c>
      <c r="I22" s="61">
        <f t="shared" si="2"/>
        <v>13</v>
      </c>
      <c r="J22" s="60">
        <f>VLOOKUP($A22,'Return Data'!$B$7:$R$2292,12,0)</f>
        <v>1.8954</v>
      </c>
      <c r="K22" s="61">
        <f t="shared" si="3"/>
        <v>15</v>
      </c>
      <c r="L22" s="60">
        <f>VLOOKUP($A22,'Return Data'!$B$7:$R$2292,13,0)</f>
        <v>2.5053999999999998</v>
      </c>
      <c r="M22" s="61">
        <f t="shared" si="4"/>
        <v>15</v>
      </c>
      <c r="N22" s="60">
        <f>VLOOKUP($A22,'Return Data'!$B$7:$R$2292,17,0)</f>
        <v>3.3727</v>
      </c>
      <c r="O22" s="61">
        <f t="shared" si="5"/>
        <v>14</v>
      </c>
      <c r="P22" s="60">
        <f>VLOOKUP($A22,'Return Data'!$B$7:$R$2292,14,0)</f>
        <v>6.2521000000000004</v>
      </c>
      <c r="Q22" s="61">
        <f t="shared" si="6"/>
        <v>13</v>
      </c>
      <c r="R22" s="60">
        <f>VLOOKUP($A22,'Return Data'!$B$7:$R$2292,16,0)</f>
        <v>8.0846</v>
      </c>
      <c r="S22" s="62">
        <f t="shared" si="7"/>
        <v>8</v>
      </c>
    </row>
    <row r="23" spans="1:19" x14ac:dyDescent="0.3">
      <c r="A23" s="77" t="s">
        <v>589</v>
      </c>
      <c r="B23" s="59">
        <f>VLOOKUP($A23,'Return Data'!$B$7:$R$2292,3,0)</f>
        <v>44767</v>
      </c>
      <c r="C23" s="60">
        <f>VLOOKUP($A23,'Return Data'!$B$7:$R$2292,4,0)</f>
        <v>35.2774</v>
      </c>
      <c r="D23" s="60">
        <f>VLOOKUP($A23,'Return Data'!$B$7:$R$2292,9,0)</f>
        <v>9.0607000000000006</v>
      </c>
      <c r="E23" s="61">
        <f t="shared" si="0"/>
        <v>5</v>
      </c>
      <c r="F23" s="60">
        <f>VLOOKUP($A23,'Return Data'!$B$7:$R$2292,10,0)</f>
        <v>0.99509999999999998</v>
      </c>
      <c r="G23" s="61">
        <f t="shared" si="1"/>
        <v>12</v>
      </c>
      <c r="H23" s="60">
        <f>VLOOKUP($A23,'Return Data'!$B$7:$R$2292,11,0)</f>
        <v>1.4538</v>
      </c>
      <c r="I23" s="61">
        <f t="shared" si="2"/>
        <v>15</v>
      </c>
      <c r="J23" s="60">
        <f>VLOOKUP($A23,'Return Data'!$B$7:$R$2292,12,0)</f>
        <v>1.9550000000000001</v>
      </c>
      <c r="K23" s="61">
        <f t="shared" si="3"/>
        <v>14</v>
      </c>
      <c r="L23" s="60">
        <f>VLOOKUP($A23,'Return Data'!$B$7:$R$2292,13,0)</f>
        <v>2.0954000000000002</v>
      </c>
      <c r="M23" s="61">
        <f t="shared" si="4"/>
        <v>16</v>
      </c>
      <c r="N23" s="60">
        <f>VLOOKUP($A23,'Return Data'!$B$7:$R$2292,17,0)</f>
        <v>2.9885000000000002</v>
      </c>
      <c r="O23" s="61">
        <f t="shared" si="5"/>
        <v>16</v>
      </c>
      <c r="P23" s="60">
        <f>VLOOKUP($A23,'Return Data'!$B$7:$R$2292,14,0)</f>
        <v>5.3074000000000003</v>
      </c>
      <c r="Q23" s="61">
        <f t="shared" si="6"/>
        <v>17</v>
      </c>
      <c r="R23" s="60">
        <f>VLOOKUP($A23,'Return Data'!$B$7:$R$2292,16,0)</f>
        <v>7.1769999999999996</v>
      </c>
      <c r="S23" s="62">
        <f t="shared" si="7"/>
        <v>17</v>
      </c>
    </row>
    <row r="24" spans="1:19" x14ac:dyDescent="0.3">
      <c r="A24" s="77" t="s">
        <v>590</v>
      </c>
      <c r="B24" s="59">
        <f>VLOOKUP($A24,'Return Data'!$B$7:$R$2292,3,0)</f>
        <v>44767</v>
      </c>
      <c r="C24" s="60">
        <f>VLOOKUP($A24,'Return Data'!$B$7:$R$2292,4,0)</f>
        <v>11.867900000000001</v>
      </c>
      <c r="D24" s="60">
        <f>VLOOKUP($A24,'Return Data'!$B$7:$R$2292,9,0)</f>
        <v>8.5440000000000005</v>
      </c>
      <c r="E24" s="61">
        <f t="shared" si="0"/>
        <v>8</v>
      </c>
      <c r="F24" s="60">
        <f>VLOOKUP($A24,'Return Data'!$B$7:$R$2292,10,0)</f>
        <v>0.27060000000000001</v>
      </c>
      <c r="G24" s="61">
        <f t="shared" si="1"/>
        <v>16</v>
      </c>
      <c r="H24" s="60">
        <f>VLOOKUP($A24,'Return Data'!$B$7:$R$2292,11,0)</f>
        <v>1.5254000000000001</v>
      </c>
      <c r="I24" s="61">
        <f t="shared" si="2"/>
        <v>14</v>
      </c>
      <c r="J24" s="60">
        <f>VLOOKUP($A24,'Return Data'!$B$7:$R$2292,12,0)</f>
        <v>2.0428000000000002</v>
      </c>
      <c r="K24" s="61">
        <f t="shared" si="3"/>
        <v>12</v>
      </c>
      <c r="L24" s="60">
        <f>VLOOKUP($A24,'Return Data'!$B$7:$R$2292,13,0)</f>
        <v>2.9457</v>
      </c>
      <c r="M24" s="61">
        <f t="shared" si="4"/>
        <v>11</v>
      </c>
      <c r="N24" s="60"/>
      <c r="O24" s="61"/>
      <c r="P24" s="60"/>
      <c r="Q24" s="61"/>
      <c r="R24" s="60">
        <f>VLOOKUP($A24,'Return Data'!$B$7:$R$2292,16,0)</f>
        <v>6.3262</v>
      </c>
      <c r="S24" s="62">
        <f t="shared" si="7"/>
        <v>18</v>
      </c>
    </row>
    <row r="25" spans="1:19" x14ac:dyDescent="0.3">
      <c r="A25" s="77" t="s">
        <v>592</v>
      </c>
      <c r="B25" s="59">
        <f>VLOOKUP($A25,'Return Data'!$B$7:$R$2292,3,0)</f>
        <v>44767</v>
      </c>
      <c r="C25" s="60">
        <f>VLOOKUP($A25,'Return Data'!$B$7:$R$2292,4,0)</f>
        <v>18.000699999999998</v>
      </c>
      <c r="D25" s="60">
        <f>VLOOKUP($A25,'Return Data'!$B$7:$R$2292,9,0)</f>
        <v>13.335900000000001</v>
      </c>
      <c r="E25" s="61">
        <f t="shared" si="0"/>
        <v>2</v>
      </c>
      <c r="F25" s="60">
        <f>VLOOKUP($A25,'Return Data'!$B$7:$R$2292,10,0)</f>
        <v>28.482500000000002</v>
      </c>
      <c r="G25" s="61">
        <f t="shared" si="1"/>
        <v>1</v>
      </c>
      <c r="H25" s="60">
        <f>VLOOKUP($A25,'Return Data'!$B$7:$R$2292,11,0)</f>
        <v>15.351599999999999</v>
      </c>
      <c r="I25" s="61">
        <f t="shared" si="2"/>
        <v>1</v>
      </c>
      <c r="J25" s="60">
        <f>VLOOKUP($A25,'Return Data'!$B$7:$R$2292,12,0)</f>
        <v>11.2728</v>
      </c>
      <c r="K25" s="61">
        <f t="shared" si="3"/>
        <v>1</v>
      </c>
      <c r="L25" s="60">
        <f>VLOOKUP($A25,'Return Data'!$B$7:$R$2292,13,0)</f>
        <v>9.3356999999999992</v>
      </c>
      <c r="M25" s="61">
        <f t="shared" si="4"/>
        <v>1</v>
      </c>
      <c r="N25" s="60">
        <f>VLOOKUP($A25,'Return Data'!$B$7:$R$2292,17,0)</f>
        <v>6.4344999999999999</v>
      </c>
      <c r="O25" s="61">
        <f>RANK(N25,N$8:N$25,0)</f>
        <v>1</v>
      </c>
      <c r="P25" s="60">
        <f>VLOOKUP($A25,'Return Data'!$B$7:$R$2292,14,0)</f>
        <v>7.1360000000000001</v>
      </c>
      <c r="Q25" s="61">
        <f>RANK(P25,P$8:P$25,0)</f>
        <v>2</v>
      </c>
      <c r="R25" s="60">
        <f>VLOOKUP($A25,'Return Data'!$B$7:$R$2292,16,0)</f>
        <v>7.1806999999999999</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8.894511111111111</v>
      </c>
      <c r="E27" s="83"/>
      <c r="F27" s="84">
        <f>AVERAGE(F8:F25)</f>
        <v>2.5874833333333336</v>
      </c>
      <c r="G27" s="83"/>
      <c r="H27" s="84">
        <f>AVERAGE(H8:H25)</f>
        <v>2.5244111111111112</v>
      </c>
      <c r="I27" s="83"/>
      <c r="J27" s="84">
        <f>AVERAGE(J8:J25)</f>
        <v>2.5715888888888889</v>
      </c>
      <c r="K27" s="83"/>
      <c r="L27" s="84">
        <f>AVERAGE(L8:L25)</f>
        <v>3.1855388888888894</v>
      </c>
      <c r="M27" s="83"/>
      <c r="N27" s="84">
        <f>AVERAGE(N8:N25)</f>
        <v>3.9161705882352931</v>
      </c>
      <c r="O27" s="83"/>
      <c r="P27" s="84">
        <f>AVERAGE(P8:P25)</f>
        <v>6.5086000000000004</v>
      </c>
      <c r="Q27" s="83"/>
      <c r="R27" s="84">
        <f>AVERAGE(R8:R25)</f>
        <v>7.8356166666666667</v>
      </c>
      <c r="S27" s="85"/>
    </row>
    <row r="28" spans="1:19" x14ac:dyDescent="0.3">
      <c r="A28" s="82" t="s">
        <v>28</v>
      </c>
      <c r="B28" s="83"/>
      <c r="C28" s="83"/>
      <c r="D28" s="84">
        <f>MIN(D8:D25)</f>
        <v>5.9432</v>
      </c>
      <c r="E28" s="83"/>
      <c r="F28" s="84">
        <f>MIN(F8:F25)</f>
        <v>-2.2936999999999999</v>
      </c>
      <c r="G28" s="83"/>
      <c r="H28" s="84">
        <f>MIN(H8:H25)</f>
        <v>-1.2787999999999999</v>
      </c>
      <c r="I28" s="83"/>
      <c r="J28" s="84">
        <f>MIN(J8:J25)</f>
        <v>-0.65080000000000005</v>
      </c>
      <c r="K28" s="83"/>
      <c r="L28" s="84">
        <f>MIN(L8:L25)</f>
        <v>1.0333000000000001</v>
      </c>
      <c r="M28" s="83"/>
      <c r="N28" s="84">
        <f>MIN(N8:N25)</f>
        <v>2.3706</v>
      </c>
      <c r="O28" s="83"/>
      <c r="P28" s="84">
        <f>MIN(P8:P25)</f>
        <v>5.3074000000000003</v>
      </c>
      <c r="Q28" s="83"/>
      <c r="R28" s="84">
        <f>MIN(R8:R25)</f>
        <v>6.3262</v>
      </c>
      <c r="S28" s="85"/>
    </row>
    <row r="29" spans="1:19" ht="15" thickBot="1" x14ac:dyDescent="0.35">
      <c r="A29" s="86" t="s">
        <v>29</v>
      </c>
      <c r="B29" s="87"/>
      <c r="C29" s="87"/>
      <c r="D29" s="88">
        <f>MAX(D8:D25)</f>
        <v>17.070799999999998</v>
      </c>
      <c r="E29" s="87"/>
      <c r="F29" s="88">
        <f>MAX(F8:F25)</f>
        <v>28.482500000000002</v>
      </c>
      <c r="G29" s="87"/>
      <c r="H29" s="88">
        <f>MAX(H8:H25)</f>
        <v>15.351599999999999</v>
      </c>
      <c r="I29" s="87"/>
      <c r="J29" s="88">
        <f>MAX(J8:J25)</f>
        <v>11.2728</v>
      </c>
      <c r="K29" s="87"/>
      <c r="L29" s="88">
        <f>MAX(L8:L25)</f>
        <v>9.3356999999999992</v>
      </c>
      <c r="M29" s="87"/>
      <c r="N29" s="88">
        <f>MAX(N8:N25)</f>
        <v>6.4344999999999999</v>
      </c>
      <c r="O29" s="87"/>
      <c r="P29" s="88">
        <f>MAX(P8:P25)</f>
        <v>7.2601000000000004</v>
      </c>
      <c r="Q29" s="87"/>
      <c r="R29" s="88">
        <f>MAX(R8:R25)</f>
        <v>8.7125000000000004</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44767</v>
      </c>
      <c r="C8" s="60">
        <f>VLOOKUP($A8,'Return Data'!$B$7:$R$2292,4,0)</f>
        <v>297.50319999999999</v>
      </c>
      <c r="D8" s="60">
        <f>VLOOKUP($A8,'Return Data'!$B$7:$R$2292,9,0)</f>
        <v>7.8129</v>
      </c>
      <c r="E8" s="61">
        <f t="shared" ref="E8:E27" si="0">RANK(D8,D$8:D$27,0)</f>
        <v>12</v>
      </c>
      <c r="F8" s="60">
        <f>VLOOKUP($A8,'Return Data'!$B$7:$R$2292,10,0)</f>
        <v>1.4906999999999999</v>
      </c>
      <c r="G8" s="61">
        <f t="shared" ref="G8:G27" si="1">RANK(F8,F$8:F$27,0)</f>
        <v>8</v>
      </c>
      <c r="H8" s="60">
        <f>VLOOKUP($A8,'Return Data'!$B$7:$R$2292,11,0)</f>
        <v>2.3412999999999999</v>
      </c>
      <c r="I8" s="61">
        <f t="shared" ref="I8:I27" si="2">RANK(H8,H$8:H$27,0)</f>
        <v>5</v>
      </c>
      <c r="J8" s="60">
        <f>VLOOKUP($A8,'Return Data'!$B$7:$R$2292,12,0)</f>
        <v>2.4054000000000002</v>
      </c>
      <c r="K8" s="61">
        <f t="shared" ref="K8:K27" si="3">RANK(J8,J$8:J$27,0)</f>
        <v>5</v>
      </c>
      <c r="L8" s="60">
        <f>VLOOKUP($A8,'Return Data'!$B$7:$R$2292,13,0)</f>
        <v>3.0209000000000001</v>
      </c>
      <c r="M8" s="61">
        <f t="shared" ref="M8:M25" si="4">RANK(L8,L$8:L$27,0)</f>
        <v>6</v>
      </c>
      <c r="N8" s="60">
        <f>VLOOKUP($A8,'Return Data'!$B$7:$R$2292,17,0)</f>
        <v>3.8506</v>
      </c>
      <c r="O8" s="61">
        <f t="shared" ref="O8:O23" si="5">RANK(N8,N$8:N$27,0)</f>
        <v>4</v>
      </c>
      <c r="P8" s="60">
        <f>VLOOKUP($A8,'Return Data'!$B$7:$R$2292,14,0)</f>
        <v>6.3928000000000003</v>
      </c>
      <c r="Q8" s="61">
        <f t="shared" ref="Q8:Q23" si="6">RANK(P8,P$8:P$27,0)</f>
        <v>6</v>
      </c>
      <c r="R8" s="60">
        <f>VLOOKUP($A8,'Return Data'!$B$7:$R$2292,16,0)</f>
        <v>7.9566999999999997</v>
      </c>
      <c r="S8" s="62">
        <f t="shared" ref="S8:S27" si="7">RANK(R8,R$8:R$27,0)</f>
        <v>3</v>
      </c>
    </row>
    <row r="9" spans="1:19" x14ac:dyDescent="0.3">
      <c r="A9" s="77" t="s">
        <v>559</v>
      </c>
      <c r="B9" s="59">
        <f>VLOOKUP($A9,'Return Data'!$B$7:$R$2292,3,0)</f>
        <v>44767</v>
      </c>
      <c r="C9" s="60">
        <f>VLOOKUP($A9,'Return Data'!$B$7:$R$2292,4,0)</f>
        <v>2156.8631</v>
      </c>
      <c r="D9" s="60">
        <f>VLOOKUP($A9,'Return Data'!$B$7:$R$2292,9,0)</f>
        <v>5.6515000000000004</v>
      </c>
      <c r="E9" s="61">
        <f t="shared" si="0"/>
        <v>20</v>
      </c>
      <c r="F9" s="60">
        <f>VLOOKUP($A9,'Return Data'!$B$7:$R$2292,10,0)</f>
        <v>2.4376000000000002</v>
      </c>
      <c r="G9" s="61">
        <f t="shared" si="1"/>
        <v>2</v>
      </c>
      <c r="H9" s="60">
        <f>VLOOKUP($A9,'Return Data'!$B$7:$R$2292,11,0)</f>
        <v>2.9527000000000001</v>
      </c>
      <c r="I9" s="61">
        <f t="shared" si="2"/>
        <v>3</v>
      </c>
      <c r="J9" s="60">
        <f>VLOOKUP($A9,'Return Data'!$B$7:$R$2292,12,0)</f>
        <v>3.0047999999999999</v>
      </c>
      <c r="K9" s="61">
        <f t="shared" si="3"/>
        <v>3</v>
      </c>
      <c r="L9" s="60">
        <f>VLOOKUP($A9,'Return Data'!$B$7:$R$2292,13,0)</f>
        <v>3.1023999999999998</v>
      </c>
      <c r="M9" s="61">
        <f t="shared" si="4"/>
        <v>4</v>
      </c>
      <c r="N9" s="60">
        <f>VLOOKUP($A9,'Return Data'!$B$7:$R$2292,17,0)</f>
        <v>3.8178999999999998</v>
      </c>
      <c r="O9" s="61">
        <f t="shared" si="5"/>
        <v>5</v>
      </c>
      <c r="P9" s="60">
        <f>VLOOKUP($A9,'Return Data'!$B$7:$R$2292,14,0)</f>
        <v>6.2847999999999997</v>
      </c>
      <c r="Q9" s="61">
        <f t="shared" si="6"/>
        <v>9</v>
      </c>
      <c r="R9" s="60">
        <f>VLOOKUP($A9,'Return Data'!$B$7:$R$2292,16,0)</f>
        <v>7.8798000000000004</v>
      </c>
      <c r="S9" s="62">
        <f t="shared" si="7"/>
        <v>4</v>
      </c>
    </row>
    <row r="10" spans="1:19" x14ac:dyDescent="0.3">
      <c r="A10" s="77" t="s">
        <v>561</v>
      </c>
      <c r="B10" s="59">
        <f>VLOOKUP($A10,'Return Data'!$B$7:$R$2292,3,0)</f>
        <v>44767</v>
      </c>
      <c r="C10" s="60">
        <f>VLOOKUP($A10,'Return Data'!$B$7:$R$2292,4,0)</f>
        <v>19.510300000000001</v>
      </c>
      <c r="D10" s="60">
        <f>VLOOKUP($A10,'Return Data'!$B$7:$R$2292,9,0)</f>
        <v>7.2744</v>
      </c>
      <c r="E10" s="61">
        <f t="shared" si="0"/>
        <v>13</v>
      </c>
      <c r="F10" s="60">
        <f>VLOOKUP($A10,'Return Data'!$B$7:$R$2292,10,0)</f>
        <v>1.78</v>
      </c>
      <c r="G10" s="61">
        <f t="shared" si="1"/>
        <v>5</v>
      </c>
      <c r="H10" s="60">
        <f>VLOOKUP($A10,'Return Data'!$B$7:$R$2292,11,0)</f>
        <v>1.8230999999999999</v>
      </c>
      <c r="I10" s="61">
        <f t="shared" si="2"/>
        <v>10</v>
      </c>
      <c r="J10" s="60">
        <f>VLOOKUP($A10,'Return Data'!$B$7:$R$2292,12,0)</f>
        <v>2.1663999999999999</v>
      </c>
      <c r="K10" s="61">
        <f t="shared" si="3"/>
        <v>9</v>
      </c>
      <c r="L10" s="60">
        <f>VLOOKUP($A10,'Return Data'!$B$7:$R$2292,13,0)</f>
        <v>2.5487000000000002</v>
      </c>
      <c r="M10" s="61">
        <f t="shared" si="4"/>
        <v>13</v>
      </c>
      <c r="N10" s="60">
        <f>VLOOKUP($A10,'Return Data'!$B$7:$R$2292,17,0)</f>
        <v>3.4207999999999998</v>
      </c>
      <c r="O10" s="61">
        <f t="shared" si="5"/>
        <v>10</v>
      </c>
      <c r="P10" s="60">
        <f>VLOOKUP($A10,'Return Data'!$B$7:$R$2292,14,0)</f>
        <v>6.3329000000000004</v>
      </c>
      <c r="Q10" s="61">
        <f t="shared" si="6"/>
        <v>8</v>
      </c>
      <c r="R10" s="60">
        <f>VLOOKUP($A10,'Return Data'!$B$7:$R$2292,16,0)</f>
        <v>7.8300999999999998</v>
      </c>
      <c r="S10" s="62">
        <f t="shared" si="7"/>
        <v>5</v>
      </c>
    </row>
    <row r="11" spans="1:19" x14ac:dyDescent="0.3">
      <c r="A11" s="77" t="s">
        <v>563</v>
      </c>
      <c r="B11" s="59">
        <f>VLOOKUP($A11,'Return Data'!$B$7:$R$2292,3,0)</f>
        <v>44767</v>
      </c>
      <c r="C11" s="60">
        <f>VLOOKUP($A11,'Return Data'!$B$7:$R$2292,4,0)</f>
        <v>19.848700000000001</v>
      </c>
      <c r="D11" s="60">
        <f>VLOOKUP($A11,'Return Data'!$B$7:$R$2292,9,0)</f>
        <v>16.719000000000001</v>
      </c>
      <c r="E11" s="61">
        <f t="shared" si="0"/>
        <v>2</v>
      </c>
      <c r="F11" s="60">
        <f>VLOOKUP($A11,'Return Data'!$B$7:$R$2292,10,0)</f>
        <v>0.1071</v>
      </c>
      <c r="G11" s="61">
        <f t="shared" si="1"/>
        <v>16</v>
      </c>
      <c r="H11" s="60">
        <f>VLOOKUP($A11,'Return Data'!$B$7:$R$2292,11,0)</f>
        <v>0.2268</v>
      </c>
      <c r="I11" s="61">
        <f t="shared" si="2"/>
        <v>18</v>
      </c>
      <c r="J11" s="60">
        <f>VLOOKUP($A11,'Return Data'!$B$7:$R$2292,12,0)</f>
        <v>0.48609999999999998</v>
      </c>
      <c r="K11" s="61">
        <f t="shared" si="3"/>
        <v>18</v>
      </c>
      <c r="L11" s="60">
        <f>VLOOKUP($A11,'Return Data'!$B$7:$R$2292,13,0)</f>
        <v>2.3732000000000002</v>
      </c>
      <c r="M11" s="61">
        <f t="shared" si="4"/>
        <v>15</v>
      </c>
      <c r="N11" s="60">
        <f>VLOOKUP($A11,'Return Data'!$B$7:$R$2292,17,0)</f>
        <v>3.2576999999999998</v>
      </c>
      <c r="O11" s="61">
        <f t="shared" si="5"/>
        <v>12</v>
      </c>
      <c r="P11" s="60">
        <f>VLOOKUP($A11,'Return Data'!$B$7:$R$2292,14,0)</f>
        <v>6.9046000000000003</v>
      </c>
      <c r="Q11" s="61">
        <f t="shared" si="6"/>
        <v>2</v>
      </c>
      <c r="R11" s="60">
        <f>VLOOKUP($A11,'Return Data'!$B$7:$R$2292,16,0)</f>
        <v>8.0367999999999995</v>
      </c>
      <c r="S11" s="62">
        <f t="shared" si="7"/>
        <v>1</v>
      </c>
    </row>
    <row r="12" spans="1:19" x14ac:dyDescent="0.3">
      <c r="A12" s="77" t="s">
        <v>564</v>
      </c>
      <c r="B12" s="59">
        <f>VLOOKUP($A12,'Return Data'!$B$7:$R$2292,3,0)</f>
        <v>44767</v>
      </c>
      <c r="C12" s="60">
        <f>VLOOKUP($A12,'Return Data'!$B$7:$R$2292,4,0)</f>
        <v>18.2729</v>
      </c>
      <c r="D12" s="60">
        <f>VLOOKUP($A12,'Return Data'!$B$7:$R$2292,9,0)</f>
        <v>8.3320000000000007</v>
      </c>
      <c r="E12" s="61">
        <f t="shared" si="0"/>
        <v>7</v>
      </c>
      <c r="F12" s="60">
        <f>VLOOKUP($A12,'Return Data'!$B$7:$R$2292,10,0)</f>
        <v>1.0564</v>
      </c>
      <c r="G12" s="61">
        <f t="shared" si="1"/>
        <v>10</v>
      </c>
      <c r="H12" s="60">
        <f>VLOOKUP($A12,'Return Data'!$B$7:$R$2292,11,0)</f>
        <v>1.7297</v>
      </c>
      <c r="I12" s="61">
        <f t="shared" si="2"/>
        <v>11</v>
      </c>
      <c r="J12" s="60">
        <f>VLOOKUP($A12,'Return Data'!$B$7:$R$2292,12,0)</f>
        <v>2.2037</v>
      </c>
      <c r="K12" s="61">
        <f t="shared" si="3"/>
        <v>7</v>
      </c>
      <c r="L12" s="60">
        <f>VLOOKUP($A12,'Return Data'!$B$7:$R$2292,13,0)</f>
        <v>2.6720999999999999</v>
      </c>
      <c r="M12" s="61">
        <f t="shared" si="4"/>
        <v>10</v>
      </c>
      <c r="N12" s="60">
        <f>VLOOKUP($A12,'Return Data'!$B$7:$R$2292,17,0)</f>
        <v>3.4207999999999998</v>
      </c>
      <c r="O12" s="61">
        <f t="shared" si="5"/>
        <v>10</v>
      </c>
      <c r="P12" s="60">
        <f>VLOOKUP($A12,'Return Data'!$B$7:$R$2292,14,0)</f>
        <v>6.0400999999999998</v>
      </c>
      <c r="Q12" s="61">
        <f t="shared" si="6"/>
        <v>12</v>
      </c>
      <c r="R12" s="60">
        <f>VLOOKUP($A12,'Return Data'!$B$7:$R$2292,16,0)</f>
        <v>7.5761000000000003</v>
      </c>
      <c r="S12" s="62">
        <f t="shared" si="7"/>
        <v>9</v>
      </c>
    </row>
    <row r="13" spans="1:19" x14ac:dyDescent="0.3">
      <c r="A13" s="77" t="s">
        <v>567</v>
      </c>
      <c r="B13" s="59">
        <f>VLOOKUP($A13,'Return Data'!$B$7:$R$2292,3,0)</f>
        <v>44767</v>
      </c>
      <c r="C13" s="60">
        <f>VLOOKUP($A13,'Return Data'!$B$7:$R$2292,4,0)</f>
        <v>18.66</v>
      </c>
      <c r="D13" s="60">
        <f>VLOOKUP($A13,'Return Data'!$B$7:$R$2292,9,0)</f>
        <v>6.7202999999999999</v>
      </c>
      <c r="E13" s="61">
        <f t="shared" si="0"/>
        <v>15</v>
      </c>
      <c r="F13" s="60">
        <f>VLOOKUP($A13,'Return Data'!$B$7:$R$2292,10,0)</f>
        <v>0.88539999999999996</v>
      </c>
      <c r="G13" s="61">
        <f t="shared" si="1"/>
        <v>12</v>
      </c>
      <c r="H13" s="60">
        <f>VLOOKUP($A13,'Return Data'!$B$7:$R$2292,11,0)</f>
        <v>1.8387</v>
      </c>
      <c r="I13" s="61">
        <f t="shared" si="2"/>
        <v>9</v>
      </c>
      <c r="J13" s="60">
        <f>VLOOKUP($A13,'Return Data'!$B$7:$R$2292,12,0)</f>
        <v>1.8524</v>
      </c>
      <c r="K13" s="61">
        <f t="shared" si="3"/>
        <v>11</v>
      </c>
      <c r="L13" s="60">
        <f>VLOOKUP($A13,'Return Data'!$B$7:$R$2292,13,0)</f>
        <v>2.6158000000000001</v>
      </c>
      <c r="M13" s="61">
        <f t="shared" si="4"/>
        <v>11</v>
      </c>
      <c r="N13" s="60">
        <f>VLOOKUP($A13,'Return Data'!$B$7:$R$2292,17,0)</f>
        <v>3.8893</v>
      </c>
      <c r="O13" s="61">
        <f t="shared" si="5"/>
        <v>3</v>
      </c>
      <c r="P13" s="60">
        <f>VLOOKUP($A13,'Return Data'!$B$7:$R$2292,14,0)</f>
        <v>6.4268000000000001</v>
      </c>
      <c r="Q13" s="61">
        <f t="shared" si="6"/>
        <v>5</v>
      </c>
      <c r="R13" s="60">
        <f>VLOOKUP($A13,'Return Data'!$B$7:$R$2292,16,0)</f>
        <v>7.7693000000000003</v>
      </c>
      <c r="S13" s="62">
        <f t="shared" si="7"/>
        <v>6</v>
      </c>
    </row>
    <row r="14" spans="1:19" x14ac:dyDescent="0.3">
      <c r="A14" s="77" t="s">
        <v>568</v>
      </c>
      <c r="B14" s="59">
        <f>VLOOKUP($A14,'Return Data'!$B$7:$R$2292,3,0)</f>
        <v>44767</v>
      </c>
      <c r="C14" s="60">
        <f>VLOOKUP($A14,'Return Data'!$B$7:$R$2292,4,0)</f>
        <v>26.294499999999999</v>
      </c>
      <c r="D14" s="60">
        <f>VLOOKUP($A14,'Return Data'!$B$7:$R$2292,9,0)</f>
        <v>7.9657999999999998</v>
      </c>
      <c r="E14" s="61">
        <f t="shared" si="0"/>
        <v>10</v>
      </c>
      <c r="F14" s="60">
        <f>VLOOKUP($A14,'Return Data'!$B$7:$R$2292,10,0)</f>
        <v>1.9821</v>
      </c>
      <c r="G14" s="61">
        <f t="shared" si="1"/>
        <v>3</v>
      </c>
      <c r="H14" s="60">
        <f>VLOOKUP($A14,'Return Data'!$B$7:$R$2292,11,0)</f>
        <v>3.0945</v>
      </c>
      <c r="I14" s="61">
        <f t="shared" si="2"/>
        <v>2</v>
      </c>
      <c r="J14" s="60">
        <f>VLOOKUP($A14,'Return Data'!$B$7:$R$2292,12,0)</f>
        <v>2.3975</v>
      </c>
      <c r="K14" s="61">
        <f t="shared" si="3"/>
        <v>6</v>
      </c>
      <c r="L14" s="60">
        <f>VLOOKUP($A14,'Return Data'!$B$7:$R$2292,13,0)</f>
        <v>3.5032999999999999</v>
      </c>
      <c r="M14" s="61">
        <f t="shared" si="4"/>
        <v>2</v>
      </c>
      <c r="N14" s="60">
        <f>VLOOKUP($A14,'Return Data'!$B$7:$R$2292,17,0)</f>
        <v>4.0941999999999998</v>
      </c>
      <c r="O14" s="61">
        <f t="shared" si="5"/>
        <v>2</v>
      </c>
      <c r="P14" s="60">
        <f>VLOOKUP($A14,'Return Data'!$B$7:$R$2292,14,0)</f>
        <v>6.1378000000000004</v>
      </c>
      <c r="Q14" s="61">
        <f t="shared" si="6"/>
        <v>11</v>
      </c>
      <c r="R14" s="60">
        <f>VLOOKUP($A14,'Return Data'!$B$7:$R$2292,16,0)</f>
        <v>7.9946999999999999</v>
      </c>
      <c r="S14" s="62">
        <f t="shared" si="7"/>
        <v>2</v>
      </c>
    </row>
    <row r="15" spans="1:19" x14ac:dyDescent="0.3">
      <c r="A15" s="77" t="s">
        <v>571</v>
      </c>
      <c r="B15" s="59">
        <f>VLOOKUP($A15,'Return Data'!$B$7:$R$2292,3,0)</f>
        <v>44767</v>
      </c>
      <c r="C15" s="60">
        <f>VLOOKUP($A15,'Return Data'!$B$7:$R$2292,4,0)</f>
        <v>20.097200000000001</v>
      </c>
      <c r="D15" s="60">
        <f>VLOOKUP($A15,'Return Data'!$B$7:$R$2292,9,0)</f>
        <v>6.0951000000000004</v>
      </c>
      <c r="E15" s="61">
        <f t="shared" si="0"/>
        <v>18</v>
      </c>
      <c r="F15" s="60">
        <f>VLOOKUP($A15,'Return Data'!$B$7:$R$2292,10,0)</f>
        <v>1.4802999999999999</v>
      </c>
      <c r="G15" s="61">
        <f t="shared" si="1"/>
        <v>9</v>
      </c>
      <c r="H15" s="60">
        <f>VLOOKUP($A15,'Return Data'!$B$7:$R$2292,11,0)</f>
        <v>2.2360000000000002</v>
      </c>
      <c r="I15" s="61">
        <f t="shared" si="2"/>
        <v>6</v>
      </c>
      <c r="J15" s="60">
        <f>VLOOKUP($A15,'Return Data'!$B$7:$R$2292,12,0)</f>
        <v>2.5449000000000002</v>
      </c>
      <c r="K15" s="61">
        <f t="shared" si="3"/>
        <v>4</v>
      </c>
      <c r="L15" s="60">
        <f>VLOOKUP($A15,'Return Data'!$B$7:$R$2292,13,0)</f>
        <v>2.7362000000000002</v>
      </c>
      <c r="M15" s="61">
        <f t="shared" si="4"/>
        <v>9</v>
      </c>
      <c r="N15" s="60">
        <f>VLOOKUP($A15,'Return Data'!$B$7:$R$2292,17,0)</f>
        <v>3.7141000000000002</v>
      </c>
      <c r="O15" s="61">
        <f t="shared" si="5"/>
        <v>7</v>
      </c>
      <c r="P15" s="60">
        <f>VLOOKUP($A15,'Return Data'!$B$7:$R$2292,14,0)</f>
        <v>6.6555999999999997</v>
      </c>
      <c r="Q15" s="61">
        <f t="shared" si="6"/>
        <v>3</v>
      </c>
      <c r="R15" s="60">
        <f>VLOOKUP($A15,'Return Data'!$B$7:$R$2292,16,0)</f>
        <v>7.7175000000000002</v>
      </c>
      <c r="S15" s="62">
        <f t="shared" si="7"/>
        <v>7</v>
      </c>
    </row>
    <row r="16" spans="1:19" x14ac:dyDescent="0.3">
      <c r="A16" s="77" t="s">
        <v>574</v>
      </c>
      <c r="B16" s="59">
        <f>VLOOKUP($A16,'Return Data'!$B$7:$R$2292,3,0)</f>
        <v>44767</v>
      </c>
      <c r="C16" s="60">
        <f>VLOOKUP($A16,'Return Data'!$B$7:$R$2292,4,0)</f>
        <v>1841.828</v>
      </c>
      <c r="D16" s="60">
        <f>VLOOKUP($A16,'Return Data'!$B$7:$R$2292,9,0)</f>
        <v>7.8571</v>
      </c>
      <c r="E16" s="61">
        <f t="shared" si="0"/>
        <v>11</v>
      </c>
      <c r="F16" s="60">
        <f>VLOOKUP($A16,'Return Data'!$B$7:$R$2292,10,0)</f>
        <v>-2.7122000000000002</v>
      </c>
      <c r="G16" s="61">
        <f t="shared" si="1"/>
        <v>20</v>
      </c>
      <c r="H16" s="60">
        <f>VLOOKUP($A16,'Return Data'!$B$7:$R$2292,11,0)</f>
        <v>-1.6964999999999999</v>
      </c>
      <c r="I16" s="61">
        <f t="shared" si="2"/>
        <v>20</v>
      </c>
      <c r="J16" s="60">
        <f>VLOOKUP($A16,'Return Data'!$B$7:$R$2292,12,0)</f>
        <v>-1.0686</v>
      </c>
      <c r="K16" s="61">
        <f t="shared" si="3"/>
        <v>20</v>
      </c>
      <c r="L16" s="60">
        <f>VLOOKUP($A16,'Return Data'!$B$7:$R$2292,13,0)</f>
        <v>0.60940000000000005</v>
      </c>
      <c r="M16" s="61">
        <f t="shared" si="4"/>
        <v>20</v>
      </c>
      <c r="N16" s="60">
        <f>VLOOKUP($A16,'Return Data'!$B$7:$R$2292,17,0)</f>
        <v>1.9419</v>
      </c>
      <c r="O16" s="61">
        <f t="shared" si="5"/>
        <v>17</v>
      </c>
      <c r="P16" s="60">
        <f>VLOOKUP($A16,'Return Data'!$B$7:$R$2292,14,0)</f>
        <v>5.0075000000000003</v>
      </c>
      <c r="Q16" s="61">
        <f t="shared" si="6"/>
        <v>17</v>
      </c>
      <c r="R16" s="60">
        <f>VLOOKUP($A16,'Return Data'!$B$7:$R$2292,16,0)</f>
        <v>6.5862999999999996</v>
      </c>
      <c r="S16" s="62">
        <f t="shared" si="7"/>
        <v>17</v>
      </c>
    </row>
    <row r="17" spans="1:19" x14ac:dyDescent="0.3">
      <c r="A17" s="77" t="s">
        <v>576</v>
      </c>
      <c r="B17" s="59">
        <f>VLOOKUP($A17,'Return Data'!$B$7:$R$2292,3,0)</f>
        <v>44767</v>
      </c>
      <c r="C17" s="60">
        <f>VLOOKUP($A17,'Return Data'!$B$7:$R$2292,4,0)</f>
        <v>52.824800000000003</v>
      </c>
      <c r="D17" s="60">
        <f>VLOOKUP($A17,'Return Data'!$B$7:$R$2292,9,0)</f>
        <v>9.8511000000000006</v>
      </c>
      <c r="E17" s="61">
        <f t="shared" si="0"/>
        <v>5</v>
      </c>
      <c r="F17" s="60">
        <f>VLOOKUP($A17,'Return Data'!$B$7:$R$2292,10,0)</f>
        <v>0.67689999999999995</v>
      </c>
      <c r="G17" s="61">
        <f t="shared" si="1"/>
        <v>13</v>
      </c>
      <c r="H17" s="60">
        <f>VLOOKUP($A17,'Return Data'!$B$7:$R$2292,11,0)</f>
        <v>1.6845000000000001</v>
      </c>
      <c r="I17" s="61">
        <f t="shared" si="2"/>
        <v>12</v>
      </c>
      <c r="J17" s="60">
        <f>VLOOKUP($A17,'Return Data'!$B$7:$R$2292,12,0)</f>
        <v>1.6161000000000001</v>
      </c>
      <c r="K17" s="61">
        <f t="shared" si="3"/>
        <v>14</v>
      </c>
      <c r="L17" s="60">
        <f>VLOOKUP($A17,'Return Data'!$B$7:$R$2292,13,0)</f>
        <v>3.0568</v>
      </c>
      <c r="M17" s="61">
        <f t="shared" si="4"/>
        <v>5</v>
      </c>
      <c r="N17" s="60">
        <f>VLOOKUP($A17,'Return Data'!$B$7:$R$2292,17,0)</f>
        <v>3.7951000000000001</v>
      </c>
      <c r="O17" s="61">
        <f t="shared" si="5"/>
        <v>6</v>
      </c>
      <c r="P17" s="60">
        <f>VLOOKUP($A17,'Return Data'!$B$7:$R$2292,14,0)</f>
        <v>6.3760000000000003</v>
      </c>
      <c r="Q17" s="61">
        <f t="shared" si="6"/>
        <v>7</v>
      </c>
      <c r="R17" s="60">
        <f>VLOOKUP($A17,'Return Data'!$B$7:$R$2292,16,0)</f>
        <v>7.3116000000000003</v>
      </c>
      <c r="S17" s="62">
        <f t="shared" si="7"/>
        <v>13</v>
      </c>
    </row>
    <row r="18" spans="1:19" x14ac:dyDescent="0.3">
      <c r="A18" s="77" t="s">
        <v>579</v>
      </c>
      <c r="B18" s="59">
        <f>VLOOKUP($A18,'Return Data'!$B$7:$R$2292,3,0)</f>
        <v>44767</v>
      </c>
      <c r="C18" s="60">
        <f>VLOOKUP($A18,'Return Data'!$B$7:$R$2292,4,0)</f>
        <v>19.9025</v>
      </c>
      <c r="D18" s="60">
        <f>VLOOKUP($A18,'Return Data'!$B$7:$R$2292,9,0)</f>
        <v>11.481299999999999</v>
      </c>
      <c r="E18" s="61">
        <f t="shared" si="0"/>
        <v>4</v>
      </c>
      <c r="F18" s="60">
        <f>VLOOKUP($A18,'Return Data'!$B$7:$R$2292,10,0)</f>
        <v>-1.8815</v>
      </c>
      <c r="G18" s="61">
        <f t="shared" si="1"/>
        <v>19</v>
      </c>
      <c r="H18" s="60">
        <f>VLOOKUP($A18,'Return Data'!$B$7:$R$2292,11,0)</f>
        <v>-1.5544</v>
      </c>
      <c r="I18" s="61">
        <f t="shared" si="2"/>
        <v>19</v>
      </c>
      <c r="J18" s="60">
        <f>VLOOKUP($A18,'Return Data'!$B$7:$R$2292,12,0)</f>
        <v>-5.7700000000000001E-2</v>
      </c>
      <c r="K18" s="61">
        <f t="shared" si="3"/>
        <v>19</v>
      </c>
      <c r="L18" s="60">
        <f>VLOOKUP($A18,'Return Data'!$B$7:$R$2292,13,0)</f>
        <v>0.79079999999999995</v>
      </c>
      <c r="M18" s="61">
        <f t="shared" si="4"/>
        <v>19</v>
      </c>
      <c r="N18" s="60">
        <f>VLOOKUP($A18,'Return Data'!$B$7:$R$2292,17,0)</f>
        <v>2.653</v>
      </c>
      <c r="O18" s="61">
        <f t="shared" si="5"/>
        <v>16</v>
      </c>
      <c r="P18" s="60">
        <f>VLOOKUP($A18,'Return Data'!$B$7:$R$2292,14,0)</f>
        <v>5.6692</v>
      </c>
      <c r="Q18" s="61">
        <f t="shared" si="6"/>
        <v>14</v>
      </c>
      <c r="R18" s="60">
        <f>VLOOKUP($A18,'Return Data'!$B$7:$R$2292,16,0)</f>
        <v>4.7423000000000002</v>
      </c>
      <c r="S18" s="62">
        <f t="shared" si="7"/>
        <v>20</v>
      </c>
    </row>
    <row r="19" spans="1:19" x14ac:dyDescent="0.3">
      <c r="A19" s="77" t="s">
        <v>580</v>
      </c>
      <c r="B19" s="59">
        <f>VLOOKUP($A19,'Return Data'!$B$7:$R$2292,3,0)</f>
        <v>44767</v>
      </c>
      <c r="C19" s="60">
        <f>VLOOKUP($A19,'Return Data'!$B$7:$R$2292,4,0)</f>
        <v>28.442299999999999</v>
      </c>
      <c r="D19" s="60">
        <f>VLOOKUP($A19,'Return Data'!$B$7:$R$2292,9,0)</f>
        <v>5.9036999999999997</v>
      </c>
      <c r="E19" s="61">
        <f t="shared" si="0"/>
        <v>19</v>
      </c>
      <c r="F19" s="60">
        <f>VLOOKUP($A19,'Return Data'!$B$7:$R$2292,10,0)</f>
        <v>1.5786</v>
      </c>
      <c r="G19" s="61">
        <f t="shared" si="1"/>
        <v>7</v>
      </c>
      <c r="H19" s="60">
        <f>VLOOKUP($A19,'Return Data'!$B$7:$R$2292,11,0)</f>
        <v>2.052</v>
      </c>
      <c r="I19" s="61">
        <f t="shared" si="2"/>
        <v>7</v>
      </c>
      <c r="J19" s="60">
        <f>VLOOKUP($A19,'Return Data'!$B$7:$R$2292,12,0)</f>
        <v>2.1823000000000001</v>
      </c>
      <c r="K19" s="61">
        <f t="shared" si="3"/>
        <v>8</v>
      </c>
      <c r="L19" s="60">
        <f>VLOOKUP($A19,'Return Data'!$B$7:$R$2292,13,0)</f>
        <v>2.3649</v>
      </c>
      <c r="M19" s="61">
        <f t="shared" si="4"/>
        <v>16</v>
      </c>
      <c r="N19" s="60">
        <f>VLOOKUP($A19,'Return Data'!$B$7:$R$2292,17,0)</f>
        <v>2.8702000000000001</v>
      </c>
      <c r="O19" s="61">
        <f t="shared" si="5"/>
        <v>14</v>
      </c>
      <c r="P19" s="60">
        <f>VLOOKUP($A19,'Return Data'!$B$7:$R$2292,14,0)</f>
        <v>5.1872999999999996</v>
      </c>
      <c r="Q19" s="61">
        <f t="shared" si="6"/>
        <v>15</v>
      </c>
      <c r="R19" s="60">
        <f>VLOOKUP($A19,'Return Data'!$B$7:$R$2292,16,0)</f>
        <v>7.1361999999999997</v>
      </c>
      <c r="S19" s="62">
        <f t="shared" si="7"/>
        <v>14</v>
      </c>
    </row>
    <row r="20" spans="1:19" x14ac:dyDescent="0.3">
      <c r="A20" s="77" t="s">
        <v>582</v>
      </c>
      <c r="B20" s="59">
        <f>VLOOKUP($A20,'Return Data'!$B$7:$R$2292,3,0)</f>
        <v>44767</v>
      </c>
      <c r="C20" s="60">
        <f>VLOOKUP($A20,'Return Data'!$B$7:$R$2292,4,0)</f>
        <v>16.8416</v>
      </c>
      <c r="D20" s="60">
        <f>VLOOKUP($A20,'Return Data'!$B$7:$R$2292,9,0)</f>
        <v>8.2794000000000008</v>
      </c>
      <c r="E20" s="61">
        <f t="shared" si="0"/>
        <v>8</v>
      </c>
      <c r="F20" s="60">
        <f>VLOOKUP($A20,'Return Data'!$B$7:$R$2292,10,0)</f>
        <v>0.42680000000000001</v>
      </c>
      <c r="G20" s="61">
        <f t="shared" si="1"/>
        <v>14</v>
      </c>
      <c r="H20" s="60">
        <f>VLOOKUP($A20,'Return Data'!$B$7:$R$2292,11,0)</f>
        <v>1.3246</v>
      </c>
      <c r="I20" s="61">
        <f t="shared" si="2"/>
        <v>14</v>
      </c>
      <c r="J20" s="60">
        <f>VLOOKUP($A20,'Return Data'!$B$7:$R$2292,12,0)</f>
        <v>1.7582</v>
      </c>
      <c r="K20" s="61">
        <f t="shared" si="3"/>
        <v>13</v>
      </c>
      <c r="L20" s="60">
        <f>VLOOKUP($A20,'Return Data'!$B$7:$R$2292,13,0)</f>
        <v>2.6139000000000001</v>
      </c>
      <c r="M20" s="61">
        <f t="shared" si="4"/>
        <v>12</v>
      </c>
      <c r="N20" s="60">
        <f>VLOOKUP($A20,'Return Data'!$B$7:$R$2292,17,0)</f>
        <v>3.6920000000000002</v>
      </c>
      <c r="O20" s="61">
        <f t="shared" si="5"/>
        <v>9</v>
      </c>
      <c r="P20" s="60">
        <f>VLOOKUP($A20,'Return Data'!$B$7:$R$2292,14,0)</f>
        <v>6.5251999999999999</v>
      </c>
      <c r="Q20" s="61">
        <f t="shared" si="6"/>
        <v>4</v>
      </c>
      <c r="R20" s="60">
        <f>VLOOKUP($A20,'Return Data'!$B$7:$R$2292,16,0)</f>
        <v>7.5083000000000002</v>
      </c>
      <c r="S20" s="62">
        <f t="shared" si="7"/>
        <v>11</v>
      </c>
    </row>
    <row r="21" spans="1:19" x14ac:dyDescent="0.3">
      <c r="A21" s="77" t="s">
        <v>584</v>
      </c>
      <c r="B21" s="59">
        <f>VLOOKUP($A21,'Return Data'!$B$7:$R$2292,3,0)</f>
        <v>44767</v>
      </c>
      <c r="C21" s="60">
        <f>VLOOKUP($A21,'Return Data'!$B$7:$R$2292,4,0)</f>
        <v>19.908799999999999</v>
      </c>
      <c r="D21" s="60">
        <f>VLOOKUP($A21,'Return Data'!$B$7:$R$2292,9,0)</f>
        <v>6.8048000000000002</v>
      </c>
      <c r="E21" s="61">
        <f t="shared" si="0"/>
        <v>14</v>
      </c>
      <c r="F21" s="60">
        <f>VLOOKUP($A21,'Return Data'!$B$7:$R$2292,10,0)</f>
        <v>1.6426000000000001</v>
      </c>
      <c r="G21" s="61">
        <f t="shared" si="1"/>
        <v>6</v>
      </c>
      <c r="H21" s="60">
        <f>VLOOKUP($A21,'Return Data'!$B$7:$R$2292,11,0)</f>
        <v>2.0514999999999999</v>
      </c>
      <c r="I21" s="61">
        <f t="shared" si="2"/>
        <v>8</v>
      </c>
      <c r="J21" s="60">
        <f>VLOOKUP($A21,'Return Data'!$B$7:$R$2292,12,0)</f>
        <v>2.1265000000000001</v>
      </c>
      <c r="K21" s="61">
        <f t="shared" si="3"/>
        <v>10</v>
      </c>
      <c r="L21" s="60">
        <f>VLOOKUP($A21,'Return Data'!$B$7:$R$2292,13,0)</f>
        <v>2.8736999999999999</v>
      </c>
      <c r="M21" s="61">
        <f t="shared" si="4"/>
        <v>7</v>
      </c>
      <c r="N21" s="60">
        <f>VLOOKUP($A21,'Return Data'!$B$7:$R$2292,17,0)</f>
        <v>3.6960999999999999</v>
      </c>
      <c r="O21" s="61">
        <f t="shared" si="5"/>
        <v>8</v>
      </c>
      <c r="P21" s="60">
        <f>VLOOKUP($A21,'Return Data'!$B$7:$R$2292,14,0)</f>
        <v>6.1973000000000003</v>
      </c>
      <c r="Q21" s="61">
        <f t="shared" si="6"/>
        <v>10</v>
      </c>
      <c r="R21" s="60">
        <f>VLOOKUP($A21,'Return Data'!$B$7:$R$2292,16,0)</f>
        <v>7.6117999999999997</v>
      </c>
      <c r="S21" s="62">
        <f t="shared" si="7"/>
        <v>8</v>
      </c>
    </row>
    <row r="22" spans="1:19" x14ac:dyDescent="0.3">
      <c r="A22" s="77" t="s">
        <v>587</v>
      </c>
      <c r="B22" s="59">
        <f>VLOOKUP($A22,'Return Data'!$B$7:$R$2292,3,0)</f>
        <v>44767</v>
      </c>
      <c r="C22" s="60">
        <f>VLOOKUP($A22,'Return Data'!$B$7:$R$2292,4,0)</f>
        <v>2542.5974999999999</v>
      </c>
      <c r="D22" s="60">
        <f>VLOOKUP($A22,'Return Data'!$B$7:$R$2292,9,0)</f>
        <v>6.4001000000000001</v>
      </c>
      <c r="E22" s="61">
        <f t="shared" si="0"/>
        <v>16</v>
      </c>
      <c r="F22" s="60">
        <f>VLOOKUP($A22,'Return Data'!$B$7:$R$2292,10,0)</f>
        <v>-5.7200000000000001E-2</v>
      </c>
      <c r="G22" s="61">
        <f t="shared" si="1"/>
        <v>17</v>
      </c>
      <c r="H22" s="60">
        <f>VLOOKUP($A22,'Return Data'!$B$7:$R$2292,11,0)</f>
        <v>1.0589999999999999</v>
      </c>
      <c r="I22" s="61">
        <f t="shared" si="2"/>
        <v>15</v>
      </c>
      <c r="J22" s="60">
        <f>VLOOKUP($A22,'Return Data'!$B$7:$R$2292,12,0)</f>
        <v>1.4198999999999999</v>
      </c>
      <c r="K22" s="61">
        <f t="shared" si="3"/>
        <v>16</v>
      </c>
      <c r="L22" s="60">
        <f>VLOOKUP($A22,'Return Data'!$B$7:$R$2292,13,0)</f>
        <v>2.0249000000000001</v>
      </c>
      <c r="M22" s="61">
        <f t="shared" si="4"/>
        <v>17</v>
      </c>
      <c r="N22" s="60">
        <f>VLOOKUP($A22,'Return Data'!$B$7:$R$2292,17,0)</f>
        <v>2.8881000000000001</v>
      </c>
      <c r="O22" s="61">
        <f t="shared" si="5"/>
        <v>13</v>
      </c>
      <c r="P22" s="60">
        <f>VLOOKUP($A22,'Return Data'!$B$7:$R$2292,14,0)</f>
        <v>5.7541000000000002</v>
      </c>
      <c r="Q22" s="61">
        <f t="shared" si="6"/>
        <v>13</v>
      </c>
      <c r="R22" s="60">
        <f>VLOOKUP($A22,'Return Data'!$B$7:$R$2292,16,0)</f>
        <v>7.5629</v>
      </c>
      <c r="S22" s="62">
        <f t="shared" si="7"/>
        <v>10</v>
      </c>
    </row>
    <row r="23" spans="1:19" x14ac:dyDescent="0.3">
      <c r="A23" s="77" t="s">
        <v>588</v>
      </c>
      <c r="B23" s="59">
        <f>VLOOKUP($A23,'Return Data'!$B$7:$R$2292,3,0)</f>
        <v>44767</v>
      </c>
      <c r="C23" s="60">
        <f>VLOOKUP($A23,'Return Data'!$B$7:$R$2292,4,0)</f>
        <v>34.925400000000003</v>
      </c>
      <c r="D23" s="60">
        <f>VLOOKUP($A23,'Return Data'!$B$7:$R$2292,9,0)</f>
        <v>8.8719999999999999</v>
      </c>
      <c r="E23" s="61">
        <f t="shared" si="0"/>
        <v>6</v>
      </c>
      <c r="F23" s="60">
        <f>VLOOKUP($A23,'Return Data'!$B$7:$R$2292,10,0)</f>
        <v>0.92889999999999995</v>
      </c>
      <c r="G23" s="61">
        <f t="shared" si="1"/>
        <v>11</v>
      </c>
      <c r="H23" s="60">
        <f>VLOOKUP($A23,'Return Data'!$B$7:$R$2292,11,0)</f>
        <v>1.3280000000000001</v>
      </c>
      <c r="I23" s="61">
        <f t="shared" si="2"/>
        <v>13</v>
      </c>
      <c r="J23" s="60">
        <f>VLOOKUP($A23,'Return Data'!$B$7:$R$2292,12,0)</f>
        <v>1.8072999999999999</v>
      </c>
      <c r="K23" s="61">
        <f t="shared" si="3"/>
        <v>12</v>
      </c>
      <c r="L23" s="60">
        <f>VLOOKUP($A23,'Return Data'!$B$7:$R$2292,13,0)</f>
        <v>1.9349000000000001</v>
      </c>
      <c r="M23" s="61">
        <f t="shared" si="4"/>
        <v>18</v>
      </c>
      <c r="N23" s="60">
        <f>VLOOKUP($A23,'Return Data'!$B$7:$R$2292,17,0)</f>
        <v>2.8235999999999999</v>
      </c>
      <c r="O23" s="61">
        <f t="shared" si="5"/>
        <v>15</v>
      </c>
      <c r="P23" s="60">
        <f>VLOOKUP($A23,'Return Data'!$B$7:$R$2292,14,0)</f>
        <v>5.1486000000000001</v>
      </c>
      <c r="Q23" s="61">
        <f t="shared" si="6"/>
        <v>16</v>
      </c>
      <c r="R23" s="60">
        <f>VLOOKUP($A23,'Return Data'!$B$7:$R$2292,16,0)</f>
        <v>7.3738999999999999</v>
      </c>
      <c r="S23" s="62">
        <f t="shared" si="7"/>
        <v>12</v>
      </c>
    </row>
    <row r="24" spans="1:19" x14ac:dyDescent="0.3">
      <c r="A24" s="77" t="s">
        <v>591</v>
      </c>
      <c r="B24" s="59">
        <f>VLOOKUP($A24,'Return Data'!$B$7:$R$2292,3,0)</f>
        <v>44767</v>
      </c>
      <c r="C24" s="60">
        <f>VLOOKUP($A24,'Return Data'!$B$7:$R$2292,4,0)</f>
        <v>11.701499999999999</v>
      </c>
      <c r="D24" s="60">
        <f>VLOOKUP($A24,'Return Data'!$B$7:$R$2292,9,0)</f>
        <v>8.0541</v>
      </c>
      <c r="E24" s="61">
        <f t="shared" si="0"/>
        <v>9</v>
      </c>
      <c r="F24" s="60">
        <f>VLOOKUP($A24,'Return Data'!$B$7:$R$2292,10,0)</f>
        <v>-0.21929999999999999</v>
      </c>
      <c r="G24" s="61">
        <f t="shared" si="1"/>
        <v>18</v>
      </c>
      <c r="H24" s="60">
        <f>VLOOKUP($A24,'Return Data'!$B$7:$R$2292,11,0)</f>
        <v>1.0376000000000001</v>
      </c>
      <c r="I24" s="61">
        <f t="shared" si="2"/>
        <v>16</v>
      </c>
      <c r="J24" s="60">
        <f>VLOOKUP($A24,'Return Data'!$B$7:$R$2292,12,0)</f>
        <v>1.5488</v>
      </c>
      <c r="K24" s="61">
        <f t="shared" si="3"/>
        <v>15</v>
      </c>
      <c r="L24" s="60">
        <f>VLOOKUP($A24,'Return Data'!$B$7:$R$2292,13,0)</f>
        <v>2.4390000000000001</v>
      </c>
      <c r="M24" s="61">
        <f t="shared" si="4"/>
        <v>14</v>
      </c>
      <c r="N24" s="60"/>
      <c r="O24" s="61"/>
      <c r="P24" s="60"/>
      <c r="Q24" s="61"/>
      <c r="R24" s="60">
        <f>VLOOKUP($A24,'Return Data'!$B$7:$R$2292,16,0)</f>
        <v>5.7897999999999996</v>
      </c>
      <c r="S24" s="62">
        <f t="shared" si="7"/>
        <v>19</v>
      </c>
    </row>
    <row r="25" spans="1:19" x14ac:dyDescent="0.3">
      <c r="A25" s="77" t="s">
        <v>593</v>
      </c>
      <c r="B25" s="59">
        <f>VLOOKUP($A25,'Return Data'!$B$7:$R$2292,3,0)</f>
        <v>44767</v>
      </c>
      <c r="C25" s="60">
        <f>VLOOKUP($A25,'Return Data'!$B$7:$R$2292,4,0)</f>
        <v>17.846399999999999</v>
      </c>
      <c r="D25" s="60">
        <f>VLOOKUP($A25,'Return Data'!$B$7:$R$2292,9,0)</f>
        <v>13.054500000000001</v>
      </c>
      <c r="E25" s="61">
        <f t="shared" si="0"/>
        <v>3</v>
      </c>
      <c r="F25" s="60">
        <f>VLOOKUP($A25,'Return Data'!$B$7:$R$2292,10,0)</f>
        <v>28.287500000000001</v>
      </c>
      <c r="G25" s="61">
        <f t="shared" si="1"/>
        <v>1</v>
      </c>
      <c r="H25" s="60">
        <f>VLOOKUP($A25,'Return Data'!$B$7:$R$2292,11,0)</f>
        <v>15.177899999999999</v>
      </c>
      <c r="I25" s="61">
        <f t="shared" si="2"/>
        <v>1</v>
      </c>
      <c r="J25" s="60">
        <f>VLOOKUP($A25,'Return Data'!$B$7:$R$2292,12,0)</f>
        <v>11.105600000000001</v>
      </c>
      <c r="K25" s="61">
        <f t="shared" si="3"/>
        <v>1</v>
      </c>
      <c r="L25" s="60">
        <f>VLOOKUP($A25,'Return Data'!$B$7:$R$2292,13,0)</f>
        <v>9.1388999999999996</v>
      </c>
      <c r="M25" s="61">
        <f t="shared" si="4"/>
        <v>1</v>
      </c>
      <c r="N25" s="60">
        <f>VLOOKUP($A25,'Return Data'!$B$7:$R$2292,17,0)</f>
        <v>6.3090000000000002</v>
      </c>
      <c r="O25" s="61">
        <f>RANK(N25,N$8:N$27,0)</f>
        <v>1</v>
      </c>
      <c r="P25" s="60">
        <f>VLOOKUP($A25,'Return Data'!$B$7:$R$2292,14,0)</f>
        <v>7.0303000000000004</v>
      </c>
      <c r="Q25" s="61">
        <f>RANK(P25,P$8:P$27,0)</f>
        <v>1</v>
      </c>
      <c r="R25" s="60">
        <f>VLOOKUP($A25,'Return Data'!$B$7:$R$2292,16,0)</f>
        <v>7.0719000000000003</v>
      </c>
      <c r="S25" s="62">
        <f t="shared" si="7"/>
        <v>15</v>
      </c>
    </row>
    <row r="26" spans="1:19" x14ac:dyDescent="0.3">
      <c r="A26" s="77" t="s">
        <v>692</v>
      </c>
      <c r="B26" s="59">
        <f>VLOOKUP($A26,'Return Data'!$B$7:$R$2292,3,0)</f>
        <v>44767</v>
      </c>
      <c r="C26" s="60">
        <f>VLOOKUP($A26,'Return Data'!$B$7:$R$2292,4,0)</f>
        <v>1177.6976999999999</v>
      </c>
      <c r="D26" s="60">
        <f>VLOOKUP($A26,'Return Data'!$B$7:$R$2292,9,0)</f>
        <v>6.3945999999999996</v>
      </c>
      <c r="E26" s="61">
        <f t="shared" si="0"/>
        <v>17</v>
      </c>
      <c r="F26" s="60">
        <f>VLOOKUP($A26,'Return Data'!$B$7:$R$2292,10,0)</f>
        <v>1.9296</v>
      </c>
      <c r="G26" s="61">
        <f t="shared" si="1"/>
        <v>4</v>
      </c>
      <c r="H26" s="60">
        <f>VLOOKUP($A26,'Return Data'!$B$7:$R$2292,11,0)</f>
        <v>2.8925999999999998</v>
      </c>
      <c r="I26" s="61">
        <f t="shared" si="2"/>
        <v>4</v>
      </c>
      <c r="J26" s="60">
        <f>VLOOKUP($A26,'Return Data'!$B$7:$R$2292,12,0)</f>
        <v>3.1551999999999998</v>
      </c>
      <c r="K26" s="61">
        <f t="shared" si="3"/>
        <v>2</v>
      </c>
      <c r="L26" s="60">
        <f>VLOOKUP($A26,'Return Data'!$B$7:$R$2292,13,0)</f>
        <v>3.3862999999999999</v>
      </c>
      <c r="M26" s="61">
        <f t="shared" ref="M26:M27" si="8">RANK(L26,L$8:L$27,0)</f>
        <v>3</v>
      </c>
      <c r="N26" s="60"/>
      <c r="O26" s="61"/>
      <c r="P26" s="60"/>
      <c r="Q26" s="61"/>
      <c r="R26" s="60">
        <f>VLOOKUP($A26,'Return Data'!$B$7:$R$2292,16,0)</f>
        <v>6.5453000000000001</v>
      </c>
      <c r="S26" s="62">
        <f t="shared" si="7"/>
        <v>18</v>
      </c>
    </row>
    <row r="27" spans="1:19" x14ac:dyDescent="0.3">
      <c r="A27" s="77" t="s">
        <v>693</v>
      </c>
      <c r="B27" s="59">
        <f>VLOOKUP($A27,'Return Data'!$B$7:$R$2292,3,0)</f>
        <v>44767</v>
      </c>
      <c r="C27" s="60">
        <f>VLOOKUP($A27,'Return Data'!$B$7:$R$2292,4,0)</f>
        <v>1189.9305999999999</v>
      </c>
      <c r="D27" s="60">
        <f>VLOOKUP($A27,'Return Data'!$B$7:$R$2292,9,0)</f>
        <v>17.066600000000001</v>
      </c>
      <c r="E27" s="61">
        <f t="shared" si="0"/>
        <v>1</v>
      </c>
      <c r="F27" s="60">
        <f>VLOOKUP($A27,'Return Data'!$B$7:$R$2292,10,0)</f>
        <v>0.13700000000000001</v>
      </c>
      <c r="G27" s="61">
        <f t="shared" si="1"/>
        <v>15</v>
      </c>
      <c r="H27" s="60">
        <f>VLOOKUP($A27,'Return Data'!$B$7:$R$2292,11,0)</f>
        <v>0.69279999999999997</v>
      </c>
      <c r="I27" s="61">
        <f t="shared" si="2"/>
        <v>17</v>
      </c>
      <c r="J27" s="60">
        <f>VLOOKUP($A27,'Return Data'!$B$7:$R$2292,12,0)</f>
        <v>0.87849999999999995</v>
      </c>
      <c r="K27" s="61">
        <f t="shared" si="3"/>
        <v>17</v>
      </c>
      <c r="L27" s="60">
        <f>VLOOKUP($A27,'Return Data'!$B$7:$R$2292,13,0)</f>
        <v>2.7770999999999999</v>
      </c>
      <c r="M27" s="61">
        <f t="shared" si="8"/>
        <v>8</v>
      </c>
      <c r="N27" s="60"/>
      <c r="O27" s="61"/>
      <c r="P27" s="60"/>
      <c r="Q27" s="61"/>
      <c r="R27" s="60">
        <f>VLOOKUP($A27,'Return Data'!$B$7:$R$2292,16,0)</f>
        <v>6.9744000000000002</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8.8295150000000007</v>
      </c>
      <c r="E29" s="83"/>
      <c r="F29" s="84">
        <f>AVERAGE(F8:F27)</f>
        <v>2.0978650000000001</v>
      </c>
      <c r="G29" s="83"/>
      <c r="H29" s="84">
        <f>AVERAGE(H8:H27)</f>
        <v>2.1146199999999999</v>
      </c>
      <c r="I29" s="83"/>
      <c r="J29" s="84">
        <f>AVERAGE(J8:J27)</f>
        <v>2.1766650000000003</v>
      </c>
      <c r="K29" s="83"/>
      <c r="L29" s="84">
        <f>AVERAGE(L8:L27)</f>
        <v>2.8291599999999999</v>
      </c>
      <c r="M29" s="83"/>
      <c r="N29" s="84">
        <f>AVERAGE(N8:N27)</f>
        <v>3.5373176470588237</v>
      </c>
      <c r="O29" s="83"/>
      <c r="P29" s="84">
        <f>AVERAGE(P8:P27)</f>
        <v>6.1218176470588226</v>
      </c>
      <c r="Q29" s="83"/>
      <c r="R29" s="84">
        <f>AVERAGE(R8:R27)</f>
        <v>7.2487850000000007</v>
      </c>
      <c r="S29" s="85"/>
    </row>
    <row r="30" spans="1:19" x14ac:dyDescent="0.3">
      <c r="A30" s="82" t="s">
        <v>28</v>
      </c>
      <c r="B30" s="83"/>
      <c r="C30" s="83"/>
      <c r="D30" s="84">
        <f>MIN(D8:D27)</f>
        <v>5.6515000000000004</v>
      </c>
      <c r="E30" s="83"/>
      <c r="F30" s="84">
        <f>MIN(F8:F27)</f>
        <v>-2.7122000000000002</v>
      </c>
      <c r="G30" s="83"/>
      <c r="H30" s="84">
        <f>MIN(H8:H27)</f>
        <v>-1.6964999999999999</v>
      </c>
      <c r="I30" s="83"/>
      <c r="J30" s="84">
        <f>MIN(J8:J27)</f>
        <v>-1.0686</v>
      </c>
      <c r="K30" s="83"/>
      <c r="L30" s="84">
        <f>MIN(L8:L27)</f>
        <v>0.60940000000000005</v>
      </c>
      <c r="M30" s="83"/>
      <c r="N30" s="84">
        <f>MIN(N8:N27)</f>
        <v>1.9419</v>
      </c>
      <c r="O30" s="83"/>
      <c r="P30" s="84">
        <f>MIN(P8:P27)</f>
        <v>5.0075000000000003</v>
      </c>
      <c r="Q30" s="83"/>
      <c r="R30" s="84">
        <f>MIN(R8:R27)</f>
        <v>4.7423000000000002</v>
      </c>
      <c r="S30" s="85"/>
    </row>
    <row r="31" spans="1:19" ht="15" thickBot="1" x14ac:dyDescent="0.35">
      <c r="A31" s="86" t="s">
        <v>29</v>
      </c>
      <c r="B31" s="87"/>
      <c r="C31" s="87"/>
      <c r="D31" s="88">
        <f>MAX(D8:D27)</f>
        <v>17.066600000000001</v>
      </c>
      <c r="E31" s="87"/>
      <c r="F31" s="88">
        <f>MAX(F8:F27)</f>
        <v>28.287500000000001</v>
      </c>
      <c r="G31" s="87"/>
      <c r="H31" s="88">
        <f>MAX(H8:H27)</f>
        <v>15.177899999999999</v>
      </c>
      <c r="I31" s="87"/>
      <c r="J31" s="88">
        <f>MAX(J8:J27)</f>
        <v>11.105600000000001</v>
      </c>
      <c r="K31" s="87"/>
      <c r="L31" s="88">
        <f>MAX(L8:L27)</f>
        <v>9.1388999999999996</v>
      </c>
      <c r="M31" s="87"/>
      <c r="N31" s="88">
        <f>MAX(N8:N27)</f>
        <v>6.3090000000000002</v>
      </c>
      <c r="O31" s="87"/>
      <c r="P31" s="88">
        <f>MAX(P8:P27)</f>
        <v>7.0303000000000004</v>
      </c>
      <c r="Q31" s="87"/>
      <c r="R31" s="88">
        <f>MAX(R8:R27)</f>
        <v>8.0367999999999995</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44767</v>
      </c>
      <c r="C8" s="60">
        <f>VLOOKUP($A8,'Return Data'!$B$7:$R$2292,4,0)</f>
        <v>46.384999999999998</v>
      </c>
      <c r="D8" s="60">
        <f>VLOOKUP($A8,'Return Data'!$B$7:$R$2292,9,0)</f>
        <v>3.7585999999999999</v>
      </c>
      <c r="E8" s="61">
        <f>RANK(D8,D$8:D$18,0)</f>
        <v>1</v>
      </c>
      <c r="F8" s="60">
        <f>VLOOKUP($A8,'Return Data'!$B$7:$R$2292,10,0)</f>
        <v>-11.5108</v>
      </c>
      <c r="G8" s="61">
        <f>RANK(F8,F$8:F$18,0)</f>
        <v>2</v>
      </c>
      <c r="H8" s="60">
        <f>VLOOKUP($A8,'Return Data'!$B$7:$R$2292,11,0)</f>
        <v>8.6181999999999999</v>
      </c>
      <c r="I8" s="61">
        <f>RANK(H8,H$8:H$18,0)</f>
        <v>3</v>
      </c>
      <c r="J8" s="60">
        <f>VLOOKUP($A8,'Return Data'!$B$7:$R$2292,12,0)</f>
        <v>7.6028000000000002</v>
      </c>
      <c r="K8" s="61">
        <f>RANK(J8,J$8:J$18,0)</f>
        <v>5</v>
      </c>
      <c r="L8" s="60">
        <f>VLOOKUP($A8,'Return Data'!$B$7:$R$2292,13,0)</f>
        <v>5.9047000000000001</v>
      </c>
      <c r="M8" s="61">
        <f>RANK(L8,L$8:L$18,0)</f>
        <v>5</v>
      </c>
      <c r="N8" s="60">
        <f>VLOOKUP($A8,'Return Data'!$B$7:$R$2292,17,0)</f>
        <v>-0.68079999999999996</v>
      </c>
      <c r="O8" s="61">
        <f>RANK(N8,N$8:N$18,0)</f>
        <v>4</v>
      </c>
      <c r="P8" s="60">
        <f>VLOOKUP($A8,'Return Data'!$B$7:$R$2292,14,0)</f>
        <v>12.053599999999999</v>
      </c>
      <c r="Q8" s="61">
        <f>RANK(P8,P$8:P$18,0)</f>
        <v>1</v>
      </c>
      <c r="R8" s="60">
        <f>VLOOKUP($A8,'Return Data'!$B$7:$R$2292,16,0)</f>
        <v>6.7579000000000002</v>
      </c>
      <c r="S8" s="62">
        <f>RANK(R8,R$8:R$18,0)</f>
        <v>10</v>
      </c>
    </row>
    <row r="9" spans="1:19" x14ac:dyDescent="0.3">
      <c r="A9" s="77" t="s">
        <v>839</v>
      </c>
      <c r="B9" s="59">
        <f>VLOOKUP($A9,'Return Data'!$B$7:$R$2292,3,0)</f>
        <v>44767</v>
      </c>
      <c r="C9" s="60">
        <f>VLOOKUP($A9,'Return Data'!$B$7:$R$2292,4,0)</f>
        <v>43.997999999999998</v>
      </c>
      <c r="D9" s="60">
        <f>VLOOKUP($A9,'Return Data'!$B$7:$R$2292,9,0)</f>
        <v>3.1339999999999999</v>
      </c>
      <c r="E9" s="61">
        <f t="shared" ref="E9:E18" si="0">RANK(D9,D$8:D$18,0)</f>
        <v>6</v>
      </c>
      <c r="F9" s="60">
        <f>VLOOKUP($A9,'Return Data'!$B$7:$R$2292,10,0)</f>
        <v>-11.3226</v>
      </c>
      <c r="G9" s="61">
        <f t="shared" ref="G9:G18" si="1">RANK(F9,F$8:F$18,0)</f>
        <v>1</v>
      </c>
      <c r="H9" s="60">
        <f>VLOOKUP($A9,'Return Data'!$B$7:$R$2292,11,0)</f>
        <v>8.6831999999999994</v>
      </c>
      <c r="I9" s="61">
        <f t="shared" ref="I9:I18" si="2">RANK(H9,H$8:H$18,0)</f>
        <v>2</v>
      </c>
      <c r="J9" s="60">
        <f>VLOOKUP($A9,'Return Data'!$B$7:$R$2292,12,0)</f>
        <v>7.6875999999999998</v>
      </c>
      <c r="K9" s="61">
        <f t="shared" ref="K9:K18" si="3">RANK(J9,J$8:J$18,0)</f>
        <v>2</v>
      </c>
      <c r="L9" s="60">
        <f>VLOOKUP($A9,'Return Data'!$B$7:$R$2292,13,0)</f>
        <v>5.9600999999999997</v>
      </c>
      <c r="M9" s="61">
        <f t="shared" ref="M9:M18" si="4">RANK(L9,L$8:L$18,0)</f>
        <v>2</v>
      </c>
      <c r="N9" s="60">
        <f>VLOOKUP($A9,'Return Data'!$B$7:$R$2292,17,0)</f>
        <v>-0.56869999999999998</v>
      </c>
      <c r="O9" s="61">
        <f t="shared" ref="O9:O18" si="5">RANK(N9,N$8:N$18,0)</f>
        <v>2</v>
      </c>
      <c r="P9" s="60">
        <f>VLOOKUP($A9,'Return Data'!$B$7:$R$2292,14,0)</f>
        <v>12.036099999999999</v>
      </c>
      <c r="Q9" s="61">
        <f t="shared" ref="Q9:Q18" si="6">RANK(P9,P$8:P$18,0)</f>
        <v>3</v>
      </c>
      <c r="R9" s="60">
        <f>VLOOKUP($A9,'Return Data'!$B$7:$R$2292,16,0)</f>
        <v>6.8414999999999999</v>
      </c>
      <c r="S9" s="62">
        <f t="shared" ref="S9:S18" si="7">RANK(R9,R$8:R$18,0)</f>
        <v>9</v>
      </c>
    </row>
    <row r="10" spans="1:19" x14ac:dyDescent="0.3">
      <c r="A10" s="77" t="s">
        <v>842</v>
      </c>
      <c r="B10" s="59">
        <f>VLOOKUP($A10,'Return Data'!$B$7:$R$2292,3,0)</f>
        <v>44767</v>
      </c>
      <c r="C10" s="60">
        <f>VLOOKUP($A10,'Return Data'!$B$7:$R$2292,4,0)</f>
        <v>45.144399999999997</v>
      </c>
      <c r="D10" s="60">
        <f>VLOOKUP($A10,'Return Data'!$B$7:$R$2292,9,0)</f>
        <v>3.0777999999999999</v>
      </c>
      <c r="E10" s="61">
        <f t="shared" si="0"/>
        <v>8</v>
      </c>
      <c r="F10" s="60">
        <f>VLOOKUP($A10,'Return Data'!$B$7:$R$2292,10,0)</f>
        <v>-11.7392</v>
      </c>
      <c r="G10" s="61">
        <f t="shared" si="1"/>
        <v>7</v>
      </c>
      <c r="H10" s="60">
        <f>VLOOKUP($A10,'Return Data'!$B$7:$R$2292,11,0)</f>
        <v>8.4403000000000006</v>
      </c>
      <c r="I10" s="61">
        <f t="shared" si="2"/>
        <v>8</v>
      </c>
      <c r="J10" s="60">
        <f>VLOOKUP($A10,'Return Data'!$B$7:$R$2292,12,0)</f>
        <v>7.5053000000000001</v>
      </c>
      <c r="K10" s="61">
        <f t="shared" si="3"/>
        <v>8</v>
      </c>
      <c r="L10" s="60">
        <f>VLOOKUP($A10,'Return Data'!$B$7:$R$2292,13,0)</f>
        <v>5.8057999999999996</v>
      </c>
      <c r="M10" s="61">
        <f t="shared" si="4"/>
        <v>8</v>
      </c>
      <c r="N10" s="60">
        <f>VLOOKUP($A10,'Return Data'!$B$7:$R$2292,17,0)</f>
        <v>-0.78680000000000005</v>
      </c>
      <c r="O10" s="61">
        <f t="shared" si="5"/>
        <v>8</v>
      </c>
      <c r="P10" s="60">
        <f>VLOOKUP($A10,'Return Data'!$B$7:$R$2292,14,0)</f>
        <v>11.6989</v>
      </c>
      <c r="Q10" s="61">
        <f t="shared" si="6"/>
        <v>8</v>
      </c>
      <c r="R10" s="60">
        <f>VLOOKUP($A10,'Return Data'!$B$7:$R$2292,16,0)</f>
        <v>7.9923000000000002</v>
      </c>
      <c r="S10" s="62">
        <f t="shared" si="7"/>
        <v>7</v>
      </c>
    </row>
    <row r="11" spans="1:19" x14ac:dyDescent="0.3">
      <c r="A11" s="77" t="s">
        <v>844</v>
      </c>
      <c r="B11" s="59">
        <f>VLOOKUP($A11,'Return Data'!$B$7:$R$2292,3,0)</f>
        <v>44767</v>
      </c>
      <c r="C11" s="60">
        <f>VLOOKUP($A11,'Return Data'!$B$7:$R$2292,4,0)</f>
        <v>45.092799999999997</v>
      </c>
      <c r="D11" s="60">
        <f>VLOOKUP($A11,'Return Data'!$B$7:$R$2292,9,0)</f>
        <v>3.3123</v>
      </c>
      <c r="E11" s="61">
        <f t="shared" si="0"/>
        <v>4</v>
      </c>
      <c r="F11" s="60">
        <f>VLOOKUP($A11,'Return Data'!$B$7:$R$2292,10,0)</f>
        <v>-11.590400000000001</v>
      </c>
      <c r="G11" s="61">
        <f t="shared" si="1"/>
        <v>3</v>
      </c>
      <c r="H11" s="60">
        <f>VLOOKUP($A11,'Return Data'!$B$7:$R$2292,11,0)</f>
        <v>8.5557999999999996</v>
      </c>
      <c r="I11" s="61">
        <f t="shared" si="2"/>
        <v>5</v>
      </c>
      <c r="J11" s="60">
        <f>VLOOKUP($A11,'Return Data'!$B$7:$R$2292,12,0)</f>
        <v>7.6242000000000001</v>
      </c>
      <c r="K11" s="61">
        <f t="shared" si="3"/>
        <v>4</v>
      </c>
      <c r="L11" s="60">
        <f>VLOOKUP($A11,'Return Data'!$B$7:$R$2292,13,0)</f>
        <v>5.9208999999999996</v>
      </c>
      <c r="M11" s="61">
        <f t="shared" si="4"/>
        <v>3</v>
      </c>
      <c r="N11" s="60">
        <f>VLOOKUP($A11,'Return Data'!$B$7:$R$2292,17,0)</f>
        <v>-0.74160000000000004</v>
      </c>
      <c r="O11" s="61">
        <f t="shared" si="5"/>
        <v>5</v>
      </c>
      <c r="P11" s="60">
        <f>VLOOKUP($A11,'Return Data'!$B$7:$R$2292,14,0)</f>
        <v>11.720499999999999</v>
      </c>
      <c r="Q11" s="61">
        <f t="shared" si="6"/>
        <v>7</v>
      </c>
      <c r="R11" s="60">
        <f>VLOOKUP($A11,'Return Data'!$B$7:$R$2292,16,0)</f>
        <v>7.5518999999999998</v>
      </c>
      <c r="S11" s="62">
        <f t="shared" si="7"/>
        <v>8</v>
      </c>
    </row>
    <row r="12" spans="1:19" x14ac:dyDescent="0.3">
      <c r="A12" s="77" t="s">
        <v>846</v>
      </c>
      <c r="B12" s="59">
        <f>VLOOKUP($A12,'Return Data'!$B$7:$R$2292,3,0)</f>
        <v>44767</v>
      </c>
      <c r="C12" s="60">
        <f>VLOOKUP($A12,'Return Data'!$B$7:$R$2292,4,0)</f>
        <v>4694.7696999999998</v>
      </c>
      <c r="D12" s="60">
        <f>VLOOKUP($A12,'Return Data'!$B$7:$R$2292,9,0)</f>
        <v>3.41</v>
      </c>
      <c r="E12" s="61">
        <f t="shared" si="0"/>
        <v>3</v>
      </c>
      <c r="F12" s="60">
        <f>VLOOKUP($A12,'Return Data'!$B$7:$R$2292,10,0)</f>
        <v>-11.6097</v>
      </c>
      <c r="G12" s="61">
        <f t="shared" si="1"/>
        <v>4</v>
      </c>
      <c r="H12" s="60">
        <f>VLOOKUP($A12,'Return Data'!$B$7:$R$2292,11,0)</f>
        <v>8.8643999999999998</v>
      </c>
      <c r="I12" s="61">
        <f t="shared" si="2"/>
        <v>1</v>
      </c>
      <c r="J12" s="60">
        <f>VLOOKUP($A12,'Return Data'!$B$7:$R$2292,12,0)</f>
        <v>7.9214000000000002</v>
      </c>
      <c r="K12" s="61">
        <f t="shared" si="3"/>
        <v>1</v>
      </c>
      <c r="L12" s="60">
        <f>VLOOKUP($A12,'Return Data'!$B$7:$R$2292,13,0)</f>
        <v>6.1909999999999998</v>
      </c>
      <c r="M12" s="61">
        <f t="shared" si="4"/>
        <v>1</v>
      </c>
      <c r="N12" s="60">
        <f>VLOOKUP($A12,'Return Data'!$B$7:$R$2292,17,0)</f>
        <v>-0.52010000000000001</v>
      </c>
      <c r="O12" s="61">
        <f t="shared" si="5"/>
        <v>1</v>
      </c>
      <c r="P12" s="60">
        <f>VLOOKUP($A12,'Return Data'!$B$7:$R$2292,14,0)</f>
        <v>11.9201</v>
      </c>
      <c r="Q12" s="61">
        <f t="shared" si="6"/>
        <v>5</v>
      </c>
      <c r="R12" s="60">
        <f>VLOOKUP($A12,'Return Data'!$B$7:$R$2292,16,0)</f>
        <v>4.5932000000000004</v>
      </c>
      <c r="S12" s="62">
        <f t="shared" si="7"/>
        <v>11</v>
      </c>
    </row>
    <row r="13" spans="1:19" x14ac:dyDescent="0.3">
      <c r="A13" s="77" t="s">
        <v>848</v>
      </c>
      <c r="B13" s="59">
        <f>VLOOKUP($A13,'Return Data'!$B$7:$R$2292,3,0)</f>
        <v>44767</v>
      </c>
      <c r="C13" s="60">
        <f>VLOOKUP($A13,'Return Data'!$B$7:$R$2292,4,0)</f>
        <v>4577.3140000000003</v>
      </c>
      <c r="D13" s="60">
        <f>VLOOKUP($A13,'Return Data'!$B$7:$R$2292,9,0)</f>
        <v>3.1555</v>
      </c>
      <c r="E13" s="61">
        <f t="shared" si="0"/>
        <v>5</v>
      </c>
      <c r="F13" s="60">
        <f>VLOOKUP($A13,'Return Data'!$B$7:$R$2292,10,0)</f>
        <v>-11.706300000000001</v>
      </c>
      <c r="G13" s="61">
        <f t="shared" si="1"/>
        <v>5</v>
      </c>
      <c r="H13" s="60">
        <f>VLOOKUP($A13,'Return Data'!$B$7:$R$2292,11,0)</f>
        <v>8.5701000000000001</v>
      </c>
      <c r="I13" s="61">
        <f t="shared" si="2"/>
        <v>4</v>
      </c>
      <c r="J13" s="60">
        <f>VLOOKUP($A13,'Return Data'!$B$7:$R$2292,12,0)</f>
        <v>7.6346999999999996</v>
      </c>
      <c r="K13" s="61">
        <f t="shared" si="3"/>
        <v>3</v>
      </c>
      <c r="L13" s="60">
        <f>VLOOKUP($A13,'Return Data'!$B$7:$R$2292,13,0)</f>
        <v>5.9175000000000004</v>
      </c>
      <c r="M13" s="61">
        <f t="shared" si="4"/>
        <v>4</v>
      </c>
      <c r="N13" s="60">
        <f>VLOOKUP($A13,'Return Data'!$B$7:$R$2292,17,0)</f>
        <v>-0.67959999999999998</v>
      </c>
      <c r="O13" s="61">
        <f t="shared" si="5"/>
        <v>3</v>
      </c>
      <c r="P13" s="60">
        <f>VLOOKUP($A13,'Return Data'!$B$7:$R$2292,14,0)</f>
        <v>12.049899999999999</v>
      </c>
      <c r="Q13" s="61">
        <f t="shared" si="6"/>
        <v>2</v>
      </c>
      <c r="R13" s="60">
        <f>VLOOKUP($A13,'Return Data'!$B$7:$R$2292,16,0)</f>
        <v>8.4176000000000002</v>
      </c>
      <c r="S13" s="62">
        <f t="shared" si="7"/>
        <v>6</v>
      </c>
    </row>
    <row r="14" spans="1:19" x14ac:dyDescent="0.3">
      <c r="A14" s="77" t="s">
        <v>850</v>
      </c>
      <c r="B14" s="59">
        <f>VLOOKUP($A14,'Return Data'!$B$7:$R$2292,3,0)</f>
        <v>44767</v>
      </c>
      <c r="C14" s="60">
        <f>VLOOKUP($A14,'Return Data'!$B$7:$R$2292,4,0)</f>
        <v>44.060600000000001</v>
      </c>
      <c r="D14" s="60">
        <f>VLOOKUP($A14,'Return Data'!$B$7:$R$2292,9,0)</f>
        <v>3.1080000000000001</v>
      </c>
      <c r="E14" s="61">
        <f t="shared" si="0"/>
        <v>7</v>
      </c>
      <c r="F14" s="60">
        <f>VLOOKUP($A14,'Return Data'!$B$7:$R$2292,10,0)</f>
        <v>-11.7064</v>
      </c>
      <c r="G14" s="61">
        <f t="shared" si="1"/>
        <v>6</v>
      </c>
      <c r="H14" s="60">
        <f>VLOOKUP($A14,'Return Data'!$B$7:$R$2292,11,0)</f>
        <v>8.4787999999999997</v>
      </c>
      <c r="I14" s="61">
        <f t="shared" si="2"/>
        <v>6</v>
      </c>
      <c r="J14" s="60">
        <f>VLOOKUP($A14,'Return Data'!$B$7:$R$2292,12,0)</f>
        <v>7.5429000000000004</v>
      </c>
      <c r="K14" s="61">
        <f t="shared" si="3"/>
        <v>7</v>
      </c>
      <c r="L14" s="60">
        <f>VLOOKUP($A14,'Return Data'!$B$7:$R$2292,13,0)</f>
        <v>5.8438999999999997</v>
      </c>
      <c r="M14" s="61">
        <f t="shared" si="4"/>
        <v>7</v>
      </c>
      <c r="N14" s="60">
        <f>VLOOKUP($A14,'Return Data'!$B$7:$R$2292,17,0)</f>
        <v>-0.74960000000000004</v>
      </c>
      <c r="O14" s="61">
        <f t="shared" si="5"/>
        <v>7</v>
      </c>
      <c r="P14" s="60">
        <f>VLOOKUP($A14,'Return Data'!$B$7:$R$2292,14,0)</f>
        <v>11.902100000000001</v>
      </c>
      <c r="Q14" s="61">
        <f t="shared" si="6"/>
        <v>6</v>
      </c>
      <c r="R14" s="60">
        <f>VLOOKUP($A14,'Return Data'!$B$7:$R$2292,16,0)</f>
        <v>11.3322</v>
      </c>
      <c r="S14" s="62">
        <f t="shared" si="7"/>
        <v>1</v>
      </c>
    </row>
    <row r="15" spans="1:19" x14ac:dyDescent="0.3">
      <c r="A15" s="77" t="s">
        <v>852</v>
      </c>
      <c r="B15" s="59">
        <f>VLOOKUP($A15,'Return Data'!$B$7:$R$2292,3,0)</f>
        <v>44767</v>
      </c>
      <c r="C15" s="60">
        <f>VLOOKUP($A15,'Return Data'!$B$7:$R$2292,4,0)</f>
        <v>43.911900000000003</v>
      </c>
      <c r="D15" s="60">
        <f>VLOOKUP($A15,'Return Data'!$B$7:$R$2292,9,0)</f>
        <v>2.8626</v>
      </c>
      <c r="E15" s="61">
        <f t="shared" si="0"/>
        <v>10</v>
      </c>
      <c r="F15" s="60">
        <f>VLOOKUP($A15,'Return Data'!$B$7:$R$2292,10,0)</f>
        <v>-12.0063</v>
      </c>
      <c r="G15" s="61">
        <f t="shared" si="1"/>
        <v>10</v>
      </c>
      <c r="H15" s="60">
        <f>VLOOKUP($A15,'Return Data'!$B$7:$R$2292,11,0)</f>
        <v>8.0424000000000007</v>
      </c>
      <c r="I15" s="61">
        <f t="shared" si="2"/>
        <v>11</v>
      </c>
      <c r="J15" s="60">
        <f>VLOOKUP($A15,'Return Data'!$B$7:$R$2292,12,0)</f>
        <v>7.2496999999999998</v>
      </c>
      <c r="K15" s="61">
        <f t="shared" si="3"/>
        <v>10</v>
      </c>
      <c r="L15" s="60">
        <f>VLOOKUP($A15,'Return Data'!$B$7:$R$2292,13,0)</f>
        <v>5.6573000000000002</v>
      </c>
      <c r="M15" s="61">
        <f t="shared" si="4"/>
        <v>10</v>
      </c>
      <c r="N15" s="60">
        <f>VLOOKUP($A15,'Return Data'!$B$7:$R$2292,17,0)</f>
        <v>-1.0190999999999999</v>
      </c>
      <c r="O15" s="61">
        <f t="shared" si="5"/>
        <v>10</v>
      </c>
      <c r="P15" s="60">
        <f>VLOOKUP($A15,'Return Data'!$B$7:$R$2292,14,0)</f>
        <v>11.669</v>
      </c>
      <c r="Q15" s="61">
        <f t="shared" si="6"/>
        <v>10</v>
      </c>
      <c r="R15" s="60">
        <f>VLOOKUP($A15,'Return Data'!$B$7:$R$2292,16,0)</f>
        <v>10.489699999999999</v>
      </c>
      <c r="S15" s="62">
        <f t="shared" si="7"/>
        <v>3</v>
      </c>
    </row>
    <row r="16" spans="1:19" x14ac:dyDescent="0.3">
      <c r="A16" s="77" t="s">
        <v>854</v>
      </c>
      <c r="B16" s="59">
        <f>VLOOKUP($A16,'Return Data'!$B$7:$R$2292,3,0)</f>
        <v>44767</v>
      </c>
      <c r="C16" s="60">
        <f>VLOOKUP($A16,'Return Data'!$B$7:$R$2292,4,0)</f>
        <v>43.715899999999998</v>
      </c>
      <c r="D16" s="60">
        <f>VLOOKUP($A16,'Return Data'!$B$7:$R$2292,9,0)</f>
        <v>3.6879</v>
      </c>
      <c r="E16" s="61">
        <f t="shared" si="0"/>
        <v>2</v>
      </c>
      <c r="F16" s="60">
        <f>VLOOKUP($A16,'Return Data'!$B$7:$R$2292,10,0)</f>
        <v>-11.7743</v>
      </c>
      <c r="G16" s="61">
        <f t="shared" si="1"/>
        <v>8</v>
      </c>
      <c r="H16" s="60">
        <f>VLOOKUP($A16,'Return Data'!$B$7:$R$2292,11,0)</f>
        <v>8.4086999999999996</v>
      </c>
      <c r="I16" s="61">
        <f t="shared" si="2"/>
        <v>9</v>
      </c>
      <c r="J16" s="60">
        <f>VLOOKUP($A16,'Return Data'!$B$7:$R$2292,12,0)</f>
        <v>7.4378000000000002</v>
      </c>
      <c r="K16" s="61">
        <f t="shared" si="3"/>
        <v>9</v>
      </c>
      <c r="L16" s="60">
        <f>VLOOKUP($A16,'Return Data'!$B$7:$R$2292,13,0)</f>
        <v>5.7054999999999998</v>
      </c>
      <c r="M16" s="61">
        <f t="shared" si="4"/>
        <v>9</v>
      </c>
      <c r="N16" s="60">
        <f>VLOOKUP($A16,'Return Data'!$B$7:$R$2292,17,0)</f>
        <v>-0.93879999999999997</v>
      </c>
      <c r="O16" s="61">
        <f t="shared" si="5"/>
        <v>9</v>
      </c>
      <c r="P16" s="60">
        <f>VLOOKUP($A16,'Return Data'!$B$7:$R$2292,14,0)</f>
        <v>11.6922</v>
      </c>
      <c r="Q16" s="61">
        <f t="shared" si="6"/>
        <v>9</v>
      </c>
      <c r="R16" s="60">
        <f>VLOOKUP($A16,'Return Data'!$B$7:$R$2292,16,0)</f>
        <v>9.4632000000000005</v>
      </c>
      <c r="S16" s="62">
        <f t="shared" si="7"/>
        <v>4</v>
      </c>
    </row>
    <row r="17" spans="1:19" x14ac:dyDescent="0.3">
      <c r="A17" s="77" t="s">
        <v>2061</v>
      </c>
      <c r="B17" s="59">
        <f>VLOOKUP($A17,'Return Data'!$B$7:$R$2292,3,0)</f>
        <v>44767</v>
      </c>
      <c r="C17" s="60">
        <f>VLOOKUP($A17,'Return Data'!$B$7:$R$2292,4,0)</f>
        <v>45.225099999999998</v>
      </c>
      <c r="D17" s="60">
        <f>VLOOKUP($A17,'Return Data'!$B$7:$R$2292,9,0)</f>
        <v>3.0722999999999998</v>
      </c>
      <c r="E17" s="61">
        <f t="shared" si="0"/>
        <v>9</v>
      </c>
      <c r="F17" s="60">
        <f>VLOOKUP($A17,'Return Data'!$B$7:$R$2292,10,0)</f>
        <v>-11.7974</v>
      </c>
      <c r="G17" s="61">
        <f t="shared" si="1"/>
        <v>9</v>
      </c>
      <c r="H17" s="60">
        <f>VLOOKUP($A17,'Return Data'!$B$7:$R$2292,11,0)</f>
        <v>8.4517000000000007</v>
      </c>
      <c r="I17" s="61">
        <f t="shared" si="2"/>
        <v>7</v>
      </c>
      <c r="J17" s="60">
        <f>VLOOKUP($A17,'Return Data'!$B$7:$R$2292,12,0)</f>
        <v>7.5518000000000001</v>
      </c>
      <c r="K17" s="61">
        <f t="shared" si="3"/>
        <v>6</v>
      </c>
      <c r="L17" s="60">
        <f>VLOOKUP($A17,'Return Data'!$B$7:$R$2292,13,0)</f>
        <v>5.8516000000000004</v>
      </c>
      <c r="M17" s="61">
        <f t="shared" si="4"/>
        <v>6</v>
      </c>
      <c r="N17" s="60">
        <f>VLOOKUP($A17,'Return Data'!$B$7:$R$2292,17,0)</f>
        <v>-0.74590000000000001</v>
      </c>
      <c r="O17" s="61">
        <f t="shared" si="5"/>
        <v>6</v>
      </c>
      <c r="P17" s="60">
        <f>VLOOKUP($A17,'Return Data'!$B$7:$R$2292,14,0)</f>
        <v>11.950100000000001</v>
      </c>
      <c r="Q17" s="61">
        <f t="shared" si="6"/>
        <v>4</v>
      </c>
      <c r="R17" s="60">
        <f>VLOOKUP($A17,'Return Data'!$B$7:$R$2292,16,0)</f>
        <v>8.9293999999999993</v>
      </c>
      <c r="S17" s="62">
        <f t="shared" si="7"/>
        <v>5</v>
      </c>
    </row>
    <row r="18" spans="1:19" x14ac:dyDescent="0.3">
      <c r="A18" s="77" t="s">
        <v>857</v>
      </c>
      <c r="B18" s="59">
        <f>VLOOKUP($A18,'Return Data'!$B$7:$R$2292,3,0)</f>
        <v>44767</v>
      </c>
      <c r="C18" s="60">
        <f>VLOOKUP($A18,'Return Data'!$B$7:$R$2292,4,0)</f>
        <v>43.960700000000003</v>
      </c>
      <c r="D18" s="60">
        <f>VLOOKUP($A18,'Return Data'!$B$7:$R$2292,9,0)</f>
        <v>2.6414</v>
      </c>
      <c r="E18" s="61">
        <f t="shared" si="0"/>
        <v>11</v>
      </c>
      <c r="F18" s="60">
        <f>VLOOKUP($A18,'Return Data'!$B$7:$R$2292,10,0)</f>
        <v>-12.4916</v>
      </c>
      <c r="G18" s="61">
        <f t="shared" si="1"/>
        <v>11</v>
      </c>
      <c r="H18" s="60">
        <f>VLOOKUP($A18,'Return Data'!$B$7:$R$2292,11,0)</f>
        <v>8.0930999999999997</v>
      </c>
      <c r="I18" s="61">
        <f t="shared" si="2"/>
        <v>10</v>
      </c>
      <c r="J18" s="60">
        <f>VLOOKUP($A18,'Return Data'!$B$7:$R$2292,12,0)</f>
        <v>7.1372</v>
      </c>
      <c r="K18" s="61">
        <f t="shared" si="3"/>
        <v>11</v>
      </c>
      <c r="L18" s="60">
        <f>VLOOKUP($A18,'Return Data'!$B$7:$R$2292,13,0)</f>
        <v>5.391</v>
      </c>
      <c r="M18" s="61">
        <f t="shared" si="4"/>
        <v>11</v>
      </c>
      <c r="N18" s="60">
        <f>VLOOKUP($A18,'Return Data'!$B$7:$R$2292,17,0)</f>
        <v>-1.3084</v>
      </c>
      <c r="O18" s="61">
        <f t="shared" si="5"/>
        <v>11</v>
      </c>
      <c r="P18" s="60">
        <f>VLOOKUP($A18,'Return Data'!$B$7:$R$2292,14,0)</f>
        <v>11.417</v>
      </c>
      <c r="Q18" s="61">
        <f t="shared" si="6"/>
        <v>11</v>
      </c>
      <c r="R18" s="60">
        <f>VLOOKUP($A18,'Return Data'!$B$7:$R$2292,16,0)</f>
        <v>10.569100000000001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3.2018545454545451</v>
      </c>
      <c r="E20" s="83"/>
      <c r="F20" s="84">
        <f>AVERAGE(F8:F18)</f>
        <v>-11.750454545454545</v>
      </c>
      <c r="G20" s="83"/>
      <c r="H20" s="84">
        <f>AVERAGE(H8:H18)</f>
        <v>8.4733363636363617</v>
      </c>
      <c r="I20" s="83"/>
      <c r="J20" s="84">
        <f>AVERAGE(J8:J18)</f>
        <v>7.5359454545454545</v>
      </c>
      <c r="K20" s="83"/>
      <c r="L20" s="84">
        <f>AVERAGE(L8:L18)</f>
        <v>5.8317545454545447</v>
      </c>
      <c r="M20" s="83"/>
      <c r="N20" s="84">
        <f>AVERAGE(N8:N18)</f>
        <v>-0.79449090909090903</v>
      </c>
      <c r="O20" s="83"/>
      <c r="P20" s="84">
        <f>AVERAGE(P8:P18)</f>
        <v>11.828136363636363</v>
      </c>
      <c r="Q20" s="83"/>
      <c r="R20" s="84">
        <f>AVERAGE(R8:R18)</f>
        <v>8.4489090909090923</v>
      </c>
      <c r="S20" s="85"/>
    </row>
    <row r="21" spans="1:19" x14ac:dyDescent="0.3">
      <c r="A21" s="82" t="s">
        <v>28</v>
      </c>
      <c r="B21" s="83"/>
      <c r="C21" s="83"/>
      <c r="D21" s="84">
        <f>MIN(D8:D18)</f>
        <v>2.6414</v>
      </c>
      <c r="E21" s="83"/>
      <c r="F21" s="84">
        <f>MIN(F8:F18)</f>
        <v>-12.4916</v>
      </c>
      <c r="G21" s="83"/>
      <c r="H21" s="84">
        <f>MIN(H8:H18)</f>
        <v>8.0424000000000007</v>
      </c>
      <c r="I21" s="83"/>
      <c r="J21" s="84">
        <f>MIN(J8:J18)</f>
        <v>7.1372</v>
      </c>
      <c r="K21" s="83"/>
      <c r="L21" s="84">
        <f>MIN(L8:L18)</f>
        <v>5.391</v>
      </c>
      <c r="M21" s="83"/>
      <c r="N21" s="84">
        <f>MIN(N8:N18)</f>
        <v>-1.3084</v>
      </c>
      <c r="O21" s="83"/>
      <c r="P21" s="84">
        <f>MIN(P8:P18)</f>
        <v>11.417</v>
      </c>
      <c r="Q21" s="83"/>
      <c r="R21" s="84">
        <f>MIN(R8:R18)</f>
        <v>4.5932000000000004</v>
      </c>
      <c r="S21" s="85"/>
    </row>
    <row r="22" spans="1:19" ht="15" thickBot="1" x14ac:dyDescent="0.35">
      <c r="A22" s="86" t="s">
        <v>29</v>
      </c>
      <c r="B22" s="87"/>
      <c r="C22" s="87"/>
      <c r="D22" s="88">
        <f>MAX(D8:D18)</f>
        <v>3.7585999999999999</v>
      </c>
      <c r="E22" s="87"/>
      <c r="F22" s="88">
        <f>MAX(F8:F18)</f>
        <v>-11.3226</v>
      </c>
      <c r="G22" s="87"/>
      <c r="H22" s="88">
        <f>MAX(H8:H18)</f>
        <v>8.8643999999999998</v>
      </c>
      <c r="I22" s="87"/>
      <c r="J22" s="88">
        <f>MAX(J8:J18)</f>
        <v>7.9214000000000002</v>
      </c>
      <c r="K22" s="87"/>
      <c r="L22" s="88">
        <f>MAX(L8:L18)</f>
        <v>6.1909999999999998</v>
      </c>
      <c r="M22" s="87"/>
      <c r="N22" s="88">
        <f>MAX(N8:N18)</f>
        <v>-0.52010000000000001</v>
      </c>
      <c r="O22" s="87"/>
      <c r="P22" s="88">
        <f>MAX(P8:P18)</f>
        <v>12.053599999999999</v>
      </c>
      <c r="Q22" s="87"/>
      <c r="R22" s="88">
        <f>MAX(R8:R18)</f>
        <v>11.3322</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44767</v>
      </c>
      <c r="C8" s="60">
        <f>VLOOKUP($A8,'Return Data'!$B$7:$R$2292,4,0)</f>
        <v>15.4254</v>
      </c>
      <c r="D8" s="60">
        <f>VLOOKUP($A8,'Return Data'!$B$7:$R$2292,9,0)</f>
        <v>-8.2992000000000008</v>
      </c>
      <c r="E8" s="61">
        <f>RANK(D8,D$8:D$18,0)</f>
        <v>10</v>
      </c>
      <c r="F8" s="60">
        <f>VLOOKUP($A8,'Return Data'!$B$7:$R$2292,10,0)</f>
        <v>-9.8068000000000008</v>
      </c>
      <c r="G8" s="61">
        <f>RANK(F8,F$8:F$18,0)</f>
        <v>3</v>
      </c>
      <c r="H8" s="60">
        <f>VLOOKUP($A8,'Return Data'!$B$7:$R$2292,11,0)</f>
        <v>7.0674000000000001</v>
      </c>
      <c r="I8" s="61">
        <f>RANK(H8,H$8:H$18,0)</f>
        <v>8</v>
      </c>
      <c r="J8" s="60">
        <f>VLOOKUP($A8,'Return Data'!$B$7:$R$2292,12,0)</f>
        <v>6.2881999999999998</v>
      </c>
      <c r="K8" s="61">
        <f>RANK(J8,J$8:J$18,0)</f>
        <v>7</v>
      </c>
      <c r="L8" s="60">
        <f>VLOOKUP($A8,'Return Data'!$B$7:$R$2292,13,0)</f>
        <v>4.3921000000000001</v>
      </c>
      <c r="M8" s="61">
        <f>RANK(L8,L$8:L$18,0)</f>
        <v>8</v>
      </c>
      <c r="N8" s="60">
        <f>VLOOKUP($A8,'Return Data'!$B$7:$R$2292,17,0)</f>
        <v>-1.6337999999999999</v>
      </c>
      <c r="O8" s="61">
        <f>RANK(N8,N$8:N$18,0)</f>
        <v>9</v>
      </c>
      <c r="P8" s="60">
        <f>VLOOKUP($A8,'Return Data'!$B$7:$R$2292,14,0)</f>
        <v>11.799200000000001</v>
      </c>
      <c r="Q8" s="61">
        <f>RANK(P8,P$8:P$18,0)</f>
        <v>7</v>
      </c>
      <c r="R8" s="60">
        <f>VLOOKUP($A8,'Return Data'!$B$7:$R$2292,16,0)</f>
        <v>4.2751999999999999</v>
      </c>
      <c r="S8" s="62">
        <f>RANK(R8,R$8:R$18,0)</f>
        <v>6</v>
      </c>
    </row>
    <row r="9" spans="1:19" x14ac:dyDescent="0.3">
      <c r="A9" s="77" t="s">
        <v>840</v>
      </c>
      <c r="B9" s="59">
        <f>VLOOKUP($A9,'Return Data'!$B$7:$R$2292,3,0)</f>
        <v>44767</v>
      </c>
      <c r="C9" s="60">
        <f>VLOOKUP($A9,'Return Data'!$B$7:$R$2292,4,0)</f>
        <v>15.468</v>
      </c>
      <c r="D9" s="60">
        <f>VLOOKUP($A9,'Return Data'!$B$7:$R$2292,9,0)</f>
        <v>-2.9157999999999999</v>
      </c>
      <c r="E9" s="61">
        <f t="shared" ref="E9:E18" si="0">RANK(D9,D$8:D$18,0)</f>
        <v>8</v>
      </c>
      <c r="F9" s="60">
        <f>VLOOKUP($A9,'Return Data'!$B$7:$R$2292,10,0)</f>
        <v>-11.0867</v>
      </c>
      <c r="G9" s="61">
        <f t="shared" ref="G9:G18" si="1">RANK(F9,F$8:F$18,0)</f>
        <v>4</v>
      </c>
      <c r="H9" s="60">
        <f>VLOOKUP($A9,'Return Data'!$B$7:$R$2292,11,0)</f>
        <v>7.7984</v>
      </c>
      <c r="I9" s="61">
        <f t="shared" ref="I9:I18" si="2">RANK(H9,H$8:H$18,0)</f>
        <v>4</v>
      </c>
      <c r="J9" s="60">
        <f>VLOOKUP($A9,'Return Data'!$B$7:$R$2292,12,0)</f>
        <v>7.0731999999999999</v>
      </c>
      <c r="K9" s="61">
        <f t="shared" ref="K9:K18" si="3">RANK(J9,J$8:J$18,0)</f>
        <v>3</v>
      </c>
      <c r="L9" s="60">
        <f>VLOOKUP($A9,'Return Data'!$B$7:$R$2292,13,0)</f>
        <v>5.4135999999999997</v>
      </c>
      <c r="M9" s="61">
        <f t="shared" ref="M9:M18" si="4">RANK(L9,L$8:L$18,0)</f>
        <v>4</v>
      </c>
      <c r="N9" s="60">
        <f>VLOOKUP($A9,'Return Data'!$B$7:$R$2292,17,0)</f>
        <v>-0.94920000000000004</v>
      </c>
      <c r="O9" s="61">
        <f t="shared" ref="O9:O18" si="5">RANK(N9,N$8:N$18,0)</f>
        <v>2</v>
      </c>
      <c r="P9" s="60">
        <f>VLOOKUP($A9,'Return Data'!$B$7:$R$2292,14,0)</f>
        <v>12.4145</v>
      </c>
      <c r="Q9" s="61">
        <f t="shared" ref="Q9:Q18" si="6">RANK(P9,P$8:P$18,0)</f>
        <v>3</v>
      </c>
      <c r="R9" s="60">
        <f>VLOOKUP($A9,'Return Data'!$B$7:$R$2292,16,0)</f>
        <v>4.1332000000000004</v>
      </c>
      <c r="S9" s="62">
        <f t="shared" ref="S9:S18" si="7">RANK(R9,R$8:R$18,0)</f>
        <v>8</v>
      </c>
    </row>
    <row r="10" spans="1:19" x14ac:dyDescent="0.3">
      <c r="A10" s="77" t="s">
        <v>841</v>
      </c>
      <c r="B10" s="59">
        <f>VLOOKUP($A10,'Return Data'!$B$7:$R$2292,3,0)</f>
        <v>44767</v>
      </c>
      <c r="C10" s="60">
        <f>VLOOKUP($A10,'Return Data'!$B$7:$R$2292,4,0)</f>
        <v>13.240500000000001</v>
      </c>
      <c r="D10" s="60">
        <f>VLOOKUP($A10,'Return Data'!$B$7:$R$2292,9,0)</f>
        <v>-127.4577</v>
      </c>
      <c r="E10" s="61">
        <f t="shared" si="0"/>
        <v>11</v>
      </c>
      <c r="F10" s="60">
        <f>VLOOKUP($A10,'Return Data'!$B$7:$R$2292,10,0)</f>
        <v>-105.908</v>
      </c>
      <c r="G10" s="61">
        <f t="shared" si="1"/>
        <v>11</v>
      </c>
      <c r="H10" s="60">
        <f>VLOOKUP($A10,'Return Data'!$B$7:$R$2292,11,0)</f>
        <v>-44.4221</v>
      </c>
      <c r="I10" s="61">
        <f t="shared" si="2"/>
        <v>11</v>
      </c>
      <c r="J10" s="60">
        <f>VLOOKUP($A10,'Return Data'!$B$7:$R$2292,12,0)</f>
        <v>-37.293900000000001</v>
      </c>
      <c r="K10" s="61">
        <f t="shared" si="3"/>
        <v>11</v>
      </c>
      <c r="L10" s="60">
        <f>VLOOKUP($A10,'Return Data'!$B$7:$R$2292,13,0)</f>
        <v>-24.811800000000002</v>
      </c>
      <c r="M10" s="61">
        <f t="shared" si="4"/>
        <v>11</v>
      </c>
      <c r="N10" s="60">
        <f>VLOOKUP($A10,'Return Data'!$B$7:$R$2292,17,0)</f>
        <v>-22.249500000000001</v>
      </c>
      <c r="O10" s="61">
        <f t="shared" si="5"/>
        <v>11</v>
      </c>
      <c r="P10" s="60">
        <f>VLOOKUP($A10,'Return Data'!$B$7:$R$2292,14,0)</f>
        <v>-1.1909000000000001</v>
      </c>
      <c r="Q10" s="61">
        <f t="shared" si="6"/>
        <v>11</v>
      </c>
      <c r="R10" s="60">
        <f>VLOOKUP($A10,'Return Data'!$B$7:$R$2292,16,0)</f>
        <v>1.9054</v>
      </c>
      <c r="S10" s="62">
        <f t="shared" si="7"/>
        <v>11</v>
      </c>
    </row>
    <row r="11" spans="1:19" x14ac:dyDescent="0.3">
      <c r="A11" s="77" t="s">
        <v>843</v>
      </c>
      <c r="B11" s="59">
        <f>VLOOKUP($A11,'Return Data'!$B$7:$R$2292,3,0)</f>
        <v>44767</v>
      </c>
      <c r="C11" s="60">
        <f>VLOOKUP($A11,'Return Data'!$B$7:$R$2292,4,0)</f>
        <v>15.8834</v>
      </c>
      <c r="D11" s="60">
        <f>VLOOKUP($A11,'Return Data'!$B$7:$R$2292,9,0)</f>
        <v>-1.3180000000000001</v>
      </c>
      <c r="E11" s="61">
        <f t="shared" si="0"/>
        <v>6</v>
      </c>
      <c r="F11" s="60">
        <f>VLOOKUP($A11,'Return Data'!$B$7:$R$2292,10,0)</f>
        <v>-11.458600000000001</v>
      </c>
      <c r="G11" s="61">
        <f t="shared" si="1"/>
        <v>7</v>
      </c>
      <c r="H11" s="60">
        <f>VLOOKUP($A11,'Return Data'!$B$7:$R$2292,11,0)</f>
        <v>7.2565</v>
      </c>
      <c r="I11" s="61">
        <f t="shared" si="2"/>
        <v>7</v>
      </c>
      <c r="J11" s="60">
        <f>VLOOKUP($A11,'Return Data'!$B$7:$R$2292,12,0)</f>
        <v>6.6928000000000001</v>
      </c>
      <c r="K11" s="61">
        <f t="shared" si="3"/>
        <v>5</v>
      </c>
      <c r="L11" s="60">
        <f>VLOOKUP($A11,'Return Data'!$B$7:$R$2292,13,0)</f>
        <v>5.1528999999999998</v>
      </c>
      <c r="M11" s="61">
        <f t="shared" si="4"/>
        <v>6</v>
      </c>
      <c r="N11" s="60">
        <f>VLOOKUP($A11,'Return Data'!$B$7:$R$2292,17,0)</f>
        <v>-1.5819000000000001</v>
      </c>
      <c r="O11" s="61">
        <f t="shared" si="5"/>
        <v>8</v>
      </c>
      <c r="P11" s="60">
        <f>VLOOKUP($A11,'Return Data'!$B$7:$R$2292,14,0)</f>
        <v>11.7623</v>
      </c>
      <c r="Q11" s="61">
        <f t="shared" si="6"/>
        <v>9</v>
      </c>
      <c r="R11" s="60">
        <f>VLOOKUP($A11,'Return Data'!$B$7:$R$2292,16,0)</f>
        <v>4.4035000000000002</v>
      </c>
      <c r="S11" s="62">
        <f t="shared" si="7"/>
        <v>5</v>
      </c>
    </row>
    <row r="12" spans="1:19" x14ac:dyDescent="0.3">
      <c r="A12" s="77" t="s">
        <v>845</v>
      </c>
      <c r="B12" s="59">
        <f>VLOOKUP($A12,'Return Data'!$B$7:$R$2292,3,0)</f>
        <v>44767</v>
      </c>
      <c r="C12" s="60">
        <f>VLOOKUP($A12,'Return Data'!$B$7:$R$2292,4,0)</f>
        <v>16.443999999999999</v>
      </c>
      <c r="D12" s="60">
        <f>VLOOKUP($A12,'Return Data'!$B$7:$R$2292,9,0)</f>
        <v>-0.76559999999999995</v>
      </c>
      <c r="E12" s="61">
        <f t="shared" si="0"/>
        <v>5</v>
      </c>
      <c r="F12" s="60">
        <f>VLOOKUP($A12,'Return Data'!$B$7:$R$2292,10,0)</f>
        <v>-11.274699999999999</v>
      </c>
      <c r="G12" s="61">
        <f t="shared" si="1"/>
        <v>6</v>
      </c>
      <c r="H12" s="60">
        <f>VLOOKUP($A12,'Return Data'!$B$7:$R$2292,11,0)</f>
        <v>8.1677</v>
      </c>
      <c r="I12" s="61">
        <f t="shared" si="2"/>
        <v>3</v>
      </c>
      <c r="J12" s="60">
        <f>VLOOKUP($A12,'Return Data'!$B$7:$R$2292,12,0)</f>
        <v>6.3653000000000004</v>
      </c>
      <c r="K12" s="61">
        <f t="shared" si="3"/>
        <v>6</v>
      </c>
      <c r="L12" s="60">
        <f>VLOOKUP($A12,'Return Data'!$B$7:$R$2292,13,0)</f>
        <v>5.4082999999999997</v>
      </c>
      <c r="M12" s="61">
        <f t="shared" si="4"/>
        <v>5</v>
      </c>
      <c r="N12" s="60">
        <f>VLOOKUP($A12,'Return Data'!$B$7:$R$2292,17,0)</f>
        <v>-1.5085999999999999</v>
      </c>
      <c r="O12" s="61">
        <f t="shared" si="5"/>
        <v>7</v>
      </c>
      <c r="P12" s="60">
        <f>VLOOKUP($A12,'Return Data'!$B$7:$R$2292,14,0)</f>
        <v>11.7745</v>
      </c>
      <c r="Q12" s="61">
        <f t="shared" si="6"/>
        <v>8</v>
      </c>
      <c r="R12" s="60">
        <f>VLOOKUP($A12,'Return Data'!$B$7:$R$2292,16,0)</f>
        <v>4.7154999999999996</v>
      </c>
      <c r="S12" s="62">
        <f t="shared" si="7"/>
        <v>4</v>
      </c>
    </row>
    <row r="13" spans="1:19" x14ac:dyDescent="0.3">
      <c r="A13" s="77" t="s">
        <v>847</v>
      </c>
      <c r="B13" s="59">
        <f>VLOOKUP($A13,'Return Data'!$B$7:$R$2292,3,0)</f>
        <v>44767</v>
      </c>
      <c r="C13" s="60">
        <f>VLOOKUP($A13,'Return Data'!$B$7:$R$2292,4,0)</f>
        <v>13.6623</v>
      </c>
      <c r="D13" s="60">
        <f>VLOOKUP($A13,'Return Data'!$B$7:$R$2292,9,0)</f>
        <v>-5.7458999999999998</v>
      </c>
      <c r="E13" s="61">
        <f t="shared" si="0"/>
        <v>9</v>
      </c>
      <c r="F13" s="60">
        <f>VLOOKUP($A13,'Return Data'!$B$7:$R$2292,10,0)</f>
        <v>-13.012600000000001</v>
      </c>
      <c r="G13" s="61">
        <f t="shared" si="1"/>
        <v>10</v>
      </c>
      <c r="H13" s="60">
        <f>VLOOKUP($A13,'Return Data'!$B$7:$R$2292,11,0)</f>
        <v>6.4414999999999996</v>
      </c>
      <c r="I13" s="61">
        <f t="shared" si="2"/>
        <v>10</v>
      </c>
      <c r="J13" s="60">
        <f>VLOOKUP($A13,'Return Data'!$B$7:$R$2292,12,0)</f>
        <v>4.6196999999999999</v>
      </c>
      <c r="K13" s="61">
        <f t="shared" si="3"/>
        <v>10</v>
      </c>
      <c r="L13" s="60">
        <f>VLOOKUP($A13,'Return Data'!$B$7:$R$2292,13,0)</f>
        <v>4.3545999999999996</v>
      </c>
      <c r="M13" s="61">
        <f t="shared" si="4"/>
        <v>9</v>
      </c>
      <c r="N13" s="60">
        <f>VLOOKUP($A13,'Return Data'!$B$7:$R$2292,17,0)</f>
        <v>-1.4038999999999999</v>
      </c>
      <c r="O13" s="61">
        <f t="shared" si="5"/>
        <v>5</v>
      </c>
      <c r="P13" s="60">
        <f>VLOOKUP($A13,'Return Data'!$B$7:$R$2292,14,0)</f>
        <v>10.647600000000001</v>
      </c>
      <c r="Q13" s="61">
        <f t="shared" si="6"/>
        <v>10</v>
      </c>
      <c r="R13" s="60">
        <f>VLOOKUP($A13,'Return Data'!$B$7:$R$2292,16,0)</f>
        <v>3.1857000000000002</v>
      </c>
      <c r="S13" s="62">
        <f t="shared" si="7"/>
        <v>10</v>
      </c>
    </row>
    <row r="14" spans="1:19" x14ac:dyDescent="0.3">
      <c r="A14" s="77" t="s">
        <v>849</v>
      </c>
      <c r="B14" s="59">
        <f>VLOOKUP($A14,'Return Data'!$B$7:$R$2292,3,0)</f>
        <v>44767</v>
      </c>
      <c r="C14" s="60">
        <f>VLOOKUP($A14,'Return Data'!$B$7:$R$2292,4,0)</f>
        <v>15.283099999999999</v>
      </c>
      <c r="D14" s="60">
        <f>VLOOKUP($A14,'Return Data'!$B$7:$R$2292,9,0)</f>
        <v>5.931</v>
      </c>
      <c r="E14" s="61">
        <f t="shared" si="0"/>
        <v>2</v>
      </c>
      <c r="F14" s="60">
        <f>VLOOKUP($A14,'Return Data'!$B$7:$R$2292,10,0)</f>
        <v>-7.6510999999999996</v>
      </c>
      <c r="G14" s="61">
        <f t="shared" si="1"/>
        <v>1</v>
      </c>
      <c r="H14" s="60">
        <f>VLOOKUP($A14,'Return Data'!$B$7:$R$2292,11,0)</f>
        <v>10.2683</v>
      </c>
      <c r="I14" s="61">
        <f t="shared" si="2"/>
        <v>1</v>
      </c>
      <c r="J14" s="60">
        <f>VLOOKUP($A14,'Return Data'!$B$7:$R$2292,12,0)</f>
        <v>9.7886000000000006</v>
      </c>
      <c r="K14" s="61">
        <f t="shared" si="3"/>
        <v>1</v>
      </c>
      <c r="L14" s="60">
        <f>VLOOKUP($A14,'Return Data'!$B$7:$R$2292,13,0)</f>
        <v>7.2096</v>
      </c>
      <c r="M14" s="61">
        <f t="shared" si="4"/>
        <v>1</v>
      </c>
      <c r="N14" s="60">
        <f>VLOOKUP($A14,'Return Data'!$B$7:$R$2292,17,0)</f>
        <v>-0.36909999999999998</v>
      </c>
      <c r="O14" s="61">
        <f t="shared" si="5"/>
        <v>1</v>
      </c>
      <c r="P14" s="60">
        <f>VLOOKUP($A14,'Return Data'!$B$7:$R$2292,14,0)</f>
        <v>12.109</v>
      </c>
      <c r="Q14" s="61">
        <f t="shared" si="6"/>
        <v>4</v>
      </c>
      <c r="R14" s="60">
        <f>VLOOKUP($A14,'Return Data'!$B$7:$R$2292,16,0)</f>
        <v>4.0655000000000001</v>
      </c>
      <c r="S14" s="62">
        <f t="shared" si="7"/>
        <v>9</v>
      </c>
    </row>
    <row r="15" spans="1:19" x14ac:dyDescent="0.3">
      <c r="A15" s="77" t="s">
        <v>851</v>
      </c>
      <c r="B15" s="59">
        <f>VLOOKUP($A15,'Return Data'!$B$7:$R$2292,3,0)</f>
        <v>44767</v>
      </c>
      <c r="C15" s="60">
        <f>VLOOKUP($A15,'Return Data'!$B$7:$R$2292,4,0)</f>
        <v>20.5793</v>
      </c>
      <c r="D15" s="60">
        <f>VLOOKUP($A15,'Return Data'!$B$7:$R$2292,9,0)</f>
        <v>-0.19450000000000001</v>
      </c>
      <c r="E15" s="61">
        <f t="shared" si="0"/>
        <v>3</v>
      </c>
      <c r="F15" s="60">
        <f>VLOOKUP($A15,'Return Data'!$B$7:$R$2292,10,0)</f>
        <v>-12.5207</v>
      </c>
      <c r="G15" s="61">
        <f t="shared" si="1"/>
        <v>9</v>
      </c>
      <c r="H15" s="60">
        <f>VLOOKUP($A15,'Return Data'!$B$7:$R$2292,11,0)</f>
        <v>7.3437000000000001</v>
      </c>
      <c r="I15" s="61">
        <f t="shared" si="2"/>
        <v>6</v>
      </c>
      <c r="J15" s="60">
        <f>VLOOKUP($A15,'Return Data'!$B$7:$R$2292,12,0)</f>
        <v>5.8444000000000003</v>
      </c>
      <c r="K15" s="61">
        <f t="shared" si="3"/>
        <v>9</v>
      </c>
      <c r="L15" s="60">
        <f>VLOOKUP($A15,'Return Data'!$B$7:$R$2292,13,0)</f>
        <v>4.3452999999999999</v>
      </c>
      <c r="M15" s="61">
        <f t="shared" si="4"/>
        <v>10</v>
      </c>
      <c r="N15" s="60">
        <f>VLOOKUP($A15,'Return Data'!$B$7:$R$2292,17,0)</f>
        <v>-1.4012</v>
      </c>
      <c r="O15" s="61">
        <f t="shared" si="5"/>
        <v>4</v>
      </c>
      <c r="P15" s="60">
        <f>VLOOKUP($A15,'Return Data'!$B$7:$R$2292,14,0)</f>
        <v>12.4887</v>
      </c>
      <c r="Q15" s="61">
        <f t="shared" si="6"/>
        <v>1</v>
      </c>
      <c r="R15" s="60">
        <f>VLOOKUP($A15,'Return Data'!$B$7:$R$2292,16,0)</f>
        <v>6.5696000000000003</v>
      </c>
      <c r="S15" s="62">
        <f t="shared" si="7"/>
        <v>1</v>
      </c>
    </row>
    <row r="16" spans="1:19" x14ac:dyDescent="0.3">
      <c r="A16" s="77" t="s">
        <v>853</v>
      </c>
      <c r="B16" s="59">
        <f>VLOOKUP($A16,'Return Data'!$B$7:$R$2292,3,0)</f>
        <v>44767</v>
      </c>
      <c r="C16" s="60">
        <f>VLOOKUP($A16,'Return Data'!$B$7:$R$2292,4,0)</f>
        <v>20.341799999999999</v>
      </c>
      <c r="D16" s="60">
        <f>VLOOKUP($A16,'Return Data'!$B$7:$R$2292,9,0)</f>
        <v>-1.9646999999999999</v>
      </c>
      <c r="E16" s="61">
        <f t="shared" si="0"/>
        <v>7</v>
      </c>
      <c r="F16" s="60">
        <f>VLOOKUP($A16,'Return Data'!$B$7:$R$2292,10,0)</f>
        <v>-11.960100000000001</v>
      </c>
      <c r="G16" s="61">
        <f t="shared" si="1"/>
        <v>8</v>
      </c>
      <c r="H16" s="60">
        <f>VLOOKUP($A16,'Return Data'!$B$7:$R$2292,11,0)</f>
        <v>6.8925999999999998</v>
      </c>
      <c r="I16" s="61">
        <f t="shared" si="2"/>
        <v>9</v>
      </c>
      <c r="J16" s="60">
        <f>VLOOKUP($A16,'Return Data'!$B$7:$R$2292,12,0)</f>
        <v>6.0311000000000003</v>
      </c>
      <c r="K16" s="61">
        <f t="shared" si="3"/>
        <v>8</v>
      </c>
      <c r="L16" s="60">
        <f>VLOOKUP($A16,'Return Data'!$B$7:$R$2292,13,0)</f>
        <v>4.9303999999999997</v>
      </c>
      <c r="M16" s="61">
        <f t="shared" si="4"/>
        <v>7</v>
      </c>
      <c r="N16" s="60">
        <f>VLOOKUP($A16,'Return Data'!$B$7:$R$2292,17,0)</f>
        <v>-1.8601000000000001</v>
      </c>
      <c r="O16" s="61">
        <f t="shared" si="5"/>
        <v>10</v>
      </c>
      <c r="P16" s="60">
        <f>VLOOKUP($A16,'Return Data'!$B$7:$R$2292,14,0)</f>
        <v>11.835800000000001</v>
      </c>
      <c r="Q16" s="61">
        <f t="shared" si="6"/>
        <v>6</v>
      </c>
      <c r="R16" s="60">
        <f>VLOOKUP($A16,'Return Data'!$B$7:$R$2292,16,0)</f>
        <v>6.4318</v>
      </c>
      <c r="S16" s="62">
        <f t="shared" si="7"/>
        <v>3</v>
      </c>
    </row>
    <row r="17" spans="1:19" x14ac:dyDescent="0.3">
      <c r="A17" s="77" t="s">
        <v>855</v>
      </c>
      <c r="B17" s="59">
        <f>VLOOKUP($A17,'Return Data'!$B$7:$R$2292,3,0)</f>
        <v>44767</v>
      </c>
      <c r="C17" s="60">
        <f>VLOOKUP($A17,'Return Data'!$B$7:$R$2292,4,0)</f>
        <v>20.127099999999999</v>
      </c>
      <c r="D17" s="60">
        <f>VLOOKUP($A17,'Return Data'!$B$7:$R$2292,9,0)</f>
        <v>-0.65480000000000005</v>
      </c>
      <c r="E17" s="61">
        <f t="shared" si="0"/>
        <v>4</v>
      </c>
      <c r="F17" s="60">
        <f>VLOOKUP($A17,'Return Data'!$B$7:$R$2292,10,0)</f>
        <v>-11.2441</v>
      </c>
      <c r="G17" s="61">
        <f t="shared" si="1"/>
        <v>5</v>
      </c>
      <c r="H17" s="60">
        <f>VLOOKUP($A17,'Return Data'!$B$7:$R$2292,11,0)</f>
        <v>7.7523</v>
      </c>
      <c r="I17" s="61">
        <f t="shared" si="2"/>
        <v>5</v>
      </c>
      <c r="J17" s="60">
        <f>VLOOKUP($A17,'Return Data'!$B$7:$R$2292,12,0)</f>
        <v>6.7060000000000004</v>
      </c>
      <c r="K17" s="61">
        <f t="shared" si="3"/>
        <v>4</v>
      </c>
      <c r="L17" s="60">
        <f>VLOOKUP($A17,'Return Data'!$B$7:$R$2292,13,0)</f>
        <v>5.4718</v>
      </c>
      <c r="M17" s="61">
        <f t="shared" si="4"/>
        <v>3</v>
      </c>
      <c r="N17" s="60">
        <f>VLOOKUP($A17,'Return Data'!$B$7:$R$2292,17,0)</f>
        <v>-1.4464999999999999</v>
      </c>
      <c r="O17" s="61">
        <f t="shared" si="5"/>
        <v>6</v>
      </c>
      <c r="P17" s="60">
        <f>VLOOKUP($A17,'Return Data'!$B$7:$R$2292,14,0)</f>
        <v>11.969099999999999</v>
      </c>
      <c r="Q17" s="61">
        <f t="shared" si="6"/>
        <v>5</v>
      </c>
      <c r="R17" s="60">
        <f>VLOOKUP($A17,'Return Data'!$B$7:$R$2292,16,0)</f>
        <v>6.4493999999999998</v>
      </c>
      <c r="S17" s="62">
        <f t="shared" si="7"/>
        <v>2</v>
      </c>
    </row>
    <row r="18" spans="1:19" x14ac:dyDescent="0.3">
      <c r="A18" s="77" t="s">
        <v>856</v>
      </c>
      <c r="B18" s="59">
        <f>VLOOKUP($A18,'Return Data'!$B$7:$R$2292,3,0)</f>
        <v>44767</v>
      </c>
      <c r="C18" s="60">
        <f>VLOOKUP($A18,'Return Data'!$B$7:$R$2292,4,0)</f>
        <v>15.573</v>
      </c>
      <c r="D18" s="60">
        <f>VLOOKUP($A18,'Return Data'!$B$7:$R$2292,9,0)</f>
        <v>6.4847999999999999</v>
      </c>
      <c r="E18" s="61">
        <f t="shared" si="0"/>
        <v>1</v>
      </c>
      <c r="F18" s="60">
        <f>VLOOKUP($A18,'Return Data'!$B$7:$R$2292,10,0)</f>
        <v>-9.3773999999999997</v>
      </c>
      <c r="G18" s="61">
        <f t="shared" si="1"/>
        <v>2</v>
      </c>
      <c r="H18" s="60">
        <f>VLOOKUP($A18,'Return Data'!$B$7:$R$2292,11,0)</f>
        <v>9.1905000000000001</v>
      </c>
      <c r="I18" s="61">
        <f t="shared" si="2"/>
        <v>2</v>
      </c>
      <c r="J18" s="60">
        <f>VLOOKUP($A18,'Return Data'!$B$7:$R$2292,12,0)</f>
        <v>7.8689</v>
      </c>
      <c r="K18" s="61">
        <f t="shared" si="3"/>
        <v>2</v>
      </c>
      <c r="L18" s="60">
        <f>VLOOKUP($A18,'Return Data'!$B$7:$R$2292,13,0)</f>
        <v>5.9508999999999999</v>
      </c>
      <c r="M18" s="61">
        <f t="shared" si="4"/>
        <v>2</v>
      </c>
      <c r="N18" s="60">
        <f>VLOOKUP($A18,'Return Data'!$B$7:$R$2292,17,0)</f>
        <v>-1.1343000000000001</v>
      </c>
      <c r="O18" s="61">
        <f t="shared" si="5"/>
        <v>3</v>
      </c>
      <c r="P18" s="60">
        <f>VLOOKUP($A18,'Return Data'!$B$7:$R$2292,14,0)</f>
        <v>12.465400000000001</v>
      </c>
      <c r="Q18" s="61">
        <f t="shared" si="6"/>
        <v>2</v>
      </c>
      <c r="R18" s="60">
        <f>VLOOKUP($A18,'Return Data'!$B$7:$R$2292,16,0)</f>
        <v>4.1576000000000004</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-12.445490909090909</v>
      </c>
      <c r="E20" s="83"/>
      <c r="F20" s="84">
        <f>AVERAGE(F8:F18)</f>
        <v>-19.572799999999997</v>
      </c>
      <c r="G20" s="83"/>
      <c r="H20" s="84">
        <f>AVERAGE(H8:H18)</f>
        <v>3.0688</v>
      </c>
      <c r="I20" s="83"/>
      <c r="J20" s="84">
        <f>AVERAGE(J8:J18)</f>
        <v>2.7258454545454551</v>
      </c>
      <c r="K20" s="83"/>
      <c r="L20" s="84">
        <f>AVERAGE(L8:L18)</f>
        <v>2.528881818181818</v>
      </c>
      <c r="M20" s="83"/>
      <c r="N20" s="84">
        <f>AVERAGE(N8:N18)</f>
        <v>-3.2307363636363644</v>
      </c>
      <c r="O20" s="83"/>
      <c r="P20" s="84">
        <f>AVERAGE(P8:P18)</f>
        <v>10.73410909090909</v>
      </c>
      <c r="Q20" s="83"/>
      <c r="R20" s="84">
        <f>AVERAGE(R8:R18)</f>
        <v>4.5720363636363635</v>
      </c>
      <c r="S20" s="85"/>
    </row>
    <row r="21" spans="1:19" x14ac:dyDescent="0.3">
      <c r="A21" s="82" t="s">
        <v>28</v>
      </c>
      <c r="B21" s="83"/>
      <c r="C21" s="83"/>
      <c r="D21" s="84">
        <f>MIN(D8:D18)</f>
        <v>-127.4577</v>
      </c>
      <c r="E21" s="83"/>
      <c r="F21" s="84">
        <f>MIN(F8:F18)</f>
        <v>-105.908</v>
      </c>
      <c r="G21" s="83"/>
      <c r="H21" s="84">
        <f>MIN(H8:H18)</f>
        <v>-44.4221</v>
      </c>
      <c r="I21" s="83"/>
      <c r="J21" s="84">
        <f>MIN(J8:J18)</f>
        <v>-37.293900000000001</v>
      </c>
      <c r="K21" s="83"/>
      <c r="L21" s="84">
        <f>MIN(L8:L18)</f>
        <v>-24.811800000000002</v>
      </c>
      <c r="M21" s="83"/>
      <c r="N21" s="84">
        <f>MIN(N8:N18)</f>
        <v>-22.249500000000001</v>
      </c>
      <c r="O21" s="83"/>
      <c r="P21" s="84">
        <f>MIN(P8:P18)</f>
        <v>-1.1909000000000001</v>
      </c>
      <c r="Q21" s="83"/>
      <c r="R21" s="84">
        <f>MIN(R8:R18)</f>
        <v>1.9054</v>
      </c>
      <c r="S21" s="85"/>
    </row>
    <row r="22" spans="1:19" ht="15" thickBot="1" x14ac:dyDescent="0.35">
      <c r="A22" s="86" t="s">
        <v>29</v>
      </c>
      <c r="B22" s="87"/>
      <c r="C22" s="87"/>
      <c r="D22" s="88">
        <f>MAX(D8:D18)</f>
        <v>6.4847999999999999</v>
      </c>
      <c r="E22" s="87"/>
      <c r="F22" s="88">
        <f>MAX(F8:F18)</f>
        <v>-7.6510999999999996</v>
      </c>
      <c r="G22" s="87"/>
      <c r="H22" s="88">
        <f>MAX(H8:H18)</f>
        <v>10.2683</v>
      </c>
      <c r="I22" s="87"/>
      <c r="J22" s="88">
        <f>MAX(J8:J18)</f>
        <v>9.7886000000000006</v>
      </c>
      <c r="K22" s="87"/>
      <c r="L22" s="88">
        <f>MAX(L8:L18)</f>
        <v>7.2096</v>
      </c>
      <c r="M22" s="87"/>
      <c r="N22" s="88">
        <f>MAX(N8:N18)</f>
        <v>-0.36909999999999998</v>
      </c>
      <c r="O22" s="87"/>
      <c r="P22" s="88">
        <f>MAX(P8:P18)</f>
        <v>12.4887</v>
      </c>
      <c r="Q22" s="87"/>
      <c r="R22" s="88">
        <f>MAX(R8:R18)</f>
        <v>6.5696000000000003</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44767</v>
      </c>
      <c r="C8" s="60">
        <f>VLOOKUP($A8,'Return Data'!$B$7:$R$2292,4,0)</f>
        <v>17.877199999999998</v>
      </c>
      <c r="D8" s="60">
        <f>VLOOKUP($A8,'Return Data'!$B$7:$R$2292,9,0)</f>
        <v>39.389099999999999</v>
      </c>
      <c r="E8" s="61">
        <f t="shared" ref="E8:E25" si="0">RANK(D8,D$8:D$25,0)</f>
        <v>1</v>
      </c>
      <c r="F8" s="60">
        <f>VLOOKUP($A8,'Return Data'!$B$7:$R$2292,10,0)</f>
        <v>13.379899999999999</v>
      </c>
      <c r="G8" s="61">
        <f t="shared" ref="G8:G25" si="1">RANK(F8,F$8:F$25,0)</f>
        <v>1</v>
      </c>
      <c r="H8" s="60">
        <f>VLOOKUP($A8,'Return Data'!$B$7:$R$2292,11,0)</f>
        <v>9.4245999999999999</v>
      </c>
      <c r="I8" s="61">
        <f t="shared" ref="I8:I25" si="2">RANK(H8,H$8:H$25,0)</f>
        <v>3</v>
      </c>
      <c r="J8" s="60">
        <f>VLOOKUP($A8,'Return Data'!$B$7:$R$2292,12,0)</f>
        <v>7.8925000000000001</v>
      </c>
      <c r="K8" s="61">
        <f t="shared" ref="K8:K25" si="3">RANK(J8,J$8:J$25,0)</f>
        <v>3</v>
      </c>
      <c r="L8" s="60">
        <f>VLOOKUP($A8,'Return Data'!$B$7:$R$2292,13,0)</f>
        <v>7.6087999999999996</v>
      </c>
      <c r="M8" s="61">
        <f t="shared" ref="M8:M25" si="4">RANK(L8,L$8:L$25,0)</f>
        <v>7</v>
      </c>
      <c r="N8" s="60">
        <f>VLOOKUP($A8,'Return Data'!$B$7:$R$2292,17,0)</f>
        <v>8.8701000000000008</v>
      </c>
      <c r="O8" s="61">
        <f t="shared" ref="O8:O23" si="5">RANK(N8,N$8:N$25,0)</f>
        <v>7</v>
      </c>
      <c r="P8" s="60">
        <f>VLOOKUP($A8,'Return Data'!$B$7:$R$2292,14,0)</f>
        <v>7.2047999999999996</v>
      </c>
      <c r="Q8" s="61">
        <f>RANK(P8,P$8:P$25,0)</f>
        <v>6</v>
      </c>
      <c r="R8" s="60">
        <f>VLOOKUP($A8,'Return Data'!$B$7:$R$2292,16,0)</f>
        <v>8.3001000000000005</v>
      </c>
      <c r="S8" s="62">
        <f t="shared" ref="S8:S25" si="6">RANK(R8,R$8:R$25,0)</f>
        <v>6</v>
      </c>
    </row>
    <row r="9" spans="1:19" x14ac:dyDescent="0.3">
      <c r="A9" s="77" t="s">
        <v>641</v>
      </c>
      <c r="B9" s="59">
        <f>VLOOKUP($A9,'Return Data'!$B$7:$R$2292,3,0)</f>
        <v>44767</v>
      </c>
      <c r="C9" s="60">
        <f>VLOOKUP($A9,'Return Data'!$B$7:$R$2292,4,0)</f>
        <v>0.1701</v>
      </c>
      <c r="D9" s="60">
        <f>VLOOKUP($A9,'Return Data'!$B$7:$R$2292,9,0)</f>
        <v>0</v>
      </c>
      <c r="E9" s="61">
        <f t="shared" si="0"/>
        <v>17</v>
      </c>
      <c r="F9" s="60">
        <f>VLOOKUP($A9,'Return Data'!$B$7:$R$2292,10,0)</f>
        <v>0.47220000000000001</v>
      </c>
      <c r="G9" s="61">
        <f t="shared" si="1"/>
        <v>16</v>
      </c>
      <c r="H9" s="60">
        <f>VLOOKUP($A9,'Return Data'!$B$7:$R$2292,11,0)</f>
        <v>-119.1414</v>
      </c>
      <c r="I9" s="61">
        <f t="shared" si="2"/>
        <v>18</v>
      </c>
      <c r="J9" s="60">
        <f>VLOOKUP($A9,'Return Data'!$B$7:$R$2292,12,0)</f>
        <v>-78.991200000000006</v>
      </c>
      <c r="K9" s="61">
        <f t="shared" si="3"/>
        <v>18</v>
      </c>
      <c r="L9" s="60">
        <f>VLOOKUP($A9,'Return Data'!$B$7:$R$2292,13,0)</f>
        <v>-58.759099999999997</v>
      </c>
      <c r="M9" s="61">
        <f t="shared" si="4"/>
        <v>18</v>
      </c>
      <c r="N9" s="60">
        <f>VLOOKUP($A9,'Return Data'!$B$7:$R$2292,17,0)</f>
        <v>-35.993000000000002</v>
      </c>
      <c r="O9" s="61">
        <f t="shared" si="5"/>
        <v>17</v>
      </c>
      <c r="P9" s="60"/>
      <c r="Q9" s="61"/>
      <c r="R9" s="60">
        <f>VLOOKUP($A9,'Return Data'!$B$7:$R$2292,16,0)</f>
        <v>-35.456499999999998</v>
      </c>
      <c r="S9" s="62">
        <f t="shared" si="6"/>
        <v>18</v>
      </c>
    </row>
    <row r="10" spans="1:19" x14ac:dyDescent="0.3">
      <c r="A10" s="77" t="s">
        <v>643</v>
      </c>
      <c r="B10" s="59">
        <f>VLOOKUP($A10,'Return Data'!$B$7:$R$2292,3,0)</f>
        <v>44767</v>
      </c>
      <c r="C10" s="60">
        <f>VLOOKUP($A10,'Return Data'!$B$7:$R$2292,4,0)</f>
        <v>18.8887</v>
      </c>
      <c r="D10" s="60">
        <f>VLOOKUP($A10,'Return Data'!$B$7:$R$2292,9,0)</f>
        <v>10.464700000000001</v>
      </c>
      <c r="E10" s="61">
        <f t="shared" si="0"/>
        <v>3</v>
      </c>
      <c r="F10" s="60">
        <f>VLOOKUP($A10,'Return Data'!$B$7:$R$2292,10,0)</f>
        <v>2.5322</v>
      </c>
      <c r="G10" s="61">
        <f t="shared" si="1"/>
        <v>5</v>
      </c>
      <c r="H10" s="60">
        <f>VLOOKUP($A10,'Return Data'!$B$7:$R$2292,11,0)</f>
        <v>3.4409999999999998</v>
      </c>
      <c r="I10" s="61">
        <f t="shared" si="2"/>
        <v>6</v>
      </c>
      <c r="J10" s="60">
        <f>VLOOKUP($A10,'Return Data'!$B$7:$R$2292,12,0)</f>
        <v>3.9213</v>
      </c>
      <c r="K10" s="61">
        <f t="shared" si="3"/>
        <v>5</v>
      </c>
      <c r="L10" s="60">
        <f>VLOOKUP($A10,'Return Data'!$B$7:$R$2292,13,0)</f>
        <v>4.6696999999999997</v>
      </c>
      <c r="M10" s="61">
        <f t="shared" si="4"/>
        <v>11</v>
      </c>
      <c r="N10" s="60">
        <f>VLOOKUP($A10,'Return Data'!$B$7:$R$2292,17,0)</f>
        <v>6.6562999999999999</v>
      </c>
      <c r="O10" s="61">
        <f t="shared" si="5"/>
        <v>11</v>
      </c>
      <c r="P10" s="60">
        <f>VLOOKUP($A10,'Return Data'!$B$7:$R$2292,14,0)</f>
        <v>7.5339999999999998</v>
      </c>
      <c r="Q10" s="61">
        <f t="shared" ref="Q10:Q23" si="7">RANK(P10,P$8:P$25,0)</f>
        <v>5</v>
      </c>
      <c r="R10" s="60">
        <f>VLOOKUP($A10,'Return Data'!$B$7:$R$2292,16,0)</f>
        <v>8.2390000000000008</v>
      </c>
      <c r="S10" s="62">
        <f t="shared" si="6"/>
        <v>7</v>
      </c>
    </row>
    <row r="11" spans="1:19" x14ac:dyDescent="0.3">
      <c r="A11" s="77" t="s">
        <v>1993</v>
      </c>
      <c r="B11" s="59">
        <f>VLOOKUP($A11,'Return Data'!$B$7:$R$2292,3,0)</f>
        <v>44767</v>
      </c>
      <c r="C11" s="60">
        <f>VLOOKUP($A11,'Return Data'!$B$7:$R$2292,4,0)</f>
        <v>19.098099999999999</v>
      </c>
      <c r="D11" s="60">
        <f>VLOOKUP($A11,'Return Data'!$B$7:$R$2292,9,0)</f>
        <v>8.1508000000000003</v>
      </c>
      <c r="E11" s="61">
        <f t="shared" si="0"/>
        <v>11</v>
      </c>
      <c r="F11" s="60">
        <f>VLOOKUP($A11,'Return Data'!$B$7:$R$2292,10,0)</f>
        <v>1.9055</v>
      </c>
      <c r="G11" s="61">
        <f t="shared" si="1"/>
        <v>7</v>
      </c>
      <c r="H11" s="60">
        <f>VLOOKUP($A11,'Return Data'!$B$7:$R$2292,11,0)</f>
        <v>3.4922</v>
      </c>
      <c r="I11" s="61">
        <f t="shared" si="2"/>
        <v>5</v>
      </c>
      <c r="J11" s="60">
        <f>VLOOKUP($A11,'Return Data'!$B$7:$R$2292,12,0)</f>
        <v>3.7452000000000001</v>
      </c>
      <c r="K11" s="61">
        <f t="shared" si="3"/>
        <v>7</v>
      </c>
      <c r="L11" s="60">
        <f>VLOOKUP($A11,'Return Data'!$B$7:$R$2292,13,0)</f>
        <v>13.3414</v>
      </c>
      <c r="M11" s="61">
        <f t="shared" si="4"/>
        <v>4</v>
      </c>
      <c r="N11" s="60">
        <f>VLOOKUP($A11,'Return Data'!$B$7:$R$2292,17,0)</f>
        <v>14.0046</v>
      </c>
      <c r="O11" s="61">
        <f t="shared" si="5"/>
        <v>2</v>
      </c>
      <c r="P11" s="60">
        <f>VLOOKUP($A11,'Return Data'!$B$7:$R$2292,14,0)</f>
        <v>8.6948000000000008</v>
      </c>
      <c r="Q11" s="61">
        <f t="shared" si="7"/>
        <v>2</v>
      </c>
      <c r="R11" s="60">
        <f>VLOOKUP($A11,'Return Data'!$B$7:$R$2292,16,0)</f>
        <v>9.0012000000000008</v>
      </c>
      <c r="S11" s="62">
        <f t="shared" si="6"/>
        <v>3</v>
      </c>
    </row>
    <row r="12" spans="1:19" x14ac:dyDescent="0.3">
      <c r="A12" s="77" t="s">
        <v>2021</v>
      </c>
      <c r="B12" s="59">
        <f>VLOOKUP($A12,'Return Data'!$B$7:$R$2292,3,0)</f>
        <v>44767</v>
      </c>
      <c r="C12" s="60">
        <f>VLOOKUP($A12,'Return Data'!$B$7:$R$2292,4,0)</f>
        <v>10.5009</v>
      </c>
      <c r="D12" s="60">
        <f>VLOOKUP($A12,'Return Data'!$B$7:$R$2292,9,0)</f>
        <v>7.6515000000000004</v>
      </c>
      <c r="E12" s="61">
        <f t="shared" si="0"/>
        <v>15</v>
      </c>
      <c r="F12" s="60">
        <f>VLOOKUP($A12,'Return Data'!$B$7:$R$2292,10,0)</f>
        <v>2.3706999999999998</v>
      </c>
      <c r="G12" s="61">
        <f t="shared" si="1"/>
        <v>6</v>
      </c>
      <c r="H12" s="60">
        <f>VLOOKUP($A12,'Return Data'!$B$7:$R$2292,11,0)</f>
        <v>279.57900000000001</v>
      </c>
      <c r="I12" s="61">
        <f t="shared" si="2"/>
        <v>1</v>
      </c>
      <c r="J12" s="60">
        <f>VLOOKUP($A12,'Return Data'!$B$7:$R$2292,12,0)</f>
        <v>186.83330000000001</v>
      </c>
      <c r="K12" s="61">
        <f t="shared" si="3"/>
        <v>1</v>
      </c>
      <c r="L12" s="60">
        <f>VLOOKUP($A12,'Return Data'!$B$7:$R$2292,13,0)</f>
        <v>141.76060000000001</v>
      </c>
      <c r="M12" s="61">
        <f t="shared" si="4"/>
        <v>1</v>
      </c>
      <c r="N12" s="60">
        <f>VLOOKUP($A12,'Return Data'!$B$7:$R$2292,17,0)</f>
        <v>66.436499999999995</v>
      </c>
      <c r="O12" s="61">
        <f t="shared" si="5"/>
        <v>1</v>
      </c>
      <c r="P12" s="60">
        <f>VLOOKUP($A12,'Return Data'!$B$7:$R$2292,14,0)</f>
        <v>13.807600000000001</v>
      </c>
      <c r="Q12" s="61">
        <f t="shared" si="7"/>
        <v>1</v>
      </c>
      <c r="R12" s="60">
        <f>VLOOKUP($A12,'Return Data'!$B$7:$R$2292,16,0)</f>
        <v>0.66169999999999995</v>
      </c>
      <c r="S12" s="62">
        <f t="shared" si="6"/>
        <v>16</v>
      </c>
    </row>
    <row r="13" spans="1:19" x14ac:dyDescent="0.3">
      <c r="A13" s="77" t="s">
        <v>645</v>
      </c>
      <c r="B13" s="59">
        <f>VLOOKUP($A13,'Return Data'!$B$7:$R$2292,3,0)</f>
        <v>44767</v>
      </c>
      <c r="C13" s="60">
        <f>VLOOKUP($A13,'Return Data'!$B$7:$R$2292,4,0)</f>
        <v>35.221800000000002</v>
      </c>
      <c r="D13" s="60">
        <f>VLOOKUP($A13,'Return Data'!$B$7:$R$2292,9,0)</f>
        <v>8.2371999999999996</v>
      </c>
      <c r="E13" s="61">
        <f t="shared" si="0"/>
        <v>9</v>
      </c>
      <c r="F13" s="60">
        <f>VLOOKUP($A13,'Return Data'!$B$7:$R$2292,10,0)</f>
        <v>1.6914</v>
      </c>
      <c r="G13" s="61">
        <f t="shared" si="1"/>
        <v>9</v>
      </c>
      <c r="H13" s="60">
        <f>VLOOKUP($A13,'Return Data'!$B$7:$R$2292,11,0)</f>
        <v>15.0024</v>
      </c>
      <c r="I13" s="61">
        <f t="shared" si="2"/>
        <v>2</v>
      </c>
      <c r="J13" s="60">
        <f>VLOOKUP($A13,'Return Data'!$B$7:$R$2292,12,0)</f>
        <v>10.957599999999999</v>
      </c>
      <c r="K13" s="61">
        <f t="shared" si="3"/>
        <v>2</v>
      </c>
      <c r="L13" s="60">
        <f>VLOOKUP($A13,'Return Data'!$B$7:$R$2292,13,0)</f>
        <v>8.6651000000000007</v>
      </c>
      <c r="M13" s="61">
        <f t="shared" si="4"/>
        <v>5</v>
      </c>
      <c r="N13" s="60">
        <f>VLOOKUP($A13,'Return Data'!$B$7:$R$2292,17,0)</f>
        <v>7.6036000000000001</v>
      </c>
      <c r="O13" s="61">
        <f t="shared" si="5"/>
        <v>8</v>
      </c>
      <c r="P13" s="60">
        <f>VLOOKUP($A13,'Return Data'!$B$7:$R$2292,14,0)</f>
        <v>6.266</v>
      </c>
      <c r="Q13" s="61">
        <f t="shared" si="7"/>
        <v>8</v>
      </c>
      <c r="R13" s="60">
        <f>VLOOKUP($A13,'Return Data'!$B$7:$R$2292,16,0)</f>
        <v>7.1443000000000003</v>
      </c>
      <c r="S13" s="62">
        <f t="shared" si="6"/>
        <v>10</v>
      </c>
    </row>
    <row r="14" spans="1:19" x14ac:dyDescent="0.3">
      <c r="A14" s="77" t="s">
        <v>648</v>
      </c>
      <c r="B14" s="59">
        <f>VLOOKUP($A14,'Return Data'!$B$7:$R$2292,3,0)</f>
        <v>44767</v>
      </c>
      <c r="C14" s="60">
        <f>VLOOKUP($A14,'Return Data'!$B$7:$R$2292,4,0)</f>
        <v>24.095700000000001</v>
      </c>
      <c r="D14" s="60">
        <f>VLOOKUP($A14,'Return Data'!$B$7:$R$2292,9,0)</f>
        <v>11.142899999999999</v>
      </c>
      <c r="E14" s="61">
        <f t="shared" si="0"/>
        <v>2</v>
      </c>
      <c r="F14" s="60">
        <f>VLOOKUP($A14,'Return Data'!$B$7:$R$2292,10,0)</f>
        <v>3.9367999999999999</v>
      </c>
      <c r="G14" s="61">
        <f t="shared" si="1"/>
        <v>2</v>
      </c>
      <c r="H14" s="60">
        <f>VLOOKUP($A14,'Return Data'!$B$7:$R$2292,11,0)</f>
        <v>-0.53339999999999999</v>
      </c>
      <c r="I14" s="61">
        <f t="shared" si="2"/>
        <v>16</v>
      </c>
      <c r="J14" s="60">
        <f>VLOOKUP($A14,'Return Data'!$B$7:$R$2292,12,0)</f>
        <v>1.4329000000000001</v>
      </c>
      <c r="K14" s="61">
        <f t="shared" si="3"/>
        <v>15</v>
      </c>
      <c r="L14" s="60">
        <f>VLOOKUP($A14,'Return Data'!$B$7:$R$2292,13,0)</f>
        <v>7.8459000000000003</v>
      </c>
      <c r="M14" s="61">
        <f t="shared" si="4"/>
        <v>6</v>
      </c>
      <c r="N14" s="60">
        <f>VLOOKUP($A14,'Return Data'!$B$7:$R$2292,17,0)</f>
        <v>10.2441</v>
      </c>
      <c r="O14" s="61">
        <f t="shared" si="5"/>
        <v>6</v>
      </c>
      <c r="P14" s="60">
        <f>VLOOKUP($A14,'Return Data'!$B$7:$R$2292,14,0)</f>
        <v>5.0831</v>
      </c>
      <c r="Q14" s="61">
        <f t="shared" si="7"/>
        <v>12</v>
      </c>
      <c r="R14" s="60">
        <f>VLOOKUP($A14,'Return Data'!$B$7:$R$2292,16,0)</f>
        <v>8.2149000000000001</v>
      </c>
      <c r="S14" s="62">
        <f t="shared" si="6"/>
        <v>8</v>
      </c>
    </row>
    <row r="15" spans="1:19" x14ac:dyDescent="0.3">
      <c r="A15" s="77" t="s">
        <v>656</v>
      </c>
      <c r="B15" s="59">
        <f>VLOOKUP($A15,'Return Data'!$B$7:$R$2292,3,0)</f>
        <v>44767</v>
      </c>
      <c r="C15" s="60">
        <f>VLOOKUP($A15,'Return Data'!$B$7:$R$2292,4,0)</f>
        <v>20.6509</v>
      </c>
      <c r="D15" s="60">
        <f>VLOOKUP($A15,'Return Data'!$B$7:$R$2292,9,0)</f>
        <v>10.4459</v>
      </c>
      <c r="E15" s="61">
        <f t="shared" si="0"/>
        <v>4</v>
      </c>
      <c r="F15" s="60">
        <f>VLOOKUP($A15,'Return Data'!$B$7:$R$2292,10,0)</f>
        <v>1.6108</v>
      </c>
      <c r="G15" s="61">
        <f t="shared" si="1"/>
        <v>11</v>
      </c>
      <c r="H15" s="60">
        <f>VLOOKUP($A15,'Return Data'!$B$7:$R$2292,11,0)</f>
        <v>2.3721999999999999</v>
      </c>
      <c r="I15" s="61">
        <f t="shared" si="2"/>
        <v>10</v>
      </c>
      <c r="J15" s="60">
        <f>VLOOKUP($A15,'Return Data'!$B$7:$R$2292,12,0)</f>
        <v>3.1694</v>
      </c>
      <c r="K15" s="61">
        <f t="shared" si="3"/>
        <v>9</v>
      </c>
      <c r="L15" s="60">
        <f>VLOOKUP($A15,'Return Data'!$B$7:$R$2292,13,0)</f>
        <v>4.0795000000000003</v>
      </c>
      <c r="M15" s="61">
        <f t="shared" si="4"/>
        <v>13</v>
      </c>
      <c r="N15" s="60">
        <f>VLOOKUP($A15,'Return Data'!$B$7:$R$2292,17,0)</f>
        <v>7.0449000000000002</v>
      </c>
      <c r="O15" s="61">
        <f t="shared" si="5"/>
        <v>9</v>
      </c>
      <c r="P15" s="60">
        <f>VLOOKUP($A15,'Return Data'!$B$7:$R$2292,14,0)</f>
        <v>8.1029</v>
      </c>
      <c r="Q15" s="61">
        <f t="shared" si="7"/>
        <v>4</v>
      </c>
      <c r="R15" s="60">
        <f>VLOOKUP($A15,'Return Data'!$B$7:$R$2292,16,0)</f>
        <v>9.0846999999999998</v>
      </c>
      <c r="S15" s="62">
        <f t="shared" si="6"/>
        <v>1</v>
      </c>
    </row>
    <row r="16" spans="1:19" x14ac:dyDescent="0.3">
      <c r="A16" s="77" t="s">
        <v>658</v>
      </c>
      <c r="B16" s="59">
        <f>VLOOKUP($A16,'Return Data'!$B$7:$R$2292,3,0)</f>
        <v>44767</v>
      </c>
      <c r="C16" s="60">
        <f>VLOOKUP($A16,'Return Data'!$B$7:$R$2292,4,0)</f>
        <v>27.441099999999999</v>
      </c>
      <c r="D16" s="60">
        <f>VLOOKUP($A16,'Return Data'!$B$7:$R$2292,9,0)</f>
        <v>10.083</v>
      </c>
      <c r="E16" s="61">
        <f t="shared" si="0"/>
        <v>6</v>
      </c>
      <c r="F16" s="60">
        <f>VLOOKUP($A16,'Return Data'!$B$7:$R$2292,10,0)</f>
        <v>3.7755999999999998</v>
      </c>
      <c r="G16" s="61">
        <f t="shared" si="1"/>
        <v>3</v>
      </c>
      <c r="H16" s="60">
        <f>VLOOKUP($A16,'Return Data'!$B$7:$R$2292,11,0)</f>
        <v>4.6715</v>
      </c>
      <c r="I16" s="61">
        <f t="shared" si="2"/>
        <v>4</v>
      </c>
      <c r="J16" s="60">
        <f>VLOOKUP($A16,'Return Data'!$B$7:$R$2292,12,0)</f>
        <v>5.0476000000000001</v>
      </c>
      <c r="K16" s="61">
        <f t="shared" si="3"/>
        <v>4</v>
      </c>
      <c r="L16" s="60">
        <f>VLOOKUP($A16,'Return Data'!$B$7:$R$2292,13,0)</f>
        <v>5.4345999999999997</v>
      </c>
      <c r="M16" s="61">
        <f t="shared" si="4"/>
        <v>8</v>
      </c>
      <c r="N16" s="60">
        <f>VLOOKUP($A16,'Return Data'!$B$7:$R$2292,17,0)</f>
        <v>6.9664999999999999</v>
      </c>
      <c r="O16" s="61">
        <f t="shared" si="5"/>
        <v>10</v>
      </c>
      <c r="P16" s="60">
        <f>VLOOKUP($A16,'Return Data'!$B$7:$R$2292,14,0)</f>
        <v>8.3055000000000003</v>
      </c>
      <c r="Q16" s="61">
        <f t="shared" si="7"/>
        <v>3</v>
      </c>
      <c r="R16" s="60">
        <f>VLOOKUP($A16,'Return Data'!$B$7:$R$2292,16,0)</f>
        <v>9.0387000000000004</v>
      </c>
      <c r="S16" s="62">
        <f t="shared" si="6"/>
        <v>2</v>
      </c>
    </row>
    <row r="17" spans="1:19" x14ac:dyDescent="0.3">
      <c r="A17" s="77" t="s">
        <v>660</v>
      </c>
      <c r="B17" s="59">
        <f>VLOOKUP($A17,'Return Data'!$B$7:$R$2292,3,0)</f>
        <v>44767</v>
      </c>
      <c r="C17" s="60">
        <f>VLOOKUP($A17,'Return Data'!$B$7:$R$2292,4,0)</f>
        <v>16.3736</v>
      </c>
      <c r="D17" s="60">
        <f>VLOOKUP($A17,'Return Data'!$B$7:$R$2292,9,0)</f>
        <v>8.4009999999999998</v>
      </c>
      <c r="E17" s="61">
        <f t="shared" si="0"/>
        <v>7</v>
      </c>
      <c r="F17" s="60">
        <f>VLOOKUP($A17,'Return Data'!$B$7:$R$2292,10,0)</f>
        <v>0.1225</v>
      </c>
      <c r="G17" s="61">
        <f t="shared" si="1"/>
        <v>17</v>
      </c>
      <c r="H17" s="60">
        <f>VLOOKUP($A17,'Return Data'!$B$7:$R$2292,11,0)</f>
        <v>1.6915</v>
      </c>
      <c r="I17" s="61">
        <f t="shared" si="2"/>
        <v>14</v>
      </c>
      <c r="J17" s="60">
        <f>VLOOKUP($A17,'Return Data'!$B$7:$R$2292,12,0)</f>
        <v>2.6124000000000001</v>
      </c>
      <c r="K17" s="61">
        <f t="shared" si="3"/>
        <v>12</v>
      </c>
      <c r="L17" s="60">
        <f>VLOOKUP($A17,'Return Data'!$B$7:$R$2292,13,0)</f>
        <v>13.817299999999999</v>
      </c>
      <c r="M17" s="61">
        <f t="shared" si="4"/>
        <v>3</v>
      </c>
      <c r="N17" s="60">
        <f>VLOOKUP($A17,'Return Data'!$B$7:$R$2292,17,0)</f>
        <v>11.4642</v>
      </c>
      <c r="O17" s="61">
        <f t="shared" si="5"/>
        <v>4</v>
      </c>
      <c r="P17" s="60">
        <f>VLOOKUP($A17,'Return Data'!$B$7:$R$2292,14,0)</f>
        <v>4.0815000000000001</v>
      </c>
      <c r="Q17" s="61">
        <f t="shared" si="7"/>
        <v>14</v>
      </c>
      <c r="R17" s="60">
        <f>VLOOKUP($A17,'Return Data'!$B$7:$R$2292,16,0)</f>
        <v>6.0457999999999998</v>
      </c>
      <c r="S17" s="62">
        <f t="shared" si="6"/>
        <v>14</v>
      </c>
    </row>
    <row r="18" spans="1:19" x14ac:dyDescent="0.3">
      <c r="A18" s="77" t="s">
        <v>661</v>
      </c>
      <c r="B18" s="59">
        <f>VLOOKUP($A18,'Return Data'!$B$7:$R$2292,3,0)</f>
        <v>44767</v>
      </c>
      <c r="C18" s="60">
        <f>VLOOKUP($A18,'Return Data'!$B$7:$R$2292,4,0)</f>
        <v>14.3253</v>
      </c>
      <c r="D18" s="60">
        <f>VLOOKUP($A18,'Return Data'!$B$7:$R$2292,9,0)</f>
        <v>8.0602999999999998</v>
      </c>
      <c r="E18" s="61">
        <f t="shared" si="0"/>
        <v>13</v>
      </c>
      <c r="F18" s="60">
        <f>VLOOKUP($A18,'Return Data'!$B$7:$R$2292,10,0)</f>
        <v>1.639</v>
      </c>
      <c r="G18" s="61">
        <f t="shared" si="1"/>
        <v>10</v>
      </c>
      <c r="H18" s="60">
        <f>VLOOKUP($A18,'Return Data'!$B$7:$R$2292,11,0)</f>
        <v>2.1526000000000001</v>
      </c>
      <c r="I18" s="61">
        <f t="shared" si="2"/>
        <v>12</v>
      </c>
      <c r="J18" s="60">
        <f>VLOOKUP($A18,'Return Data'!$B$7:$R$2292,12,0)</f>
        <v>2.4405000000000001</v>
      </c>
      <c r="K18" s="61">
        <f t="shared" si="3"/>
        <v>13</v>
      </c>
      <c r="L18" s="60">
        <f>VLOOKUP($A18,'Return Data'!$B$7:$R$2292,13,0)</f>
        <v>3.3567</v>
      </c>
      <c r="M18" s="61">
        <f t="shared" si="4"/>
        <v>14</v>
      </c>
      <c r="N18" s="60">
        <f>VLOOKUP($A18,'Return Data'!$B$7:$R$2292,17,0)</f>
        <v>4.9718999999999998</v>
      </c>
      <c r="O18" s="61">
        <f t="shared" si="5"/>
        <v>14</v>
      </c>
      <c r="P18" s="60">
        <f>VLOOKUP($A18,'Return Data'!$B$7:$R$2292,14,0)</f>
        <v>6.2012</v>
      </c>
      <c r="Q18" s="61">
        <f t="shared" si="7"/>
        <v>9</v>
      </c>
      <c r="R18" s="60">
        <f>VLOOKUP($A18,'Return Data'!$B$7:$R$2292,16,0)</f>
        <v>6.8864999999999998</v>
      </c>
      <c r="S18" s="62">
        <f t="shared" si="6"/>
        <v>12</v>
      </c>
    </row>
    <row r="19" spans="1:19" x14ac:dyDescent="0.3">
      <c r="A19" s="77" t="s">
        <v>664</v>
      </c>
      <c r="B19" s="59">
        <f>VLOOKUP($A19,'Return Data'!$B$7:$R$2292,3,0)</f>
        <v>44767</v>
      </c>
      <c r="C19" s="60">
        <f>VLOOKUP($A19,'Return Data'!$B$7:$R$2292,4,0)</f>
        <v>1600.8334</v>
      </c>
      <c r="D19" s="60">
        <f>VLOOKUP($A19,'Return Data'!$B$7:$R$2292,9,0)</f>
        <v>7.6768000000000001</v>
      </c>
      <c r="E19" s="61">
        <f t="shared" si="0"/>
        <v>14</v>
      </c>
      <c r="F19" s="60">
        <f>VLOOKUP($A19,'Return Data'!$B$7:$R$2292,10,0)</f>
        <v>1.5373000000000001</v>
      </c>
      <c r="G19" s="61">
        <f t="shared" si="1"/>
        <v>12</v>
      </c>
      <c r="H19" s="60">
        <f>VLOOKUP($A19,'Return Data'!$B$7:$R$2292,11,0)</f>
        <v>1.7355</v>
      </c>
      <c r="I19" s="61">
        <f t="shared" si="2"/>
        <v>13</v>
      </c>
      <c r="J19" s="60">
        <f>VLOOKUP($A19,'Return Data'!$B$7:$R$2292,12,0)</f>
        <v>2.2385000000000002</v>
      </c>
      <c r="K19" s="61">
        <f t="shared" si="3"/>
        <v>14</v>
      </c>
      <c r="L19" s="60">
        <f>VLOOKUP($A19,'Return Data'!$B$7:$R$2292,13,0)</f>
        <v>2.9009</v>
      </c>
      <c r="M19" s="61">
        <f t="shared" si="4"/>
        <v>15</v>
      </c>
      <c r="N19" s="60">
        <f>VLOOKUP($A19,'Return Data'!$B$7:$R$2292,17,0)</f>
        <v>3.8068</v>
      </c>
      <c r="O19" s="61">
        <f t="shared" si="5"/>
        <v>16</v>
      </c>
      <c r="P19" s="60">
        <f>VLOOKUP($A19,'Return Data'!$B$7:$R$2292,14,0)</f>
        <v>5.9245000000000001</v>
      </c>
      <c r="Q19" s="61">
        <f t="shared" si="7"/>
        <v>11</v>
      </c>
      <c r="R19" s="60">
        <f>VLOOKUP($A19,'Return Data'!$B$7:$R$2292,16,0)</f>
        <v>6.1424000000000003</v>
      </c>
      <c r="S19" s="62">
        <f t="shared" si="6"/>
        <v>13</v>
      </c>
    </row>
    <row r="20" spans="1:19" x14ac:dyDescent="0.3">
      <c r="A20" s="77" t="s">
        <v>666</v>
      </c>
      <c r="B20" s="59">
        <f>VLOOKUP($A20,'Return Data'!$B$7:$R$2292,3,0)</f>
        <v>44767</v>
      </c>
      <c r="C20" s="60">
        <f>VLOOKUP($A20,'Return Data'!$B$7:$R$2292,4,0)</f>
        <v>26.386099999999999</v>
      </c>
      <c r="D20" s="60">
        <f>VLOOKUP($A20,'Return Data'!$B$7:$R$2292,9,0)</f>
        <v>8.0646000000000004</v>
      </c>
      <c r="E20" s="61">
        <f t="shared" si="0"/>
        <v>12</v>
      </c>
      <c r="F20" s="60">
        <f>VLOOKUP($A20,'Return Data'!$B$7:$R$2292,10,0)</f>
        <v>0.54800000000000004</v>
      </c>
      <c r="G20" s="61">
        <f t="shared" si="1"/>
        <v>15</v>
      </c>
      <c r="H20" s="60">
        <f>VLOOKUP($A20,'Return Data'!$B$7:$R$2292,11,0)</f>
        <v>-1.7013</v>
      </c>
      <c r="I20" s="61">
        <f t="shared" si="2"/>
        <v>17</v>
      </c>
      <c r="J20" s="60">
        <f>VLOOKUP($A20,'Return Data'!$B$7:$R$2292,12,0)</f>
        <v>0.2142</v>
      </c>
      <c r="K20" s="61">
        <f t="shared" si="3"/>
        <v>16</v>
      </c>
      <c r="L20" s="60">
        <f>VLOOKUP($A20,'Return Data'!$B$7:$R$2292,13,0)</f>
        <v>2.1175999999999999</v>
      </c>
      <c r="M20" s="61">
        <f t="shared" si="4"/>
        <v>16</v>
      </c>
      <c r="N20" s="60">
        <f>VLOOKUP($A20,'Return Data'!$B$7:$R$2292,17,0)</f>
        <v>4.8483999999999998</v>
      </c>
      <c r="O20" s="61">
        <f t="shared" si="5"/>
        <v>15</v>
      </c>
      <c r="P20" s="60">
        <f>VLOOKUP($A20,'Return Data'!$B$7:$R$2292,14,0)</f>
        <v>6.0679999999999996</v>
      </c>
      <c r="Q20" s="61">
        <f t="shared" si="7"/>
        <v>10</v>
      </c>
      <c r="R20" s="60">
        <f>VLOOKUP($A20,'Return Data'!$B$7:$R$2292,16,0)</f>
        <v>8.3336000000000006</v>
      </c>
      <c r="S20" s="62">
        <f t="shared" si="6"/>
        <v>5</v>
      </c>
    </row>
    <row r="21" spans="1:19" x14ac:dyDescent="0.3">
      <c r="A21" s="77" t="s">
        <v>667</v>
      </c>
      <c r="B21" s="59">
        <f>VLOOKUP($A21,'Return Data'!$B$7:$R$2292,3,0)</f>
        <v>44767</v>
      </c>
      <c r="C21" s="60">
        <f>VLOOKUP($A21,'Return Data'!$B$7:$R$2292,4,0)</f>
        <v>25.007200000000001</v>
      </c>
      <c r="D21" s="60">
        <f>VLOOKUP($A21,'Return Data'!$B$7:$R$2292,9,0)</f>
        <v>8.3453999999999997</v>
      </c>
      <c r="E21" s="61">
        <f t="shared" si="0"/>
        <v>8</v>
      </c>
      <c r="F21" s="60">
        <f>VLOOKUP($A21,'Return Data'!$B$7:$R$2292,10,0)</f>
        <v>1.4745999999999999</v>
      </c>
      <c r="G21" s="61">
        <f t="shared" si="1"/>
        <v>13</v>
      </c>
      <c r="H21" s="60">
        <f>VLOOKUP($A21,'Return Data'!$B$7:$R$2292,11,0)</f>
        <v>2.1640000000000001</v>
      </c>
      <c r="I21" s="61">
        <f t="shared" si="2"/>
        <v>11</v>
      </c>
      <c r="J21" s="60">
        <f>VLOOKUP($A21,'Return Data'!$B$7:$R$2292,12,0)</f>
        <v>2.7155</v>
      </c>
      <c r="K21" s="61">
        <f t="shared" si="3"/>
        <v>11</v>
      </c>
      <c r="L21" s="60">
        <f>VLOOKUP($A21,'Return Data'!$B$7:$R$2292,13,0)</f>
        <v>5.0327999999999999</v>
      </c>
      <c r="M21" s="61">
        <f t="shared" si="4"/>
        <v>9</v>
      </c>
      <c r="N21" s="60">
        <f>VLOOKUP($A21,'Return Data'!$B$7:$R$2292,17,0)</f>
        <v>6.0705999999999998</v>
      </c>
      <c r="O21" s="61">
        <f t="shared" si="5"/>
        <v>12</v>
      </c>
      <c r="P21" s="60">
        <f>VLOOKUP($A21,'Return Data'!$B$7:$R$2292,14,0)</f>
        <v>4.8052999999999999</v>
      </c>
      <c r="Q21" s="61">
        <f t="shared" si="7"/>
        <v>13</v>
      </c>
      <c r="R21" s="60">
        <f>VLOOKUP($A21,'Return Data'!$B$7:$R$2292,16,0)</f>
        <v>7.1939000000000002</v>
      </c>
      <c r="S21" s="62">
        <f t="shared" si="6"/>
        <v>9</v>
      </c>
    </row>
    <row r="22" spans="1:19" x14ac:dyDescent="0.3">
      <c r="A22" s="77" t="s">
        <v>669</v>
      </c>
      <c r="B22" s="59">
        <f>VLOOKUP($A22,'Return Data'!$B$7:$R$2292,3,0)</f>
        <v>44767</v>
      </c>
      <c r="C22" s="60">
        <f>VLOOKUP($A22,'Return Data'!$B$7:$R$2292,4,0)</f>
        <v>29.966000000000001</v>
      </c>
      <c r="D22" s="60">
        <f>VLOOKUP($A22,'Return Data'!$B$7:$R$2292,9,0)</f>
        <v>10.105399999999999</v>
      </c>
      <c r="E22" s="61">
        <f t="shared" si="0"/>
        <v>5</v>
      </c>
      <c r="F22" s="60">
        <f>VLOOKUP($A22,'Return Data'!$B$7:$R$2292,10,0)</f>
        <v>1.7301</v>
      </c>
      <c r="G22" s="61">
        <f t="shared" si="1"/>
        <v>8</v>
      </c>
      <c r="H22" s="60">
        <f>VLOOKUP($A22,'Return Data'!$B$7:$R$2292,11,0)</f>
        <v>2.6507999999999998</v>
      </c>
      <c r="I22" s="61">
        <f t="shared" si="2"/>
        <v>8</v>
      </c>
      <c r="J22" s="60">
        <f>VLOOKUP($A22,'Return Data'!$B$7:$R$2292,12,0)</f>
        <v>3.8073000000000001</v>
      </c>
      <c r="K22" s="61">
        <f t="shared" si="3"/>
        <v>6</v>
      </c>
      <c r="L22" s="60">
        <f>VLOOKUP($A22,'Return Data'!$B$7:$R$2292,13,0)</f>
        <v>4.8158000000000003</v>
      </c>
      <c r="M22" s="61">
        <f t="shared" si="4"/>
        <v>10</v>
      </c>
      <c r="N22" s="60">
        <f>VLOOKUP($A22,'Return Data'!$B$7:$R$2292,17,0)</f>
        <v>10.382</v>
      </c>
      <c r="O22" s="61">
        <f t="shared" si="5"/>
        <v>5</v>
      </c>
      <c r="P22" s="60">
        <f>VLOOKUP($A22,'Return Data'!$B$7:$R$2292,14,0)</f>
        <v>3.8115999999999999</v>
      </c>
      <c r="Q22" s="61">
        <f t="shared" si="7"/>
        <v>15</v>
      </c>
      <c r="R22" s="60">
        <f>VLOOKUP($A22,'Return Data'!$B$7:$R$2292,16,0)</f>
        <v>7.1318999999999999</v>
      </c>
      <c r="S22" s="62">
        <f t="shared" si="6"/>
        <v>11</v>
      </c>
    </row>
    <row r="23" spans="1:19" x14ac:dyDescent="0.3">
      <c r="A23" s="77" t="s">
        <v>678</v>
      </c>
      <c r="B23" s="59">
        <f>VLOOKUP($A23,'Return Data'!$B$7:$R$2292,3,0)</f>
        <v>44767</v>
      </c>
      <c r="C23" s="60">
        <f>VLOOKUP($A23,'Return Data'!$B$7:$R$2292,4,0)</f>
        <v>38.5199</v>
      </c>
      <c r="D23" s="60">
        <f>VLOOKUP($A23,'Return Data'!$B$7:$R$2292,9,0)</f>
        <v>8.1965000000000003</v>
      </c>
      <c r="E23" s="61">
        <f t="shared" si="0"/>
        <v>10</v>
      </c>
      <c r="F23" s="60">
        <f>VLOOKUP($A23,'Return Data'!$B$7:$R$2292,10,0)</f>
        <v>2.6772</v>
      </c>
      <c r="G23" s="61">
        <f t="shared" si="1"/>
        <v>4</v>
      </c>
      <c r="H23" s="60">
        <f>VLOOKUP($A23,'Return Data'!$B$7:$R$2292,11,0)</f>
        <v>3.3773</v>
      </c>
      <c r="I23" s="61">
        <f t="shared" si="2"/>
        <v>7</v>
      </c>
      <c r="J23" s="60">
        <f>VLOOKUP($A23,'Return Data'!$B$7:$R$2292,12,0)</f>
        <v>3.5989</v>
      </c>
      <c r="K23" s="61">
        <f t="shared" si="3"/>
        <v>8</v>
      </c>
      <c r="L23" s="60">
        <f>VLOOKUP($A23,'Return Data'!$B$7:$R$2292,13,0)</f>
        <v>4.3902999999999999</v>
      </c>
      <c r="M23" s="61">
        <f t="shared" si="4"/>
        <v>12</v>
      </c>
      <c r="N23" s="60">
        <f>VLOOKUP($A23,'Return Data'!$B$7:$R$2292,17,0)</f>
        <v>6.0198</v>
      </c>
      <c r="O23" s="61">
        <f t="shared" si="5"/>
        <v>13</v>
      </c>
      <c r="P23" s="60">
        <f>VLOOKUP($A23,'Return Data'!$B$7:$R$2292,14,0)</f>
        <v>7.2034000000000002</v>
      </c>
      <c r="Q23" s="61">
        <f t="shared" si="7"/>
        <v>7</v>
      </c>
      <c r="R23" s="60">
        <f>VLOOKUP($A23,'Return Data'!$B$7:$R$2292,16,0)</f>
        <v>8.6576000000000004</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44767</v>
      </c>
      <c r="C25" s="60">
        <f>VLOOKUP($A25,'Return Data'!$B$7:$R$2292,4,0)</f>
        <v>15.3513</v>
      </c>
      <c r="D25" s="60">
        <f>VLOOKUP($A25,'Return Data'!$B$7:$R$2292,9,0)</f>
        <v>6.4238</v>
      </c>
      <c r="E25" s="61">
        <f t="shared" si="0"/>
        <v>16</v>
      </c>
      <c r="F25" s="60">
        <f>VLOOKUP($A25,'Return Data'!$B$7:$R$2292,10,0)</f>
        <v>1.0978000000000001</v>
      </c>
      <c r="G25" s="61">
        <f t="shared" si="1"/>
        <v>14</v>
      </c>
      <c r="H25" s="60">
        <f>VLOOKUP($A25,'Return Data'!$B$7:$R$2292,11,0)</f>
        <v>2.5272000000000001</v>
      </c>
      <c r="I25" s="61">
        <f t="shared" si="2"/>
        <v>9</v>
      </c>
      <c r="J25" s="60">
        <f>VLOOKUP($A25,'Return Data'!$B$7:$R$2292,12,0)</f>
        <v>2.9964</v>
      </c>
      <c r="K25" s="61">
        <f t="shared" si="3"/>
        <v>10</v>
      </c>
      <c r="L25" s="60">
        <f>VLOOKUP($A25,'Return Data'!$B$7:$R$2292,13,0)</f>
        <v>20.4953</v>
      </c>
      <c r="M25" s="61">
        <f t="shared" si="4"/>
        <v>2</v>
      </c>
      <c r="N25" s="60">
        <f>VLOOKUP($A25,'Return Data'!$B$7:$R$2292,17,0)</f>
        <v>13.3215</v>
      </c>
      <c r="O25" s="61">
        <f>RANK(N25,N$8:N$25,0)</f>
        <v>3</v>
      </c>
      <c r="P25" s="60">
        <f>VLOOKUP($A25,'Return Data'!$B$7:$R$2292,14,0)</f>
        <v>-4.6984000000000004</v>
      </c>
      <c r="Q25" s="61">
        <f>RANK(P25,P$8:P$25,0)</f>
        <v>16</v>
      </c>
      <c r="R25" s="60">
        <f>VLOOKUP($A25,'Return Data'!$B$7:$R$2292,16,0)</f>
        <v>4.4486999999999997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9.4910499999999995</v>
      </c>
      <c r="E27" s="83"/>
      <c r="F27" s="84">
        <f>AVERAGE(F8:F25)</f>
        <v>2.3612000000000002</v>
      </c>
      <c r="G27" s="83"/>
      <c r="H27" s="84">
        <f>AVERAGE(H8:H25)</f>
        <v>11.828094444444442</v>
      </c>
      <c r="I27" s="83"/>
      <c r="J27" s="84">
        <f>AVERAGE(J8:J25)</f>
        <v>9.1462388888888846</v>
      </c>
      <c r="K27" s="83"/>
      <c r="L27" s="84">
        <f>AVERAGE(L8:L25)</f>
        <v>10.642955555555554</v>
      </c>
      <c r="M27" s="83"/>
      <c r="N27" s="84">
        <f>AVERAGE(N8:N25)</f>
        <v>8.9834588235294106</v>
      </c>
      <c r="O27" s="83"/>
      <c r="P27" s="84">
        <f>AVERAGE(P8:P25)</f>
        <v>6.1497374999999996</v>
      </c>
      <c r="Q27" s="83"/>
      <c r="R27" s="84">
        <f>AVERAGE(R8:R25)</f>
        <v>4.3926944444444453</v>
      </c>
      <c r="S27" s="85"/>
    </row>
    <row r="28" spans="1:19" x14ac:dyDescent="0.3">
      <c r="A28" s="82" t="s">
        <v>28</v>
      </c>
      <c r="B28" s="83"/>
      <c r="C28" s="83"/>
      <c r="D28" s="84">
        <f>MIN(D8:D25)</f>
        <v>0</v>
      </c>
      <c r="E28" s="83"/>
      <c r="F28" s="84">
        <f>MIN(F8:F25)</f>
        <v>0</v>
      </c>
      <c r="G28" s="83"/>
      <c r="H28" s="84">
        <f>MIN(H8:H25)</f>
        <v>-119.1414</v>
      </c>
      <c r="I28" s="83"/>
      <c r="J28" s="84">
        <f>MIN(J8:J25)</f>
        <v>-78.991200000000006</v>
      </c>
      <c r="K28" s="83"/>
      <c r="L28" s="84">
        <f>MIN(L8:L25)</f>
        <v>-58.759099999999997</v>
      </c>
      <c r="M28" s="83"/>
      <c r="N28" s="84">
        <f>MIN(N8:N25)</f>
        <v>-35.993000000000002</v>
      </c>
      <c r="O28" s="83"/>
      <c r="P28" s="84">
        <f>MIN(P8:P25)</f>
        <v>-4.6984000000000004</v>
      </c>
      <c r="Q28" s="83"/>
      <c r="R28" s="84">
        <f>MIN(R8:R25)</f>
        <v>-35.456499999999998</v>
      </c>
      <c r="S28" s="85"/>
    </row>
    <row r="29" spans="1:19" ht="15" thickBot="1" x14ac:dyDescent="0.35">
      <c r="A29" s="86" t="s">
        <v>29</v>
      </c>
      <c r="B29" s="87"/>
      <c r="C29" s="87"/>
      <c r="D29" s="88">
        <f>MAX(D8:D25)</f>
        <v>39.389099999999999</v>
      </c>
      <c r="E29" s="87"/>
      <c r="F29" s="88">
        <f>MAX(F8:F25)</f>
        <v>13.379899999999999</v>
      </c>
      <c r="G29" s="87"/>
      <c r="H29" s="88">
        <f>MAX(H8:H25)</f>
        <v>279.57900000000001</v>
      </c>
      <c r="I29" s="87"/>
      <c r="J29" s="88">
        <f>MAX(J8:J25)</f>
        <v>186.83330000000001</v>
      </c>
      <c r="K29" s="87"/>
      <c r="L29" s="88">
        <f>MAX(L8:L25)</f>
        <v>141.76060000000001</v>
      </c>
      <c r="M29" s="87"/>
      <c r="N29" s="88">
        <f>MAX(N8:N25)</f>
        <v>66.436499999999995</v>
      </c>
      <c r="O29" s="87"/>
      <c r="P29" s="88">
        <f>MAX(P8:P25)</f>
        <v>13.807600000000001</v>
      </c>
      <c r="Q29" s="87"/>
      <c r="R29" s="88">
        <f>MAX(R8:R25)</f>
        <v>9.0846999999999998</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44767</v>
      </c>
      <c r="C8" s="60">
        <f>VLOOKUP($A8,'Return Data'!$B$7:$R$2292,4,0)</f>
        <v>16.7377</v>
      </c>
      <c r="D8" s="60">
        <f>VLOOKUP($A8,'Return Data'!$B$7:$R$2292,9,0)</f>
        <v>38.494700000000002</v>
      </c>
      <c r="E8" s="61">
        <f t="shared" ref="E8:E25" si="0">RANK(D8,D$8:D$25,0)</f>
        <v>1</v>
      </c>
      <c r="F8" s="60">
        <f>VLOOKUP($A8,'Return Data'!$B$7:$R$2292,10,0)</f>
        <v>12.4909</v>
      </c>
      <c r="G8" s="61">
        <f t="shared" ref="G8:G25" si="1">RANK(F8,F$8:F$25,0)</f>
        <v>1</v>
      </c>
      <c r="H8" s="60">
        <f>VLOOKUP($A8,'Return Data'!$B$7:$R$2292,11,0)</f>
        <v>8.4258000000000006</v>
      </c>
      <c r="I8" s="61">
        <f t="shared" ref="I8:I25" si="2">RANK(H8,H$8:H$25,0)</f>
        <v>4</v>
      </c>
      <c r="J8" s="60">
        <f>VLOOKUP($A8,'Return Data'!$B$7:$R$2292,12,0)</f>
        <v>6.9466999999999999</v>
      </c>
      <c r="K8" s="61">
        <f t="shared" ref="K8:K25" si="3">RANK(J8,J$8:J$25,0)</f>
        <v>4</v>
      </c>
      <c r="L8" s="60">
        <f>VLOOKUP($A8,'Return Data'!$B$7:$R$2292,13,0)</f>
        <v>6.6851000000000003</v>
      </c>
      <c r="M8" s="61">
        <f t="shared" ref="M8:M25" si="4">RANK(L8,L$8:L$25,0)</f>
        <v>7</v>
      </c>
      <c r="N8" s="60">
        <f>VLOOKUP($A8,'Return Data'!$B$7:$R$2292,17,0)</f>
        <v>7.9547999999999996</v>
      </c>
      <c r="O8" s="61">
        <f t="shared" ref="O8:O23" si="5">RANK(N8,N$8:N$25,0)</f>
        <v>7</v>
      </c>
      <c r="P8" s="60">
        <f>VLOOKUP($A8,'Return Data'!$B$7:$R$2292,14,0)</f>
        <v>6.3140000000000001</v>
      </c>
      <c r="Q8" s="61">
        <f>RANK(P8,P$8:P$25,0)</f>
        <v>8</v>
      </c>
      <c r="R8" s="60">
        <f>VLOOKUP($A8,'Return Data'!$B$7:$R$2292,16,0)</f>
        <v>7.3242000000000003</v>
      </c>
      <c r="S8" s="62">
        <f t="shared" ref="S8:S25" si="6">RANK(R8,R$8:R$25,0)</f>
        <v>7</v>
      </c>
    </row>
    <row r="9" spans="1:19" x14ac:dyDescent="0.3">
      <c r="A9" s="77" t="s">
        <v>642</v>
      </c>
      <c r="B9" s="59">
        <f>VLOOKUP($A9,'Return Data'!$B$7:$R$2292,3,0)</f>
        <v>44767</v>
      </c>
      <c r="C9" s="60">
        <f>VLOOKUP($A9,'Return Data'!$B$7:$R$2292,4,0)</f>
        <v>0.16289999999999999</v>
      </c>
      <c r="D9" s="60">
        <f>VLOOKUP($A9,'Return Data'!$B$7:$R$2292,9,0)</f>
        <v>0.72319999999999995</v>
      </c>
      <c r="E9" s="61">
        <f t="shared" si="0"/>
        <v>17</v>
      </c>
      <c r="F9" s="60">
        <f>VLOOKUP($A9,'Return Data'!$B$7:$R$2292,10,0)</f>
        <v>0.49309999999999998</v>
      </c>
      <c r="G9" s="61">
        <f t="shared" si="1"/>
        <v>13</v>
      </c>
      <c r="H9" s="60">
        <f>VLOOKUP($A9,'Return Data'!$B$7:$R$2292,11,0)</f>
        <v>-119.1198</v>
      </c>
      <c r="I9" s="61">
        <f t="shared" si="2"/>
        <v>18</v>
      </c>
      <c r="J9" s="60">
        <f>VLOOKUP($A9,'Return Data'!$B$7:$R$2292,12,0)</f>
        <v>-78.976799999999997</v>
      </c>
      <c r="K9" s="61">
        <f t="shared" si="3"/>
        <v>18</v>
      </c>
      <c r="L9" s="60">
        <f>VLOOKUP($A9,'Return Data'!$B$7:$R$2292,13,0)</f>
        <v>-58.748399999999997</v>
      </c>
      <c r="M9" s="61">
        <f t="shared" si="4"/>
        <v>18</v>
      </c>
      <c r="N9" s="60">
        <f>VLOOKUP($A9,'Return Data'!$B$7:$R$2292,17,0)</f>
        <v>-35.9846</v>
      </c>
      <c r="O9" s="61">
        <f t="shared" si="5"/>
        <v>17</v>
      </c>
      <c r="P9" s="60"/>
      <c r="Q9" s="61"/>
      <c r="R9" s="60">
        <f>VLOOKUP($A9,'Return Data'!$B$7:$R$2292,16,0)</f>
        <v>-35.448700000000002</v>
      </c>
      <c r="S9" s="62">
        <f t="shared" si="6"/>
        <v>18</v>
      </c>
    </row>
    <row r="10" spans="1:19" x14ac:dyDescent="0.3">
      <c r="A10" s="77" t="s">
        <v>644</v>
      </c>
      <c r="B10" s="59">
        <f>VLOOKUP($A10,'Return Data'!$B$7:$R$2292,3,0)</f>
        <v>44767</v>
      </c>
      <c r="C10" s="60">
        <f>VLOOKUP($A10,'Return Data'!$B$7:$R$2292,4,0)</f>
        <v>17.2851</v>
      </c>
      <c r="D10" s="60">
        <f>VLOOKUP($A10,'Return Data'!$B$7:$R$2292,9,0)</f>
        <v>9.6005000000000003</v>
      </c>
      <c r="E10" s="61">
        <f t="shared" si="0"/>
        <v>4</v>
      </c>
      <c r="F10" s="60">
        <f>VLOOKUP($A10,'Return Data'!$B$7:$R$2292,10,0)</f>
        <v>1.6659999999999999</v>
      </c>
      <c r="G10" s="61">
        <f t="shared" si="1"/>
        <v>6</v>
      </c>
      <c r="H10" s="60">
        <f>VLOOKUP($A10,'Return Data'!$B$7:$R$2292,11,0)</f>
        <v>2.5817999999999999</v>
      </c>
      <c r="I10" s="61">
        <f t="shared" si="2"/>
        <v>8</v>
      </c>
      <c r="J10" s="60">
        <f>VLOOKUP($A10,'Return Data'!$B$7:$R$2292,12,0)</f>
        <v>3.0449999999999999</v>
      </c>
      <c r="K10" s="61">
        <f t="shared" si="3"/>
        <v>7</v>
      </c>
      <c r="L10" s="60">
        <f>VLOOKUP($A10,'Return Data'!$B$7:$R$2292,13,0)</f>
        <v>3.7713000000000001</v>
      </c>
      <c r="M10" s="61">
        <f t="shared" si="4"/>
        <v>11</v>
      </c>
      <c r="N10" s="60">
        <f>VLOOKUP($A10,'Return Data'!$B$7:$R$2292,17,0)</f>
        <v>5.6303999999999998</v>
      </c>
      <c r="O10" s="61">
        <f t="shared" si="5"/>
        <v>11</v>
      </c>
      <c r="P10" s="60">
        <f>VLOOKUP($A10,'Return Data'!$B$7:$R$2292,14,0)</f>
        <v>6.4501999999999997</v>
      </c>
      <c r="Q10" s="61">
        <f t="shared" ref="Q10:Q23" si="7">RANK(P10,P$8:P$25,0)</f>
        <v>7</v>
      </c>
      <c r="R10" s="60">
        <f>VLOOKUP($A10,'Return Data'!$B$7:$R$2292,16,0)</f>
        <v>7.0502000000000002</v>
      </c>
      <c r="S10" s="62">
        <f t="shared" si="6"/>
        <v>8</v>
      </c>
    </row>
    <row r="11" spans="1:19" x14ac:dyDescent="0.3">
      <c r="A11" s="77" t="s">
        <v>1994</v>
      </c>
      <c r="B11" s="59">
        <f>VLOOKUP($A11,'Return Data'!$B$7:$R$2292,3,0)</f>
        <v>44767</v>
      </c>
      <c r="C11" s="60">
        <f>VLOOKUP($A11,'Return Data'!$B$7:$R$2292,4,0)</f>
        <v>17.7623</v>
      </c>
      <c r="D11" s="60">
        <f>VLOOKUP($A11,'Return Data'!$B$7:$R$2292,9,0)</f>
        <v>7.3235999999999999</v>
      </c>
      <c r="E11" s="61">
        <f t="shared" si="0"/>
        <v>12</v>
      </c>
      <c r="F11" s="60">
        <f>VLOOKUP($A11,'Return Data'!$B$7:$R$2292,10,0)</f>
        <v>1.1141000000000001</v>
      </c>
      <c r="G11" s="61">
        <f t="shared" si="1"/>
        <v>7</v>
      </c>
      <c r="H11" s="60">
        <f>VLOOKUP($A11,'Return Data'!$B$7:$R$2292,11,0)</f>
        <v>2.6873999999999998</v>
      </c>
      <c r="I11" s="61">
        <f t="shared" si="2"/>
        <v>7</v>
      </c>
      <c r="J11" s="60">
        <f>VLOOKUP($A11,'Return Data'!$B$7:$R$2292,12,0)</f>
        <v>2.9449000000000001</v>
      </c>
      <c r="K11" s="61">
        <f t="shared" si="3"/>
        <v>9</v>
      </c>
      <c r="L11" s="60">
        <f>VLOOKUP($A11,'Return Data'!$B$7:$R$2292,13,0)</f>
        <v>12.485799999999999</v>
      </c>
      <c r="M11" s="61">
        <f t="shared" si="4"/>
        <v>5</v>
      </c>
      <c r="N11" s="60">
        <f>VLOOKUP($A11,'Return Data'!$B$7:$R$2292,17,0)</f>
        <v>13.176600000000001</v>
      </c>
      <c r="O11" s="61">
        <f t="shared" si="5"/>
        <v>2</v>
      </c>
      <c r="P11" s="60">
        <f>VLOOKUP($A11,'Return Data'!$B$7:$R$2292,14,0)</f>
        <v>7.8719999999999999</v>
      </c>
      <c r="Q11" s="61">
        <f t="shared" si="7"/>
        <v>2</v>
      </c>
      <c r="R11" s="60">
        <f>VLOOKUP($A11,'Return Data'!$B$7:$R$2292,16,0)</f>
        <v>7.9534000000000002</v>
      </c>
      <c r="S11" s="62">
        <f t="shared" si="6"/>
        <v>4</v>
      </c>
    </row>
    <row r="12" spans="1:19" x14ac:dyDescent="0.3">
      <c r="A12" s="77" t="s">
        <v>2022</v>
      </c>
      <c r="B12" s="59">
        <f>VLOOKUP($A12,'Return Data'!$B$7:$R$2292,3,0)</f>
        <v>44767</v>
      </c>
      <c r="C12" s="60">
        <f>VLOOKUP($A12,'Return Data'!$B$7:$R$2292,4,0)</f>
        <v>10.344200000000001</v>
      </c>
      <c r="D12" s="60">
        <f>VLOOKUP($A12,'Return Data'!$B$7:$R$2292,9,0)</f>
        <v>7.3647</v>
      </c>
      <c r="E12" s="61">
        <f t="shared" si="0"/>
        <v>11</v>
      </c>
      <c r="F12" s="60">
        <f>VLOOKUP($A12,'Return Data'!$B$7:$R$2292,10,0)</f>
        <v>2.0853000000000002</v>
      </c>
      <c r="G12" s="61">
        <f t="shared" si="1"/>
        <v>4</v>
      </c>
      <c r="H12" s="60">
        <f>VLOOKUP($A12,'Return Data'!$B$7:$R$2292,11,0)</f>
        <v>278.89569999999998</v>
      </c>
      <c r="I12" s="61">
        <f t="shared" si="2"/>
        <v>1</v>
      </c>
      <c r="J12" s="60">
        <f>VLOOKUP($A12,'Return Data'!$B$7:$R$2292,12,0)</f>
        <v>186.16149999999999</v>
      </c>
      <c r="K12" s="61">
        <f t="shared" si="3"/>
        <v>1</v>
      </c>
      <c r="L12" s="60">
        <f>VLOOKUP($A12,'Return Data'!$B$7:$R$2292,13,0)</f>
        <v>141.0778</v>
      </c>
      <c r="M12" s="61">
        <f t="shared" si="4"/>
        <v>1</v>
      </c>
      <c r="N12" s="60">
        <f>VLOOKUP($A12,'Return Data'!$B$7:$R$2292,17,0)</f>
        <v>65.970699999999994</v>
      </c>
      <c r="O12" s="61">
        <f t="shared" si="5"/>
        <v>1</v>
      </c>
      <c r="P12" s="60">
        <f>VLOOKUP($A12,'Return Data'!$B$7:$R$2292,14,0)</f>
        <v>13.4907</v>
      </c>
      <c r="Q12" s="61">
        <f t="shared" si="7"/>
        <v>1</v>
      </c>
      <c r="R12" s="60">
        <f>VLOOKUP($A12,'Return Data'!$B$7:$R$2292,16,0)</f>
        <v>0.4577</v>
      </c>
      <c r="S12" s="62">
        <f t="shared" si="6"/>
        <v>16</v>
      </c>
    </row>
    <row r="13" spans="1:19" x14ac:dyDescent="0.3">
      <c r="A13" s="77" t="s">
        <v>646</v>
      </c>
      <c r="B13" s="59">
        <f>VLOOKUP($A13,'Return Data'!$B$7:$R$2292,3,0)</f>
        <v>44767</v>
      </c>
      <c r="C13" s="60">
        <f>VLOOKUP($A13,'Return Data'!$B$7:$R$2292,4,0)</f>
        <v>33.028300000000002</v>
      </c>
      <c r="D13" s="60">
        <f>VLOOKUP($A13,'Return Data'!$B$7:$R$2292,9,0)</f>
        <v>7.4330999999999996</v>
      </c>
      <c r="E13" s="61">
        <f t="shared" si="0"/>
        <v>10</v>
      </c>
      <c r="F13" s="60">
        <f>VLOOKUP($A13,'Return Data'!$B$7:$R$2292,10,0)</f>
        <v>0.89949999999999997</v>
      </c>
      <c r="G13" s="61">
        <f t="shared" si="1"/>
        <v>10</v>
      </c>
      <c r="H13" s="60">
        <f>VLOOKUP($A13,'Return Data'!$B$7:$R$2292,11,0)</f>
        <v>14.1745</v>
      </c>
      <c r="I13" s="61">
        <f t="shared" si="2"/>
        <v>2</v>
      </c>
      <c r="J13" s="60">
        <f>VLOOKUP($A13,'Return Data'!$B$7:$R$2292,12,0)</f>
        <v>10.059799999999999</v>
      </c>
      <c r="K13" s="61">
        <f t="shared" si="3"/>
        <v>2</v>
      </c>
      <c r="L13" s="60">
        <f>VLOOKUP($A13,'Return Data'!$B$7:$R$2292,13,0)</f>
        <v>7.7575000000000003</v>
      </c>
      <c r="M13" s="61">
        <f t="shared" si="4"/>
        <v>6</v>
      </c>
      <c r="N13" s="60">
        <f>VLOOKUP($A13,'Return Data'!$B$7:$R$2292,17,0)</f>
        <v>6.7248000000000001</v>
      </c>
      <c r="O13" s="61">
        <f t="shared" si="5"/>
        <v>8</v>
      </c>
      <c r="P13" s="60">
        <f>VLOOKUP($A13,'Return Data'!$B$7:$R$2292,14,0)</f>
        <v>5.4128999999999996</v>
      </c>
      <c r="Q13" s="61">
        <f t="shared" si="7"/>
        <v>9</v>
      </c>
      <c r="R13" s="60">
        <f>VLOOKUP($A13,'Return Data'!$B$7:$R$2292,16,0)</f>
        <v>6.4157999999999999</v>
      </c>
      <c r="S13" s="62">
        <f t="shared" si="6"/>
        <v>10</v>
      </c>
    </row>
    <row r="14" spans="1:19" x14ac:dyDescent="0.3">
      <c r="A14" s="77" t="s">
        <v>647</v>
      </c>
      <c r="B14" s="59">
        <f>VLOOKUP($A14,'Return Data'!$B$7:$R$2292,3,0)</f>
        <v>44767</v>
      </c>
      <c r="C14" s="60">
        <f>VLOOKUP($A14,'Return Data'!$B$7:$R$2292,4,0)</f>
        <v>23.878699999999998</v>
      </c>
      <c r="D14" s="60">
        <f>VLOOKUP($A14,'Return Data'!$B$7:$R$2292,9,0)</f>
        <v>11.144600000000001</v>
      </c>
      <c r="E14" s="61">
        <f t="shared" si="0"/>
        <v>2</v>
      </c>
      <c r="F14" s="60">
        <f>VLOOKUP($A14,'Return Data'!$B$7:$R$2292,10,0)</f>
        <v>3.9369000000000001</v>
      </c>
      <c r="G14" s="61">
        <f t="shared" si="1"/>
        <v>2</v>
      </c>
      <c r="H14" s="60">
        <f>VLOOKUP($A14,'Return Data'!$B$7:$R$2292,11,0)</f>
        <v>10.653499999999999</v>
      </c>
      <c r="I14" s="61">
        <f t="shared" si="2"/>
        <v>3</v>
      </c>
      <c r="J14" s="60">
        <f>VLOOKUP($A14,'Return Data'!$B$7:$R$2292,12,0)</f>
        <v>8.9489000000000001</v>
      </c>
      <c r="K14" s="61">
        <f t="shared" si="3"/>
        <v>3</v>
      </c>
      <c r="L14" s="60">
        <f>VLOOKUP($A14,'Return Data'!$B$7:$R$2292,13,0)</f>
        <v>13.813499999999999</v>
      </c>
      <c r="M14" s="61">
        <f t="shared" si="4"/>
        <v>3</v>
      </c>
      <c r="N14" s="60">
        <f>VLOOKUP($A14,'Return Data'!$B$7:$R$2292,17,0)</f>
        <v>13.0524</v>
      </c>
      <c r="O14" s="61">
        <f t="shared" si="5"/>
        <v>3</v>
      </c>
      <c r="P14" s="60">
        <f>VLOOKUP($A14,'Return Data'!$B$7:$R$2292,14,0)</f>
        <v>6.6303000000000001</v>
      </c>
      <c r="Q14" s="61">
        <f t="shared" si="7"/>
        <v>5</v>
      </c>
      <c r="R14" s="60">
        <f>VLOOKUP($A14,'Return Data'!$B$7:$R$2292,16,0)</f>
        <v>8.5258000000000003</v>
      </c>
      <c r="S14" s="62">
        <f t="shared" si="6"/>
        <v>1</v>
      </c>
    </row>
    <row r="15" spans="1:19" x14ac:dyDescent="0.3">
      <c r="A15" s="77" t="s">
        <v>655</v>
      </c>
      <c r="B15" s="59">
        <f>VLOOKUP($A15,'Return Data'!$B$7:$R$2292,3,0)</f>
        <v>44767</v>
      </c>
      <c r="C15" s="60">
        <f>VLOOKUP($A15,'Return Data'!$B$7:$R$2292,4,0)</f>
        <v>19.456299999999999</v>
      </c>
      <c r="D15" s="60">
        <f>VLOOKUP($A15,'Return Data'!$B$7:$R$2292,9,0)</f>
        <v>9.8367000000000004</v>
      </c>
      <c r="E15" s="61">
        <f t="shared" si="0"/>
        <v>3</v>
      </c>
      <c r="F15" s="60">
        <f>VLOOKUP($A15,'Return Data'!$B$7:$R$2292,10,0)</f>
        <v>0.98370000000000002</v>
      </c>
      <c r="G15" s="61">
        <f t="shared" si="1"/>
        <v>9</v>
      </c>
      <c r="H15" s="60">
        <f>VLOOKUP($A15,'Return Data'!$B$7:$R$2292,11,0)</f>
        <v>1.7226999999999999</v>
      </c>
      <c r="I15" s="61">
        <f t="shared" si="2"/>
        <v>11</v>
      </c>
      <c r="J15" s="60">
        <f>VLOOKUP($A15,'Return Data'!$B$7:$R$2292,12,0)</f>
        <v>2.5062000000000002</v>
      </c>
      <c r="K15" s="61">
        <f t="shared" si="3"/>
        <v>10</v>
      </c>
      <c r="L15" s="60">
        <f>VLOOKUP($A15,'Return Data'!$B$7:$R$2292,13,0)</f>
        <v>3.4302999999999999</v>
      </c>
      <c r="M15" s="61">
        <f t="shared" si="4"/>
        <v>13</v>
      </c>
      <c r="N15" s="60">
        <f>VLOOKUP($A15,'Return Data'!$B$7:$R$2292,17,0)</f>
        <v>6.4382999999999999</v>
      </c>
      <c r="O15" s="61">
        <f t="shared" si="5"/>
        <v>9</v>
      </c>
      <c r="P15" s="60">
        <f>VLOOKUP($A15,'Return Data'!$B$7:$R$2292,14,0)</f>
        <v>7.5419999999999998</v>
      </c>
      <c r="Q15" s="61">
        <f t="shared" si="7"/>
        <v>4</v>
      </c>
      <c r="R15" s="60">
        <f>VLOOKUP($A15,'Return Data'!$B$7:$R$2292,16,0)</f>
        <v>8.3079999999999998</v>
      </c>
      <c r="S15" s="62">
        <f t="shared" si="6"/>
        <v>3</v>
      </c>
    </row>
    <row r="16" spans="1:19" x14ac:dyDescent="0.3">
      <c r="A16" s="77" t="s">
        <v>657</v>
      </c>
      <c r="B16" s="59">
        <f>VLOOKUP($A16,'Return Data'!$B$7:$R$2292,3,0)</f>
        <v>44767</v>
      </c>
      <c r="C16" s="60">
        <f>VLOOKUP($A16,'Return Data'!$B$7:$R$2292,4,0)</f>
        <v>25.3903</v>
      </c>
      <c r="D16" s="60">
        <f>VLOOKUP($A16,'Return Data'!$B$7:$R$2292,9,0)</f>
        <v>9.4189000000000007</v>
      </c>
      <c r="E16" s="61">
        <f t="shared" si="0"/>
        <v>6</v>
      </c>
      <c r="F16" s="60">
        <f>VLOOKUP($A16,'Return Data'!$B$7:$R$2292,10,0)</f>
        <v>3.1122999999999998</v>
      </c>
      <c r="G16" s="61">
        <f t="shared" si="1"/>
        <v>3</v>
      </c>
      <c r="H16" s="60">
        <f>VLOOKUP($A16,'Return Data'!$B$7:$R$2292,11,0)</f>
        <v>4.0204000000000004</v>
      </c>
      <c r="I16" s="61">
        <f t="shared" si="2"/>
        <v>5</v>
      </c>
      <c r="J16" s="60">
        <f>VLOOKUP($A16,'Return Data'!$B$7:$R$2292,12,0)</f>
        <v>4.3811</v>
      </c>
      <c r="K16" s="61">
        <f t="shared" si="3"/>
        <v>5</v>
      </c>
      <c r="L16" s="60">
        <f>VLOOKUP($A16,'Return Data'!$B$7:$R$2292,13,0)</f>
        <v>4.7510000000000003</v>
      </c>
      <c r="M16" s="61">
        <f t="shared" si="4"/>
        <v>8</v>
      </c>
      <c r="N16" s="60">
        <f>VLOOKUP($A16,'Return Data'!$B$7:$R$2292,17,0)</f>
        <v>6.2535999999999996</v>
      </c>
      <c r="O16" s="61">
        <f t="shared" si="5"/>
        <v>10</v>
      </c>
      <c r="P16" s="60">
        <f>VLOOKUP($A16,'Return Data'!$B$7:$R$2292,14,0)</f>
        <v>7.6256000000000004</v>
      </c>
      <c r="Q16" s="61">
        <f t="shared" si="7"/>
        <v>3</v>
      </c>
      <c r="R16" s="60">
        <f>VLOOKUP($A16,'Return Data'!$B$7:$R$2292,16,0)</f>
        <v>8.3271999999999995</v>
      </c>
      <c r="S16" s="62">
        <f t="shared" si="6"/>
        <v>2</v>
      </c>
    </row>
    <row r="17" spans="1:19" x14ac:dyDescent="0.3">
      <c r="A17" s="77" t="s">
        <v>659</v>
      </c>
      <c r="B17" s="59">
        <f>VLOOKUP($A17,'Return Data'!$B$7:$R$2292,3,0)</f>
        <v>44767</v>
      </c>
      <c r="C17" s="60">
        <f>VLOOKUP($A17,'Return Data'!$B$7:$R$2292,4,0)</f>
        <v>15.2662</v>
      </c>
      <c r="D17" s="60">
        <f>VLOOKUP($A17,'Return Data'!$B$7:$R$2292,9,0)</f>
        <v>7.6696999999999997</v>
      </c>
      <c r="E17" s="61">
        <f t="shared" si="0"/>
        <v>7</v>
      </c>
      <c r="F17" s="60">
        <f>VLOOKUP($A17,'Return Data'!$B$7:$R$2292,10,0)</f>
        <v>-0.60599999999999998</v>
      </c>
      <c r="G17" s="61">
        <f t="shared" si="1"/>
        <v>18</v>
      </c>
      <c r="H17" s="60">
        <f>VLOOKUP($A17,'Return Data'!$B$7:$R$2292,11,0)</f>
        <v>0.95689999999999997</v>
      </c>
      <c r="I17" s="61">
        <f t="shared" si="2"/>
        <v>14</v>
      </c>
      <c r="J17" s="60">
        <f>VLOOKUP($A17,'Return Data'!$B$7:$R$2292,12,0)</f>
        <v>1.8702000000000001</v>
      </c>
      <c r="K17" s="61">
        <f t="shared" si="3"/>
        <v>13</v>
      </c>
      <c r="L17" s="60">
        <f>VLOOKUP($A17,'Return Data'!$B$7:$R$2292,13,0)</f>
        <v>12.9892</v>
      </c>
      <c r="M17" s="61">
        <f t="shared" si="4"/>
        <v>4</v>
      </c>
      <c r="N17" s="60">
        <f>VLOOKUP($A17,'Return Data'!$B$7:$R$2292,17,0)</f>
        <v>10.6684</v>
      </c>
      <c r="O17" s="61">
        <f t="shared" si="5"/>
        <v>5</v>
      </c>
      <c r="P17" s="60">
        <f>VLOOKUP($A17,'Return Data'!$B$7:$R$2292,14,0)</f>
        <v>3.3734999999999999</v>
      </c>
      <c r="Q17" s="61">
        <f t="shared" si="7"/>
        <v>14</v>
      </c>
      <c r="R17" s="60">
        <f>VLOOKUP($A17,'Return Data'!$B$7:$R$2292,16,0)</f>
        <v>5.1654</v>
      </c>
      <c r="S17" s="62">
        <f t="shared" si="6"/>
        <v>14</v>
      </c>
    </row>
    <row r="18" spans="1:19" x14ac:dyDescent="0.3">
      <c r="A18" s="77" t="s">
        <v>662</v>
      </c>
      <c r="B18" s="59">
        <f>VLOOKUP($A18,'Return Data'!$B$7:$R$2292,3,0)</f>
        <v>44767</v>
      </c>
      <c r="C18" s="60">
        <f>VLOOKUP($A18,'Return Data'!$B$7:$R$2292,4,0)</f>
        <v>13.5809</v>
      </c>
      <c r="D18" s="60">
        <f>VLOOKUP($A18,'Return Data'!$B$7:$R$2292,9,0)</f>
        <v>7.1083999999999996</v>
      </c>
      <c r="E18" s="61">
        <f t="shared" si="0"/>
        <v>13</v>
      </c>
      <c r="F18" s="60">
        <f>VLOOKUP($A18,'Return Data'!$B$7:$R$2292,10,0)</f>
        <v>0.69530000000000003</v>
      </c>
      <c r="G18" s="61">
        <f t="shared" si="1"/>
        <v>11</v>
      </c>
      <c r="H18" s="60">
        <f>VLOOKUP($A18,'Return Data'!$B$7:$R$2292,11,0)</f>
        <v>1.1979</v>
      </c>
      <c r="I18" s="61">
        <f t="shared" si="2"/>
        <v>13</v>
      </c>
      <c r="J18" s="60">
        <f>VLOOKUP($A18,'Return Data'!$B$7:$R$2292,12,0)</f>
        <v>1.4801</v>
      </c>
      <c r="K18" s="61">
        <f t="shared" si="3"/>
        <v>14</v>
      </c>
      <c r="L18" s="60">
        <f>VLOOKUP($A18,'Return Data'!$B$7:$R$2292,13,0)</f>
        <v>2.3845999999999998</v>
      </c>
      <c r="M18" s="61">
        <f t="shared" si="4"/>
        <v>14</v>
      </c>
      <c r="N18" s="60">
        <f>VLOOKUP($A18,'Return Data'!$B$7:$R$2292,17,0)</f>
        <v>3.9609999999999999</v>
      </c>
      <c r="O18" s="61">
        <f t="shared" si="5"/>
        <v>14</v>
      </c>
      <c r="P18" s="60">
        <f>VLOOKUP($A18,'Return Data'!$B$7:$R$2292,14,0)</f>
        <v>5.2138</v>
      </c>
      <c r="Q18" s="61">
        <f t="shared" si="7"/>
        <v>10</v>
      </c>
      <c r="R18" s="60">
        <f>VLOOKUP($A18,'Return Data'!$B$7:$R$2292,16,0)</f>
        <v>5.8349000000000002</v>
      </c>
      <c r="S18" s="62">
        <f t="shared" si="6"/>
        <v>12</v>
      </c>
    </row>
    <row r="19" spans="1:19" x14ac:dyDescent="0.3">
      <c r="A19" s="77" t="s">
        <v>663</v>
      </c>
      <c r="B19" s="59">
        <f>VLOOKUP($A19,'Return Data'!$B$7:$R$2292,3,0)</f>
        <v>44767</v>
      </c>
      <c r="C19" s="60">
        <f>VLOOKUP($A19,'Return Data'!$B$7:$R$2292,4,0)</f>
        <v>1488.1827000000001</v>
      </c>
      <c r="D19" s="60">
        <f>VLOOKUP($A19,'Return Data'!$B$7:$R$2292,9,0)</f>
        <v>6.4494999999999996</v>
      </c>
      <c r="E19" s="61">
        <f t="shared" si="0"/>
        <v>15</v>
      </c>
      <c r="F19" s="60">
        <f>VLOOKUP($A19,'Return Data'!$B$7:$R$2292,10,0)</f>
        <v>0.31430000000000002</v>
      </c>
      <c r="G19" s="61">
        <f t="shared" si="1"/>
        <v>15</v>
      </c>
      <c r="H19" s="60">
        <f>VLOOKUP($A19,'Return Data'!$B$7:$R$2292,11,0)</f>
        <v>0.50980000000000003</v>
      </c>
      <c r="I19" s="61">
        <f t="shared" si="2"/>
        <v>15</v>
      </c>
      <c r="J19" s="60">
        <f>VLOOKUP($A19,'Return Data'!$B$7:$R$2292,12,0)</f>
        <v>1.0118</v>
      </c>
      <c r="K19" s="61">
        <f t="shared" si="3"/>
        <v>15</v>
      </c>
      <c r="L19" s="60">
        <f>VLOOKUP($A19,'Return Data'!$B$7:$R$2292,13,0)</f>
        <v>1.6694</v>
      </c>
      <c r="M19" s="61">
        <f t="shared" si="4"/>
        <v>15</v>
      </c>
      <c r="N19" s="60">
        <f>VLOOKUP($A19,'Return Data'!$B$7:$R$2292,17,0)</f>
        <v>2.5928</v>
      </c>
      <c r="O19" s="61">
        <f t="shared" si="5"/>
        <v>16</v>
      </c>
      <c r="P19" s="60">
        <f>VLOOKUP($A19,'Return Data'!$B$7:$R$2292,14,0)</f>
        <v>4.6849999999999996</v>
      </c>
      <c r="Q19" s="61">
        <f t="shared" si="7"/>
        <v>12</v>
      </c>
      <c r="R19" s="60">
        <f>VLOOKUP($A19,'Return Data'!$B$7:$R$2292,16,0)</f>
        <v>5.1657000000000002</v>
      </c>
      <c r="S19" s="62">
        <f t="shared" si="6"/>
        <v>13</v>
      </c>
    </row>
    <row r="20" spans="1:19" x14ac:dyDescent="0.3">
      <c r="A20" s="77" t="s">
        <v>665</v>
      </c>
      <c r="B20" s="59">
        <f>VLOOKUP($A20,'Return Data'!$B$7:$R$2292,3,0)</f>
        <v>44767</v>
      </c>
      <c r="C20" s="60">
        <f>VLOOKUP($A20,'Return Data'!$B$7:$R$2292,4,0)</f>
        <v>24.118200000000002</v>
      </c>
      <c r="D20" s="60">
        <f>VLOOKUP($A20,'Return Data'!$B$7:$R$2292,9,0)</f>
        <v>7.0968</v>
      </c>
      <c r="E20" s="61">
        <f t="shared" si="0"/>
        <v>14</v>
      </c>
      <c r="F20" s="60">
        <f>VLOOKUP($A20,'Return Data'!$B$7:$R$2292,10,0)</f>
        <v>-0.42199999999999999</v>
      </c>
      <c r="G20" s="61">
        <f t="shared" si="1"/>
        <v>17</v>
      </c>
      <c r="H20" s="60">
        <f>VLOOKUP($A20,'Return Data'!$B$7:$R$2292,11,0)</f>
        <v>-2.6699000000000002</v>
      </c>
      <c r="I20" s="61">
        <f t="shared" si="2"/>
        <v>17</v>
      </c>
      <c r="J20" s="60">
        <f>VLOOKUP($A20,'Return Data'!$B$7:$R$2292,12,0)</f>
        <v>-0.7661</v>
      </c>
      <c r="K20" s="61">
        <f t="shared" si="3"/>
        <v>17</v>
      </c>
      <c r="L20" s="60">
        <f>VLOOKUP($A20,'Return Data'!$B$7:$R$2292,13,0)</f>
        <v>1.1184000000000001</v>
      </c>
      <c r="M20" s="61">
        <f t="shared" si="4"/>
        <v>16</v>
      </c>
      <c r="N20" s="60">
        <f>VLOOKUP($A20,'Return Data'!$B$7:$R$2292,17,0)</f>
        <v>3.7881</v>
      </c>
      <c r="O20" s="61">
        <f t="shared" si="5"/>
        <v>15</v>
      </c>
      <c r="P20" s="60">
        <f>VLOOKUP($A20,'Return Data'!$B$7:$R$2292,14,0)</f>
        <v>5.0194999999999999</v>
      </c>
      <c r="Q20" s="61">
        <f t="shared" si="7"/>
        <v>11</v>
      </c>
      <c r="R20" s="60">
        <f>VLOOKUP($A20,'Return Data'!$B$7:$R$2292,16,0)</f>
        <v>7.4743000000000004</v>
      </c>
      <c r="S20" s="62">
        <f t="shared" si="6"/>
        <v>5</v>
      </c>
    </row>
    <row r="21" spans="1:19" x14ac:dyDescent="0.3">
      <c r="A21" s="77" t="s">
        <v>1932</v>
      </c>
      <c r="B21" s="59">
        <f>VLOOKUP($A21,'Return Data'!$B$7:$R$2292,3,0)</f>
        <v>44767</v>
      </c>
      <c r="C21" s="60">
        <f>VLOOKUP($A21,'Return Data'!$B$7:$R$2292,4,0)</f>
        <v>23.617899999999999</v>
      </c>
      <c r="D21" s="60">
        <f>VLOOKUP($A21,'Return Data'!$B$7:$R$2292,9,0)</f>
        <v>7.5458999999999996</v>
      </c>
      <c r="E21" s="61">
        <f t="shared" si="0"/>
        <v>9</v>
      </c>
      <c r="F21" s="60">
        <f>VLOOKUP($A21,'Return Data'!$B$7:$R$2292,10,0)</f>
        <v>0.67359999999999998</v>
      </c>
      <c r="G21" s="61">
        <f t="shared" si="1"/>
        <v>12</v>
      </c>
      <c r="H21" s="60">
        <f>VLOOKUP($A21,'Return Data'!$B$7:$R$2292,11,0)</f>
        <v>1.3573</v>
      </c>
      <c r="I21" s="61">
        <f t="shared" si="2"/>
        <v>12</v>
      </c>
      <c r="J21" s="60">
        <f>VLOOKUP($A21,'Return Data'!$B$7:$R$2292,12,0)</f>
        <v>1.9021999999999999</v>
      </c>
      <c r="K21" s="61">
        <f t="shared" si="3"/>
        <v>12</v>
      </c>
      <c r="L21" s="60">
        <f>VLOOKUP($A21,'Return Data'!$B$7:$R$2292,13,0)</f>
        <v>4.1959999999999997</v>
      </c>
      <c r="M21" s="61">
        <f t="shared" si="4"/>
        <v>9</v>
      </c>
      <c r="N21" s="60">
        <f>VLOOKUP($A21,'Return Data'!$B$7:$R$2292,17,0)</f>
        <v>5.1158999999999999</v>
      </c>
      <c r="O21" s="61">
        <f t="shared" si="5"/>
        <v>13</v>
      </c>
      <c r="P21" s="60">
        <f>VLOOKUP($A21,'Return Data'!$B$7:$R$2292,14,0)</f>
        <v>3.9190999999999998</v>
      </c>
      <c r="Q21" s="61">
        <f t="shared" si="7"/>
        <v>13</v>
      </c>
      <c r="R21" s="60">
        <f>VLOOKUP($A21,'Return Data'!$B$7:$R$2292,16,0)</f>
        <v>6.9432</v>
      </c>
      <c r="S21" s="62">
        <f t="shared" si="6"/>
        <v>9</v>
      </c>
    </row>
    <row r="22" spans="1:19" x14ac:dyDescent="0.3">
      <c r="A22" s="77" t="s">
        <v>668</v>
      </c>
      <c r="B22" s="59">
        <f>VLOOKUP($A22,'Return Data'!$B$7:$R$2292,3,0)</f>
        <v>44767</v>
      </c>
      <c r="C22" s="60">
        <f>VLOOKUP($A22,'Return Data'!$B$7:$R$2292,4,0)</f>
        <v>27.824400000000001</v>
      </c>
      <c r="D22" s="60">
        <f>VLOOKUP($A22,'Return Data'!$B$7:$R$2292,9,0)</f>
        <v>9.4567999999999994</v>
      </c>
      <c r="E22" s="61">
        <f t="shared" si="0"/>
        <v>5</v>
      </c>
      <c r="F22" s="60">
        <f>VLOOKUP($A22,'Return Data'!$B$7:$R$2292,10,0)</f>
        <v>1.0841000000000001</v>
      </c>
      <c r="G22" s="61">
        <f t="shared" si="1"/>
        <v>8</v>
      </c>
      <c r="H22" s="60">
        <f>VLOOKUP($A22,'Return Data'!$B$7:$R$2292,11,0)</f>
        <v>2.0047999999999999</v>
      </c>
      <c r="I22" s="61">
        <f t="shared" si="2"/>
        <v>9</v>
      </c>
      <c r="J22" s="60">
        <f>VLOOKUP($A22,'Return Data'!$B$7:$R$2292,12,0)</f>
        <v>3.1577000000000002</v>
      </c>
      <c r="K22" s="61">
        <f t="shared" si="3"/>
        <v>6</v>
      </c>
      <c r="L22" s="60">
        <f>VLOOKUP($A22,'Return Data'!$B$7:$R$2292,13,0)</f>
        <v>4.1565000000000003</v>
      </c>
      <c r="M22" s="61">
        <f t="shared" si="4"/>
        <v>10</v>
      </c>
      <c r="N22" s="60">
        <f>VLOOKUP($A22,'Return Data'!$B$7:$R$2292,17,0)</f>
        <v>9.6956000000000007</v>
      </c>
      <c r="O22" s="61">
        <f t="shared" si="5"/>
        <v>6</v>
      </c>
      <c r="P22" s="60">
        <f>VLOOKUP($A22,'Return Data'!$B$7:$R$2292,14,0)</f>
        <v>3.1634000000000002</v>
      </c>
      <c r="Q22" s="61">
        <f t="shared" si="7"/>
        <v>15</v>
      </c>
      <c r="R22" s="60">
        <f>VLOOKUP($A22,'Return Data'!$B$7:$R$2292,16,0)</f>
        <v>6.1368</v>
      </c>
      <c r="S22" s="62">
        <f t="shared" si="6"/>
        <v>11</v>
      </c>
    </row>
    <row r="23" spans="1:19" x14ac:dyDescent="0.3">
      <c r="A23" s="77" t="s">
        <v>679</v>
      </c>
      <c r="B23" s="59">
        <f>VLOOKUP($A23,'Return Data'!$B$7:$R$2292,3,0)</f>
        <v>44767</v>
      </c>
      <c r="C23" s="60">
        <f>VLOOKUP($A23,'Return Data'!$B$7:$R$2292,4,0)</f>
        <v>36.351700000000001</v>
      </c>
      <c r="D23" s="60">
        <f>VLOOKUP($A23,'Return Data'!$B$7:$R$2292,9,0)</f>
        <v>7.5627000000000004</v>
      </c>
      <c r="E23" s="61">
        <f t="shared" si="0"/>
        <v>8</v>
      </c>
      <c r="F23" s="60">
        <f>VLOOKUP($A23,'Return Data'!$B$7:$R$2292,10,0)</f>
        <v>2.0640000000000001</v>
      </c>
      <c r="G23" s="61">
        <f t="shared" si="1"/>
        <v>5</v>
      </c>
      <c r="H23" s="60">
        <f>VLOOKUP($A23,'Return Data'!$B$7:$R$2292,11,0)</f>
        <v>2.7480000000000002</v>
      </c>
      <c r="I23" s="61">
        <f t="shared" si="2"/>
        <v>6</v>
      </c>
      <c r="J23" s="60">
        <f>VLOOKUP($A23,'Return Data'!$B$7:$R$2292,12,0)</f>
        <v>2.9621</v>
      </c>
      <c r="K23" s="61">
        <f t="shared" si="3"/>
        <v>8</v>
      </c>
      <c r="L23" s="60">
        <f>VLOOKUP($A23,'Return Data'!$B$7:$R$2292,13,0)</f>
        <v>3.7412999999999998</v>
      </c>
      <c r="M23" s="61">
        <f t="shared" si="4"/>
        <v>12</v>
      </c>
      <c r="N23" s="60">
        <f>VLOOKUP($A23,'Return Data'!$B$7:$R$2292,17,0)</f>
        <v>5.3548999999999998</v>
      </c>
      <c r="O23" s="61">
        <f t="shared" si="5"/>
        <v>12</v>
      </c>
      <c r="P23" s="60">
        <f>VLOOKUP($A23,'Return Data'!$B$7:$R$2292,14,0)</f>
        <v>6.5385</v>
      </c>
      <c r="Q23" s="61">
        <f t="shared" si="7"/>
        <v>6</v>
      </c>
      <c r="R23" s="60">
        <f>VLOOKUP($A23,'Return Data'!$B$7:$R$2292,16,0)</f>
        <v>7.4161000000000001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44767</v>
      </c>
      <c r="C25" s="60">
        <f>VLOOKUP($A25,'Return Data'!$B$7:$R$2292,4,0)</f>
        <v>13.878500000000001</v>
      </c>
      <c r="D25" s="60">
        <f>VLOOKUP($A25,'Return Data'!$B$7:$R$2292,9,0)</f>
        <v>5.6260000000000003</v>
      </c>
      <c r="E25" s="61">
        <f t="shared" si="0"/>
        <v>16</v>
      </c>
      <c r="F25" s="60">
        <f>VLOOKUP($A25,'Return Data'!$B$7:$R$2292,10,0)</f>
        <v>0.32390000000000002</v>
      </c>
      <c r="G25" s="61">
        <f t="shared" si="1"/>
        <v>14</v>
      </c>
      <c r="H25" s="60">
        <f>VLOOKUP($A25,'Return Data'!$B$7:$R$2292,11,0)</f>
        <v>1.7528999999999999</v>
      </c>
      <c r="I25" s="61">
        <f t="shared" si="2"/>
        <v>10</v>
      </c>
      <c r="J25" s="60">
        <f>VLOOKUP($A25,'Return Data'!$B$7:$R$2292,12,0)</f>
        <v>2.2431000000000001</v>
      </c>
      <c r="K25" s="61">
        <f t="shared" si="3"/>
        <v>11</v>
      </c>
      <c r="L25" s="60">
        <f>VLOOKUP($A25,'Return Data'!$B$7:$R$2292,13,0)</f>
        <v>19.663599999999999</v>
      </c>
      <c r="M25" s="61">
        <f t="shared" si="4"/>
        <v>2</v>
      </c>
      <c r="N25" s="60">
        <f>VLOOKUP($A25,'Return Data'!$B$7:$R$2292,17,0)</f>
        <v>12.4564</v>
      </c>
      <c r="O25" s="61">
        <f>RANK(N25,N$8:N$25,0)</f>
        <v>4</v>
      </c>
      <c r="P25" s="60">
        <f>VLOOKUP($A25,'Return Data'!$B$7:$R$2292,14,0)</f>
        <v>-5.4518000000000004</v>
      </c>
      <c r="Q25" s="61">
        <f>RANK(P25,P$8:P$25,0)</f>
        <v>16</v>
      </c>
      <c r="R25" s="60">
        <f>VLOOKUP($A25,'Return Data'!$B$7:$R$2292,16,0)</f>
        <v>3.4420999999999999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8.8808777777777763</v>
      </c>
      <c r="E27" s="83"/>
      <c r="F27" s="84">
        <f>AVERAGE(F8:F25)</f>
        <v>1.7171666666666665</v>
      </c>
      <c r="G27" s="83"/>
      <c r="H27" s="84">
        <f>AVERAGE(H8:H25)</f>
        <v>11.772205555555553</v>
      </c>
      <c r="I27" s="83"/>
      <c r="J27" s="84">
        <f>AVERAGE(J8:J25)</f>
        <v>8.8821333333333339</v>
      </c>
      <c r="K27" s="83"/>
      <c r="L27" s="84">
        <f>AVERAGE(L8:L25)</f>
        <v>10.274605555555556</v>
      </c>
      <c r="M27" s="83"/>
      <c r="N27" s="84">
        <f>AVERAGE(N8:N25)</f>
        <v>8.4029470588235284</v>
      </c>
      <c r="O27" s="83"/>
      <c r="P27" s="84">
        <f>AVERAGE(P8:P25)</f>
        <v>5.4874187499999989</v>
      </c>
      <c r="Q27" s="83"/>
      <c r="R27" s="84">
        <f>AVERAGE(R8:R25)</f>
        <v>3.6940055555555551</v>
      </c>
      <c r="S27" s="85"/>
    </row>
    <row r="28" spans="1:19" x14ac:dyDescent="0.3">
      <c r="A28" s="82" t="s">
        <v>28</v>
      </c>
      <c r="B28" s="83"/>
      <c r="C28" s="83"/>
      <c r="D28" s="84">
        <f>MIN(D8:D25)</f>
        <v>0</v>
      </c>
      <c r="E28" s="83"/>
      <c r="F28" s="84">
        <f>MIN(F8:F25)</f>
        <v>-0.60599999999999998</v>
      </c>
      <c r="G28" s="83"/>
      <c r="H28" s="84">
        <f>MIN(H8:H25)</f>
        <v>-119.1198</v>
      </c>
      <c r="I28" s="83"/>
      <c r="J28" s="84">
        <f>MIN(J8:J25)</f>
        <v>-78.976799999999997</v>
      </c>
      <c r="K28" s="83"/>
      <c r="L28" s="84">
        <f>MIN(L8:L25)</f>
        <v>-58.748399999999997</v>
      </c>
      <c r="M28" s="83"/>
      <c r="N28" s="84">
        <f>MIN(N8:N25)</f>
        <v>-35.9846</v>
      </c>
      <c r="O28" s="83"/>
      <c r="P28" s="84">
        <f>MIN(P8:P25)</f>
        <v>-5.4518000000000004</v>
      </c>
      <c r="Q28" s="83"/>
      <c r="R28" s="84">
        <f>MIN(R8:R25)</f>
        <v>-35.448700000000002</v>
      </c>
      <c r="S28" s="85"/>
    </row>
    <row r="29" spans="1:19" ht="15" thickBot="1" x14ac:dyDescent="0.35">
      <c r="A29" s="86" t="s">
        <v>29</v>
      </c>
      <c r="B29" s="87"/>
      <c r="C29" s="87"/>
      <c r="D29" s="88">
        <f>MAX(D8:D25)</f>
        <v>38.494700000000002</v>
      </c>
      <c r="E29" s="87"/>
      <c r="F29" s="88">
        <f>MAX(F8:F25)</f>
        <v>12.4909</v>
      </c>
      <c r="G29" s="87"/>
      <c r="H29" s="88">
        <f>MAX(H8:H25)</f>
        <v>278.89569999999998</v>
      </c>
      <c r="I29" s="87"/>
      <c r="J29" s="88">
        <f>MAX(J8:J25)</f>
        <v>186.16149999999999</v>
      </c>
      <c r="K29" s="87"/>
      <c r="L29" s="88">
        <f>MAX(L8:L25)</f>
        <v>141.0778</v>
      </c>
      <c r="M29" s="87"/>
      <c r="N29" s="88">
        <f>MAX(N8:N25)</f>
        <v>65.970699999999994</v>
      </c>
      <c r="O29" s="87"/>
      <c r="P29" s="88">
        <f>MAX(P8:P25)</f>
        <v>13.4907</v>
      </c>
      <c r="Q29" s="87"/>
      <c r="R29" s="88">
        <f>MAX(R8:R25)</f>
        <v>8.5258000000000003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44767</v>
      </c>
      <c r="C8" s="60">
        <f>VLOOKUP($A8,'Return Data'!$B$7:$R$2292,4,0)</f>
        <v>91.443200000000004</v>
      </c>
      <c r="D8" s="60">
        <f>VLOOKUP($A8,'Return Data'!$B$7:$R$2292,9,0)</f>
        <v>10.5306</v>
      </c>
      <c r="E8" s="61">
        <f t="shared" ref="E8:E26" si="0">RANK(D8,D$8:D$26,0)</f>
        <v>4</v>
      </c>
      <c r="F8" s="60">
        <f>VLOOKUP($A8,'Return Data'!$B$7:$R$2292,10,0)</f>
        <v>1.6860999999999999</v>
      </c>
      <c r="G8" s="61">
        <f t="shared" ref="G8:G26" si="1">RANK(F8,F$8:F$26,0)</f>
        <v>5</v>
      </c>
      <c r="H8" s="60">
        <f>VLOOKUP($A8,'Return Data'!$B$7:$R$2292,11,0)</f>
        <v>2.6553</v>
      </c>
      <c r="I8" s="61">
        <f t="shared" ref="I8:I26" si="2">RANK(H8,H$8:H$26,0)</f>
        <v>5</v>
      </c>
      <c r="J8" s="60">
        <f>VLOOKUP($A8,'Return Data'!$B$7:$R$2292,12,0)</f>
        <v>2.6966999999999999</v>
      </c>
      <c r="K8" s="61">
        <f t="shared" ref="K8:K26" si="3">RANK(J8,J$8:J$26,0)</f>
        <v>5</v>
      </c>
      <c r="L8" s="60">
        <f>VLOOKUP($A8,'Return Data'!$B$7:$R$2292,13,0)</f>
        <v>3.2240000000000002</v>
      </c>
      <c r="M8" s="61">
        <f t="shared" ref="M8:M26" si="4">RANK(L8,L$8:L$26,0)</f>
        <v>6</v>
      </c>
      <c r="N8" s="60">
        <f>VLOOKUP($A8,'Return Data'!$B$7:$R$2292,17,0)</f>
        <v>4.4522000000000004</v>
      </c>
      <c r="O8" s="61">
        <f t="shared" ref="O8:O23" si="5">RANK(N8,N$8:N$26,0)</f>
        <v>5</v>
      </c>
      <c r="P8" s="60">
        <f>VLOOKUP($A8,'Return Data'!$B$7:$R$2292,14,0)</f>
        <v>7.0414000000000003</v>
      </c>
      <c r="Q8" s="61">
        <f>RANK(P8,P$8:P$26,0)</f>
        <v>2</v>
      </c>
      <c r="R8" s="60">
        <f>VLOOKUP($A8,'Return Data'!$B$7:$R$2292,16,0)</f>
        <v>8.3331</v>
      </c>
      <c r="S8" s="62">
        <f t="shared" ref="S8:S26" si="6">RANK(R8,R$8:R$26,0)</f>
        <v>2</v>
      </c>
    </row>
    <row r="9" spans="1:19" x14ac:dyDescent="0.3">
      <c r="A9" s="77" t="s">
        <v>604</v>
      </c>
      <c r="B9" s="59">
        <f>VLOOKUP($A9,'Return Data'!$B$7:$R$2292,3,0)</f>
        <v>44767</v>
      </c>
      <c r="C9" s="60">
        <f>VLOOKUP($A9,'Return Data'!$B$7:$R$2292,4,0)</f>
        <v>14.3324</v>
      </c>
      <c r="D9" s="60">
        <f>VLOOKUP($A9,'Return Data'!$B$7:$R$2292,9,0)</f>
        <v>9.9998000000000005</v>
      </c>
      <c r="E9" s="61">
        <f t="shared" si="0"/>
        <v>5</v>
      </c>
      <c r="F9" s="60">
        <f>VLOOKUP($A9,'Return Data'!$B$7:$R$2292,10,0)</f>
        <v>2.5373999999999999</v>
      </c>
      <c r="G9" s="61">
        <f t="shared" si="1"/>
        <v>2</v>
      </c>
      <c r="H9" s="60">
        <f>VLOOKUP($A9,'Return Data'!$B$7:$R$2292,11,0)</f>
        <v>2.8378999999999999</v>
      </c>
      <c r="I9" s="61">
        <f t="shared" si="2"/>
        <v>4</v>
      </c>
      <c r="J9" s="60">
        <f>VLOOKUP($A9,'Return Data'!$B$7:$R$2292,12,0)</f>
        <v>3.1421999999999999</v>
      </c>
      <c r="K9" s="61">
        <f t="shared" si="3"/>
        <v>2</v>
      </c>
      <c r="L9" s="60">
        <f>VLOOKUP($A9,'Return Data'!$B$7:$R$2292,13,0)</f>
        <v>3.6225999999999998</v>
      </c>
      <c r="M9" s="61">
        <f t="shared" si="4"/>
        <v>3</v>
      </c>
      <c r="N9" s="60">
        <f>VLOOKUP($A9,'Return Data'!$B$7:$R$2292,17,0)</f>
        <v>4.7831999999999999</v>
      </c>
      <c r="O9" s="61">
        <f t="shared" si="5"/>
        <v>3</v>
      </c>
      <c r="P9" s="60">
        <f>VLOOKUP($A9,'Return Data'!$B$7:$R$2292,14,0)</f>
        <v>7.5839999999999996</v>
      </c>
      <c r="Q9" s="61">
        <f>RANK(P9,P$8:P$26,0)</f>
        <v>1</v>
      </c>
      <c r="R9" s="60">
        <f>VLOOKUP($A9,'Return Data'!$B$7:$R$2292,16,0)</f>
        <v>7.4095000000000004</v>
      </c>
      <c r="S9" s="62">
        <f t="shared" si="6"/>
        <v>14</v>
      </c>
    </row>
    <row r="10" spans="1:19" x14ac:dyDescent="0.3">
      <c r="A10" s="77" t="s">
        <v>1966</v>
      </c>
      <c r="B10" s="59">
        <f>VLOOKUP($A10,'Return Data'!$B$7:$R$2292,3,0)</f>
        <v>44767</v>
      </c>
      <c r="C10" s="60">
        <f>VLOOKUP($A10,'Return Data'!$B$7:$R$2292,4,0)</f>
        <v>23.266400000000001</v>
      </c>
      <c r="D10" s="60">
        <f>VLOOKUP($A10,'Return Data'!$B$7:$R$2292,9,0)</f>
        <v>8.9590999999999994</v>
      </c>
      <c r="E10" s="61">
        <f t="shared" si="0"/>
        <v>9</v>
      </c>
      <c r="F10" s="60">
        <f>VLOOKUP($A10,'Return Data'!$B$7:$R$2292,10,0)</f>
        <v>-0.61280000000000001</v>
      </c>
      <c r="G10" s="61">
        <f t="shared" si="1"/>
        <v>18</v>
      </c>
      <c r="H10" s="60">
        <f>VLOOKUP($A10,'Return Data'!$B$7:$R$2292,11,0)</f>
        <v>-0.57210000000000005</v>
      </c>
      <c r="I10" s="61">
        <f t="shared" si="2"/>
        <v>18</v>
      </c>
      <c r="J10" s="60">
        <f>VLOOKUP($A10,'Return Data'!$B$7:$R$2292,12,0)</f>
        <v>0.42430000000000001</v>
      </c>
      <c r="K10" s="61">
        <f t="shared" si="3"/>
        <v>16</v>
      </c>
      <c r="L10" s="60">
        <f>VLOOKUP($A10,'Return Data'!$B$7:$R$2292,13,0)</f>
        <v>1.0375000000000001</v>
      </c>
      <c r="M10" s="61">
        <f t="shared" si="4"/>
        <v>18</v>
      </c>
      <c r="N10" s="60">
        <f>VLOOKUP($A10,'Return Data'!$B$7:$R$2292,17,0)</f>
        <v>2.7330999999999999</v>
      </c>
      <c r="O10" s="61">
        <f t="shared" si="5"/>
        <v>18</v>
      </c>
      <c r="P10" s="60">
        <f>VLOOKUP($A10,'Return Data'!$B$7:$R$2292,14,0)</f>
        <v>5.6353999999999997</v>
      </c>
      <c r="Q10" s="61">
        <f>RANK(P10,P$8:P$26,0)</f>
        <v>15</v>
      </c>
      <c r="R10" s="60">
        <f>VLOOKUP($A10,'Return Data'!$B$7:$R$2292,16,0)</f>
        <v>6.7807000000000004</v>
      </c>
      <c r="S10" s="62">
        <f t="shared" si="6"/>
        <v>17</v>
      </c>
    </row>
    <row r="11" spans="1:19" x14ac:dyDescent="0.3">
      <c r="A11" s="77" t="s">
        <v>606</v>
      </c>
      <c r="B11" s="59">
        <f>VLOOKUP($A11,'Return Data'!$B$7:$R$2292,3,0)</f>
        <v>44767</v>
      </c>
      <c r="C11" s="60">
        <f>VLOOKUP($A11,'Return Data'!$B$7:$R$2292,4,0)</f>
        <v>18.922599999999999</v>
      </c>
      <c r="D11" s="60">
        <f>VLOOKUP($A11,'Return Data'!$B$7:$R$2292,9,0)</f>
        <v>7.8737000000000004</v>
      </c>
      <c r="E11" s="61">
        <f t="shared" si="0"/>
        <v>13</v>
      </c>
      <c r="F11" s="60">
        <f>VLOOKUP($A11,'Return Data'!$B$7:$R$2292,10,0)</f>
        <v>1.4316</v>
      </c>
      <c r="G11" s="61">
        <f t="shared" si="1"/>
        <v>8</v>
      </c>
      <c r="H11" s="60">
        <f>VLOOKUP($A11,'Return Data'!$B$7:$R$2292,11,0)</f>
        <v>2.0878000000000001</v>
      </c>
      <c r="I11" s="61">
        <f t="shared" si="2"/>
        <v>10</v>
      </c>
      <c r="J11" s="60">
        <f>VLOOKUP($A11,'Return Data'!$B$7:$R$2292,12,0)</f>
        <v>2.4573</v>
      </c>
      <c r="K11" s="61">
        <f t="shared" si="3"/>
        <v>9</v>
      </c>
      <c r="L11" s="60">
        <f>VLOOKUP($A11,'Return Data'!$B$7:$R$2292,13,0)</f>
        <v>2.7852999999999999</v>
      </c>
      <c r="M11" s="61">
        <f t="shared" si="4"/>
        <v>11</v>
      </c>
      <c r="N11" s="60">
        <f>VLOOKUP($A11,'Return Data'!$B$7:$R$2292,17,0)</f>
        <v>3.6848000000000001</v>
      </c>
      <c r="O11" s="61">
        <f t="shared" si="5"/>
        <v>13</v>
      </c>
      <c r="P11" s="60">
        <f>VLOOKUP($A11,'Return Data'!$B$7:$R$2292,14,0)</f>
        <v>6.1718000000000002</v>
      </c>
      <c r="Q11" s="61">
        <f>RANK(P11,P$8:P$26,0)</f>
        <v>14</v>
      </c>
      <c r="R11" s="60">
        <f>VLOOKUP($A11,'Return Data'!$B$7:$R$2292,16,0)</f>
        <v>7.8246000000000002</v>
      </c>
      <c r="S11" s="62">
        <f t="shared" si="6"/>
        <v>7</v>
      </c>
    </row>
    <row r="12" spans="1:19" x14ac:dyDescent="0.3">
      <c r="A12" s="77" t="s">
        <v>608</v>
      </c>
      <c r="B12" s="59">
        <f>VLOOKUP($A12,'Return Data'!$B$7:$R$2292,3,0)</f>
        <v>44767</v>
      </c>
      <c r="C12" s="60">
        <f>VLOOKUP($A12,'Return Data'!$B$7:$R$2292,4,0)</f>
        <v>13.125500000000001</v>
      </c>
      <c r="D12" s="60">
        <f>VLOOKUP($A12,'Return Data'!$B$7:$R$2292,9,0)</f>
        <v>13.4094</v>
      </c>
      <c r="E12" s="61">
        <f t="shared" si="0"/>
        <v>2</v>
      </c>
      <c r="F12" s="60">
        <f>VLOOKUP($A12,'Return Data'!$B$7:$R$2292,10,0)</f>
        <v>-1.3977999999999999</v>
      </c>
      <c r="G12" s="61">
        <f t="shared" si="1"/>
        <v>19</v>
      </c>
      <c r="H12" s="60">
        <f>VLOOKUP($A12,'Return Data'!$B$7:$R$2292,11,0)</f>
        <v>-1.0302</v>
      </c>
      <c r="I12" s="61">
        <f t="shared" si="2"/>
        <v>19</v>
      </c>
      <c r="J12" s="60">
        <f>VLOOKUP($A12,'Return Data'!$B$7:$R$2292,12,0)</f>
        <v>0.39739999999999998</v>
      </c>
      <c r="K12" s="61">
        <f t="shared" si="3"/>
        <v>17</v>
      </c>
      <c r="L12" s="60">
        <f>VLOOKUP($A12,'Return Data'!$B$7:$R$2292,13,0)</f>
        <v>1.2000999999999999</v>
      </c>
      <c r="M12" s="61">
        <f t="shared" si="4"/>
        <v>17</v>
      </c>
      <c r="N12" s="60">
        <f>VLOOKUP($A12,'Return Data'!$B$7:$R$2292,17,0)</f>
        <v>2.8633000000000002</v>
      </c>
      <c r="O12" s="61">
        <f t="shared" si="5"/>
        <v>17</v>
      </c>
      <c r="P12" s="60"/>
      <c r="Q12" s="61"/>
      <c r="R12" s="60">
        <f>VLOOKUP($A12,'Return Data'!$B$7:$R$2292,16,0)</f>
        <v>7.2728000000000002</v>
      </c>
      <c r="S12" s="62">
        <f t="shared" si="6"/>
        <v>16</v>
      </c>
    </row>
    <row r="13" spans="1:19" x14ac:dyDescent="0.3">
      <c r="A13" s="77" t="s">
        <v>613</v>
      </c>
      <c r="B13" s="59">
        <f>VLOOKUP($A13,'Return Data'!$B$7:$R$2292,3,0)</f>
        <v>44767</v>
      </c>
      <c r="C13" s="60">
        <f>VLOOKUP($A13,'Return Data'!$B$7:$R$2292,4,0)</f>
        <v>85.7988</v>
      </c>
      <c r="D13" s="60">
        <f>VLOOKUP($A13,'Return Data'!$B$7:$R$2292,9,0)</f>
        <v>8.1109000000000009</v>
      </c>
      <c r="E13" s="61">
        <f t="shared" si="0"/>
        <v>12</v>
      </c>
      <c r="F13" s="60">
        <f>VLOOKUP($A13,'Return Data'!$B$7:$R$2292,10,0)</f>
        <v>1.3654999999999999</v>
      </c>
      <c r="G13" s="61">
        <f t="shared" si="1"/>
        <v>10</v>
      </c>
      <c r="H13" s="60">
        <f>VLOOKUP($A13,'Return Data'!$B$7:$R$2292,11,0)</f>
        <v>2.3071000000000002</v>
      </c>
      <c r="I13" s="61">
        <f t="shared" si="2"/>
        <v>7</v>
      </c>
      <c r="J13" s="60">
        <f>VLOOKUP($A13,'Return Data'!$B$7:$R$2292,12,0)</f>
        <v>2.6581999999999999</v>
      </c>
      <c r="K13" s="61">
        <f t="shared" si="3"/>
        <v>7</v>
      </c>
      <c r="L13" s="60">
        <f>VLOOKUP($A13,'Return Data'!$B$7:$R$2292,13,0)</f>
        <v>3.1888000000000001</v>
      </c>
      <c r="M13" s="61">
        <f t="shared" si="4"/>
        <v>7</v>
      </c>
      <c r="N13" s="60">
        <f>VLOOKUP($A13,'Return Data'!$B$7:$R$2292,17,0)</f>
        <v>4.8987999999999996</v>
      </c>
      <c r="O13" s="61">
        <f t="shared" si="5"/>
        <v>2</v>
      </c>
      <c r="P13" s="60">
        <f>VLOOKUP($A13,'Return Data'!$B$7:$R$2292,14,0)</f>
        <v>6.2855999999999996</v>
      </c>
      <c r="Q13" s="61">
        <f t="shared" ref="Q13:Q21" si="7">RANK(P13,P$8:P$26,0)</f>
        <v>13</v>
      </c>
      <c r="R13" s="60">
        <f>VLOOKUP($A13,'Return Data'!$B$7:$R$2292,16,0)</f>
        <v>8.6148000000000007</v>
      </c>
      <c r="S13" s="62">
        <f t="shared" si="6"/>
        <v>1</v>
      </c>
    </row>
    <row r="14" spans="1:19" x14ac:dyDescent="0.3">
      <c r="A14" s="77" t="s">
        <v>616</v>
      </c>
      <c r="B14" s="59">
        <f>VLOOKUP($A14,'Return Data'!$B$7:$R$2292,3,0)</f>
        <v>44767</v>
      </c>
      <c r="C14" s="60">
        <f>VLOOKUP($A14,'Return Data'!$B$7:$R$2292,4,0)</f>
        <v>26.410499999999999</v>
      </c>
      <c r="D14" s="60">
        <f>VLOOKUP($A14,'Return Data'!$B$7:$R$2292,9,0)</f>
        <v>10.6343</v>
      </c>
      <c r="E14" s="61">
        <f t="shared" si="0"/>
        <v>3</v>
      </c>
      <c r="F14" s="60">
        <f>VLOOKUP($A14,'Return Data'!$B$7:$R$2292,10,0)</f>
        <v>0.39069999999999999</v>
      </c>
      <c r="G14" s="61">
        <f t="shared" si="1"/>
        <v>13</v>
      </c>
      <c r="H14" s="60">
        <f>VLOOKUP($A14,'Return Data'!$B$7:$R$2292,11,0)</f>
        <v>1.2569999999999999</v>
      </c>
      <c r="I14" s="61">
        <f t="shared" si="2"/>
        <v>13</v>
      </c>
      <c r="J14" s="60">
        <f>VLOOKUP($A14,'Return Data'!$B$7:$R$2292,12,0)</f>
        <v>1.59</v>
      </c>
      <c r="K14" s="61">
        <f t="shared" si="3"/>
        <v>15</v>
      </c>
      <c r="L14" s="60">
        <f>VLOOKUP($A14,'Return Data'!$B$7:$R$2292,13,0)</f>
        <v>2.74</v>
      </c>
      <c r="M14" s="61">
        <f t="shared" si="4"/>
        <v>12</v>
      </c>
      <c r="N14" s="60">
        <f>VLOOKUP($A14,'Return Data'!$B$7:$R$2292,17,0)</f>
        <v>4.0160999999999998</v>
      </c>
      <c r="O14" s="61">
        <f t="shared" si="5"/>
        <v>9</v>
      </c>
      <c r="P14" s="60">
        <f>VLOOKUP($A14,'Return Data'!$B$7:$R$2292,14,0)</f>
        <v>6.7798999999999996</v>
      </c>
      <c r="Q14" s="61">
        <f t="shared" si="7"/>
        <v>6</v>
      </c>
      <c r="R14" s="60">
        <f>VLOOKUP($A14,'Return Data'!$B$7:$R$2292,16,0)</f>
        <v>8.1775000000000002</v>
      </c>
      <c r="S14" s="62">
        <f t="shared" si="6"/>
        <v>4</v>
      </c>
    </row>
    <row r="15" spans="1:19" x14ac:dyDescent="0.3">
      <c r="A15" s="77" t="s">
        <v>618</v>
      </c>
      <c r="B15" s="59">
        <f>VLOOKUP($A15,'Return Data'!$B$7:$R$2292,3,0)</f>
        <v>44767</v>
      </c>
      <c r="C15" s="60">
        <f>VLOOKUP($A15,'Return Data'!$B$7:$R$2292,4,0)</f>
        <v>24.778300000000002</v>
      </c>
      <c r="D15" s="60">
        <f>VLOOKUP($A15,'Return Data'!$B$7:$R$2292,9,0)</f>
        <v>9.0885999999999996</v>
      </c>
      <c r="E15" s="61">
        <f t="shared" si="0"/>
        <v>7</v>
      </c>
      <c r="F15" s="60">
        <f>VLOOKUP($A15,'Return Data'!$B$7:$R$2292,10,0)</f>
        <v>2.83</v>
      </c>
      <c r="G15" s="61">
        <f t="shared" si="1"/>
        <v>1</v>
      </c>
      <c r="H15" s="60">
        <f>VLOOKUP($A15,'Return Data'!$B$7:$R$2292,11,0)</f>
        <v>3.2248000000000001</v>
      </c>
      <c r="I15" s="61">
        <f t="shared" si="2"/>
        <v>1</v>
      </c>
      <c r="J15" s="60">
        <f>VLOOKUP($A15,'Return Data'!$B$7:$R$2292,12,0)</f>
        <v>2.8170000000000002</v>
      </c>
      <c r="K15" s="61">
        <f t="shared" si="3"/>
        <v>4</v>
      </c>
      <c r="L15" s="60">
        <f>VLOOKUP($A15,'Return Data'!$B$7:$R$2292,13,0)</f>
        <v>3.7244000000000002</v>
      </c>
      <c r="M15" s="61">
        <f t="shared" si="4"/>
        <v>2</v>
      </c>
      <c r="N15" s="60">
        <f>VLOOKUP($A15,'Return Data'!$B$7:$R$2292,17,0)</f>
        <v>4.3859000000000004</v>
      </c>
      <c r="O15" s="61">
        <f t="shared" si="5"/>
        <v>6</v>
      </c>
      <c r="P15" s="60">
        <f>VLOOKUP($A15,'Return Data'!$B$7:$R$2292,14,0)</f>
        <v>6.9039999999999999</v>
      </c>
      <c r="Q15" s="61">
        <f t="shared" si="7"/>
        <v>4</v>
      </c>
      <c r="R15" s="60">
        <f>VLOOKUP($A15,'Return Data'!$B$7:$R$2292,16,0)</f>
        <v>8.2540999999999993</v>
      </c>
      <c r="S15" s="62">
        <f t="shared" si="6"/>
        <v>3</v>
      </c>
    </row>
    <row r="16" spans="1:19" x14ac:dyDescent="0.3">
      <c r="A16" s="77" t="s">
        <v>619</v>
      </c>
      <c r="B16" s="59">
        <f>VLOOKUP($A16,'Return Data'!$B$7:$R$2292,3,0)</f>
        <v>44767</v>
      </c>
      <c r="C16" s="60">
        <f>VLOOKUP($A16,'Return Data'!$B$7:$R$2292,4,0)</f>
        <v>15.983000000000001</v>
      </c>
      <c r="D16" s="60">
        <f>VLOOKUP($A16,'Return Data'!$B$7:$R$2292,9,0)</f>
        <v>8.8321000000000005</v>
      </c>
      <c r="E16" s="61">
        <f t="shared" si="0"/>
        <v>10</v>
      </c>
      <c r="F16" s="60">
        <f>VLOOKUP($A16,'Return Data'!$B$7:$R$2292,10,0)</f>
        <v>-0.28339999999999999</v>
      </c>
      <c r="G16" s="61">
        <f t="shared" si="1"/>
        <v>16</v>
      </c>
      <c r="H16" s="60">
        <f>VLOOKUP($A16,'Return Data'!$B$7:$R$2292,11,0)</f>
        <v>0.92910000000000004</v>
      </c>
      <c r="I16" s="61">
        <f t="shared" si="2"/>
        <v>15</v>
      </c>
      <c r="J16" s="60">
        <f>VLOOKUP($A16,'Return Data'!$B$7:$R$2292,12,0)</f>
        <v>1.6994</v>
      </c>
      <c r="K16" s="61">
        <f t="shared" si="3"/>
        <v>13</v>
      </c>
      <c r="L16" s="60">
        <f>VLOOKUP($A16,'Return Data'!$B$7:$R$2292,13,0)</f>
        <v>2.4514999999999998</v>
      </c>
      <c r="M16" s="61">
        <f t="shared" si="4"/>
        <v>14</v>
      </c>
      <c r="N16" s="60">
        <f>VLOOKUP($A16,'Return Data'!$B$7:$R$2292,17,0)</f>
        <v>3.7837999999999998</v>
      </c>
      <c r="O16" s="61">
        <f t="shared" si="5"/>
        <v>12</v>
      </c>
      <c r="P16" s="60">
        <f>VLOOKUP($A16,'Return Data'!$B$7:$R$2292,14,0)</f>
        <v>6.5734000000000004</v>
      </c>
      <c r="Q16" s="61">
        <f t="shared" si="7"/>
        <v>9</v>
      </c>
      <c r="R16" s="60">
        <f>VLOOKUP($A16,'Return Data'!$B$7:$R$2292,16,0)</f>
        <v>7.4371999999999998</v>
      </c>
      <c r="S16" s="62">
        <f t="shared" si="6"/>
        <v>12</v>
      </c>
    </row>
    <row r="17" spans="1:19" x14ac:dyDescent="0.3">
      <c r="A17" s="77" t="s">
        <v>622</v>
      </c>
      <c r="B17" s="59">
        <f>VLOOKUP($A17,'Return Data'!$B$7:$R$2292,3,0)</f>
        <v>44767</v>
      </c>
      <c r="C17" s="60">
        <f>VLOOKUP($A17,'Return Data'!$B$7:$R$2292,4,0)</f>
        <v>2731.7239</v>
      </c>
      <c r="D17" s="60">
        <f>VLOOKUP($A17,'Return Data'!$B$7:$R$2292,9,0)</f>
        <v>8.7748000000000008</v>
      </c>
      <c r="E17" s="61">
        <f t="shared" si="0"/>
        <v>11</v>
      </c>
      <c r="F17" s="60">
        <f>VLOOKUP($A17,'Return Data'!$B$7:$R$2292,10,0)</f>
        <v>0.45689999999999997</v>
      </c>
      <c r="G17" s="61">
        <f t="shared" si="1"/>
        <v>12</v>
      </c>
      <c r="H17" s="60">
        <f>VLOOKUP($A17,'Return Data'!$B$7:$R$2292,11,0)</f>
        <v>1.4496</v>
      </c>
      <c r="I17" s="61">
        <f t="shared" si="2"/>
        <v>12</v>
      </c>
      <c r="J17" s="60">
        <f>VLOOKUP($A17,'Return Data'!$B$7:$R$2292,12,0)</f>
        <v>1.9724999999999999</v>
      </c>
      <c r="K17" s="61">
        <f t="shared" si="3"/>
        <v>12</v>
      </c>
      <c r="L17" s="60">
        <f>VLOOKUP($A17,'Return Data'!$B$7:$R$2292,13,0)</f>
        <v>2.5680000000000001</v>
      </c>
      <c r="M17" s="61">
        <f t="shared" si="4"/>
        <v>13</v>
      </c>
      <c r="N17" s="60">
        <f>VLOOKUP($A17,'Return Data'!$B$7:$R$2292,17,0)</f>
        <v>3.831</v>
      </c>
      <c r="O17" s="61">
        <f t="shared" si="5"/>
        <v>11</v>
      </c>
      <c r="P17" s="60">
        <f>VLOOKUP($A17,'Return Data'!$B$7:$R$2292,14,0)</f>
        <v>6.5525000000000002</v>
      </c>
      <c r="Q17" s="61">
        <f t="shared" si="7"/>
        <v>11</v>
      </c>
      <c r="R17" s="60">
        <f>VLOOKUP($A17,'Return Data'!$B$7:$R$2292,16,0)</f>
        <v>7.4184000000000001</v>
      </c>
      <c r="S17" s="62">
        <f t="shared" si="6"/>
        <v>13</v>
      </c>
    </row>
    <row r="18" spans="1:19" x14ac:dyDescent="0.3">
      <c r="A18" s="77" t="s">
        <v>624</v>
      </c>
      <c r="B18" s="59">
        <f>VLOOKUP($A18,'Return Data'!$B$7:$R$2292,3,0)</f>
        <v>44767</v>
      </c>
      <c r="C18" s="60">
        <f>VLOOKUP($A18,'Return Data'!$B$7:$R$2292,4,0)</f>
        <v>3143.4924000000001</v>
      </c>
      <c r="D18" s="60">
        <f>VLOOKUP($A18,'Return Data'!$B$7:$R$2292,9,0)</f>
        <v>9.0190000000000001</v>
      </c>
      <c r="E18" s="61">
        <f t="shared" si="0"/>
        <v>8</v>
      </c>
      <c r="F18" s="60">
        <f>VLOOKUP($A18,'Return Data'!$B$7:$R$2292,10,0)</f>
        <v>1.3957999999999999</v>
      </c>
      <c r="G18" s="61">
        <f t="shared" si="1"/>
        <v>9</v>
      </c>
      <c r="H18" s="60">
        <f>VLOOKUP($A18,'Return Data'!$B$7:$R$2292,11,0)</f>
        <v>2.2461000000000002</v>
      </c>
      <c r="I18" s="61">
        <f t="shared" si="2"/>
        <v>9</v>
      </c>
      <c r="J18" s="60">
        <f>VLOOKUP($A18,'Return Data'!$B$7:$R$2292,12,0)</f>
        <v>2.4356</v>
      </c>
      <c r="K18" s="61">
        <f t="shared" si="3"/>
        <v>10</v>
      </c>
      <c r="L18" s="60">
        <f>VLOOKUP($A18,'Return Data'!$B$7:$R$2292,13,0)</f>
        <v>3.3812000000000002</v>
      </c>
      <c r="M18" s="61">
        <f t="shared" si="4"/>
        <v>5</v>
      </c>
      <c r="N18" s="60">
        <f>VLOOKUP($A18,'Return Data'!$B$7:$R$2292,17,0)</f>
        <v>4.3070000000000004</v>
      </c>
      <c r="O18" s="61">
        <f t="shared" si="5"/>
        <v>7</v>
      </c>
      <c r="P18" s="60">
        <f>VLOOKUP($A18,'Return Data'!$B$7:$R$2292,14,0)</f>
        <v>6.4751000000000003</v>
      </c>
      <c r="Q18" s="61">
        <f t="shared" si="7"/>
        <v>12</v>
      </c>
      <c r="R18" s="60">
        <f>VLOOKUP($A18,'Return Data'!$B$7:$R$2292,16,0)</f>
        <v>8.1112000000000002</v>
      </c>
      <c r="S18" s="62">
        <f t="shared" si="6"/>
        <v>5</v>
      </c>
    </row>
    <row r="19" spans="1:19" x14ac:dyDescent="0.3">
      <c r="A19" s="77" t="s">
        <v>625</v>
      </c>
      <c r="B19" s="59">
        <f>VLOOKUP($A19,'Return Data'!$B$7:$R$2292,3,0)</f>
        <v>44767</v>
      </c>
      <c r="C19" s="60">
        <f>VLOOKUP($A19,'Return Data'!$B$7:$R$2292,4,0)</f>
        <v>62.176099999999998</v>
      </c>
      <c r="D19" s="60">
        <f>VLOOKUP($A19,'Return Data'!$B$7:$R$2292,9,0)</f>
        <v>13.881500000000001</v>
      </c>
      <c r="E19" s="61">
        <f t="shared" si="0"/>
        <v>1</v>
      </c>
      <c r="F19" s="60">
        <f>VLOOKUP($A19,'Return Data'!$B$7:$R$2292,10,0)</f>
        <v>-1.61E-2</v>
      </c>
      <c r="G19" s="61">
        <f t="shared" si="1"/>
        <v>15</v>
      </c>
      <c r="H19" s="60">
        <f>VLOOKUP($A19,'Return Data'!$B$7:$R$2292,11,0)</f>
        <v>-0.15820000000000001</v>
      </c>
      <c r="I19" s="61">
        <f t="shared" si="2"/>
        <v>17</v>
      </c>
      <c r="J19" s="60">
        <f>VLOOKUP($A19,'Return Data'!$B$7:$R$2292,12,0)</f>
        <v>0.26889999999999997</v>
      </c>
      <c r="K19" s="61">
        <f t="shared" si="3"/>
        <v>18</v>
      </c>
      <c r="L19" s="60">
        <f>VLOOKUP($A19,'Return Data'!$B$7:$R$2292,13,0)</f>
        <v>2.1943000000000001</v>
      </c>
      <c r="M19" s="61">
        <f t="shared" si="4"/>
        <v>16</v>
      </c>
      <c r="N19" s="60">
        <f>VLOOKUP($A19,'Return Data'!$B$7:$R$2292,17,0)</f>
        <v>2.9207999999999998</v>
      </c>
      <c r="O19" s="61">
        <f t="shared" si="5"/>
        <v>16</v>
      </c>
      <c r="P19" s="60">
        <f>VLOOKUP($A19,'Return Data'!$B$7:$R$2292,14,0)</f>
        <v>6.5677000000000003</v>
      </c>
      <c r="Q19" s="61">
        <f t="shared" si="7"/>
        <v>10</v>
      </c>
      <c r="R19" s="60">
        <f>VLOOKUP($A19,'Return Data'!$B$7:$R$2292,16,0)</f>
        <v>7.665</v>
      </c>
      <c r="S19" s="62">
        <f t="shared" si="6"/>
        <v>10</v>
      </c>
    </row>
    <row r="20" spans="1:19" x14ac:dyDescent="0.3">
      <c r="A20" t="s">
        <v>1651</v>
      </c>
      <c r="B20" s="59">
        <f>VLOOKUP($A20,'Return Data'!$B$7:$R$2292,3,0)</f>
        <v>44767</v>
      </c>
      <c r="C20" s="60">
        <f>VLOOKUP($A20,'Return Data'!$B$7:$R$2292,4,0)</f>
        <v>49.803699999999999</v>
      </c>
      <c r="D20" s="60">
        <f>VLOOKUP($A20,'Return Data'!$B$7:$R$2292,9,0)</f>
        <v>9.8983000000000008</v>
      </c>
      <c r="E20" s="61">
        <f t="shared" si="0"/>
        <v>6</v>
      </c>
      <c r="F20" s="60">
        <f>VLOOKUP($A20,'Return Data'!$B$7:$R$2292,10,0)</f>
        <v>2.1472000000000002</v>
      </c>
      <c r="G20" s="61">
        <f t="shared" si="1"/>
        <v>4</v>
      </c>
      <c r="H20" s="60">
        <f>VLOOKUP($A20,'Return Data'!$B$7:$R$2292,11,0)</f>
        <v>2.8864000000000001</v>
      </c>
      <c r="I20" s="61">
        <f t="shared" si="2"/>
        <v>3</v>
      </c>
      <c r="J20" s="60">
        <f>VLOOKUP($A20,'Return Data'!$B$7:$R$2292,12,0)</f>
        <v>3.2265999999999999</v>
      </c>
      <c r="K20" s="61">
        <f t="shared" si="3"/>
        <v>1</v>
      </c>
      <c r="L20" s="60">
        <f>VLOOKUP($A20,'Return Data'!$B$7:$R$2292,13,0)</f>
        <v>3.8513000000000002</v>
      </c>
      <c r="M20" s="61">
        <f t="shared" si="4"/>
        <v>1</v>
      </c>
      <c r="N20" s="60">
        <f>VLOOKUP($A20,'Return Data'!$B$7:$R$2292,17,0)</f>
        <v>5.2770999999999999</v>
      </c>
      <c r="O20" s="61">
        <f t="shared" si="5"/>
        <v>1</v>
      </c>
      <c r="P20" s="60">
        <f>VLOOKUP($A20,'Return Data'!$B$7:$R$2292,14,0)</f>
        <v>6.7417999999999996</v>
      </c>
      <c r="Q20" s="61">
        <f t="shared" si="7"/>
        <v>7</v>
      </c>
      <c r="R20" s="60">
        <f>VLOOKUP($A20,'Return Data'!$B$7:$R$2292,16,0)</f>
        <v>7.9889999999999999</v>
      </c>
      <c r="S20" s="62">
        <f t="shared" si="6"/>
        <v>6</v>
      </c>
    </row>
    <row r="21" spans="1:19" x14ac:dyDescent="0.3">
      <c r="A21" s="77" t="s">
        <v>1943</v>
      </c>
      <c r="B21" s="59">
        <f>VLOOKUP($A21,'Return Data'!$B$7:$R$2292,3,0)</f>
        <v>44767</v>
      </c>
      <c r="C21" s="60">
        <f>VLOOKUP($A21,'Return Data'!$B$7:$R$2292,4,0)</f>
        <v>38.622300000000003</v>
      </c>
      <c r="D21" s="60">
        <f>VLOOKUP($A21,'Return Data'!$B$7:$R$2292,9,0)</f>
        <v>7.5506000000000002</v>
      </c>
      <c r="E21" s="61">
        <f t="shared" si="0"/>
        <v>16</v>
      </c>
      <c r="F21" s="60">
        <f>VLOOKUP($A21,'Return Data'!$B$7:$R$2292,10,0)</f>
        <v>2.4849000000000001</v>
      </c>
      <c r="G21" s="61">
        <f t="shared" si="1"/>
        <v>3</v>
      </c>
      <c r="H21" s="60">
        <f>VLOOKUP($A21,'Return Data'!$B$7:$R$2292,11,0)</f>
        <v>2.9056999999999999</v>
      </c>
      <c r="I21" s="61">
        <f t="shared" si="2"/>
        <v>2</v>
      </c>
      <c r="J21" s="60">
        <f>VLOOKUP($A21,'Return Data'!$B$7:$R$2292,12,0)</f>
        <v>3.0007000000000001</v>
      </c>
      <c r="K21" s="61">
        <f t="shared" si="3"/>
        <v>3</v>
      </c>
      <c r="L21" s="60">
        <f>VLOOKUP($A21,'Return Data'!$B$7:$R$2292,13,0)</f>
        <v>3.5945</v>
      </c>
      <c r="M21" s="61">
        <f t="shared" si="4"/>
        <v>4</v>
      </c>
      <c r="N21" s="60">
        <f>VLOOKUP($A21,'Return Data'!$B$7:$R$2292,17,0)</f>
        <v>4.7674000000000003</v>
      </c>
      <c r="O21" s="61">
        <f t="shared" si="5"/>
        <v>4</v>
      </c>
      <c r="P21" s="60">
        <f>VLOOKUP($A21,'Return Data'!$B$7:$R$2292,14,0)</f>
        <v>6.8658000000000001</v>
      </c>
      <c r="Q21" s="61">
        <f t="shared" si="7"/>
        <v>5</v>
      </c>
      <c r="R21" s="60">
        <f>VLOOKUP($A21,'Return Data'!$B$7:$R$2292,16,0)</f>
        <v>7.625</v>
      </c>
      <c r="S21" s="62">
        <f t="shared" si="6"/>
        <v>11</v>
      </c>
    </row>
    <row r="22" spans="1:19" x14ac:dyDescent="0.3">
      <c r="A22" s="77" t="s">
        <v>627</v>
      </c>
      <c r="B22" s="59">
        <f>VLOOKUP($A22,'Return Data'!$B$7:$R$2292,3,0)</f>
        <v>44767</v>
      </c>
      <c r="C22" s="60">
        <f>VLOOKUP($A22,'Return Data'!$B$7:$R$2292,4,0)</f>
        <v>12.8024</v>
      </c>
      <c r="D22" s="60">
        <f>VLOOKUP($A22,'Return Data'!$B$7:$R$2292,9,0)</f>
        <v>7.4503000000000004</v>
      </c>
      <c r="E22" s="61">
        <f t="shared" si="0"/>
        <v>17</v>
      </c>
      <c r="F22" s="60">
        <f>VLOOKUP($A22,'Return Data'!$B$7:$R$2292,10,0)</f>
        <v>1.1499999999999999</v>
      </c>
      <c r="G22" s="61">
        <f t="shared" si="1"/>
        <v>11</v>
      </c>
      <c r="H22" s="60">
        <f>VLOOKUP($A22,'Return Data'!$B$7:$R$2292,11,0)</f>
        <v>2.0461999999999998</v>
      </c>
      <c r="I22" s="61">
        <f t="shared" si="2"/>
        <v>11</v>
      </c>
      <c r="J22" s="60">
        <f>VLOOKUP($A22,'Return Data'!$B$7:$R$2292,12,0)</f>
        <v>2.3138999999999998</v>
      </c>
      <c r="K22" s="61">
        <f t="shared" si="3"/>
        <v>11</v>
      </c>
      <c r="L22" s="60">
        <f>VLOOKUP($A22,'Return Data'!$B$7:$R$2292,13,0)</f>
        <v>2.9573999999999998</v>
      </c>
      <c r="M22" s="61">
        <f t="shared" si="4"/>
        <v>9</v>
      </c>
      <c r="N22" s="60">
        <f>VLOOKUP($A22,'Return Data'!$B$7:$R$2292,17,0)</f>
        <v>3.6758000000000002</v>
      </c>
      <c r="O22" s="61">
        <f t="shared" si="5"/>
        <v>14</v>
      </c>
      <c r="P22" s="60"/>
      <c r="Q22" s="61"/>
      <c r="R22" s="60">
        <f>VLOOKUP($A22,'Return Data'!$B$7:$R$2292,16,0)</f>
        <v>7.3582999999999998</v>
      </c>
      <c r="S22" s="62">
        <f t="shared" si="6"/>
        <v>15</v>
      </c>
    </row>
    <row r="23" spans="1:19" x14ac:dyDescent="0.3">
      <c r="A23" s="77" t="s">
        <v>630</v>
      </c>
      <c r="B23" s="59">
        <f>VLOOKUP($A23,'Return Data'!$B$7:$R$2292,3,0)</f>
        <v>44767</v>
      </c>
      <c r="C23" s="60">
        <f>VLOOKUP($A23,'Return Data'!$B$7:$R$2292,4,0)</f>
        <v>33.6188</v>
      </c>
      <c r="D23" s="60">
        <f>VLOOKUP($A23,'Return Data'!$B$7:$R$2292,9,0)</f>
        <v>6.6532</v>
      </c>
      <c r="E23" s="61">
        <f t="shared" si="0"/>
        <v>18</v>
      </c>
      <c r="F23" s="60">
        <f>VLOOKUP($A23,'Return Data'!$B$7:$R$2292,10,0)</f>
        <v>1.5414000000000001</v>
      </c>
      <c r="G23" s="61">
        <f t="shared" si="1"/>
        <v>6</v>
      </c>
      <c r="H23" s="60">
        <f>VLOOKUP($A23,'Return Data'!$B$7:$R$2292,11,0)</f>
        <v>2.4607999999999999</v>
      </c>
      <c r="I23" s="61">
        <f t="shared" si="2"/>
        <v>6</v>
      </c>
      <c r="J23" s="60">
        <f>VLOOKUP($A23,'Return Data'!$B$7:$R$2292,12,0)</f>
        <v>2.6943000000000001</v>
      </c>
      <c r="K23" s="61">
        <f t="shared" si="3"/>
        <v>6</v>
      </c>
      <c r="L23" s="60">
        <f>VLOOKUP($A23,'Return Data'!$B$7:$R$2292,13,0)</f>
        <v>2.9348000000000001</v>
      </c>
      <c r="M23" s="61">
        <f t="shared" si="4"/>
        <v>10</v>
      </c>
      <c r="N23" s="60">
        <f>VLOOKUP($A23,'Return Data'!$B$7:$R$2292,17,0)</f>
        <v>4.1191000000000004</v>
      </c>
      <c r="O23" s="61">
        <f t="shared" si="5"/>
        <v>8</v>
      </c>
      <c r="P23" s="60">
        <f>VLOOKUP($A23,'Return Data'!$B$7:$R$2292,14,0)</f>
        <v>7.0175999999999998</v>
      </c>
      <c r="Q23" s="61">
        <f>RANK(P23,P$8:P$26,0)</f>
        <v>3</v>
      </c>
      <c r="R23" s="60">
        <f>VLOOKUP($A23,'Return Data'!$B$7:$R$2292,16,0)</f>
        <v>7.6821000000000002</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14</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44767</v>
      </c>
      <c r="C25" s="60">
        <f>VLOOKUP($A25,'Return Data'!$B$7:$R$2292,4,0)</f>
        <v>12.625299999999999</v>
      </c>
      <c r="D25" s="60">
        <f>VLOOKUP($A25,'Return Data'!$B$7:$R$2292,9,0)</f>
        <v>7.7916999999999996</v>
      </c>
      <c r="E25" s="61">
        <f t="shared" si="0"/>
        <v>14</v>
      </c>
      <c r="F25" s="60">
        <f>VLOOKUP($A25,'Return Data'!$B$7:$R$2292,10,0)</f>
        <v>-0.33650000000000002</v>
      </c>
      <c r="G25" s="61">
        <f t="shared" si="1"/>
        <v>17</v>
      </c>
      <c r="H25" s="60">
        <f>VLOOKUP($A25,'Return Data'!$B$7:$R$2292,11,0)</f>
        <v>1.0290999999999999</v>
      </c>
      <c r="I25" s="61">
        <f t="shared" si="2"/>
        <v>14</v>
      </c>
      <c r="J25" s="60">
        <f>VLOOKUP($A25,'Return Data'!$B$7:$R$2292,12,0)</f>
        <v>1.6021000000000001</v>
      </c>
      <c r="K25" s="61">
        <f t="shared" si="3"/>
        <v>14</v>
      </c>
      <c r="L25" s="60">
        <f>VLOOKUP($A25,'Return Data'!$B$7:$R$2292,13,0)</f>
        <v>2.3216999999999999</v>
      </c>
      <c r="M25" s="61">
        <f t="shared" si="4"/>
        <v>15</v>
      </c>
      <c r="N25" s="60">
        <f>VLOOKUP($A25,'Return Data'!$B$7:$R$2292,17,0)</f>
        <v>3.3174000000000001</v>
      </c>
      <c r="O25" s="61">
        <f>RANK(N25,N$8:N$26,0)</f>
        <v>15</v>
      </c>
      <c r="P25" s="60">
        <f>VLOOKUP($A25,'Return Data'!$B$7:$R$2292,14,0)</f>
        <v>6.61</v>
      </c>
      <c r="Q25" s="61">
        <f t="shared" ref="Q25" si="8">RANK(P25,P$8:P$26,0)</f>
        <v>8</v>
      </c>
      <c r="R25" s="60">
        <f>VLOOKUP($A25,'Return Data'!$B$7:$R$2292,16,0)</f>
        <v>5.7497999999999996</v>
      </c>
      <c r="S25" s="62">
        <f t="shared" si="6"/>
        <v>18</v>
      </c>
    </row>
    <row r="26" spans="1:19" x14ac:dyDescent="0.3">
      <c r="A26" s="77" t="s">
        <v>635</v>
      </c>
      <c r="B26" s="59">
        <f>VLOOKUP($A26,'Return Data'!$B$7:$R$2292,3,0)</f>
        <v>44767</v>
      </c>
      <c r="C26" s="60">
        <f>VLOOKUP($A26,'Return Data'!$B$7:$R$2292,4,0)</f>
        <v>13.445</v>
      </c>
      <c r="D26" s="60">
        <f>VLOOKUP($A26,'Return Data'!$B$7:$R$2292,9,0)</f>
        <v>7.6951000000000001</v>
      </c>
      <c r="E26" s="61">
        <f t="shared" si="0"/>
        <v>15</v>
      </c>
      <c r="F26" s="60">
        <f>VLOOKUP($A26,'Return Data'!$B$7:$R$2292,10,0)</f>
        <v>1.4912000000000001</v>
      </c>
      <c r="G26" s="61">
        <f t="shared" si="1"/>
        <v>7</v>
      </c>
      <c r="H26" s="60">
        <f>VLOOKUP($A26,'Return Data'!$B$7:$R$2292,11,0)</f>
        <v>2.2583000000000002</v>
      </c>
      <c r="I26" s="61">
        <f t="shared" si="2"/>
        <v>8</v>
      </c>
      <c r="J26" s="60">
        <f>VLOOKUP($A26,'Return Data'!$B$7:$R$2292,12,0)</f>
        <v>2.5238999999999998</v>
      </c>
      <c r="K26" s="61">
        <f t="shared" si="3"/>
        <v>8</v>
      </c>
      <c r="L26" s="60">
        <f>VLOOKUP($A26,'Return Data'!$B$7:$R$2292,13,0)</f>
        <v>3.0606</v>
      </c>
      <c r="M26" s="61">
        <f t="shared" si="4"/>
        <v>8</v>
      </c>
      <c r="N26" s="60">
        <f>VLOOKUP($A26,'Return Data'!$B$7:$R$2292,17,0)</f>
        <v>3.9958999999999998</v>
      </c>
      <c r="O26" s="61">
        <f>RANK(N26,N$8:N$26,0)</f>
        <v>10</v>
      </c>
      <c r="P26" s="60"/>
      <c r="Q26" s="61"/>
      <c r="R26" s="60">
        <f>VLOOKUP($A26,'Return Data'!$B$7:$R$2292,16,0)</f>
        <v>7.7529000000000003</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8.7448947368421042</v>
      </c>
      <c r="E28" s="83"/>
      <c r="F28" s="84">
        <f>AVERAGE(F8:F26)</f>
        <v>0.96116315789473672</v>
      </c>
      <c r="G28" s="83"/>
      <c r="H28" s="84">
        <f>AVERAGE(H8:H26)</f>
        <v>1.6221421052631579</v>
      </c>
      <c r="I28" s="83"/>
      <c r="J28" s="84">
        <f>AVERAGE(J8:J26)</f>
        <v>1.9958421052631579</v>
      </c>
      <c r="K28" s="83"/>
      <c r="L28" s="84">
        <f>AVERAGE(L8:L26)</f>
        <v>2.6756842105263163</v>
      </c>
      <c r="M28" s="83"/>
      <c r="N28" s="84">
        <f>AVERAGE(N8:N26)</f>
        <v>3.9895944444444456</v>
      </c>
      <c r="O28" s="83"/>
      <c r="P28" s="84">
        <f>AVERAGE(P8:P26)</f>
        <v>6.6537333333333342</v>
      </c>
      <c r="Q28" s="83"/>
      <c r="R28" s="84">
        <f>AVERAGE(R8:R26)</f>
        <v>7.2345263157894761</v>
      </c>
      <c r="S28" s="85"/>
    </row>
    <row r="29" spans="1:19" x14ac:dyDescent="0.3">
      <c r="A29" s="82" t="s">
        <v>28</v>
      </c>
      <c r="B29" s="83"/>
      <c r="C29" s="83"/>
      <c r="D29" s="84">
        <f>MIN(D8:D26)</f>
        <v>0</v>
      </c>
      <c r="E29" s="83"/>
      <c r="F29" s="84">
        <f>MIN(F8:F26)</f>
        <v>-1.3977999999999999</v>
      </c>
      <c r="G29" s="83"/>
      <c r="H29" s="84">
        <f>MIN(H8:H26)</f>
        <v>-1.0302</v>
      </c>
      <c r="I29" s="83"/>
      <c r="J29" s="84">
        <f>MIN(J8:J26)</f>
        <v>0</v>
      </c>
      <c r="K29" s="83"/>
      <c r="L29" s="84">
        <f>MIN(L8:L26)</f>
        <v>0</v>
      </c>
      <c r="M29" s="83"/>
      <c r="N29" s="84">
        <f>MIN(N8:N26)</f>
        <v>2.7330999999999999</v>
      </c>
      <c r="O29" s="83"/>
      <c r="P29" s="84">
        <f>MIN(P8:P26)</f>
        <v>5.6353999999999997</v>
      </c>
      <c r="Q29" s="83"/>
      <c r="R29" s="84">
        <f>MIN(R8:R26)</f>
        <v>0</v>
      </c>
      <c r="S29" s="85"/>
    </row>
    <row r="30" spans="1:19" ht="15" thickBot="1" x14ac:dyDescent="0.35">
      <c r="A30" s="86" t="s">
        <v>29</v>
      </c>
      <c r="B30" s="87"/>
      <c r="C30" s="87"/>
      <c r="D30" s="88">
        <f>MAX(D8:D26)</f>
        <v>13.881500000000001</v>
      </c>
      <c r="E30" s="87"/>
      <c r="F30" s="88">
        <f>MAX(F8:F26)</f>
        <v>2.83</v>
      </c>
      <c r="G30" s="87"/>
      <c r="H30" s="88">
        <f>MAX(H8:H26)</f>
        <v>3.2248000000000001</v>
      </c>
      <c r="I30" s="87"/>
      <c r="J30" s="88">
        <f>MAX(J8:J26)</f>
        <v>3.2265999999999999</v>
      </c>
      <c r="K30" s="87"/>
      <c r="L30" s="88">
        <f>MAX(L8:L26)</f>
        <v>3.8513000000000002</v>
      </c>
      <c r="M30" s="87"/>
      <c r="N30" s="88">
        <f>MAX(N8:N26)</f>
        <v>5.2770999999999999</v>
      </c>
      <c r="O30" s="87"/>
      <c r="P30" s="88">
        <f>MAX(P8:P26)</f>
        <v>7.5839999999999996</v>
      </c>
      <c r="Q30" s="87"/>
      <c r="R30" s="88">
        <f>MAX(R8:R26)</f>
        <v>8.6148000000000007</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44767</v>
      </c>
      <c r="C8" s="60">
        <f>VLOOKUP($A8,'Return Data'!$B$7:$R$2292,4,0)</f>
        <v>90.378699999999995</v>
      </c>
      <c r="D8" s="60">
        <f>VLOOKUP($A8,'Return Data'!$B$7:$R$2292,9,0)</f>
        <v>10.369300000000001</v>
      </c>
      <c r="E8" s="61">
        <f t="shared" ref="E8:E26" si="0">RANK(D8,D$8:D$26,0)</f>
        <v>3</v>
      </c>
      <c r="F8" s="60">
        <f>VLOOKUP($A8,'Return Data'!$B$7:$R$2292,10,0)</f>
        <v>1.5253000000000001</v>
      </c>
      <c r="G8" s="61">
        <f t="shared" ref="G8:G26" si="1">RANK(F8,F$8:F$26,0)</f>
        <v>5</v>
      </c>
      <c r="H8" s="60">
        <f>VLOOKUP($A8,'Return Data'!$B$7:$R$2292,11,0)</f>
        <v>2.4925999999999999</v>
      </c>
      <c r="I8" s="61">
        <f t="shared" ref="I8:I26" si="2">RANK(H8,H$8:H$26,0)</f>
        <v>3</v>
      </c>
      <c r="J8" s="60">
        <f>VLOOKUP($A8,'Return Data'!$B$7:$R$2292,12,0)</f>
        <v>2.5331000000000001</v>
      </c>
      <c r="K8" s="61">
        <f t="shared" ref="K8:K26" si="3">RANK(J8,J$8:J$26,0)</f>
        <v>2</v>
      </c>
      <c r="L8" s="60">
        <f>VLOOKUP($A8,'Return Data'!$B$7:$R$2292,13,0)</f>
        <v>3.0589</v>
      </c>
      <c r="M8" s="61">
        <f t="shared" ref="M8" si="4">RANK(L8,L$8:L$26,0)</f>
        <v>3</v>
      </c>
      <c r="N8" s="60">
        <f>VLOOKUP($A8,'Return Data'!$B$7:$R$2292,17,0)</f>
        <v>4.2877999999999998</v>
      </c>
      <c r="O8" s="61">
        <f t="shared" ref="O8" si="5">RANK(N8,N$8:N$26,0)</f>
        <v>3</v>
      </c>
      <c r="P8" s="60">
        <f>VLOOKUP($A8,'Return Data'!$B$7:$R$2292,14,0)</f>
        <v>6.8789999999999996</v>
      </c>
      <c r="Q8" s="61">
        <f>RANK(P8,P$8:P$26,0)</f>
        <v>1</v>
      </c>
      <c r="R8" s="60">
        <f>VLOOKUP($A8,'Return Data'!$B$7:$R$2292,16,0)</f>
        <v>9.0495999999999999</v>
      </c>
      <c r="S8" s="62">
        <f t="shared" ref="S8" si="6">RANK(R8,R$8:R$26,0)</f>
        <v>1</v>
      </c>
    </row>
    <row r="9" spans="1:19" x14ac:dyDescent="0.3">
      <c r="A9" s="77" t="s">
        <v>605</v>
      </c>
      <c r="B9" s="59">
        <f>VLOOKUP($A9,'Return Data'!$B$7:$R$2292,3,0)</f>
        <v>44767</v>
      </c>
      <c r="C9" s="60">
        <f>VLOOKUP($A9,'Return Data'!$B$7:$R$2292,4,0)</f>
        <v>13.7964</v>
      </c>
      <c r="D9" s="60">
        <f>VLOOKUP($A9,'Return Data'!$B$7:$R$2292,9,0)</f>
        <v>9.3071000000000002</v>
      </c>
      <c r="E9" s="61">
        <f t="shared" si="0"/>
        <v>6</v>
      </c>
      <c r="F9" s="60">
        <f>VLOOKUP($A9,'Return Data'!$B$7:$R$2292,10,0)</f>
        <v>1.8516999999999999</v>
      </c>
      <c r="G9" s="61">
        <f t="shared" si="1"/>
        <v>2</v>
      </c>
      <c r="H9" s="60">
        <f>VLOOKUP($A9,'Return Data'!$B$7:$R$2292,11,0)</f>
        <v>2.1524000000000001</v>
      </c>
      <c r="I9" s="61">
        <f t="shared" si="2"/>
        <v>6</v>
      </c>
      <c r="J9" s="60">
        <f>VLOOKUP($A9,'Return Data'!$B$7:$R$2292,12,0)</f>
        <v>2.4533999999999998</v>
      </c>
      <c r="K9" s="61">
        <f t="shared" si="3"/>
        <v>4</v>
      </c>
      <c r="L9" s="60">
        <f>VLOOKUP($A9,'Return Data'!$B$7:$R$2292,13,0)</f>
        <v>2.9291</v>
      </c>
      <c r="M9" s="61">
        <f t="shared" ref="M9:M26" si="7">RANK(L9,L$8:L$26,0)</f>
        <v>5</v>
      </c>
      <c r="N9" s="60">
        <f>VLOOKUP($A9,'Return Data'!$B$7:$R$2292,17,0)</f>
        <v>4.0842999999999998</v>
      </c>
      <c r="O9" s="61">
        <f t="shared" ref="O9:O26" si="8">RANK(N9,N$8:N$26,0)</f>
        <v>4</v>
      </c>
      <c r="P9" s="60">
        <f>VLOOKUP($A9,'Return Data'!$B$7:$R$2292,14,0)</f>
        <v>6.8331</v>
      </c>
      <c r="Q9" s="61">
        <f t="shared" ref="Q9:Q26" si="9">RANK(P9,P$8:P$26,0)</f>
        <v>2</v>
      </c>
      <c r="R9" s="60">
        <f>VLOOKUP($A9,'Return Data'!$B$7:$R$2292,16,0)</f>
        <v>6.5995999999999997</v>
      </c>
      <c r="S9" s="62">
        <f t="shared" ref="S9:S26" si="10">RANK(R9,R$8:R$26,0)</f>
        <v>15</v>
      </c>
    </row>
    <row r="10" spans="1:19" x14ac:dyDescent="0.3">
      <c r="A10" s="77" t="s">
        <v>1965</v>
      </c>
      <c r="B10" s="59">
        <f>VLOOKUP($A10,'Return Data'!$B$7:$R$2292,3,0)</f>
        <v>44767</v>
      </c>
      <c r="C10" s="60">
        <f>VLOOKUP($A10,'Return Data'!$B$7:$R$2292,4,0)</f>
        <v>22.111599999999999</v>
      </c>
      <c r="D10" s="60">
        <f>VLOOKUP($A10,'Return Data'!$B$7:$R$2292,9,0)</f>
        <v>8.6414000000000009</v>
      </c>
      <c r="E10" s="61">
        <f t="shared" si="0"/>
        <v>9</v>
      </c>
      <c r="F10" s="60">
        <f>VLOOKUP($A10,'Return Data'!$B$7:$R$2292,10,0)</f>
        <v>-0.96630000000000005</v>
      </c>
      <c r="G10" s="61">
        <f t="shared" si="1"/>
        <v>18</v>
      </c>
      <c r="H10" s="60">
        <f>VLOOKUP($A10,'Return Data'!$B$7:$R$2292,11,0)</f>
        <v>-0.94769999999999999</v>
      </c>
      <c r="I10" s="61">
        <f t="shared" si="2"/>
        <v>18</v>
      </c>
      <c r="J10" s="60">
        <f>VLOOKUP($A10,'Return Data'!$B$7:$R$2292,12,0)</f>
        <v>1.6299999999999999E-2</v>
      </c>
      <c r="K10" s="61">
        <f t="shared" si="3"/>
        <v>17</v>
      </c>
      <c r="L10" s="60">
        <f>VLOOKUP($A10,'Return Data'!$B$7:$R$2292,13,0)</f>
        <v>0.53859999999999997</v>
      </c>
      <c r="M10" s="61">
        <f t="shared" si="7"/>
        <v>18</v>
      </c>
      <c r="N10" s="60">
        <f>VLOOKUP($A10,'Return Data'!$B$7:$R$2292,17,0)</f>
        <v>2.1539999999999999</v>
      </c>
      <c r="O10" s="61">
        <f t="shared" si="8"/>
        <v>18</v>
      </c>
      <c r="P10" s="60">
        <f>VLOOKUP($A10,'Return Data'!$B$7:$R$2292,14,0)</f>
        <v>5.1069000000000004</v>
      </c>
      <c r="Q10" s="61">
        <f t="shared" si="9"/>
        <v>17</v>
      </c>
      <c r="R10" s="60">
        <f>VLOOKUP($A10,'Return Data'!$B$7:$R$2292,16,0)</f>
        <v>5.9551999999999996</v>
      </c>
      <c r="S10" s="62">
        <f t="shared" si="10"/>
        <v>17</v>
      </c>
    </row>
    <row r="11" spans="1:19" x14ac:dyDescent="0.3">
      <c r="A11" s="77" t="s">
        <v>607</v>
      </c>
      <c r="B11" s="59">
        <f>VLOOKUP($A11,'Return Data'!$B$7:$R$2292,3,0)</f>
        <v>44767</v>
      </c>
      <c r="C11" s="60">
        <f>VLOOKUP($A11,'Return Data'!$B$7:$R$2292,4,0)</f>
        <v>17.998100000000001</v>
      </c>
      <c r="D11" s="60">
        <f>VLOOKUP($A11,'Return Data'!$B$7:$R$2292,9,0)</f>
        <v>7.2404000000000002</v>
      </c>
      <c r="E11" s="61">
        <f t="shared" si="0"/>
        <v>15</v>
      </c>
      <c r="F11" s="60">
        <f>VLOOKUP($A11,'Return Data'!$B$7:$R$2292,10,0)</f>
        <v>0.79490000000000005</v>
      </c>
      <c r="G11" s="61">
        <f t="shared" si="1"/>
        <v>10</v>
      </c>
      <c r="H11" s="60">
        <f>VLOOKUP($A11,'Return Data'!$B$7:$R$2292,11,0)</f>
        <v>1.4615</v>
      </c>
      <c r="I11" s="61">
        <f t="shared" si="2"/>
        <v>11</v>
      </c>
      <c r="J11" s="60">
        <f>VLOOKUP($A11,'Return Data'!$B$7:$R$2292,12,0)</f>
        <v>1.8191999999999999</v>
      </c>
      <c r="K11" s="61">
        <f t="shared" si="3"/>
        <v>11</v>
      </c>
      <c r="L11" s="60">
        <f>VLOOKUP($A11,'Return Data'!$B$7:$R$2292,13,0)</f>
        <v>2.1398999999999999</v>
      </c>
      <c r="M11" s="61">
        <f t="shared" si="7"/>
        <v>13</v>
      </c>
      <c r="N11" s="60">
        <f>VLOOKUP($A11,'Return Data'!$B$7:$R$2292,17,0)</f>
        <v>3.0345</v>
      </c>
      <c r="O11" s="61">
        <f t="shared" si="8"/>
        <v>14</v>
      </c>
      <c r="P11" s="60">
        <f>VLOOKUP($A11,'Return Data'!$B$7:$R$2292,14,0)</f>
        <v>5.4782000000000002</v>
      </c>
      <c r="Q11" s="61">
        <f t="shared" si="9"/>
        <v>16</v>
      </c>
      <c r="R11" s="60">
        <f>VLOOKUP($A11,'Return Data'!$B$7:$R$2292,16,0)</f>
        <v>7.1885000000000003</v>
      </c>
      <c r="S11" s="62">
        <f t="shared" si="10"/>
        <v>8</v>
      </c>
    </row>
    <row r="12" spans="1:19" x14ac:dyDescent="0.3">
      <c r="A12" s="77" t="s">
        <v>609</v>
      </c>
      <c r="B12" s="59">
        <f>VLOOKUP($A12,'Return Data'!$B$7:$R$2292,3,0)</f>
        <v>44767</v>
      </c>
      <c r="C12" s="60">
        <f>VLOOKUP($A12,'Return Data'!$B$7:$R$2292,4,0)</f>
        <v>12.9979</v>
      </c>
      <c r="D12" s="60">
        <f>VLOOKUP($A12,'Return Data'!$B$7:$R$2292,9,0)</f>
        <v>13.1534</v>
      </c>
      <c r="E12" s="61">
        <f t="shared" si="0"/>
        <v>2</v>
      </c>
      <c r="F12" s="60">
        <f>VLOOKUP($A12,'Return Data'!$B$7:$R$2292,10,0)</f>
        <v>-1.6472</v>
      </c>
      <c r="G12" s="61">
        <f t="shared" si="1"/>
        <v>19</v>
      </c>
      <c r="H12" s="60">
        <f>VLOOKUP($A12,'Return Data'!$B$7:$R$2292,11,0)</f>
        <v>-1.2734000000000001</v>
      </c>
      <c r="I12" s="61">
        <f t="shared" si="2"/>
        <v>19</v>
      </c>
      <c r="J12" s="60">
        <f>VLOOKUP($A12,'Return Data'!$B$7:$R$2292,12,0)</f>
        <v>0.14929999999999999</v>
      </c>
      <c r="K12" s="61">
        <f t="shared" si="3"/>
        <v>16</v>
      </c>
      <c r="L12" s="60">
        <f>VLOOKUP($A12,'Return Data'!$B$7:$R$2292,13,0)</f>
        <v>0.94940000000000002</v>
      </c>
      <c r="M12" s="61">
        <f t="shared" si="7"/>
        <v>17</v>
      </c>
      <c r="N12" s="60">
        <f>VLOOKUP($A12,'Return Data'!$B$7:$R$2292,17,0)</f>
        <v>2.6067</v>
      </c>
      <c r="O12" s="61">
        <f t="shared" si="8"/>
        <v>16</v>
      </c>
      <c r="P12" s="60">
        <f>VLOOKUP($A12,'Return Data'!$B$7:$R$2292,14,0)</f>
        <v>5.5113000000000003</v>
      </c>
      <c r="Q12" s="61">
        <f t="shared" si="9"/>
        <v>15</v>
      </c>
      <c r="R12" s="60">
        <f>VLOOKUP($A12,'Return Data'!$B$7:$R$2292,16,0)</f>
        <v>7.0026000000000002</v>
      </c>
      <c r="S12" s="62">
        <f t="shared" si="10"/>
        <v>10</v>
      </c>
    </row>
    <row r="13" spans="1:19" x14ac:dyDescent="0.3">
      <c r="A13" s="77" t="s">
        <v>612</v>
      </c>
      <c r="B13" s="59">
        <f>VLOOKUP($A13,'Return Data'!$B$7:$R$2292,3,0)</f>
        <v>44767</v>
      </c>
      <c r="C13" s="60">
        <f>VLOOKUP($A13,'Return Data'!$B$7:$R$2292,4,0)</f>
        <v>80.508300000000006</v>
      </c>
      <c r="D13" s="60">
        <f>VLOOKUP($A13,'Return Data'!$B$7:$R$2292,9,0)</f>
        <v>7.5788000000000002</v>
      </c>
      <c r="E13" s="61">
        <f t="shared" si="0"/>
        <v>12</v>
      </c>
      <c r="F13" s="60">
        <f>VLOOKUP($A13,'Return Data'!$B$7:$R$2292,10,0)</f>
        <v>0.8327</v>
      </c>
      <c r="G13" s="61">
        <f t="shared" si="1"/>
        <v>9</v>
      </c>
      <c r="H13" s="60">
        <f>VLOOKUP($A13,'Return Data'!$B$7:$R$2292,11,0)</f>
        <v>1.7424999999999999</v>
      </c>
      <c r="I13" s="61">
        <f t="shared" si="2"/>
        <v>9</v>
      </c>
      <c r="J13" s="60">
        <f>VLOOKUP($A13,'Return Data'!$B$7:$R$2292,12,0)</f>
        <v>2.1025999999999998</v>
      </c>
      <c r="K13" s="61">
        <f t="shared" si="3"/>
        <v>8</v>
      </c>
      <c r="L13" s="60">
        <f>VLOOKUP($A13,'Return Data'!$B$7:$R$2292,13,0)</f>
        <v>2.6334</v>
      </c>
      <c r="M13" s="61">
        <f t="shared" si="7"/>
        <v>9</v>
      </c>
      <c r="N13" s="60">
        <f>VLOOKUP($A13,'Return Data'!$B$7:$R$2292,17,0)</f>
        <v>4.3272000000000004</v>
      </c>
      <c r="O13" s="61">
        <f t="shared" si="8"/>
        <v>2</v>
      </c>
      <c r="P13" s="60">
        <f>VLOOKUP($A13,'Return Data'!$B$7:$R$2292,14,0)</f>
        <v>5.6970000000000001</v>
      </c>
      <c r="Q13" s="61">
        <f t="shared" si="9"/>
        <v>14</v>
      </c>
      <c r="R13" s="60">
        <f>VLOOKUP($A13,'Return Data'!$B$7:$R$2292,16,0)</f>
        <v>8.6633999999999993</v>
      </c>
      <c r="S13" s="62">
        <f t="shared" si="10"/>
        <v>2</v>
      </c>
    </row>
    <row r="14" spans="1:19" x14ac:dyDescent="0.3">
      <c r="A14" s="77" t="s">
        <v>615</v>
      </c>
      <c r="B14" s="59">
        <f>VLOOKUP($A14,'Return Data'!$B$7:$R$2292,3,0)</f>
        <v>44767</v>
      </c>
      <c r="C14" s="60">
        <f>VLOOKUP($A14,'Return Data'!$B$7:$R$2292,4,0)</f>
        <v>26.040299999999998</v>
      </c>
      <c r="D14" s="60">
        <f>VLOOKUP($A14,'Return Data'!$B$7:$R$2292,9,0)</f>
        <v>10.344900000000001</v>
      </c>
      <c r="E14" s="61">
        <f t="shared" si="0"/>
        <v>4</v>
      </c>
      <c r="F14" s="60">
        <f>VLOOKUP($A14,'Return Data'!$B$7:$R$2292,10,0)</f>
        <v>0.1048</v>
      </c>
      <c r="G14" s="61">
        <f t="shared" si="1"/>
        <v>12</v>
      </c>
      <c r="H14" s="60">
        <f>VLOOKUP($A14,'Return Data'!$B$7:$R$2292,11,0)</f>
        <v>0.97270000000000001</v>
      </c>
      <c r="I14" s="61">
        <f t="shared" si="2"/>
        <v>13</v>
      </c>
      <c r="J14" s="60">
        <f>VLOOKUP($A14,'Return Data'!$B$7:$R$2292,12,0)</f>
        <v>1.2976000000000001</v>
      </c>
      <c r="K14" s="61">
        <f t="shared" si="3"/>
        <v>14</v>
      </c>
      <c r="L14" s="60">
        <f>VLOOKUP($A14,'Return Data'!$B$7:$R$2292,13,0)</f>
        <v>2.4380999999999999</v>
      </c>
      <c r="M14" s="61">
        <f t="shared" si="7"/>
        <v>11</v>
      </c>
      <c r="N14" s="60">
        <f>VLOOKUP($A14,'Return Data'!$B$7:$R$2292,17,0)</f>
        <v>3.7048999999999999</v>
      </c>
      <c r="O14" s="61">
        <f t="shared" si="8"/>
        <v>9</v>
      </c>
      <c r="P14" s="60">
        <f>VLOOKUP($A14,'Return Data'!$B$7:$R$2292,14,0)</f>
        <v>6.5038</v>
      </c>
      <c r="Q14" s="61">
        <f t="shared" si="9"/>
        <v>6</v>
      </c>
      <c r="R14" s="60">
        <f>VLOOKUP($A14,'Return Data'!$B$7:$R$2292,16,0)</f>
        <v>8.2454000000000001</v>
      </c>
      <c r="S14" s="62">
        <f t="shared" si="10"/>
        <v>3</v>
      </c>
    </row>
    <row r="15" spans="1:19" x14ac:dyDescent="0.3">
      <c r="A15" s="77" t="s">
        <v>617</v>
      </c>
      <c r="B15" s="59">
        <f>VLOOKUP($A15,'Return Data'!$B$7:$R$2292,3,0)</f>
        <v>44767</v>
      </c>
      <c r="C15" s="60">
        <f>VLOOKUP($A15,'Return Data'!$B$7:$R$2292,4,0)</f>
        <v>23.817</v>
      </c>
      <c r="D15" s="60">
        <f>VLOOKUP($A15,'Return Data'!$B$7:$R$2292,9,0)</f>
        <v>8.7756000000000007</v>
      </c>
      <c r="E15" s="61">
        <f t="shared" si="0"/>
        <v>7</v>
      </c>
      <c r="F15" s="60">
        <f>VLOOKUP($A15,'Return Data'!$B$7:$R$2292,10,0)</f>
        <v>2.5183</v>
      </c>
      <c r="G15" s="61">
        <f t="shared" si="1"/>
        <v>1</v>
      </c>
      <c r="H15" s="60">
        <f>VLOOKUP($A15,'Return Data'!$B$7:$R$2292,11,0)</f>
        <v>2.9083000000000001</v>
      </c>
      <c r="I15" s="61">
        <f t="shared" si="2"/>
        <v>1</v>
      </c>
      <c r="J15" s="60">
        <f>VLOOKUP($A15,'Return Data'!$B$7:$R$2292,12,0)</f>
        <v>2.4984000000000002</v>
      </c>
      <c r="K15" s="61">
        <f t="shared" si="3"/>
        <v>3</v>
      </c>
      <c r="L15" s="60">
        <f>VLOOKUP($A15,'Return Data'!$B$7:$R$2292,13,0)</f>
        <v>3.4009</v>
      </c>
      <c r="M15" s="61">
        <f t="shared" si="7"/>
        <v>2</v>
      </c>
      <c r="N15" s="60">
        <f>VLOOKUP($A15,'Return Data'!$B$7:$R$2292,17,0)</f>
        <v>4.0597000000000003</v>
      </c>
      <c r="O15" s="61">
        <f t="shared" si="8"/>
        <v>5</v>
      </c>
      <c r="P15" s="60">
        <f>VLOOKUP($A15,'Return Data'!$B$7:$R$2292,14,0)</f>
        <v>6.5711000000000004</v>
      </c>
      <c r="Q15" s="61">
        <f t="shared" si="9"/>
        <v>4</v>
      </c>
      <c r="R15" s="60">
        <f>VLOOKUP($A15,'Return Data'!$B$7:$R$2292,16,0)</f>
        <v>6.9245000000000001</v>
      </c>
      <c r="S15" s="62">
        <f t="shared" si="10"/>
        <v>12</v>
      </c>
    </row>
    <row r="16" spans="1:19" x14ac:dyDescent="0.3">
      <c r="A16" s="77" t="s">
        <v>620</v>
      </c>
      <c r="B16" s="59">
        <f>VLOOKUP($A16,'Return Data'!$B$7:$R$2292,3,0)</f>
        <v>44767</v>
      </c>
      <c r="C16" s="60">
        <f>VLOOKUP($A16,'Return Data'!$B$7:$R$2292,4,0)</f>
        <v>15.663399999999999</v>
      </c>
      <c r="D16" s="60">
        <f>VLOOKUP($A16,'Return Data'!$B$7:$R$2292,9,0)</f>
        <v>8.5177999999999994</v>
      </c>
      <c r="E16" s="61">
        <f t="shared" si="0"/>
        <v>10</v>
      </c>
      <c r="F16" s="60">
        <f>VLOOKUP($A16,'Return Data'!$B$7:$R$2292,10,0)</f>
        <v>-0.58560000000000001</v>
      </c>
      <c r="G16" s="61">
        <f t="shared" si="1"/>
        <v>16</v>
      </c>
      <c r="H16" s="60">
        <f>VLOOKUP($A16,'Return Data'!$B$7:$R$2292,11,0)</f>
        <v>0.61470000000000002</v>
      </c>
      <c r="I16" s="61">
        <f t="shared" si="2"/>
        <v>15</v>
      </c>
      <c r="J16" s="60">
        <f>VLOOKUP($A16,'Return Data'!$B$7:$R$2292,12,0)</f>
        <v>1.3842000000000001</v>
      </c>
      <c r="K16" s="61">
        <f t="shared" si="3"/>
        <v>13</v>
      </c>
      <c r="L16" s="60">
        <f>VLOOKUP($A16,'Return Data'!$B$7:$R$2292,13,0)</f>
        <v>2.1358000000000001</v>
      </c>
      <c r="M16" s="61">
        <f t="shared" si="7"/>
        <v>14</v>
      </c>
      <c r="N16" s="60">
        <f>VLOOKUP($A16,'Return Data'!$B$7:$R$2292,17,0)</f>
        <v>3.4655999999999998</v>
      </c>
      <c r="O16" s="61">
        <f t="shared" si="8"/>
        <v>11</v>
      </c>
      <c r="P16" s="60">
        <f>VLOOKUP($A16,'Return Data'!$B$7:$R$2292,14,0)</f>
        <v>6.2473000000000001</v>
      </c>
      <c r="Q16" s="61">
        <f t="shared" si="9"/>
        <v>9</v>
      </c>
      <c r="R16" s="60">
        <f>VLOOKUP($A16,'Return Data'!$B$7:$R$2292,16,0)</f>
        <v>7.1058000000000003</v>
      </c>
      <c r="S16" s="62">
        <f t="shared" si="10"/>
        <v>9</v>
      </c>
    </row>
    <row r="17" spans="1:19" x14ac:dyDescent="0.3">
      <c r="A17" s="77" t="s">
        <v>621</v>
      </c>
      <c r="B17" s="59">
        <f>VLOOKUP($A17,'Return Data'!$B$7:$R$2292,3,0)</f>
        <v>44767</v>
      </c>
      <c r="C17" s="60">
        <f>VLOOKUP($A17,'Return Data'!$B$7:$R$2292,4,0)</f>
        <v>2577.6372000000001</v>
      </c>
      <c r="D17" s="60">
        <f>VLOOKUP($A17,'Return Data'!$B$7:$R$2292,9,0)</f>
        <v>8.3918999999999997</v>
      </c>
      <c r="E17" s="61">
        <f t="shared" si="0"/>
        <v>11</v>
      </c>
      <c r="F17" s="60">
        <f>VLOOKUP($A17,'Return Data'!$B$7:$R$2292,10,0)</f>
        <v>7.6499999999999999E-2</v>
      </c>
      <c r="G17" s="61">
        <f t="shared" si="1"/>
        <v>13</v>
      </c>
      <c r="H17" s="60">
        <f>VLOOKUP($A17,'Return Data'!$B$7:$R$2292,11,0)</f>
        <v>1.0649999999999999</v>
      </c>
      <c r="I17" s="61">
        <f t="shared" si="2"/>
        <v>12</v>
      </c>
      <c r="J17" s="60">
        <f>VLOOKUP($A17,'Return Data'!$B$7:$R$2292,12,0)</f>
        <v>1.5790999999999999</v>
      </c>
      <c r="K17" s="61">
        <f t="shared" si="3"/>
        <v>12</v>
      </c>
      <c r="L17" s="60">
        <f>VLOOKUP($A17,'Return Data'!$B$7:$R$2292,13,0)</f>
        <v>2.1675</v>
      </c>
      <c r="M17" s="61">
        <f t="shared" si="7"/>
        <v>12</v>
      </c>
      <c r="N17" s="60">
        <f>VLOOKUP($A17,'Return Data'!$B$7:$R$2292,17,0)</f>
        <v>3.4211</v>
      </c>
      <c r="O17" s="61">
        <f t="shared" si="8"/>
        <v>12</v>
      </c>
      <c r="P17" s="60">
        <f>VLOOKUP($A17,'Return Data'!$B$7:$R$2292,14,0)</f>
        <v>6.1322999999999999</v>
      </c>
      <c r="Q17" s="61">
        <f t="shared" si="9"/>
        <v>11</v>
      </c>
      <c r="R17" s="60">
        <f>VLOOKUP($A17,'Return Data'!$B$7:$R$2292,16,0)</f>
        <v>6.5209000000000001</v>
      </c>
      <c r="S17" s="62">
        <f t="shared" si="10"/>
        <v>16</v>
      </c>
    </row>
    <row r="18" spans="1:19" x14ac:dyDescent="0.3">
      <c r="A18" s="77" t="s">
        <v>623</v>
      </c>
      <c r="B18" s="59">
        <f>VLOOKUP($A18,'Return Data'!$B$7:$R$2292,3,0)</f>
        <v>44767</v>
      </c>
      <c r="C18" s="60">
        <f>VLOOKUP($A18,'Return Data'!$B$7:$R$2292,4,0)</f>
        <v>3040.6097</v>
      </c>
      <c r="D18" s="60">
        <f>VLOOKUP($A18,'Return Data'!$B$7:$R$2292,9,0)</f>
        <v>8.6661000000000001</v>
      </c>
      <c r="E18" s="61">
        <f t="shared" si="0"/>
        <v>8</v>
      </c>
      <c r="F18" s="60">
        <f>VLOOKUP($A18,'Return Data'!$B$7:$R$2292,10,0)</f>
        <v>1.0334000000000001</v>
      </c>
      <c r="G18" s="61">
        <f t="shared" si="1"/>
        <v>8</v>
      </c>
      <c r="H18" s="60">
        <f>VLOOKUP($A18,'Return Data'!$B$7:$R$2292,11,0)</f>
        <v>1.8801000000000001</v>
      </c>
      <c r="I18" s="61">
        <f t="shared" si="2"/>
        <v>8</v>
      </c>
      <c r="J18" s="60">
        <f>VLOOKUP($A18,'Return Data'!$B$7:$R$2292,12,0)</f>
        <v>2.0669</v>
      </c>
      <c r="K18" s="61">
        <f t="shared" si="3"/>
        <v>9</v>
      </c>
      <c r="L18" s="60">
        <f>VLOOKUP($A18,'Return Data'!$B$7:$R$2292,13,0)</f>
        <v>3.012</v>
      </c>
      <c r="M18" s="61">
        <f t="shared" si="7"/>
        <v>4</v>
      </c>
      <c r="N18" s="60">
        <f>VLOOKUP($A18,'Return Data'!$B$7:$R$2292,17,0)</f>
        <v>3.9466999999999999</v>
      </c>
      <c r="O18" s="61">
        <f t="shared" si="8"/>
        <v>7</v>
      </c>
      <c r="P18" s="60">
        <f>VLOOKUP($A18,'Return Data'!$B$7:$R$2292,14,0)</f>
        <v>6.1289999999999996</v>
      </c>
      <c r="Q18" s="61">
        <f t="shared" si="9"/>
        <v>12</v>
      </c>
      <c r="R18" s="60">
        <f>VLOOKUP($A18,'Return Data'!$B$7:$R$2292,16,0)</f>
        <v>7.7750000000000004</v>
      </c>
      <c r="S18" s="62">
        <f t="shared" si="10"/>
        <v>4</v>
      </c>
    </row>
    <row r="19" spans="1:19" x14ac:dyDescent="0.3">
      <c r="A19" s="77" t="s">
        <v>626</v>
      </c>
      <c r="B19" s="59">
        <f>VLOOKUP($A19,'Return Data'!$B$7:$R$2292,3,0)</f>
        <v>44767</v>
      </c>
      <c r="C19" s="60">
        <f>VLOOKUP($A19,'Return Data'!$B$7:$R$2292,4,0)</f>
        <v>58.953600000000002</v>
      </c>
      <c r="D19" s="60">
        <f>VLOOKUP($A19,'Return Data'!$B$7:$R$2292,9,0)</f>
        <v>13.537100000000001</v>
      </c>
      <c r="E19" s="61">
        <f t="shared" si="0"/>
        <v>1</v>
      </c>
      <c r="F19" s="60">
        <f>VLOOKUP($A19,'Return Data'!$B$7:$R$2292,10,0)</f>
        <v>-0.35549999999999998</v>
      </c>
      <c r="G19" s="61">
        <f t="shared" si="1"/>
        <v>15</v>
      </c>
      <c r="H19" s="60">
        <f>VLOOKUP($A19,'Return Data'!$B$7:$R$2292,11,0)</f>
        <v>-0.49780000000000002</v>
      </c>
      <c r="I19" s="61">
        <f t="shared" si="2"/>
        <v>17</v>
      </c>
      <c r="J19" s="60">
        <f>VLOOKUP($A19,'Return Data'!$B$7:$R$2292,12,0)</f>
        <v>-7.1400000000000005E-2</v>
      </c>
      <c r="K19" s="61">
        <f t="shared" si="3"/>
        <v>19</v>
      </c>
      <c r="L19" s="60">
        <f>VLOOKUP($A19,'Return Data'!$B$7:$R$2292,13,0)</f>
        <v>1.8473999999999999</v>
      </c>
      <c r="M19" s="61">
        <f t="shared" si="7"/>
        <v>16</v>
      </c>
      <c r="N19" s="60">
        <f>VLOOKUP($A19,'Return Data'!$B$7:$R$2292,17,0)</f>
        <v>2.5693000000000001</v>
      </c>
      <c r="O19" s="61">
        <f t="shared" si="8"/>
        <v>17</v>
      </c>
      <c r="P19" s="60">
        <f>VLOOKUP($A19,'Return Data'!$B$7:$R$2292,14,0)</f>
        <v>6.2111999999999998</v>
      </c>
      <c r="Q19" s="61">
        <f t="shared" si="9"/>
        <v>10</v>
      </c>
      <c r="R19" s="60">
        <f>VLOOKUP($A19,'Return Data'!$B$7:$R$2292,16,0)</f>
        <v>7.2541000000000002</v>
      </c>
      <c r="S19" s="62">
        <f t="shared" si="10"/>
        <v>7</v>
      </c>
    </row>
    <row r="20" spans="1:19" x14ac:dyDescent="0.3">
      <c r="A20" t="s">
        <v>1650</v>
      </c>
      <c r="B20" s="59">
        <f>VLOOKUP($A20,'Return Data'!$B$7:$R$2292,3,0)</f>
        <v>44767</v>
      </c>
      <c r="C20" s="60">
        <f>VLOOKUP($A20,'Return Data'!$B$7:$R$2292,4,0)</f>
        <v>47.960299999999997</v>
      </c>
      <c r="D20" s="60">
        <f>VLOOKUP($A20,'Return Data'!$B$7:$R$2292,9,0)</f>
        <v>9.5357000000000003</v>
      </c>
      <c r="E20" s="61">
        <f t="shared" si="0"/>
        <v>5</v>
      </c>
      <c r="F20" s="60">
        <f>VLOOKUP($A20,'Return Data'!$B$7:$R$2292,10,0)</f>
        <v>1.7859</v>
      </c>
      <c r="G20" s="61">
        <f t="shared" si="1"/>
        <v>3</v>
      </c>
      <c r="H20" s="60">
        <f>VLOOKUP($A20,'Return Data'!$B$7:$R$2292,11,0)</f>
        <v>2.5219999999999998</v>
      </c>
      <c r="I20" s="61">
        <f t="shared" si="2"/>
        <v>2</v>
      </c>
      <c r="J20" s="60">
        <f>VLOOKUP($A20,'Return Data'!$B$7:$R$2292,12,0)</f>
        <v>2.8509000000000002</v>
      </c>
      <c r="K20" s="61">
        <f t="shared" si="3"/>
        <v>1</v>
      </c>
      <c r="L20" s="60">
        <f>VLOOKUP($A20,'Return Data'!$B$7:$R$2292,13,0)</f>
        <v>3.4617</v>
      </c>
      <c r="M20" s="61">
        <f t="shared" si="7"/>
        <v>1</v>
      </c>
      <c r="N20" s="60">
        <f>VLOOKUP($A20,'Return Data'!$B$7:$R$2292,17,0)</f>
        <v>4.8697999999999997</v>
      </c>
      <c r="O20" s="61">
        <f t="shared" si="8"/>
        <v>1</v>
      </c>
      <c r="P20" s="60">
        <f>VLOOKUP($A20,'Return Data'!$B$7:$R$2292,14,0)</f>
        <v>6.3250000000000002</v>
      </c>
      <c r="Q20" s="61">
        <f t="shared" si="9"/>
        <v>7</v>
      </c>
      <c r="R20" s="60">
        <f>VLOOKUP($A20,'Return Data'!$B$7:$R$2292,16,0)</f>
        <v>7.4305000000000003</v>
      </c>
      <c r="S20" s="62">
        <f t="shared" si="10"/>
        <v>5</v>
      </c>
    </row>
    <row r="21" spans="1:19" x14ac:dyDescent="0.3">
      <c r="A21" s="77" t="s">
        <v>1942</v>
      </c>
      <c r="B21" s="59">
        <f>VLOOKUP($A21,'Return Data'!$B$7:$R$2292,3,0)</f>
        <v>44767</v>
      </c>
      <c r="C21" s="60">
        <f>VLOOKUP($A21,'Return Data'!$B$7:$R$2292,4,0)</f>
        <v>35.411299999999997</v>
      </c>
      <c r="D21" s="60">
        <f>VLOOKUP($A21,'Return Data'!$B$7:$R$2292,9,0)</f>
        <v>6.8189000000000002</v>
      </c>
      <c r="E21" s="61">
        <f t="shared" si="0"/>
        <v>17</v>
      </c>
      <c r="F21" s="60">
        <f>VLOOKUP($A21,'Return Data'!$B$7:$R$2292,10,0)</f>
        <v>1.7657</v>
      </c>
      <c r="G21" s="61">
        <f t="shared" si="1"/>
        <v>4</v>
      </c>
      <c r="H21" s="60">
        <f>VLOOKUP($A21,'Return Data'!$B$7:$R$2292,11,0)</f>
        <v>2.1892</v>
      </c>
      <c r="I21" s="61">
        <f t="shared" si="2"/>
        <v>5</v>
      </c>
      <c r="J21" s="60">
        <f>VLOOKUP($A21,'Return Data'!$B$7:$R$2292,12,0)</f>
        <v>2.2439</v>
      </c>
      <c r="K21" s="61">
        <f t="shared" si="3"/>
        <v>6</v>
      </c>
      <c r="L21" s="60">
        <f>VLOOKUP($A21,'Return Data'!$B$7:$R$2292,13,0)</f>
        <v>2.8610000000000002</v>
      </c>
      <c r="M21" s="61">
        <f t="shared" si="7"/>
        <v>6</v>
      </c>
      <c r="N21" s="60">
        <f>VLOOKUP($A21,'Return Data'!$B$7:$R$2292,17,0)</f>
        <v>4.0393999999999997</v>
      </c>
      <c r="O21" s="61">
        <f t="shared" si="8"/>
        <v>6</v>
      </c>
      <c r="P21" s="60">
        <f>VLOOKUP($A21,'Return Data'!$B$7:$R$2292,14,0)</f>
        <v>6.0930999999999997</v>
      </c>
      <c r="Q21" s="61">
        <f t="shared" si="9"/>
        <v>13</v>
      </c>
      <c r="R21" s="60">
        <f>VLOOKUP($A21,'Return Data'!$B$7:$R$2292,16,0)</f>
        <v>6.7005999999999997</v>
      </c>
      <c r="S21" s="62">
        <f t="shared" si="10"/>
        <v>14</v>
      </c>
    </row>
    <row r="22" spans="1:19" x14ac:dyDescent="0.3">
      <c r="A22" s="77" t="s">
        <v>628</v>
      </c>
      <c r="B22" s="59">
        <f>VLOOKUP($A22,'Return Data'!$B$7:$R$2292,3,0)</f>
        <v>44767</v>
      </c>
      <c r="C22" s="60">
        <f>VLOOKUP($A22,'Return Data'!$B$7:$R$2292,4,0)</f>
        <v>12.589</v>
      </c>
      <c r="D22" s="60">
        <f>VLOOKUP($A22,'Return Data'!$B$7:$R$2292,9,0)</f>
        <v>7.0282</v>
      </c>
      <c r="E22" s="61">
        <f t="shared" si="0"/>
        <v>16</v>
      </c>
      <c r="F22" s="60">
        <f>VLOOKUP($A22,'Return Data'!$B$7:$R$2292,10,0)</f>
        <v>0.71819999999999995</v>
      </c>
      <c r="G22" s="61">
        <f t="shared" si="1"/>
        <v>11</v>
      </c>
      <c r="H22" s="60">
        <f>VLOOKUP($A22,'Return Data'!$B$7:$R$2292,11,0)</f>
        <v>1.6</v>
      </c>
      <c r="I22" s="61">
        <f t="shared" si="2"/>
        <v>10</v>
      </c>
      <c r="J22" s="60">
        <f>VLOOKUP($A22,'Return Data'!$B$7:$R$2292,12,0)</f>
        <v>1.8617999999999999</v>
      </c>
      <c r="K22" s="61">
        <f t="shared" si="3"/>
        <v>10</v>
      </c>
      <c r="L22" s="60">
        <f>VLOOKUP($A22,'Return Data'!$B$7:$R$2292,13,0)</f>
        <v>2.4992999999999999</v>
      </c>
      <c r="M22" s="61">
        <f t="shared" si="7"/>
        <v>10</v>
      </c>
      <c r="N22" s="60">
        <f>VLOOKUP($A22,'Return Data'!$B$7:$R$2292,17,0)</f>
        <v>3.1964000000000001</v>
      </c>
      <c r="O22" s="61">
        <f t="shared" si="8"/>
        <v>13</v>
      </c>
      <c r="P22" s="60"/>
      <c r="Q22" s="61"/>
      <c r="R22" s="60">
        <f>VLOOKUP($A22,'Return Data'!$B$7:$R$2292,16,0)</f>
        <v>6.8409000000000004</v>
      </c>
      <c r="S22" s="62">
        <f t="shared" si="10"/>
        <v>13</v>
      </c>
    </row>
    <row r="23" spans="1:19" x14ac:dyDescent="0.3">
      <c r="A23" s="77" t="s">
        <v>629</v>
      </c>
      <c r="B23" s="59">
        <f>VLOOKUP($A23,'Return Data'!$B$7:$R$2292,3,0)</f>
        <v>44767</v>
      </c>
      <c r="C23" s="60">
        <f>VLOOKUP($A23,'Return Data'!$B$7:$R$2292,4,0)</f>
        <v>32.7286</v>
      </c>
      <c r="D23" s="60">
        <f>VLOOKUP($A23,'Return Data'!$B$7:$R$2292,9,0)</f>
        <v>6.3986000000000001</v>
      </c>
      <c r="E23" s="61">
        <f t="shared" si="0"/>
        <v>18</v>
      </c>
      <c r="F23" s="60">
        <f>VLOOKUP($A23,'Return Data'!$B$7:$R$2292,10,0)</f>
        <v>1.3169</v>
      </c>
      <c r="G23" s="61">
        <f t="shared" si="1"/>
        <v>6</v>
      </c>
      <c r="H23" s="60">
        <f>VLOOKUP($A23,'Return Data'!$B$7:$R$2292,11,0)</f>
        <v>2.2195</v>
      </c>
      <c r="I23" s="61">
        <f t="shared" si="2"/>
        <v>4</v>
      </c>
      <c r="J23" s="60">
        <f>VLOOKUP($A23,'Return Data'!$B$7:$R$2292,12,0)</f>
        <v>2.4460000000000002</v>
      </c>
      <c r="K23" s="61">
        <f t="shared" si="3"/>
        <v>5</v>
      </c>
      <c r="L23" s="60">
        <f>VLOOKUP($A23,'Return Data'!$B$7:$R$2292,13,0)</f>
        <v>2.6812999999999998</v>
      </c>
      <c r="M23" s="61">
        <f t="shared" si="7"/>
        <v>8</v>
      </c>
      <c r="N23" s="60">
        <f>VLOOKUP($A23,'Return Data'!$B$7:$R$2292,17,0)</f>
        <v>3.8628</v>
      </c>
      <c r="O23" s="61">
        <f t="shared" si="8"/>
        <v>8</v>
      </c>
      <c r="P23" s="60">
        <f>VLOOKUP($A23,'Return Data'!$B$7:$R$2292,14,0)</f>
        <v>6.7664</v>
      </c>
      <c r="Q23" s="61">
        <f t="shared" si="9"/>
        <v>3</v>
      </c>
      <c r="R23" s="60">
        <f>VLOOKUP($A23,'Return Data'!$B$7:$R$2292,16,0)</f>
        <v>6.9778000000000002</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14</v>
      </c>
      <c r="H24" s="60">
        <f>VLOOKUP($A24,'Return Data'!$B$7:$R$2292,11,0)</f>
        <v>0</v>
      </c>
      <c r="I24" s="61">
        <f t="shared" si="2"/>
        <v>16</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44767</v>
      </c>
      <c r="C25" s="60">
        <f>VLOOKUP($A25,'Return Data'!$B$7:$R$2292,4,0)</f>
        <v>12.4521</v>
      </c>
      <c r="D25" s="60">
        <f>VLOOKUP($A25,'Return Data'!$B$7:$R$2292,9,0)</f>
        <v>7.4505999999999997</v>
      </c>
      <c r="E25" s="61">
        <f t="shared" si="0"/>
        <v>13</v>
      </c>
      <c r="F25" s="60">
        <f>VLOOKUP($A25,'Return Data'!$B$7:$R$2292,10,0)</f>
        <v>-0.68169999999999997</v>
      </c>
      <c r="G25" s="61">
        <f t="shared" si="1"/>
        <v>17</v>
      </c>
      <c r="H25" s="60">
        <f>VLOOKUP($A25,'Return Data'!$B$7:$R$2292,11,0)</f>
        <v>0.64170000000000005</v>
      </c>
      <c r="I25" s="61">
        <f t="shared" si="2"/>
        <v>14</v>
      </c>
      <c r="J25" s="60">
        <f>VLOOKUP($A25,'Return Data'!$B$7:$R$2292,12,0)</f>
        <v>1.2168000000000001</v>
      </c>
      <c r="K25" s="61">
        <f t="shared" si="3"/>
        <v>15</v>
      </c>
      <c r="L25" s="60">
        <f>VLOOKUP($A25,'Return Data'!$B$7:$R$2292,13,0)</f>
        <v>1.9487000000000001</v>
      </c>
      <c r="M25" s="61">
        <f t="shared" si="7"/>
        <v>15</v>
      </c>
      <c r="N25" s="60">
        <f>VLOOKUP($A25,'Return Data'!$B$7:$R$2292,17,0)</f>
        <v>2.9941</v>
      </c>
      <c r="O25" s="61">
        <f t="shared" si="8"/>
        <v>15</v>
      </c>
      <c r="P25" s="60">
        <f>VLOOKUP($A25,'Return Data'!$B$7:$R$2292,14,0)</f>
        <v>6.2567000000000004</v>
      </c>
      <c r="Q25" s="61">
        <f t="shared" si="9"/>
        <v>8</v>
      </c>
      <c r="R25" s="60">
        <f>VLOOKUP($A25,'Return Data'!$B$7:$R$2292,16,0)</f>
        <v>5.4</v>
      </c>
      <c r="S25" s="62">
        <f t="shared" si="10"/>
        <v>18</v>
      </c>
    </row>
    <row r="26" spans="1:19" x14ac:dyDescent="0.3">
      <c r="A26" s="77" t="s">
        <v>636</v>
      </c>
      <c r="B26" s="59">
        <f>VLOOKUP($A26,'Return Data'!$B$7:$R$2292,3,0)</f>
        <v>44767</v>
      </c>
      <c r="C26" s="60">
        <f>VLOOKUP($A26,'Return Data'!$B$7:$R$2292,4,0)</f>
        <v>13.2767</v>
      </c>
      <c r="D26" s="60">
        <f>VLOOKUP($A26,'Return Data'!$B$7:$R$2292,9,0)</f>
        <v>7.3979999999999997</v>
      </c>
      <c r="E26" s="61">
        <f t="shared" si="0"/>
        <v>14</v>
      </c>
      <c r="F26" s="60">
        <f>VLOOKUP($A26,'Return Data'!$B$7:$R$2292,10,0)</f>
        <v>1.1635</v>
      </c>
      <c r="G26" s="61">
        <f t="shared" si="1"/>
        <v>7</v>
      </c>
      <c r="H26" s="60">
        <f>VLOOKUP($A26,'Return Data'!$B$7:$R$2292,11,0)</f>
        <v>1.9181999999999999</v>
      </c>
      <c r="I26" s="61">
        <f t="shared" si="2"/>
        <v>7</v>
      </c>
      <c r="J26" s="60">
        <f>VLOOKUP($A26,'Return Data'!$B$7:$R$2292,12,0)</f>
        <v>2.1768000000000001</v>
      </c>
      <c r="K26" s="61">
        <f t="shared" si="3"/>
        <v>7</v>
      </c>
      <c r="L26" s="60">
        <f>VLOOKUP($A26,'Return Data'!$B$7:$R$2292,13,0)</f>
        <v>2.6991000000000001</v>
      </c>
      <c r="M26" s="61">
        <f t="shared" si="7"/>
        <v>7</v>
      </c>
      <c r="N26" s="60">
        <f>VLOOKUP($A26,'Return Data'!$B$7:$R$2292,17,0)</f>
        <v>3.6667000000000001</v>
      </c>
      <c r="O26" s="61">
        <f t="shared" si="8"/>
        <v>10</v>
      </c>
      <c r="P26" s="60">
        <f>VLOOKUP($A26,'Return Data'!$B$7:$R$2292,14,0)</f>
        <v>6.5290999999999997</v>
      </c>
      <c r="Q26" s="61">
        <f t="shared" si="9"/>
        <v>5</v>
      </c>
      <c r="R26" s="60">
        <f>VLOOKUP($A26,'Return Data'!$B$7:$R$2292,16,0)</f>
        <v>7.4111000000000002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8.3765157894736841</v>
      </c>
      <c r="E28" s="83"/>
      <c r="F28" s="84">
        <f>AVERAGE(F8:F26)</f>
        <v>0.59218421052631576</v>
      </c>
      <c r="G28" s="83"/>
      <c r="H28" s="84">
        <f>AVERAGE(H8:H26)</f>
        <v>1.2453421052631579</v>
      </c>
      <c r="I28" s="83"/>
      <c r="J28" s="84">
        <f>AVERAGE(J8:J26)</f>
        <v>1.6118368421052629</v>
      </c>
      <c r="K28" s="83"/>
      <c r="L28" s="84">
        <f>AVERAGE(L8:L26)</f>
        <v>2.2843210526315794</v>
      </c>
      <c r="M28" s="83"/>
      <c r="N28" s="84">
        <f>AVERAGE(N8:N26)</f>
        <v>3.3837368421052632</v>
      </c>
      <c r="O28" s="83"/>
      <c r="P28" s="84">
        <f>AVERAGE(P8:P26)</f>
        <v>6.1923823529411779</v>
      </c>
      <c r="Q28" s="83"/>
      <c r="R28" s="84">
        <f>AVERAGE(R8:R26)</f>
        <v>6.7918684210526319</v>
      </c>
      <c r="S28" s="85"/>
    </row>
    <row r="29" spans="1:19" x14ac:dyDescent="0.3">
      <c r="A29" s="82" t="s">
        <v>28</v>
      </c>
      <c r="B29" s="83"/>
      <c r="C29" s="83"/>
      <c r="D29" s="84">
        <f>MIN(D8:D26)</f>
        <v>0</v>
      </c>
      <c r="E29" s="83"/>
      <c r="F29" s="84">
        <f>MIN(F8:F26)</f>
        <v>-1.6472</v>
      </c>
      <c r="G29" s="83"/>
      <c r="H29" s="84">
        <f>MIN(H8:H26)</f>
        <v>-1.2734000000000001</v>
      </c>
      <c r="I29" s="83"/>
      <c r="J29" s="84">
        <f>MIN(J8:J26)</f>
        <v>-7.1400000000000005E-2</v>
      </c>
      <c r="K29" s="83"/>
      <c r="L29" s="84">
        <f>MIN(L8:L26)</f>
        <v>0</v>
      </c>
      <c r="M29" s="83"/>
      <c r="N29" s="84">
        <f>MIN(N8:N26)</f>
        <v>0</v>
      </c>
      <c r="O29" s="83"/>
      <c r="P29" s="84">
        <f>MIN(P8:P26)</f>
        <v>5.1069000000000004</v>
      </c>
      <c r="Q29" s="83"/>
      <c r="R29" s="84">
        <f>MIN(R8:R26)</f>
        <v>0</v>
      </c>
      <c r="S29" s="85"/>
    </row>
    <row r="30" spans="1:19" ht="15" thickBot="1" x14ac:dyDescent="0.35">
      <c r="A30" s="86" t="s">
        <v>29</v>
      </c>
      <c r="B30" s="87"/>
      <c r="C30" s="87"/>
      <c r="D30" s="88">
        <f>MAX(D8:D26)</f>
        <v>13.537100000000001</v>
      </c>
      <c r="E30" s="87"/>
      <c r="F30" s="88">
        <f>MAX(F8:F26)</f>
        <v>2.5183</v>
      </c>
      <c r="G30" s="87"/>
      <c r="H30" s="88">
        <f>MAX(H8:H26)</f>
        <v>2.9083000000000001</v>
      </c>
      <c r="I30" s="87"/>
      <c r="J30" s="88">
        <f>MAX(J8:J26)</f>
        <v>2.8509000000000002</v>
      </c>
      <c r="K30" s="87"/>
      <c r="L30" s="88">
        <f>MAX(L8:L26)</f>
        <v>3.4617</v>
      </c>
      <c r="M30" s="87"/>
      <c r="N30" s="88">
        <f>MAX(N8:N26)</f>
        <v>4.8697999999999997</v>
      </c>
      <c r="O30" s="87"/>
      <c r="P30" s="88">
        <f>MAX(P8:P26)</f>
        <v>6.8789999999999996</v>
      </c>
      <c r="Q30" s="87"/>
      <c r="R30" s="88">
        <f>MAX(R8:R26)</f>
        <v>9.0495999999999999</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44767</v>
      </c>
      <c r="C8" s="60">
        <f>VLOOKUP($A8,'Return Data'!$B$7:$R$2292,4,0)</f>
        <v>326.04000000000002</v>
      </c>
      <c r="D8" s="60">
        <f>VLOOKUP($A8,'Return Data'!$B$7:$R$2292,10,0)</f>
        <v>-0.74280000000000002</v>
      </c>
      <c r="E8" s="61">
        <f t="shared" ref="E8:E35" si="0">RANK(D8,D$8:D$35,0)</f>
        <v>11</v>
      </c>
      <c r="F8" s="60">
        <f>VLOOKUP($A8,'Return Data'!$B$7:$R$2292,11,0)</f>
        <v>-3.4584999999999999</v>
      </c>
      <c r="G8" s="61">
        <f t="shared" ref="G8:G35" si="1">RANK(F8,F$8:F$35,0)</f>
        <v>7</v>
      </c>
      <c r="H8" s="60">
        <f>VLOOKUP($A8,'Return Data'!$B$7:$R$2292,12,0)</f>
        <v>-7.6582999999999997</v>
      </c>
      <c r="I8" s="61">
        <f t="shared" ref="I8:I35" si="2">RANK(H8,H$8:H$35,0)</f>
        <v>10</v>
      </c>
      <c r="J8" s="60">
        <f>VLOOKUP($A8,'Return Data'!$B$7:$R$2292,13,0)</f>
        <v>4.7720000000000002</v>
      </c>
      <c r="K8" s="61">
        <f t="shared" ref="K8:K35" si="3">RANK(J8,J$8:J$35,0)</f>
        <v>6</v>
      </c>
      <c r="L8" s="60">
        <f>VLOOKUP($A8,'Return Data'!$B$7:$R$2292,17,0)</f>
        <v>24.081800000000001</v>
      </c>
      <c r="M8" s="61">
        <f t="shared" ref="M8:M35" si="4">RANK(L8,L$8:L$35,0)</f>
        <v>7</v>
      </c>
      <c r="N8" s="60">
        <f>VLOOKUP($A8,'Return Data'!$B$7:$R$2292,14,0)</f>
        <v>14.317399999999999</v>
      </c>
      <c r="O8" s="61">
        <f t="shared" ref="O8:O25" si="5">RANK(N8,N$8:N$35,0)</f>
        <v>12</v>
      </c>
      <c r="P8" s="60">
        <f>VLOOKUP($A8,'Return Data'!$B$7:$R$2292,15,0)</f>
        <v>9.2728999999999999</v>
      </c>
      <c r="Q8" s="61">
        <f t="shared" ref="Q8:Q25" si="6">RANK(P8,P$8:P$35,0)</f>
        <v>18</v>
      </c>
      <c r="R8" s="60">
        <f>VLOOKUP($A8,'Return Data'!$B$7:$R$2292,16,0)</f>
        <v>19.1204</v>
      </c>
      <c r="S8" s="62">
        <f t="shared" ref="S8:S35" si="7">RANK(R8,R$8:R$35,0)</f>
        <v>3</v>
      </c>
    </row>
    <row r="9" spans="1:20" x14ac:dyDescent="0.3">
      <c r="A9" s="58" t="s">
        <v>909</v>
      </c>
      <c r="B9" s="59">
        <f>VLOOKUP($A9,'Return Data'!$B$7:$R$2292,3,0)</f>
        <v>44767</v>
      </c>
      <c r="C9" s="60">
        <f>VLOOKUP($A9,'Return Data'!$B$7:$R$2292,4,0)</f>
        <v>41.54</v>
      </c>
      <c r="D9" s="60">
        <f>VLOOKUP($A9,'Return Data'!$B$7:$R$2292,10,0)</f>
        <v>-3.4178000000000002</v>
      </c>
      <c r="E9" s="61">
        <f t="shared" si="0"/>
        <v>27</v>
      </c>
      <c r="F9" s="60">
        <f>VLOOKUP($A9,'Return Data'!$B$7:$R$2292,11,0)</f>
        <v>-7.4626999999999999</v>
      </c>
      <c r="G9" s="61">
        <f t="shared" si="1"/>
        <v>27</v>
      </c>
      <c r="H9" s="60">
        <f>VLOOKUP($A9,'Return Data'!$B$7:$R$2292,12,0)</f>
        <v>-12.9323</v>
      </c>
      <c r="I9" s="61">
        <f t="shared" si="2"/>
        <v>27</v>
      </c>
      <c r="J9" s="60">
        <f>VLOOKUP($A9,'Return Data'!$B$7:$R$2292,13,0)</f>
        <v>-2.2587999999999999</v>
      </c>
      <c r="K9" s="61">
        <f t="shared" si="3"/>
        <v>26</v>
      </c>
      <c r="L9" s="60">
        <f>VLOOKUP($A9,'Return Data'!$B$7:$R$2292,17,0)</f>
        <v>17.101199999999999</v>
      </c>
      <c r="M9" s="61">
        <f t="shared" si="4"/>
        <v>27</v>
      </c>
      <c r="N9" s="60">
        <f>VLOOKUP($A9,'Return Data'!$B$7:$R$2292,14,0)</f>
        <v>13.235900000000001</v>
      </c>
      <c r="O9" s="61">
        <f t="shared" si="5"/>
        <v>19</v>
      </c>
      <c r="P9" s="60">
        <f>VLOOKUP($A9,'Return Data'!$B$7:$R$2292,15,0)</f>
        <v>12.426299999999999</v>
      </c>
      <c r="Q9" s="61">
        <f t="shared" si="6"/>
        <v>2</v>
      </c>
      <c r="R9" s="60">
        <f>VLOOKUP($A9,'Return Data'!$B$7:$R$2292,16,0)</f>
        <v>12.007</v>
      </c>
      <c r="S9" s="62">
        <f t="shared" si="7"/>
        <v>17</v>
      </c>
    </row>
    <row r="10" spans="1:20" x14ac:dyDescent="0.3">
      <c r="A10" s="58" t="s">
        <v>2000</v>
      </c>
      <c r="B10" s="59">
        <f>VLOOKUP($A10,'Return Data'!$B$7:$R$2292,3,0)</f>
        <v>44767</v>
      </c>
      <c r="C10" s="60">
        <f>VLOOKUP($A10,'Return Data'!$B$7:$R$2292,4,0)</f>
        <v>134.28110000000001</v>
      </c>
      <c r="D10" s="60">
        <f>VLOOKUP($A10,'Return Data'!$B$7:$R$2292,10,0)</f>
        <v>-0.3957</v>
      </c>
      <c r="E10" s="61">
        <f t="shared" si="0"/>
        <v>7</v>
      </c>
      <c r="F10" s="60">
        <f>VLOOKUP($A10,'Return Data'!$B$7:$R$2292,11,0)</f>
        <v>-3.3532000000000002</v>
      </c>
      <c r="G10" s="61">
        <f t="shared" si="1"/>
        <v>6</v>
      </c>
      <c r="H10" s="60">
        <f>VLOOKUP($A10,'Return Data'!$B$7:$R$2292,12,0)</f>
        <v>-7.5134999999999996</v>
      </c>
      <c r="I10" s="61">
        <f t="shared" si="2"/>
        <v>9</v>
      </c>
      <c r="J10" s="60">
        <f>VLOOKUP($A10,'Return Data'!$B$7:$R$2292,13,0)</f>
        <v>4.2473999999999998</v>
      </c>
      <c r="K10" s="61">
        <f t="shared" si="3"/>
        <v>8</v>
      </c>
      <c r="L10" s="60">
        <f>VLOOKUP($A10,'Return Data'!$B$7:$R$2292,17,0)</f>
        <v>20.099299999999999</v>
      </c>
      <c r="M10" s="61">
        <f t="shared" si="4"/>
        <v>20</v>
      </c>
      <c r="N10" s="60">
        <f>VLOOKUP($A10,'Return Data'!$B$7:$R$2292,14,0)</f>
        <v>14.8089</v>
      </c>
      <c r="O10" s="61">
        <f t="shared" si="5"/>
        <v>7</v>
      </c>
      <c r="P10" s="60">
        <f>VLOOKUP($A10,'Return Data'!$B$7:$R$2292,15,0)</f>
        <v>10.4855</v>
      </c>
      <c r="Q10" s="61">
        <f t="shared" si="6"/>
        <v>8</v>
      </c>
      <c r="R10" s="60">
        <f>VLOOKUP($A10,'Return Data'!$B$7:$R$2292,16,0)</f>
        <v>15.6661</v>
      </c>
      <c r="S10" s="62">
        <f t="shared" si="7"/>
        <v>9</v>
      </c>
    </row>
    <row r="11" spans="1:20" x14ac:dyDescent="0.3">
      <c r="A11" s="58" t="s">
        <v>913</v>
      </c>
      <c r="B11" s="59">
        <f>VLOOKUP($A11,'Return Data'!$B$7:$R$2292,3,0)</f>
        <v>44767</v>
      </c>
      <c r="C11" s="60">
        <f>VLOOKUP($A11,'Return Data'!$B$7:$R$2292,4,0)</f>
        <v>39.17</v>
      </c>
      <c r="D11" s="60">
        <f>VLOOKUP($A11,'Return Data'!$B$7:$R$2292,10,0)</f>
        <v>-1.0359</v>
      </c>
      <c r="E11" s="61">
        <f t="shared" si="0"/>
        <v>14</v>
      </c>
      <c r="F11" s="60">
        <f>VLOOKUP($A11,'Return Data'!$B$7:$R$2292,11,0)</f>
        <v>-4.9503000000000004</v>
      </c>
      <c r="G11" s="61">
        <f t="shared" si="1"/>
        <v>20</v>
      </c>
      <c r="H11" s="60">
        <f>VLOOKUP($A11,'Return Data'!$B$7:$R$2292,12,0)</f>
        <v>-8.6094000000000008</v>
      </c>
      <c r="I11" s="61">
        <f t="shared" si="2"/>
        <v>20</v>
      </c>
      <c r="J11" s="60">
        <f>VLOOKUP($A11,'Return Data'!$B$7:$R$2292,13,0)</f>
        <v>1.7138</v>
      </c>
      <c r="K11" s="61">
        <f t="shared" si="3"/>
        <v>23</v>
      </c>
      <c r="L11" s="60">
        <f>VLOOKUP($A11,'Return Data'!$B$7:$R$2292,17,0)</f>
        <v>20.999300000000002</v>
      </c>
      <c r="M11" s="61">
        <f t="shared" si="4"/>
        <v>14</v>
      </c>
      <c r="N11" s="60">
        <f>VLOOKUP($A11,'Return Data'!$B$7:$R$2292,14,0)</f>
        <v>16.9937</v>
      </c>
      <c r="O11" s="61">
        <f t="shared" si="5"/>
        <v>2</v>
      </c>
      <c r="P11" s="60">
        <f>VLOOKUP($A11,'Return Data'!$B$7:$R$2292,15,0)</f>
        <v>12.8126</v>
      </c>
      <c r="Q11" s="61">
        <f t="shared" si="6"/>
        <v>1</v>
      </c>
      <c r="R11" s="60">
        <f>VLOOKUP($A11,'Return Data'!$B$7:$R$2292,16,0)</f>
        <v>12.117599999999999</v>
      </c>
      <c r="S11" s="62">
        <f t="shared" si="7"/>
        <v>16</v>
      </c>
    </row>
    <row r="12" spans="1:20" x14ac:dyDescent="0.3">
      <c r="A12" s="58" t="s">
        <v>915</v>
      </c>
      <c r="B12" s="59">
        <f>VLOOKUP($A12,'Return Data'!$B$7:$R$2292,3,0)</f>
        <v>44767</v>
      </c>
      <c r="C12" s="60">
        <f>VLOOKUP($A12,'Return Data'!$B$7:$R$2292,4,0)</f>
        <v>274.20800000000003</v>
      </c>
      <c r="D12" s="60">
        <f>VLOOKUP($A12,'Return Data'!$B$7:$R$2292,10,0)</f>
        <v>1.1569</v>
      </c>
      <c r="E12" s="61">
        <f t="shared" si="0"/>
        <v>2</v>
      </c>
      <c r="F12" s="60">
        <f>VLOOKUP($A12,'Return Data'!$B$7:$R$2292,11,0)</f>
        <v>-3.9942000000000002</v>
      </c>
      <c r="G12" s="61">
        <f t="shared" si="1"/>
        <v>14</v>
      </c>
      <c r="H12" s="60">
        <f>VLOOKUP($A12,'Return Data'!$B$7:$R$2292,12,0)</f>
        <v>-8.3010999999999999</v>
      </c>
      <c r="I12" s="61">
        <f t="shared" si="2"/>
        <v>18</v>
      </c>
      <c r="J12" s="60">
        <f>VLOOKUP($A12,'Return Data'!$B$7:$R$2292,13,0)</f>
        <v>-2.5710000000000002</v>
      </c>
      <c r="K12" s="61">
        <f t="shared" si="3"/>
        <v>28</v>
      </c>
      <c r="L12" s="60">
        <f>VLOOKUP($A12,'Return Data'!$B$7:$R$2292,17,0)</f>
        <v>18.2789</v>
      </c>
      <c r="M12" s="61">
        <f t="shared" si="4"/>
        <v>25</v>
      </c>
      <c r="N12" s="60">
        <f>VLOOKUP($A12,'Return Data'!$B$7:$R$2292,14,0)</f>
        <v>11.3424</v>
      </c>
      <c r="O12" s="61">
        <f t="shared" si="5"/>
        <v>25</v>
      </c>
      <c r="P12" s="60">
        <f>VLOOKUP($A12,'Return Data'!$B$7:$R$2292,15,0)</f>
        <v>7.2115999999999998</v>
      </c>
      <c r="Q12" s="61">
        <f t="shared" si="6"/>
        <v>25</v>
      </c>
      <c r="R12" s="60">
        <f>VLOOKUP($A12,'Return Data'!$B$7:$R$2292,16,0)</f>
        <v>18.623200000000001</v>
      </c>
      <c r="S12" s="62">
        <f t="shared" si="7"/>
        <v>7</v>
      </c>
    </row>
    <row r="13" spans="1:20" x14ac:dyDescent="0.3">
      <c r="A13" s="58" t="s">
        <v>2034</v>
      </c>
      <c r="B13" s="59">
        <f>VLOOKUP($A13,'Return Data'!$B$7:$R$2292,3,0)</f>
        <v>44767</v>
      </c>
      <c r="C13" s="60">
        <f>VLOOKUP($A13,'Return Data'!$B$7:$R$2292,4,0)</f>
        <v>51.85</v>
      </c>
      <c r="D13" s="60">
        <f>VLOOKUP($A13,'Return Data'!$B$7:$R$2292,10,0)</f>
        <v>-1.2945</v>
      </c>
      <c r="E13" s="61">
        <f t="shared" si="0"/>
        <v>17</v>
      </c>
      <c r="F13" s="60">
        <f>VLOOKUP($A13,'Return Data'!$B$7:$R$2292,11,0)</f>
        <v>-3.6244999999999998</v>
      </c>
      <c r="G13" s="61">
        <f t="shared" si="1"/>
        <v>10</v>
      </c>
      <c r="H13" s="60">
        <f>VLOOKUP($A13,'Return Data'!$B$7:$R$2292,12,0)</f>
        <v>-7.4272</v>
      </c>
      <c r="I13" s="61">
        <f t="shared" si="2"/>
        <v>8</v>
      </c>
      <c r="J13" s="60">
        <f>VLOOKUP($A13,'Return Data'!$B$7:$R$2292,13,0)</f>
        <v>2.5108999999999999</v>
      </c>
      <c r="K13" s="61">
        <f t="shared" si="3"/>
        <v>20</v>
      </c>
      <c r="L13" s="60">
        <f>VLOOKUP($A13,'Return Data'!$B$7:$R$2292,17,0)</f>
        <v>20.7715</v>
      </c>
      <c r="M13" s="61">
        <f t="shared" si="4"/>
        <v>15</v>
      </c>
      <c r="N13" s="60">
        <f>VLOOKUP($A13,'Return Data'!$B$7:$R$2292,14,0)</f>
        <v>14.442600000000001</v>
      </c>
      <c r="O13" s="61">
        <f t="shared" si="5"/>
        <v>11</v>
      </c>
      <c r="P13" s="60">
        <f>VLOOKUP($A13,'Return Data'!$B$7:$R$2292,15,0)</f>
        <v>10.9077</v>
      </c>
      <c r="Q13" s="61">
        <f t="shared" si="6"/>
        <v>7</v>
      </c>
      <c r="R13" s="60">
        <f>VLOOKUP($A13,'Return Data'!$B$7:$R$2292,16,0)</f>
        <v>13.2903</v>
      </c>
      <c r="S13" s="62">
        <f t="shared" si="7"/>
        <v>13</v>
      </c>
    </row>
    <row r="14" spans="1:20" x14ac:dyDescent="0.3">
      <c r="A14" s="58" t="s">
        <v>917</v>
      </c>
      <c r="B14" s="59">
        <f>VLOOKUP($A14,'Return Data'!$B$7:$R$2292,3,0)</f>
        <v>44767</v>
      </c>
      <c r="C14" s="60">
        <f>VLOOKUP($A14,'Return Data'!$B$7:$R$2292,4,0)</f>
        <v>1587.7203595214401</v>
      </c>
      <c r="D14" s="60">
        <f>VLOOKUP($A14,'Return Data'!$B$7:$R$2292,10,0)</f>
        <v>-0.48060000000000003</v>
      </c>
      <c r="E14" s="61">
        <f t="shared" si="0"/>
        <v>10</v>
      </c>
      <c r="F14" s="60">
        <f>VLOOKUP($A14,'Return Data'!$B$7:$R$2292,11,0)</f>
        <v>-5.6482999999999999</v>
      </c>
      <c r="G14" s="61">
        <f t="shared" si="1"/>
        <v>23</v>
      </c>
      <c r="H14" s="60">
        <f>VLOOKUP($A14,'Return Data'!$B$7:$R$2292,12,0)</f>
        <v>-10.232200000000001</v>
      </c>
      <c r="I14" s="61">
        <f t="shared" si="2"/>
        <v>24</v>
      </c>
      <c r="J14" s="60">
        <f>VLOOKUP($A14,'Return Data'!$B$7:$R$2292,13,0)</f>
        <v>-0.86419999999999997</v>
      </c>
      <c r="K14" s="61">
        <f t="shared" si="3"/>
        <v>24</v>
      </c>
      <c r="L14" s="60">
        <f>VLOOKUP($A14,'Return Data'!$B$7:$R$2292,17,0)</f>
        <v>25.356100000000001</v>
      </c>
      <c r="M14" s="61">
        <f t="shared" si="4"/>
        <v>3</v>
      </c>
      <c r="N14" s="60">
        <f>VLOOKUP($A14,'Return Data'!$B$7:$R$2292,14,0)</f>
        <v>14.1495</v>
      </c>
      <c r="O14" s="61">
        <f t="shared" si="5"/>
        <v>15</v>
      </c>
      <c r="P14" s="60">
        <f>VLOOKUP($A14,'Return Data'!$B$7:$R$2292,15,0)</f>
        <v>8.3659999999999997</v>
      </c>
      <c r="Q14" s="61">
        <f t="shared" si="6"/>
        <v>22</v>
      </c>
      <c r="R14" s="60">
        <f>VLOOKUP($A14,'Return Data'!$B$7:$R$2292,16,0)</f>
        <v>19.336600000000001</v>
      </c>
      <c r="S14" s="62">
        <f t="shared" si="7"/>
        <v>1</v>
      </c>
    </row>
    <row r="15" spans="1:20" x14ac:dyDescent="0.3">
      <c r="A15" s="58" t="s">
        <v>919</v>
      </c>
      <c r="B15" s="59">
        <f>VLOOKUP($A15,'Return Data'!$B$7:$R$2292,3,0)</f>
        <v>44767</v>
      </c>
      <c r="C15" s="60">
        <f>VLOOKUP($A15,'Return Data'!$B$7:$R$2292,4,0)</f>
        <v>838.69120649469801</v>
      </c>
      <c r="D15" s="60">
        <f>VLOOKUP($A15,'Return Data'!$B$7:$R$2292,10,0)</f>
        <v>-0.37309999999999999</v>
      </c>
      <c r="E15" s="61">
        <f t="shared" si="0"/>
        <v>6</v>
      </c>
      <c r="F15" s="60">
        <f>VLOOKUP($A15,'Return Data'!$B$7:$R$2292,11,0)</f>
        <v>-0.89180000000000004</v>
      </c>
      <c r="G15" s="61">
        <f t="shared" si="1"/>
        <v>3</v>
      </c>
      <c r="H15" s="60">
        <f>VLOOKUP($A15,'Return Data'!$B$7:$R$2292,12,0)</f>
        <v>-4.6368</v>
      </c>
      <c r="I15" s="61">
        <f t="shared" si="2"/>
        <v>2</v>
      </c>
      <c r="J15" s="60">
        <f>VLOOKUP($A15,'Return Data'!$B$7:$R$2292,13,0)</f>
        <v>8.4400999999999993</v>
      </c>
      <c r="K15" s="61">
        <f t="shared" si="3"/>
        <v>2</v>
      </c>
      <c r="L15" s="60">
        <f>VLOOKUP($A15,'Return Data'!$B$7:$R$2292,17,0)</f>
        <v>25.7453</v>
      </c>
      <c r="M15" s="61">
        <f t="shared" si="4"/>
        <v>2</v>
      </c>
      <c r="N15" s="60">
        <f>VLOOKUP($A15,'Return Data'!$B$7:$R$2292,14,0)</f>
        <v>12.061</v>
      </c>
      <c r="O15" s="61">
        <f t="shared" si="5"/>
        <v>23</v>
      </c>
      <c r="P15" s="60">
        <f>VLOOKUP($A15,'Return Data'!$B$7:$R$2292,15,0)</f>
        <v>9.3172999999999995</v>
      </c>
      <c r="Q15" s="61">
        <f t="shared" si="6"/>
        <v>17</v>
      </c>
      <c r="R15" s="60">
        <f>VLOOKUP($A15,'Return Data'!$B$7:$R$2292,16,0)</f>
        <v>18.645299999999999</v>
      </c>
      <c r="S15" s="62">
        <f t="shared" si="7"/>
        <v>6</v>
      </c>
    </row>
    <row r="16" spans="1:20" x14ac:dyDescent="0.3">
      <c r="A16" s="58" t="s">
        <v>921</v>
      </c>
      <c r="B16" s="59">
        <f>VLOOKUP($A16,'Return Data'!$B$7:$R$2292,3,0)</f>
        <v>44767</v>
      </c>
      <c r="C16" s="60">
        <f>VLOOKUP($A16,'Return Data'!$B$7:$R$2292,4,0)</f>
        <v>301.83980000000003</v>
      </c>
      <c r="D16" s="60">
        <f>VLOOKUP($A16,'Return Data'!$B$7:$R$2292,10,0)</f>
        <v>9.8500000000000004E-2</v>
      </c>
      <c r="E16" s="61">
        <f t="shared" si="0"/>
        <v>4</v>
      </c>
      <c r="F16" s="60">
        <f>VLOOKUP($A16,'Return Data'!$B$7:$R$2292,11,0)</f>
        <v>-4.7521000000000004</v>
      </c>
      <c r="G16" s="61">
        <f t="shared" si="1"/>
        <v>19</v>
      </c>
      <c r="H16" s="60">
        <f>VLOOKUP($A16,'Return Data'!$B$7:$R$2292,12,0)</f>
        <v>-8.2896999999999998</v>
      </c>
      <c r="I16" s="61">
        <f t="shared" si="2"/>
        <v>16</v>
      </c>
      <c r="J16" s="60">
        <f>VLOOKUP($A16,'Return Data'!$B$7:$R$2292,13,0)</f>
        <v>3.0552999999999999</v>
      </c>
      <c r="K16" s="61">
        <f t="shared" si="3"/>
        <v>17</v>
      </c>
      <c r="L16" s="60">
        <f>VLOOKUP($A16,'Return Data'!$B$7:$R$2292,17,0)</f>
        <v>20.060600000000001</v>
      </c>
      <c r="M16" s="61">
        <f t="shared" si="4"/>
        <v>22</v>
      </c>
      <c r="N16" s="60">
        <f>VLOOKUP($A16,'Return Data'!$B$7:$R$2292,14,0)</f>
        <v>13.061199999999999</v>
      </c>
      <c r="O16" s="61">
        <f t="shared" si="5"/>
        <v>20</v>
      </c>
      <c r="P16" s="60">
        <f>VLOOKUP($A16,'Return Data'!$B$7:$R$2292,15,0)</f>
        <v>9.3941999999999997</v>
      </c>
      <c r="Q16" s="61">
        <f t="shared" si="6"/>
        <v>16</v>
      </c>
      <c r="R16" s="60">
        <f>VLOOKUP($A16,'Return Data'!$B$7:$R$2292,16,0)</f>
        <v>18.949300000000001</v>
      </c>
      <c r="S16" s="62">
        <f t="shared" si="7"/>
        <v>5</v>
      </c>
    </row>
    <row r="17" spans="1:19" x14ac:dyDescent="0.3">
      <c r="A17" s="58" t="s">
        <v>923</v>
      </c>
      <c r="B17" s="59">
        <f>VLOOKUP($A17,'Return Data'!$B$7:$R$2292,3,0)</f>
        <v>44767</v>
      </c>
      <c r="C17" s="60">
        <f>VLOOKUP($A17,'Return Data'!$B$7:$R$2292,4,0)</f>
        <v>63.6</v>
      </c>
      <c r="D17" s="60">
        <f>VLOOKUP($A17,'Return Data'!$B$7:$R$2292,10,0)</f>
        <v>-0.91910000000000003</v>
      </c>
      <c r="E17" s="61">
        <f t="shared" si="0"/>
        <v>13</v>
      </c>
      <c r="F17" s="60">
        <f>VLOOKUP($A17,'Return Data'!$B$7:$R$2292,11,0)</f>
        <v>-3.0931000000000002</v>
      </c>
      <c r="G17" s="61">
        <f t="shared" si="1"/>
        <v>5</v>
      </c>
      <c r="H17" s="60">
        <f>VLOOKUP($A17,'Return Data'!$B$7:$R$2292,12,0)</f>
        <v>-5.4977999999999998</v>
      </c>
      <c r="I17" s="61">
        <f t="shared" si="2"/>
        <v>3</v>
      </c>
      <c r="J17" s="60">
        <f>VLOOKUP($A17,'Return Data'!$B$7:$R$2292,13,0)</f>
        <v>8.1448999999999998</v>
      </c>
      <c r="K17" s="61">
        <f t="shared" si="3"/>
        <v>3</v>
      </c>
      <c r="L17" s="60">
        <f>VLOOKUP($A17,'Return Data'!$B$7:$R$2292,17,0)</f>
        <v>24.860800000000001</v>
      </c>
      <c r="M17" s="61">
        <f t="shared" si="4"/>
        <v>4</v>
      </c>
      <c r="N17" s="60">
        <f>VLOOKUP($A17,'Return Data'!$B$7:$R$2292,14,0)</f>
        <v>15.3614</v>
      </c>
      <c r="O17" s="61">
        <f t="shared" si="5"/>
        <v>5</v>
      </c>
      <c r="P17" s="60">
        <f>VLOOKUP($A17,'Return Data'!$B$7:$R$2292,15,0)</f>
        <v>11.107799999999999</v>
      </c>
      <c r="Q17" s="61">
        <f t="shared" si="6"/>
        <v>4</v>
      </c>
      <c r="R17" s="60">
        <f>VLOOKUP($A17,'Return Data'!$B$7:$R$2292,16,0)</f>
        <v>13.9352</v>
      </c>
      <c r="S17" s="62">
        <f t="shared" si="7"/>
        <v>11</v>
      </c>
    </row>
    <row r="18" spans="1:19" x14ac:dyDescent="0.3">
      <c r="A18" s="58" t="s">
        <v>925</v>
      </c>
      <c r="B18" s="59">
        <f>VLOOKUP($A18,'Return Data'!$B$7:$R$2292,3,0)</f>
        <v>44767</v>
      </c>
      <c r="C18" s="60">
        <f>VLOOKUP($A18,'Return Data'!$B$7:$R$2292,4,0)</f>
        <v>37.65</v>
      </c>
      <c r="D18" s="60">
        <f>VLOOKUP($A18,'Return Data'!$B$7:$R$2292,10,0)</f>
        <v>-1.3882000000000001</v>
      </c>
      <c r="E18" s="61">
        <f t="shared" si="0"/>
        <v>19</v>
      </c>
      <c r="F18" s="60">
        <f>VLOOKUP($A18,'Return Data'!$B$7:$R$2292,11,0)</f>
        <v>-3.7330999999999999</v>
      </c>
      <c r="G18" s="61">
        <f t="shared" si="1"/>
        <v>11</v>
      </c>
      <c r="H18" s="60">
        <f>VLOOKUP($A18,'Return Data'!$B$7:$R$2292,12,0)</f>
        <v>-7.2202999999999999</v>
      </c>
      <c r="I18" s="61">
        <f t="shared" si="2"/>
        <v>7</v>
      </c>
      <c r="J18" s="60">
        <f>VLOOKUP($A18,'Return Data'!$B$7:$R$2292,13,0)</f>
        <v>4.7870999999999997</v>
      </c>
      <c r="K18" s="61">
        <f t="shared" si="3"/>
        <v>5</v>
      </c>
      <c r="L18" s="60">
        <f>VLOOKUP($A18,'Return Data'!$B$7:$R$2292,17,0)</f>
        <v>24.5137</v>
      </c>
      <c r="M18" s="61">
        <f t="shared" si="4"/>
        <v>6</v>
      </c>
      <c r="N18" s="60">
        <f>VLOOKUP($A18,'Return Data'!$B$7:$R$2292,14,0)</f>
        <v>17.2957</v>
      </c>
      <c r="O18" s="61">
        <f t="shared" si="5"/>
        <v>1</v>
      </c>
      <c r="P18" s="60">
        <f>VLOOKUP($A18,'Return Data'!$B$7:$R$2292,15,0)</f>
        <v>9.7399000000000004</v>
      </c>
      <c r="Q18" s="61">
        <f t="shared" si="6"/>
        <v>13</v>
      </c>
      <c r="R18" s="60">
        <f>VLOOKUP($A18,'Return Data'!$B$7:$R$2292,16,0)</f>
        <v>13.88</v>
      </c>
      <c r="S18" s="62">
        <f t="shared" si="7"/>
        <v>12</v>
      </c>
    </row>
    <row r="19" spans="1:19" x14ac:dyDescent="0.3">
      <c r="A19" s="58" t="s">
        <v>928</v>
      </c>
      <c r="B19" s="59">
        <f>VLOOKUP($A19,'Return Data'!$B$7:$R$2292,3,0)</f>
        <v>44767</v>
      </c>
      <c r="C19" s="60">
        <f>VLOOKUP($A19,'Return Data'!$B$7:$R$2292,4,0)</f>
        <v>47.3</v>
      </c>
      <c r="D19" s="60">
        <f>VLOOKUP($A19,'Return Data'!$B$7:$R$2292,10,0)</f>
        <v>-0.42109999999999997</v>
      </c>
      <c r="E19" s="61">
        <f t="shared" si="0"/>
        <v>9</v>
      </c>
      <c r="F19" s="60">
        <f>VLOOKUP($A19,'Return Data'!$B$7:$R$2292,11,0)</f>
        <v>-5.3432000000000004</v>
      </c>
      <c r="G19" s="61">
        <f t="shared" si="1"/>
        <v>22</v>
      </c>
      <c r="H19" s="60">
        <f>VLOOKUP($A19,'Return Data'!$B$7:$R$2292,12,0)</f>
        <v>-8.1553000000000004</v>
      </c>
      <c r="I19" s="61">
        <f t="shared" si="2"/>
        <v>13</v>
      </c>
      <c r="J19" s="60">
        <f>VLOOKUP($A19,'Return Data'!$B$7:$R$2292,13,0)</f>
        <v>4.0933000000000002</v>
      </c>
      <c r="K19" s="61">
        <f t="shared" si="3"/>
        <v>9</v>
      </c>
      <c r="L19" s="60">
        <f>VLOOKUP($A19,'Return Data'!$B$7:$R$2292,17,0)</f>
        <v>20.386600000000001</v>
      </c>
      <c r="M19" s="61">
        <f t="shared" si="4"/>
        <v>19</v>
      </c>
      <c r="N19" s="60">
        <f>VLOOKUP($A19,'Return Data'!$B$7:$R$2292,14,0)</f>
        <v>14.7164</v>
      </c>
      <c r="O19" s="61">
        <f t="shared" si="5"/>
        <v>9</v>
      </c>
      <c r="P19" s="60">
        <f>VLOOKUP($A19,'Return Data'!$B$7:$R$2292,15,0)</f>
        <v>9.7507999999999999</v>
      </c>
      <c r="Q19" s="61">
        <f t="shared" si="6"/>
        <v>12</v>
      </c>
      <c r="R19" s="60">
        <f>VLOOKUP($A19,'Return Data'!$B$7:$R$2292,16,0)</f>
        <v>10.108499999999999</v>
      </c>
      <c r="S19" s="62">
        <f t="shared" si="7"/>
        <v>23</v>
      </c>
    </row>
    <row r="20" spans="1:19" x14ac:dyDescent="0.3">
      <c r="A20" s="58" t="s">
        <v>1894</v>
      </c>
      <c r="B20" s="59">
        <f>VLOOKUP($A20,'Return Data'!$B$7:$R$2292,3,0)</f>
        <v>44767</v>
      </c>
      <c r="C20" s="60">
        <f>VLOOKUP($A20,'Return Data'!$B$7:$R$2292,4,0)</f>
        <v>27.62</v>
      </c>
      <c r="D20" s="60">
        <f>VLOOKUP($A20,'Return Data'!$B$7:$R$2292,10,0)</f>
        <v>-0.3967</v>
      </c>
      <c r="E20" s="61">
        <f t="shared" si="0"/>
        <v>8</v>
      </c>
      <c r="F20" s="60">
        <f>VLOOKUP($A20,'Return Data'!$B$7:$R$2292,11,0)</f>
        <v>-3.5615000000000001</v>
      </c>
      <c r="G20" s="61">
        <f t="shared" si="1"/>
        <v>8</v>
      </c>
      <c r="H20" s="60">
        <f>VLOOKUP($A20,'Return Data'!$B$7:$R$2292,12,0)</f>
        <v>-8.9350000000000005</v>
      </c>
      <c r="I20" s="61">
        <f t="shared" si="2"/>
        <v>21</v>
      </c>
      <c r="J20" s="60">
        <f>VLOOKUP($A20,'Return Data'!$B$7:$R$2292,13,0)</f>
        <v>3.7566000000000002</v>
      </c>
      <c r="K20" s="61">
        <f t="shared" si="3"/>
        <v>11</v>
      </c>
      <c r="L20" s="60">
        <f>VLOOKUP($A20,'Return Data'!$B$7:$R$2292,17,0)</f>
        <v>17.814</v>
      </c>
      <c r="M20" s="61">
        <f t="shared" si="4"/>
        <v>26</v>
      </c>
      <c r="N20" s="60">
        <f>VLOOKUP($A20,'Return Data'!$B$7:$R$2292,14,0)</f>
        <v>10.348100000000001</v>
      </c>
      <c r="O20" s="61">
        <f t="shared" si="5"/>
        <v>27</v>
      </c>
      <c r="P20" s="60">
        <f>VLOOKUP($A20,'Return Data'!$B$7:$R$2292,15,0)</f>
        <v>7.9012000000000002</v>
      </c>
      <c r="Q20" s="61">
        <f t="shared" si="6"/>
        <v>24</v>
      </c>
      <c r="R20" s="60">
        <f>VLOOKUP($A20,'Return Data'!$B$7:$R$2292,16,0)</f>
        <v>10.1998</v>
      </c>
      <c r="S20" s="62">
        <f t="shared" si="7"/>
        <v>22</v>
      </c>
    </row>
    <row r="21" spans="1:19" x14ac:dyDescent="0.3">
      <c r="A21" s="58" t="s">
        <v>930</v>
      </c>
      <c r="B21" s="59">
        <f>VLOOKUP($A21,'Return Data'!$B$7:$R$2292,3,0)</f>
        <v>44767</v>
      </c>
      <c r="C21" s="60">
        <f>VLOOKUP($A21,'Return Data'!$B$7:$R$2292,4,0)</f>
        <v>41.58</v>
      </c>
      <c r="D21" s="60">
        <f>VLOOKUP($A21,'Return Data'!$B$7:$R$2292,10,0)</f>
        <v>-1.9108000000000001</v>
      </c>
      <c r="E21" s="61">
        <f t="shared" si="0"/>
        <v>22</v>
      </c>
      <c r="F21" s="60">
        <f>VLOOKUP($A21,'Return Data'!$B$7:$R$2292,11,0)</f>
        <v>-6.9591000000000003</v>
      </c>
      <c r="G21" s="61">
        <f t="shared" si="1"/>
        <v>26</v>
      </c>
      <c r="H21" s="60">
        <f>VLOOKUP($A21,'Return Data'!$B$7:$R$2292,12,0)</f>
        <v>-10.561400000000001</v>
      </c>
      <c r="I21" s="61">
        <f t="shared" si="2"/>
        <v>26</v>
      </c>
      <c r="J21" s="60">
        <f>VLOOKUP($A21,'Return Data'!$B$7:$R$2292,13,0)</f>
        <v>1.8868</v>
      </c>
      <c r="K21" s="61">
        <f t="shared" si="3"/>
        <v>22</v>
      </c>
      <c r="L21" s="60">
        <f>VLOOKUP($A21,'Return Data'!$B$7:$R$2292,17,0)</f>
        <v>20.5657</v>
      </c>
      <c r="M21" s="61">
        <f t="shared" si="4"/>
        <v>16</v>
      </c>
      <c r="N21" s="60">
        <f>VLOOKUP($A21,'Return Data'!$B$7:$R$2292,14,0)</f>
        <v>14.2928</v>
      </c>
      <c r="O21" s="61">
        <f t="shared" si="5"/>
        <v>13</v>
      </c>
      <c r="P21" s="60">
        <f>VLOOKUP($A21,'Return Data'!$B$7:$R$2292,15,0)</f>
        <v>10.1808</v>
      </c>
      <c r="Q21" s="61">
        <f t="shared" si="6"/>
        <v>11</v>
      </c>
      <c r="R21" s="60">
        <f>VLOOKUP($A21,'Return Data'!$B$7:$R$2292,16,0)</f>
        <v>11.647399999999999</v>
      </c>
      <c r="S21" s="62">
        <f t="shared" si="7"/>
        <v>18</v>
      </c>
    </row>
    <row r="22" spans="1:19" x14ac:dyDescent="0.3">
      <c r="A22" s="58" t="s">
        <v>2014</v>
      </c>
      <c r="B22" s="59">
        <f>VLOOKUP($A22,'Return Data'!$B$7:$R$2292,3,0)</f>
        <v>44767</v>
      </c>
      <c r="C22" s="60">
        <f>VLOOKUP($A22,'Return Data'!$B$7:$R$2292,4,0)</f>
        <v>93.859300000000005</v>
      </c>
      <c r="D22" s="60">
        <f>VLOOKUP($A22,'Return Data'!$B$7:$R$2292,10,0)</f>
        <v>-0.89870000000000005</v>
      </c>
      <c r="E22" s="61">
        <f t="shared" si="0"/>
        <v>12</v>
      </c>
      <c r="F22" s="60">
        <f>VLOOKUP($A22,'Return Data'!$B$7:$R$2292,11,0)</f>
        <v>-3.9548000000000001</v>
      </c>
      <c r="G22" s="61">
        <f t="shared" si="1"/>
        <v>13</v>
      </c>
      <c r="H22" s="60">
        <f>VLOOKUP($A22,'Return Data'!$B$7:$R$2292,12,0)</f>
        <v>-6.4398</v>
      </c>
      <c r="I22" s="61">
        <f t="shared" si="2"/>
        <v>6</v>
      </c>
      <c r="J22" s="60">
        <f>VLOOKUP($A22,'Return Data'!$B$7:$R$2292,13,0)</f>
        <v>4.4225000000000003</v>
      </c>
      <c r="K22" s="61">
        <f t="shared" si="3"/>
        <v>7</v>
      </c>
      <c r="L22" s="60">
        <f>VLOOKUP($A22,'Return Data'!$B$7:$R$2292,17,0)</f>
        <v>16.171600000000002</v>
      </c>
      <c r="M22" s="61">
        <f t="shared" si="4"/>
        <v>28</v>
      </c>
      <c r="N22" s="60">
        <f>VLOOKUP($A22,'Return Data'!$B$7:$R$2292,14,0)</f>
        <v>12.606</v>
      </c>
      <c r="O22" s="61">
        <f t="shared" si="5"/>
        <v>22</v>
      </c>
      <c r="P22" s="60">
        <f>VLOOKUP($A22,'Return Data'!$B$7:$R$2292,15,0)</f>
        <v>8.4221000000000004</v>
      </c>
      <c r="Q22" s="61">
        <f t="shared" si="6"/>
        <v>21</v>
      </c>
      <c r="R22" s="60">
        <f>VLOOKUP($A22,'Return Data'!$B$7:$R$2292,16,0)</f>
        <v>8.5368999999999993</v>
      </c>
      <c r="S22" s="62">
        <f t="shared" si="7"/>
        <v>28</v>
      </c>
    </row>
    <row r="23" spans="1:19" x14ac:dyDescent="0.3">
      <c r="A23" s="58" t="s">
        <v>1776</v>
      </c>
      <c r="B23" s="59">
        <f>VLOOKUP($A23,'Return Data'!$B$7:$R$2292,3,0)</f>
        <v>44767</v>
      </c>
      <c r="C23" s="60">
        <f>VLOOKUP($A23,'Return Data'!$B$7:$R$2292,4,0)</f>
        <v>357.18099999999998</v>
      </c>
      <c r="D23" s="60">
        <f>VLOOKUP($A23,'Return Data'!$B$7:$R$2292,10,0)</f>
        <v>-0.36990000000000001</v>
      </c>
      <c r="E23" s="61">
        <f t="shared" si="0"/>
        <v>5</v>
      </c>
      <c r="F23" s="60">
        <f>VLOOKUP($A23,'Return Data'!$B$7:$R$2292,11,0)</f>
        <v>-3.7465999999999999</v>
      </c>
      <c r="G23" s="61">
        <f t="shared" si="1"/>
        <v>12</v>
      </c>
      <c r="H23" s="60">
        <f>VLOOKUP($A23,'Return Data'!$B$7:$R$2292,12,0)</f>
        <v>-7.9562999999999997</v>
      </c>
      <c r="I23" s="61">
        <f t="shared" si="2"/>
        <v>12</v>
      </c>
      <c r="J23" s="60">
        <f>VLOOKUP($A23,'Return Data'!$B$7:$R$2292,13,0)</f>
        <v>2.8792</v>
      </c>
      <c r="K23" s="61">
        <f t="shared" si="3"/>
        <v>18</v>
      </c>
      <c r="L23" s="60">
        <f>VLOOKUP($A23,'Return Data'!$B$7:$R$2292,17,0)</f>
        <v>22.859000000000002</v>
      </c>
      <c r="M23" s="61">
        <f t="shared" si="4"/>
        <v>11</v>
      </c>
      <c r="N23" s="60">
        <f>VLOOKUP($A23,'Return Data'!$B$7:$R$2292,14,0)</f>
        <v>16.313400000000001</v>
      </c>
      <c r="O23" s="61">
        <f t="shared" si="5"/>
        <v>3</v>
      </c>
      <c r="P23" s="60">
        <f>VLOOKUP($A23,'Return Data'!$B$7:$R$2292,15,0)</f>
        <v>10.9734</v>
      </c>
      <c r="Q23" s="61">
        <f t="shared" si="6"/>
        <v>6</v>
      </c>
      <c r="R23" s="60">
        <f>VLOOKUP($A23,'Return Data'!$B$7:$R$2292,16,0)</f>
        <v>19.009799999999998</v>
      </c>
      <c r="S23" s="62">
        <f t="shared" si="7"/>
        <v>4</v>
      </c>
    </row>
    <row r="24" spans="1:19" x14ac:dyDescent="0.3">
      <c r="A24" s="58" t="s">
        <v>934</v>
      </c>
      <c r="B24" s="59">
        <f>VLOOKUP($A24,'Return Data'!$B$7:$R$2292,3,0)</f>
        <v>44767</v>
      </c>
      <c r="C24" s="60">
        <f>VLOOKUP($A24,'Return Data'!$B$7:$R$2292,4,0)</f>
        <v>38.43</v>
      </c>
      <c r="D24" s="60">
        <f>VLOOKUP($A24,'Return Data'!$B$7:$R$2292,10,0)</f>
        <v>-1.226</v>
      </c>
      <c r="E24" s="61">
        <f t="shared" si="0"/>
        <v>15</v>
      </c>
      <c r="F24" s="60">
        <f>VLOOKUP($A24,'Return Data'!$B$7:$R$2292,11,0)</f>
        <v>-4.1024000000000003</v>
      </c>
      <c r="G24" s="61">
        <f t="shared" si="1"/>
        <v>15</v>
      </c>
      <c r="H24" s="60">
        <f>VLOOKUP($A24,'Return Data'!$B$7:$R$2292,12,0)</f>
        <v>-8.5413999999999994</v>
      </c>
      <c r="I24" s="61">
        <f t="shared" si="2"/>
        <v>19</v>
      </c>
      <c r="J24" s="60">
        <f>VLOOKUP($A24,'Return Data'!$B$7:$R$2292,13,0)</f>
        <v>2.0202</v>
      </c>
      <c r="K24" s="61">
        <f t="shared" si="3"/>
        <v>21</v>
      </c>
      <c r="L24" s="60">
        <f>VLOOKUP($A24,'Return Data'!$B$7:$R$2292,17,0)</f>
        <v>20.563700000000001</v>
      </c>
      <c r="M24" s="61">
        <f t="shared" si="4"/>
        <v>17</v>
      </c>
      <c r="N24" s="60">
        <f>VLOOKUP($A24,'Return Data'!$B$7:$R$2292,14,0)</f>
        <v>12.9125</v>
      </c>
      <c r="O24" s="61">
        <f t="shared" si="5"/>
        <v>21</v>
      </c>
      <c r="P24" s="60">
        <f>VLOOKUP($A24,'Return Data'!$B$7:$R$2292,15,0)</f>
        <v>9.2177000000000007</v>
      </c>
      <c r="Q24" s="61">
        <f t="shared" si="6"/>
        <v>19</v>
      </c>
      <c r="R24" s="60">
        <f>VLOOKUP($A24,'Return Data'!$B$7:$R$2292,16,0)</f>
        <v>9.5469000000000008</v>
      </c>
      <c r="S24" s="62">
        <f t="shared" si="7"/>
        <v>26</v>
      </c>
    </row>
    <row r="25" spans="1:19" x14ac:dyDescent="0.3">
      <c r="A25" s="58" t="s">
        <v>1887</v>
      </c>
      <c r="B25" s="59">
        <f>VLOOKUP($A25,'Return Data'!$B$7:$R$2292,3,0)</f>
        <v>44767</v>
      </c>
      <c r="C25" s="60">
        <f>VLOOKUP($A25,'Return Data'!$B$7:$R$2292,4,0)</f>
        <v>42.4911263967428</v>
      </c>
      <c r="D25" s="60">
        <f>VLOOKUP($A25,'Return Data'!$B$7:$R$2292,10,0)</f>
        <v>-2.4363999999999999</v>
      </c>
      <c r="E25" s="61">
        <f t="shared" si="0"/>
        <v>26</v>
      </c>
      <c r="F25" s="60">
        <f>VLOOKUP($A25,'Return Data'!$B$7:$R$2292,11,0)</f>
        <v>-5.8803999999999998</v>
      </c>
      <c r="G25" s="61">
        <f t="shared" si="1"/>
        <v>25</v>
      </c>
      <c r="H25" s="60">
        <f>VLOOKUP($A25,'Return Data'!$B$7:$R$2292,12,0)</f>
        <v>-9.7607999999999997</v>
      </c>
      <c r="I25" s="61">
        <f t="shared" si="2"/>
        <v>22</v>
      </c>
      <c r="J25" s="60">
        <f>VLOOKUP($A25,'Return Data'!$B$7:$R$2292,13,0)</f>
        <v>2.7231999999999998</v>
      </c>
      <c r="K25" s="61">
        <f t="shared" si="3"/>
        <v>19</v>
      </c>
      <c r="L25" s="60">
        <f>VLOOKUP($A25,'Return Data'!$B$7:$R$2292,17,0)</f>
        <v>20.083200000000001</v>
      </c>
      <c r="M25" s="61">
        <f t="shared" si="4"/>
        <v>21</v>
      </c>
      <c r="N25" s="60">
        <f>VLOOKUP($A25,'Return Data'!$B$7:$R$2292,14,0)</f>
        <v>13.928900000000001</v>
      </c>
      <c r="O25" s="61">
        <f t="shared" si="5"/>
        <v>17</v>
      </c>
      <c r="P25" s="60">
        <f>VLOOKUP($A25,'Return Data'!$B$7:$R$2292,15,0)</f>
        <v>9.5683000000000007</v>
      </c>
      <c r="Q25" s="61">
        <f t="shared" si="6"/>
        <v>14</v>
      </c>
      <c r="R25" s="60">
        <f>VLOOKUP($A25,'Return Data'!$B$7:$R$2292,16,0)</f>
        <v>9.9985999999999997</v>
      </c>
      <c r="S25" s="62">
        <f t="shared" si="7"/>
        <v>24</v>
      </c>
    </row>
    <row r="26" spans="1:19" x14ac:dyDescent="0.3">
      <c r="A26" s="58" t="s">
        <v>937</v>
      </c>
      <c r="B26" s="59">
        <f>VLOOKUP($A26,'Return Data'!$B$7:$R$2292,3,0)</f>
        <v>44767</v>
      </c>
      <c r="C26" s="60">
        <f>VLOOKUP($A26,'Return Data'!$B$7:$R$2292,4,0)</f>
        <v>14.887499999999999</v>
      </c>
      <c r="D26" s="60">
        <f>VLOOKUP($A26,'Return Data'!$B$7:$R$2292,10,0)</f>
        <v>-2.1737000000000002</v>
      </c>
      <c r="E26" s="61">
        <f t="shared" si="0"/>
        <v>25</v>
      </c>
      <c r="F26" s="60">
        <f>VLOOKUP($A26,'Return Data'!$B$7:$R$2292,11,0)</f>
        <v>-4.4987000000000004</v>
      </c>
      <c r="G26" s="61">
        <f t="shared" si="1"/>
        <v>17</v>
      </c>
      <c r="H26" s="60">
        <f>VLOOKUP($A26,'Return Data'!$B$7:$R$2292,12,0)</f>
        <v>-8.2926000000000002</v>
      </c>
      <c r="I26" s="61">
        <f t="shared" si="2"/>
        <v>17</v>
      </c>
      <c r="J26" s="60">
        <f>VLOOKUP($A26,'Return Data'!$B$7:$R$2292,13,0)</f>
        <v>3.1175999999999999</v>
      </c>
      <c r="K26" s="61">
        <f t="shared" si="3"/>
        <v>16</v>
      </c>
      <c r="L26" s="60">
        <f>VLOOKUP($A26,'Return Data'!$B$7:$R$2292,17,0)</f>
        <v>23.212199999999999</v>
      </c>
      <c r="M26" s="61">
        <f t="shared" si="4"/>
        <v>10</v>
      </c>
      <c r="N26" s="60">
        <f>VLOOKUP($A26,'Return Data'!$B$7:$R$2292,14,0)</f>
        <v>14.7911</v>
      </c>
      <c r="O26" s="61">
        <f t="shared" ref="O26" si="8">RANK(N26,N$8:N$35,0)</f>
        <v>8</v>
      </c>
      <c r="P26" s="60"/>
      <c r="Q26" s="61"/>
      <c r="R26" s="60">
        <f>VLOOKUP($A26,'Return Data'!$B$7:$R$2292,16,0)</f>
        <v>12.5558</v>
      </c>
      <c r="S26" s="62">
        <f t="shared" si="7"/>
        <v>15</v>
      </c>
    </row>
    <row r="27" spans="1:19" x14ac:dyDescent="0.3">
      <c r="A27" s="58" t="s">
        <v>939</v>
      </c>
      <c r="B27" s="59">
        <f>VLOOKUP($A27,'Return Data'!$B$7:$R$2292,3,0)</f>
        <v>44767</v>
      </c>
      <c r="C27" s="60">
        <f>VLOOKUP($A27,'Return Data'!$B$7:$R$2292,4,0)</f>
        <v>75.039000000000001</v>
      </c>
      <c r="D27" s="60">
        <f>VLOOKUP($A27,'Return Data'!$B$7:$R$2292,10,0)</f>
        <v>-1.2281</v>
      </c>
      <c r="E27" s="61">
        <f t="shared" si="0"/>
        <v>16</v>
      </c>
      <c r="F27" s="60">
        <f>VLOOKUP($A27,'Return Data'!$B$7:$R$2292,11,0)</f>
        <v>-3.617</v>
      </c>
      <c r="G27" s="61">
        <f t="shared" si="1"/>
        <v>9</v>
      </c>
      <c r="H27" s="60">
        <f>VLOOKUP($A27,'Return Data'!$B$7:$R$2292,12,0)</f>
        <v>-7.7431000000000001</v>
      </c>
      <c r="I27" s="61">
        <f t="shared" si="2"/>
        <v>11</v>
      </c>
      <c r="J27" s="60">
        <f>VLOOKUP($A27,'Return Data'!$B$7:$R$2292,13,0)</f>
        <v>3.4506999999999999</v>
      </c>
      <c r="K27" s="61">
        <f t="shared" si="3"/>
        <v>14</v>
      </c>
      <c r="L27" s="60">
        <f>VLOOKUP($A27,'Return Data'!$B$7:$R$2292,17,0)</f>
        <v>22.182300000000001</v>
      </c>
      <c r="M27" s="61">
        <f t="shared" si="4"/>
        <v>12</v>
      </c>
      <c r="N27" s="60">
        <f>VLOOKUP($A27,'Return Data'!$B$7:$R$2292,14,0)</f>
        <v>14.487</v>
      </c>
      <c r="O27" s="61">
        <f t="shared" ref="O27:O35" si="9">RANK(N27,N$8:N$35,0)</f>
        <v>10</v>
      </c>
      <c r="P27" s="60">
        <f>VLOOKUP($A27,'Return Data'!$B$7:$R$2292,15,0)</f>
        <v>11.159800000000001</v>
      </c>
      <c r="Q27" s="61">
        <f t="shared" ref="Q27:Q35" si="10">RANK(P27,P$8:P$35,0)</f>
        <v>3</v>
      </c>
      <c r="R27" s="60">
        <f>VLOOKUP($A27,'Return Data'!$B$7:$R$2292,16,0)</f>
        <v>15.1183</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28</v>
      </c>
      <c r="F28" s="60">
        <f>VLOOKUP($A28,'Return Data'!$B$7:$R$2292,11,0)</f>
        <v>-14.485900000000001</v>
      </c>
      <c r="G28" s="61">
        <f t="shared" si="1"/>
        <v>28</v>
      </c>
      <c r="H28" s="60">
        <f>VLOOKUP($A28,'Return Data'!$B$7:$R$2292,12,0)</f>
        <v>-14.326499999999999</v>
      </c>
      <c r="I28" s="61">
        <f t="shared" si="2"/>
        <v>28</v>
      </c>
      <c r="J28" s="60">
        <f>VLOOKUP($A28,'Return Data'!$B$7:$R$2292,13,0)</f>
        <v>-2.5587</v>
      </c>
      <c r="K28" s="61">
        <f t="shared" si="3"/>
        <v>27</v>
      </c>
      <c r="L28" s="60">
        <f>VLOOKUP($A28,'Return Data'!$B$7:$R$2292,17,0)</f>
        <v>20.478400000000001</v>
      </c>
      <c r="M28" s="61">
        <f t="shared" si="4"/>
        <v>18</v>
      </c>
      <c r="N28" s="60">
        <f>VLOOKUP($A28,'Return Data'!$B$7:$R$2292,14,0)</f>
        <v>9.9892000000000003</v>
      </c>
      <c r="O28" s="61">
        <f t="shared" si="9"/>
        <v>28</v>
      </c>
      <c r="P28" s="60">
        <f>VLOOKUP($A28,'Return Data'!$B$7:$R$2292,15,0)</f>
        <v>6.9960000000000004</v>
      </c>
      <c r="Q28" s="61">
        <f t="shared" si="10"/>
        <v>26</v>
      </c>
      <c r="R28" s="60">
        <f>VLOOKUP($A28,'Return Data'!$B$7:$R$2292,16,0)</f>
        <v>10.962400000000001</v>
      </c>
      <c r="S28" s="62">
        <f t="shared" si="7"/>
        <v>21</v>
      </c>
    </row>
    <row r="29" spans="1:19" x14ac:dyDescent="0.3">
      <c r="A29" s="58" t="s">
        <v>940</v>
      </c>
      <c r="B29" s="59">
        <f>VLOOKUP($A29,'Return Data'!$B$7:$R$2292,3,0)</f>
        <v>44767</v>
      </c>
      <c r="C29" s="60">
        <f>VLOOKUP($A29,'Return Data'!$B$7:$R$2292,4,0)</f>
        <v>50.260300000000001</v>
      </c>
      <c r="D29" s="60">
        <f>VLOOKUP($A29,'Return Data'!$B$7:$R$2292,10,0)</f>
        <v>2.0773000000000001</v>
      </c>
      <c r="E29" s="61">
        <f t="shared" si="0"/>
        <v>1</v>
      </c>
      <c r="F29" s="60">
        <f>VLOOKUP($A29,'Return Data'!$B$7:$R$2292,11,0)</f>
        <v>0.65790000000000004</v>
      </c>
      <c r="G29" s="61">
        <f t="shared" si="1"/>
        <v>1</v>
      </c>
      <c r="H29" s="60">
        <f>VLOOKUP($A29,'Return Data'!$B$7:$R$2292,12,0)</f>
        <v>-2.8586999999999998</v>
      </c>
      <c r="I29" s="61">
        <f t="shared" si="2"/>
        <v>1</v>
      </c>
      <c r="J29" s="60">
        <f>VLOOKUP($A29,'Return Data'!$B$7:$R$2292,13,0)</f>
        <v>12.2934</v>
      </c>
      <c r="K29" s="61">
        <f t="shared" si="3"/>
        <v>1</v>
      </c>
      <c r="L29" s="60">
        <f>VLOOKUP($A29,'Return Data'!$B$7:$R$2292,17,0)</f>
        <v>29.632300000000001</v>
      </c>
      <c r="M29" s="61">
        <f t="shared" si="4"/>
        <v>1</v>
      </c>
      <c r="N29" s="60">
        <f>VLOOKUP($A29,'Return Data'!$B$7:$R$2292,14,0)</f>
        <v>14.1548</v>
      </c>
      <c r="O29" s="61">
        <f t="shared" si="9"/>
        <v>14</v>
      </c>
      <c r="P29" s="60">
        <f>VLOOKUP($A29,'Return Data'!$B$7:$R$2292,15,0)</f>
        <v>10.4855</v>
      </c>
      <c r="Q29" s="61">
        <f t="shared" si="10"/>
        <v>8</v>
      </c>
      <c r="R29" s="60">
        <f>VLOOKUP($A29,'Return Data'!$B$7:$R$2292,16,0)</f>
        <v>11.386799999999999</v>
      </c>
      <c r="S29" s="62">
        <f t="shared" si="7"/>
        <v>19</v>
      </c>
    </row>
    <row r="30" spans="1:19" x14ac:dyDescent="0.3">
      <c r="A30" s="58" t="s">
        <v>942</v>
      </c>
      <c r="B30" s="59">
        <f>VLOOKUP($A30,'Return Data'!$B$7:$R$2292,3,0)</f>
        <v>44767</v>
      </c>
      <c r="C30" s="60">
        <f>VLOOKUP($A30,'Return Data'!$B$7:$R$2292,4,0)</f>
        <v>228.82</v>
      </c>
      <c r="D30" s="60">
        <f>VLOOKUP($A30,'Return Data'!$B$7:$R$2292,10,0)</f>
        <v>-1.3367</v>
      </c>
      <c r="E30" s="61">
        <f t="shared" si="0"/>
        <v>18</v>
      </c>
      <c r="F30" s="60">
        <f>VLOOKUP($A30,'Return Data'!$B$7:$R$2292,11,0)</f>
        <v>-5.0579000000000001</v>
      </c>
      <c r="G30" s="61">
        <f t="shared" si="1"/>
        <v>21</v>
      </c>
      <c r="H30" s="60">
        <f>VLOOKUP($A30,'Return Data'!$B$7:$R$2292,12,0)</f>
        <v>-10.305400000000001</v>
      </c>
      <c r="I30" s="61">
        <f t="shared" si="2"/>
        <v>25</v>
      </c>
      <c r="J30" s="60">
        <f>VLOOKUP($A30,'Return Data'!$B$7:$R$2292,13,0)</f>
        <v>-2.1802000000000001</v>
      </c>
      <c r="K30" s="61">
        <f t="shared" si="3"/>
        <v>25</v>
      </c>
      <c r="L30" s="60">
        <f>VLOOKUP($A30,'Return Data'!$B$7:$R$2292,17,0)</f>
        <v>18.826599999999999</v>
      </c>
      <c r="M30" s="61">
        <f t="shared" si="4"/>
        <v>24</v>
      </c>
      <c r="N30" s="60">
        <f>VLOOKUP($A30,'Return Data'!$B$7:$R$2292,14,0)</f>
        <v>11.298500000000001</v>
      </c>
      <c r="O30" s="61">
        <f t="shared" si="9"/>
        <v>26</v>
      </c>
      <c r="P30" s="60">
        <f>VLOOKUP($A30,'Return Data'!$B$7:$R$2292,15,0)</f>
        <v>8.0246999999999993</v>
      </c>
      <c r="Q30" s="61">
        <f t="shared" si="10"/>
        <v>23</v>
      </c>
      <c r="R30" s="60">
        <f>VLOOKUP($A30,'Return Data'!$B$7:$R$2292,16,0)</f>
        <v>17.417400000000001</v>
      </c>
      <c r="S30" s="62">
        <f t="shared" si="7"/>
        <v>8</v>
      </c>
    </row>
    <row r="31" spans="1:19" x14ac:dyDescent="0.3">
      <c r="A31" s="58" t="s">
        <v>945</v>
      </c>
      <c r="B31" s="59">
        <f>VLOOKUP($A31,'Return Data'!$B$7:$R$2292,3,0)</f>
        <v>44767</v>
      </c>
      <c r="C31" s="60">
        <f>VLOOKUP($A31,'Return Data'!$B$7:$R$2292,4,0)</f>
        <v>59.104399999999998</v>
      </c>
      <c r="D31" s="60">
        <f>VLOOKUP($A31,'Return Data'!$B$7:$R$2292,10,0)</f>
        <v>0.33800000000000002</v>
      </c>
      <c r="E31" s="61">
        <f t="shared" si="0"/>
        <v>3</v>
      </c>
      <c r="F31" s="60">
        <f>VLOOKUP($A31,'Return Data'!$B$7:$R$2292,11,0)</f>
        <v>-1.5014000000000001</v>
      </c>
      <c r="G31" s="61">
        <f t="shared" si="1"/>
        <v>4</v>
      </c>
      <c r="H31" s="60">
        <f>VLOOKUP($A31,'Return Data'!$B$7:$R$2292,12,0)</f>
        <v>-5.7087000000000003</v>
      </c>
      <c r="I31" s="61">
        <f t="shared" si="2"/>
        <v>5</v>
      </c>
      <c r="J31" s="60">
        <f>VLOOKUP($A31,'Return Data'!$B$7:$R$2292,13,0)</f>
        <v>5.1490999999999998</v>
      </c>
      <c r="K31" s="61">
        <f t="shared" si="3"/>
        <v>4</v>
      </c>
      <c r="L31" s="60">
        <f>VLOOKUP($A31,'Return Data'!$B$7:$R$2292,17,0)</f>
        <v>24.575500000000002</v>
      </c>
      <c r="M31" s="61">
        <f t="shared" si="4"/>
        <v>5</v>
      </c>
      <c r="N31" s="60">
        <f>VLOOKUP($A31,'Return Data'!$B$7:$R$2292,14,0)</f>
        <v>15.3009</v>
      </c>
      <c r="O31" s="61">
        <f t="shared" si="9"/>
        <v>6</v>
      </c>
      <c r="P31" s="60">
        <f>VLOOKUP($A31,'Return Data'!$B$7:$R$2292,15,0)</f>
        <v>10.2363</v>
      </c>
      <c r="Q31" s="61">
        <f t="shared" si="10"/>
        <v>10</v>
      </c>
      <c r="R31" s="60">
        <f>VLOOKUP($A31,'Return Data'!$B$7:$R$2292,16,0)</f>
        <v>11.354200000000001</v>
      </c>
      <c r="S31" s="62">
        <f t="shared" si="7"/>
        <v>20</v>
      </c>
    </row>
    <row r="32" spans="1:19" x14ac:dyDescent="0.3">
      <c r="A32" s="58" t="s">
        <v>946</v>
      </c>
      <c r="B32" s="59">
        <f>VLOOKUP($A32,'Return Data'!$B$7:$R$2292,3,0)</f>
        <v>44767</v>
      </c>
      <c r="C32" s="60">
        <f>VLOOKUP($A32,'Return Data'!$B$7:$R$2292,4,0)</f>
        <v>694.772867500904</v>
      </c>
      <c r="D32" s="60">
        <f>VLOOKUP($A32,'Return Data'!$B$7:$R$2292,10,0)</f>
        <v>-1.4247000000000001</v>
      </c>
      <c r="E32" s="61">
        <f t="shared" si="0"/>
        <v>20</v>
      </c>
      <c r="F32" s="60">
        <f>VLOOKUP($A32,'Return Data'!$B$7:$R$2292,11,0)</f>
        <v>-4.3810000000000002</v>
      </c>
      <c r="G32" s="61">
        <f t="shared" si="1"/>
        <v>16</v>
      </c>
      <c r="H32" s="60">
        <f>VLOOKUP($A32,'Return Data'!$B$7:$R$2292,12,0)</f>
        <v>-8.1583000000000006</v>
      </c>
      <c r="I32" s="61">
        <f t="shared" si="2"/>
        <v>14</v>
      </c>
      <c r="J32" s="60">
        <f>VLOOKUP($A32,'Return Data'!$B$7:$R$2292,13,0)</f>
        <v>3.9952000000000001</v>
      </c>
      <c r="K32" s="61">
        <f t="shared" si="3"/>
        <v>10</v>
      </c>
      <c r="L32" s="60">
        <f>VLOOKUP($A32,'Return Data'!$B$7:$R$2292,17,0)</f>
        <v>23.845500000000001</v>
      </c>
      <c r="M32" s="61">
        <f t="shared" si="4"/>
        <v>9</v>
      </c>
      <c r="N32" s="60">
        <f>VLOOKUP($A32,'Return Data'!$B$7:$R$2292,14,0)</f>
        <v>13.31</v>
      </c>
      <c r="O32" s="61">
        <f t="shared" si="9"/>
        <v>18</v>
      </c>
      <c r="P32" s="60">
        <f>VLOOKUP($A32,'Return Data'!$B$7:$R$2292,15,0)</f>
        <v>9.5093999999999994</v>
      </c>
      <c r="Q32" s="61">
        <f t="shared" si="10"/>
        <v>15</v>
      </c>
      <c r="R32" s="60">
        <f>VLOOKUP($A32,'Return Data'!$B$7:$R$2292,16,0)</f>
        <v>19.125800000000002</v>
      </c>
      <c r="S32" s="62">
        <f t="shared" si="7"/>
        <v>2</v>
      </c>
    </row>
    <row r="33" spans="1:19" x14ac:dyDescent="0.3">
      <c r="A33" s="58" t="s">
        <v>949</v>
      </c>
      <c r="B33" s="59">
        <f>VLOOKUP($A33,'Return Data'!$B$7:$R$2292,3,0)</f>
        <v>44767</v>
      </c>
      <c r="C33" s="60">
        <f>VLOOKUP($A33,'Return Data'!$B$7:$R$2292,4,0)</f>
        <v>133.08000000000001</v>
      </c>
      <c r="D33" s="60">
        <f>VLOOKUP($A33,'Return Data'!$B$7:$R$2292,10,0)</f>
        <v>-2.0318000000000001</v>
      </c>
      <c r="E33" s="61">
        <f t="shared" si="0"/>
        <v>24</v>
      </c>
      <c r="F33" s="60">
        <f>VLOOKUP($A33,'Return Data'!$B$7:$R$2292,11,0)</f>
        <v>-0.77539999999999998</v>
      </c>
      <c r="G33" s="61">
        <f t="shared" si="1"/>
        <v>2</v>
      </c>
      <c r="H33" s="60">
        <f>VLOOKUP($A33,'Return Data'!$B$7:$R$2292,12,0)</f>
        <v>-5.6437999999999997</v>
      </c>
      <c r="I33" s="61">
        <f t="shared" si="2"/>
        <v>4</v>
      </c>
      <c r="J33" s="60">
        <f>VLOOKUP($A33,'Return Data'!$B$7:$R$2292,13,0)</f>
        <v>3.3443999999999998</v>
      </c>
      <c r="K33" s="61">
        <f t="shared" si="3"/>
        <v>15</v>
      </c>
      <c r="L33" s="60">
        <f>VLOOKUP($A33,'Return Data'!$B$7:$R$2292,17,0)</f>
        <v>19.636600000000001</v>
      </c>
      <c r="M33" s="61">
        <f t="shared" si="4"/>
        <v>23</v>
      </c>
      <c r="N33" s="60">
        <f>VLOOKUP($A33,'Return Data'!$B$7:$R$2292,14,0)</f>
        <v>11.485200000000001</v>
      </c>
      <c r="O33" s="61">
        <f t="shared" si="9"/>
        <v>24</v>
      </c>
      <c r="P33" s="60">
        <f>VLOOKUP($A33,'Return Data'!$B$7:$R$2292,15,0)</f>
        <v>6.6871</v>
      </c>
      <c r="Q33" s="61">
        <f t="shared" si="10"/>
        <v>27</v>
      </c>
      <c r="R33" s="60">
        <f>VLOOKUP($A33,'Return Data'!$B$7:$R$2292,16,0)</f>
        <v>9.8988999999999994</v>
      </c>
      <c r="S33" s="62">
        <f t="shared" si="7"/>
        <v>25</v>
      </c>
    </row>
    <row r="34" spans="1:19" x14ac:dyDescent="0.3">
      <c r="A34" s="58" t="s">
        <v>951</v>
      </c>
      <c r="B34" s="59">
        <f>VLOOKUP($A34,'Return Data'!$B$7:$R$2292,3,0)</f>
        <v>44767</v>
      </c>
      <c r="C34" s="60">
        <f>VLOOKUP($A34,'Return Data'!$B$7:$R$2292,4,0)</f>
        <v>15.58</v>
      </c>
      <c r="D34" s="60">
        <f>VLOOKUP($A34,'Return Data'!$B$7:$R$2292,10,0)</f>
        <v>-2.0125999999999999</v>
      </c>
      <c r="E34" s="61">
        <f t="shared" si="0"/>
        <v>23</v>
      </c>
      <c r="F34" s="60">
        <f>VLOOKUP($A34,'Return Data'!$B$7:$R$2292,11,0)</f>
        <v>-4.6512000000000002</v>
      </c>
      <c r="G34" s="61">
        <f t="shared" si="1"/>
        <v>18</v>
      </c>
      <c r="H34" s="60">
        <f>VLOOKUP($A34,'Return Data'!$B$7:$R$2292,12,0)</f>
        <v>-9.9941999999999993</v>
      </c>
      <c r="I34" s="61">
        <f t="shared" si="2"/>
        <v>23</v>
      </c>
      <c r="J34" s="60">
        <f>VLOOKUP($A34,'Return Data'!$B$7:$R$2292,13,0)</f>
        <v>3.5903999999999998</v>
      </c>
      <c r="K34" s="61">
        <f t="shared" si="3"/>
        <v>13</v>
      </c>
      <c r="L34" s="60">
        <f>VLOOKUP($A34,'Return Data'!$B$7:$R$2292,17,0)</f>
        <v>21.318200000000001</v>
      </c>
      <c r="M34" s="61">
        <f t="shared" si="4"/>
        <v>13</v>
      </c>
      <c r="N34" s="60">
        <f>VLOOKUP($A34,'Return Data'!$B$7:$R$2292,14,0)</f>
        <v>14.0806</v>
      </c>
      <c r="O34" s="61">
        <f t="shared" si="9"/>
        <v>16</v>
      </c>
      <c r="P34" s="60">
        <f>VLOOKUP($A34,'Return Data'!$B$7:$R$2292,15,0)</f>
        <v>8.8148999999999997</v>
      </c>
      <c r="Q34" s="61">
        <f t="shared" si="10"/>
        <v>20</v>
      </c>
      <c r="R34" s="60">
        <f>VLOOKUP($A34,'Return Data'!$B$7:$R$2292,16,0)</f>
        <v>8.8864000000000001</v>
      </c>
      <c r="S34" s="62">
        <f t="shared" si="7"/>
        <v>27</v>
      </c>
    </row>
    <row r="35" spans="1:19" x14ac:dyDescent="0.3">
      <c r="A35" s="58" t="s">
        <v>1781</v>
      </c>
      <c r="B35" s="59">
        <f>VLOOKUP($A35,'Return Data'!$B$7:$R$2292,3,0)</f>
        <v>44767</v>
      </c>
      <c r="C35" s="60">
        <f>VLOOKUP($A35,'Return Data'!$B$7:$R$2292,4,0)</f>
        <v>184.14</v>
      </c>
      <c r="D35" s="60">
        <f>VLOOKUP($A35,'Return Data'!$B$7:$R$2292,10,0)</f>
        <v>-1.5568</v>
      </c>
      <c r="E35" s="61">
        <f t="shared" si="0"/>
        <v>21</v>
      </c>
      <c r="F35" s="60">
        <f>VLOOKUP($A35,'Return Data'!$B$7:$R$2292,11,0)</f>
        <v>-5.78</v>
      </c>
      <c r="G35" s="61">
        <f t="shared" si="1"/>
        <v>24</v>
      </c>
      <c r="H35" s="60">
        <f>VLOOKUP($A35,'Return Data'!$B$7:$R$2292,12,0)</f>
        <v>-8.2714999999999996</v>
      </c>
      <c r="I35" s="61">
        <f t="shared" si="2"/>
        <v>15</v>
      </c>
      <c r="J35" s="60">
        <f>VLOOKUP($A35,'Return Data'!$B$7:$R$2292,13,0)</f>
        <v>3.6027999999999998</v>
      </c>
      <c r="K35" s="61">
        <f t="shared" si="3"/>
        <v>12</v>
      </c>
      <c r="L35" s="60">
        <f>VLOOKUP($A35,'Return Data'!$B$7:$R$2292,17,0)</f>
        <v>23.894100000000002</v>
      </c>
      <c r="M35" s="61">
        <f t="shared" si="4"/>
        <v>8</v>
      </c>
      <c r="N35" s="60">
        <f>VLOOKUP($A35,'Return Data'!$B$7:$R$2292,14,0)</f>
        <v>15.793200000000001</v>
      </c>
      <c r="O35" s="61">
        <f t="shared" si="9"/>
        <v>4</v>
      </c>
      <c r="P35" s="60">
        <f>VLOOKUP($A35,'Return Data'!$B$7:$R$2292,15,0)</f>
        <v>11.0831</v>
      </c>
      <c r="Q35" s="61">
        <f t="shared" si="10"/>
        <v>5</v>
      </c>
      <c r="R35" s="60">
        <f>VLOOKUP($A35,'Return Data'!$B$7:$R$2292,16,0)</f>
        <v>13.0105</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-1.2061964285714288</v>
      </c>
      <c r="E37" s="69"/>
      <c r="F37" s="70">
        <f>AVERAGE(F8:F35)</f>
        <v>-4.3785857142857152</v>
      </c>
      <c r="G37" s="69"/>
      <c r="H37" s="70">
        <f>AVERAGE(H8:H35)</f>
        <v>-8.2132642857142848</v>
      </c>
      <c r="I37" s="69"/>
      <c r="J37" s="70">
        <f>AVERAGE(J8:J35)</f>
        <v>3.1272857142857142</v>
      </c>
      <c r="K37" s="69"/>
      <c r="L37" s="70">
        <f>AVERAGE(L8:L35)</f>
        <v>21.711214285714288</v>
      </c>
      <c r="M37" s="69"/>
      <c r="N37" s="70">
        <f>AVERAGE(N8:N35)</f>
        <v>13.817082142857144</v>
      </c>
      <c r="O37" s="69"/>
      <c r="P37" s="70">
        <f>AVERAGE(P8:P35)</f>
        <v>9.6315888888888868</v>
      </c>
      <c r="Q37" s="69"/>
      <c r="R37" s="70">
        <f>AVERAGE(R8:R35)</f>
        <v>13.726264285714283</v>
      </c>
      <c r="S37" s="71"/>
    </row>
    <row r="38" spans="1:19" x14ac:dyDescent="0.3">
      <c r="A38" s="68" t="s">
        <v>28</v>
      </c>
      <c r="B38" s="69"/>
      <c r="C38" s="69"/>
      <c r="D38" s="70">
        <f>MIN(D8:D35)</f>
        <v>-7.9725000000000001</v>
      </c>
      <c r="E38" s="69"/>
      <c r="F38" s="70">
        <f>MIN(F8:F35)</f>
        <v>-14.485900000000001</v>
      </c>
      <c r="G38" s="69"/>
      <c r="H38" s="70">
        <f>MIN(H8:H35)</f>
        <v>-14.326499999999999</v>
      </c>
      <c r="I38" s="69"/>
      <c r="J38" s="70">
        <f>MIN(J8:J35)</f>
        <v>-2.5710000000000002</v>
      </c>
      <c r="K38" s="69"/>
      <c r="L38" s="70">
        <f>MIN(L8:L35)</f>
        <v>16.171600000000002</v>
      </c>
      <c r="M38" s="69"/>
      <c r="N38" s="70">
        <f>MIN(N8:N35)</f>
        <v>9.9892000000000003</v>
      </c>
      <c r="O38" s="69"/>
      <c r="P38" s="70">
        <f>MIN(P8:P35)</f>
        <v>6.6871</v>
      </c>
      <c r="Q38" s="69"/>
      <c r="R38" s="70">
        <f>MIN(R8:R35)</f>
        <v>8.5368999999999993</v>
      </c>
      <c r="S38" s="71"/>
    </row>
    <row r="39" spans="1:19" ht="15" thickBot="1" x14ac:dyDescent="0.35">
      <c r="A39" s="72" t="s">
        <v>29</v>
      </c>
      <c r="B39" s="73"/>
      <c r="C39" s="73"/>
      <c r="D39" s="74">
        <f>MAX(D8:D35)</f>
        <v>2.0773000000000001</v>
      </c>
      <c r="E39" s="73"/>
      <c r="F39" s="74">
        <f>MAX(F8:F35)</f>
        <v>0.65790000000000004</v>
      </c>
      <c r="G39" s="73"/>
      <c r="H39" s="74">
        <f>MAX(H8:H35)</f>
        <v>-2.8586999999999998</v>
      </c>
      <c r="I39" s="73"/>
      <c r="J39" s="74">
        <f>MAX(J8:J35)</f>
        <v>12.2934</v>
      </c>
      <c r="K39" s="73"/>
      <c r="L39" s="74">
        <f>MAX(L8:L35)</f>
        <v>29.632300000000001</v>
      </c>
      <c r="M39" s="73"/>
      <c r="N39" s="74">
        <f>MAX(N8:N35)</f>
        <v>17.2957</v>
      </c>
      <c r="O39" s="73"/>
      <c r="P39" s="74">
        <f>MAX(P8:P35)</f>
        <v>12.8126</v>
      </c>
      <c r="Q39" s="73"/>
      <c r="R39" s="74">
        <f>MAX(R8:R35)</f>
        <v>19.336600000000001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44767</v>
      </c>
      <c r="C8" s="60">
        <f>VLOOKUP($A8,'Return Data'!$B$7:$R$2292,4,0)</f>
        <v>39.164499999999997</v>
      </c>
      <c r="D8" s="60">
        <f>VLOOKUP($A8,'Return Data'!$B$7:$R$2292,9,0)</f>
        <v>43.713799999999999</v>
      </c>
      <c r="E8" s="61">
        <f t="shared" ref="E8:E33" si="0">RANK(D8,D$8:D$33,0)</f>
        <v>1</v>
      </c>
      <c r="F8" s="60">
        <f>VLOOKUP($A8,'Return Data'!$B$7:$R$2292,10,0)</f>
        <v>13.5136</v>
      </c>
      <c r="G8" s="61">
        <f t="shared" ref="G8:G33" si="1">RANK(F8,F$8:F$33,0)</f>
        <v>2</v>
      </c>
      <c r="H8" s="60">
        <f>VLOOKUP($A8,'Return Data'!$B$7:$R$2292,11,0)</f>
        <v>7.4481000000000002</v>
      </c>
      <c r="I8" s="61">
        <f t="shared" ref="I8:I33" si="2">RANK(H8,H$8:H$33,0)</f>
        <v>2</v>
      </c>
      <c r="J8" s="60">
        <f>VLOOKUP($A8,'Return Data'!$B$7:$R$2292,12,0)</f>
        <v>6.0115999999999996</v>
      </c>
      <c r="K8" s="61">
        <f t="shared" ref="K8:K33" si="3">RANK(J8,J$8:J$33,0)</f>
        <v>2</v>
      </c>
      <c r="L8" s="60">
        <f>VLOOKUP($A8,'Return Data'!$B$7:$R$2292,13,0)</f>
        <v>6.1157000000000004</v>
      </c>
      <c r="M8" s="61">
        <f t="shared" ref="M8:M33" si="4">RANK(L8,L$8:L$33,0)</f>
        <v>3</v>
      </c>
      <c r="N8" s="60">
        <f>VLOOKUP($A8,'Return Data'!$B$7:$R$2292,17,0)</f>
        <v>6.3017000000000003</v>
      </c>
      <c r="O8" s="61">
        <f t="shared" ref="O8:O31" si="5">RANK(N8,N$8:N$33,0)</f>
        <v>3</v>
      </c>
      <c r="P8" s="60">
        <f>VLOOKUP($A8,'Return Data'!$B$7:$R$2292,14,0)</f>
        <v>4.8613</v>
      </c>
      <c r="Q8" s="61">
        <f>RANK(P8,P$8:P$33,0)</f>
        <v>22</v>
      </c>
      <c r="R8" s="60">
        <f>VLOOKUP($A8,'Return Data'!$B$7:$R$2292,16,0)</f>
        <v>7.6005000000000003</v>
      </c>
      <c r="S8" s="62">
        <f t="shared" ref="S8:S33" si="6">RANK(R8,R$8:R$33,0)</f>
        <v>18</v>
      </c>
    </row>
    <row r="9" spans="1:19" x14ac:dyDescent="0.3">
      <c r="A9" s="77" t="s">
        <v>54</v>
      </c>
      <c r="B9" s="59">
        <f>VLOOKUP($A9,'Return Data'!$B$7:$R$2292,3,0)</f>
        <v>44767</v>
      </c>
      <c r="C9" s="60">
        <f>VLOOKUP($A9,'Return Data'!$B$7:$R$2292,4,0)</f>
        <v>0.59440000000000004</v>
      </c>
      <c r="D9" s="60">
        <f>VLOOKUP($A9,'Return Data'!$B$7:$R$2292,9,0)</f>
        <v>0.39629999999999999</v>
      </c>
      <c r="E9" s="61">
        <f t="shared" si="0"/>
        <v>25</v>
      </c>
      <c r="F9" s="60">
        <f>VLOOKUP($A9,'Return Data'!$B$7:$R$2292,10,0)</f>
        <v>0.40529999999999999</v>
      </c>
      <c r="G9" s="61">
        <f t="shared" si="1"/>
        <v>16</v>
      </c>
      <c r="H9" s="60">
        <f>VLOOKUP($A9,'Return Data'!$B$7:$R$2292,11,0)</f>
        <v>-119.12269999999999</v>
      </c>
      <c r="I9" s="61">
        <f t="shared" si="2"/>
        <v>26</v>
      </c>
      <c r="J9" s="60">
        <f>VLOOKUP($A9,'Return Data'!$B$7:$R$2292,12,0)</f>
        <v>-78.978800000000007</v>
      </c>
      <c r="K9" s="61">
        <f t="shared" si="3"/>
        <v>26</v>
      </c>
      <c r="L9" s="60">
        <f>VLOOKUP($A9,'Return Data'!$B$7:$R$2292,13,0)</f>
        <v>-58.749899999999997</v>
      </c>
      <c r="M9" s="61">
        <f t="shared" si="4"/>
        <v>26</v>
      </c>
      <c r="N9" s="60">
        <f>VLOOKUP($A9,'Return Data'!$B$7:$R$2292,17,0)</f>
        <v>-35.985799999999998</v>
      </c>
      <c r="O9" s="61">
        <f t="shared" si="5"/>
        <v>25</v>
      </c>
      <c r="P9" s="60"/>
      <c r="Q9" s="61"/>
      <c r="R9" s="60">
        <f>VLOOKUP($A9,'Return Data'!$B$7:$R$2292,16,0)</f>
        <v>-35.4527</v>
      </c>
      <c r="S9" s="62">
        <f t="shared" si="6"/>
        <v>26</v>
      </c>
    </row>
    <row r="10" spans="1:19" x14ac:dyDescent="0.3">
      <c r="A10" s="77" t="s">
        <v>55</v>
      </c>
      <c r="B10" s="59">
        <f>VLOOKUP($A10,'Return Data'!$B$7:$R$2292,3,0)</f>
        <v>44767</v>
      </c>
      <c r="C10" s="60">
        <f>VLOOKUP($A10,'Return Data'!$B$7:$R$2292,4,0)</f>
        <v>25.7393</v>
      </c>
      <c r="D10" s="60">
        <f>VLOOKUP($A10,'Return Data'!$B$7:$R$2292,9,0)</f>
        <v>14.025499999999999</v>
      </c>
      <c r="E10" s="61">
        <f t="shared" si="0"/>
        <v>4</v>
      </c>
      <c r="F10" s="60">
        <f>VLOOKUP($A10,'Return Data'!$B$7:$R$2292,10,0)</f>
        <v>-1.2738</v>
      </c>
      <c r="G10" s="61">
        <f t="shared" si="1"/>
        <v>24</v>
      </c>
      <c r="H10" s="60">
        <f>VLOOKUP($A10,'Return Data'!$B$7:$R$2292,11,0)</f>
        <v>-0.63419999999999999</v>
      </c>
      <c r="I10" s="61">
        <f t="shared" si="2"/>
        <v>23</v>
      </c>
      <c r="J10" s="60">
        <f>VLOOKUP($A10,'Return Data'!$B$7:$R$2292,12,0)</f>
        <v>-0.2908</v>
      </c>
      <c r="K10" s="61">
        <f t="shared" si="3"/>
        <v>24</v>
      </c>
      <c r="L10" s="60">
        <f>VLOOKUP($A10,'Return Data'!$B$7:$R$2292,13,0)</f>
        <v>1.7301</v>
      </c>
      <c r="M10" s="61">
        <f t="shared" si="4"/>
        <v>19</v>
      </c>
      <c r="N10" s="60">
        <f>VLOOKUP($A10,'Return Data'!$B$7:$R$2292,17,0)</f>
        <v>2.8614000000000002</v>
      </c>
      <c r="O10" s="61">
        <f t="shared" si="5"/>
        <v>16</v>
      </c>
      <c r="P10" s="60">
        <f>VLOOKUP($A10,'Return Data'!$B$7:$R$2292,14,0)</f>
        <v>6.6112000000000002</v>
      </c>
      <c r="Q10" s="61">
        <f t="shared" ref="Q10:Q31" si="7">RANK(P10,P$8:P$33,0)</f>
        <v>7</v>
      </c>
      <c r="R10" s="60">
        <f>VLOOKUP($A10,'Return Data'!$B$7:$R$2292,16,0)</f>
        <v>8.6349</v>
      </c>
      <c r="S10" s="62">
        <f t="shared" si="6"/>
        <v>4</v>
      </c>
    </row>
    <row r="11" spans="1:19" x14ac:dyDescent="0.3">
      <c r="A11" s="77" t="s">
        <v>1968</v>
      </c>
      <c r="B11" s="59">
        <f>VLOOKUP($A11,'Return Data'!$B$7:$R$2292,3,0)</f>
        <v>44767</v>
      </c>
      <c r="C11" s="60">
        <f>VLOOKUP($A11,'Return Data'!$B$7:$R$2292,4,0)</f>
        <v>39.817700000000002</v>
      </c>
      <c r="D11" s="60">
        <f>VLOOKUP($A11,'Return Data'!$B$7:$R$2292,9,0)</f>
        <v>9.9659999999999993</v>
      </c>
      <c r="E11" s="61">
        <f t="shared" si="0"/>
        <v>10</v>
      </c>
      <c r="F11" s="60">
        <f>VLOOKUP($A11,'Return Data'!$B$7:$R$2292,10,0)</f>
        <v>1.6446000000000001</v>
      </c>
      <c r="G11" s="61">
        <f t="shared" si="1"/>
        <v>11</v>
      </c>
      <c r="H11" s="60">
        <f>VLOOKUP($A11,'Return Data'!$B$7:$R$2292,11,0)</f>
        <v>2.1781999999999999</v>
      </c>
      <c r="I11" s="61">
        <f t="shared" si="2"/>
        <v>10</v>
      </c>
      <c r="J11" s="60">
        <f>VLOOKUP($A11,'Return Data'!$B$7:$R$2292,12,0)</f>
        <v>1.8986000000000001</v>
      </c>
      <c r="K11" s="61">
        <f t="shared" si="3"/>
        <v>10</v>
      </c>
      <c r="L11" s="60">
        <f>VLOOKUP($A11,'Return Data'!$B$7:$R$2292,13,0)</f>
        <v>2.8658000000000001</v>
      </c>
      <c r="M11" s="61">
        <f t="shared" si="4"/>
        <v>11</v>
      </c>
      <c r="N11" s="60">
        <f>VLOOKUP($A11,'Return Data'!$B$7:$R$2292,17,0)</f>
        <v>2.8647999999999998</v>
      </c>
      <c r="O11" s="61">
        <f t="shared" si="5"/>
        <v>15</v>
      </c>
      <c r="P11" s="60">
        <f>VLOOKUP($A11,'Return Data'!$B$7:$R$2292,14,0)</f>
        <v>5.2721</v>
      </c>
      <c r="Q11" s="61">
        <f t="shared" si="7"/>
        <v>17</v>
      </c>
      <c r="R11" s="60">
        <f>VLOOKUP($A11,'Return Data'!$B$7:$R$2292,16,0)</f>
        <v>7.9292999999999996</v>
      </c>
      <c r="S11" s="62">
        <f t="shared" si="6"/>
        <v>12</v>
      </c>
    </row>
    <row r="12" spans="1:19" x14ac:dyDescent="0.3">
      <c r="A12" s="77" t="s">
        <v>58</v>
      </c>
      <c r="B12" s="59">
        <f>VLOOKUP($A12,'Return Data'!$B$7:$R$2292,3,0)</f>
        <v>44767</v>
      </c>
      <c r="C12" s="60">
        <f>VLOOKUP($A12,'Return Data'!$B$7:$R$2292,4,0)</f>
        <v>26.022200000000002</v>
      </c>
      <c r="D12" s="60">
        <f>VLOOKUP($A12,'Return Data'!$B$7:$R$2292,9,0)</f>
        <v>9.5791000000000004</v>
      </c>
      <c r="E12" s="61">
        <f t="shared" si="0"/>
        <v>12</v>
      </c>
      <c r="F12" s="60">
        <f>VLOOKUP($A12,'Return Data'!$B$7:$R$2292,10,0)</f>
        <v>1.7166999999999999</v>
      </c>
      <c r="G12" s="61">
        <f t="shared" si="1"/>
        <v>10</v>
      </c>
      <c r="H12" s="60">
        <f>VLOOKUP($A12,'Return Data'!$B$7:$R$2292,11,0)</f>
        <v>1.4666999999999999</v>
      </c>
      <c r="I12" s="61">
        <f t="shared" si="2"/>
        <v>12</v>
      </c>
      <c r="J12" s="60">
        <f>VLOOKUP($A12,'Return Data'!$B$7:$R$2292,12,0)</f>
        <v>1.7747999999999999</v>
      </c>
      <c r="K12" s="61">
        <f t="shared" si="3"/>
        <v>12</v>
      </c>
      <c r="L12" s="60">
        <f>VLOOKUP($A12,'Return Data'!$B$7:$R$2292,13,0)</f>
        <v>2.4154</v>
      </c>
      <c r="M12" s="61">
        <f t="shared" si="4"/>
        <v>17</v>
      </c>
      <c r="N12" s="60">
        <f>VLOOKUP($A12,'Return Data'!$B$7:$R$2292,17,0)</f>
        <v>2.4834999999999998</v>
      </c>
      <c r="O12" s="61">
        <f t="shared" si="5"/>
        <v>19</v>
      </c>
      <c r="P12" s="60">
        <f>VLOOKUP($A12,'Return Data'!$B$7:$R$2292,14,0)</f>
        <v>5.085</v>
      </c>
      <c r="Q12" s="61">
        <f t="shared" si="7"/>
        <v>21</v>
      </c>
      <c r="R12" s="60">
        <f>VLOOKUP($A12,'Return Data'!$B$7:$R$2292,16,0)</f>
        <v>7.9070999999999998</v>
      </c>
      <c r="S12" s="62">
        <f t="shared" si="6"/>
        <v>13</v>
      </c>
    </row>
    <row r="13" spans="1:19" x14ac:dyDescent="0.3">
      <c r="A13" s="77" t="s">
        <v>59</v>
      </c>
      <c r="B13" s="59">
        <f>VLOOKUP($A13,'Return Data'!$B$7:$R$2292,3,0)</f>
        <v>44767</v>
      </c>
      <c r="C13" s="60">
        <f>VLOOKUP($A13,'Return Data'!$B$7:$R$2292,4,0)</f>
        <v>2820.6035000000002</v>
      </c>
      <c r="D13" s="60">
        <f>VLOOKUP($A13,'Return Data'!$B$7:$R$2292,9,0)</f>
        <v>5.8369999999999997</v>
      </c>
      <c r="E13" s="61">
        <f t="shared" si="0"/>
        <v>21</v>
      </c>
      <c r="F13" s="60">
        <f>VLOOKUP($A13,'Return Data'!$B$7:$R$2292,10,0)</f>
        <v>1.2153</v>
      </c>
      <c r="G13" s="61">
        <f t="shared" si="1"/>
        <v>13</v>
      </c>
      <c r="H13" s="60">
        <f>VLOOKUP($A13,'Return Data'!$B$7:$R$2292,11,0)</f>
        <v>0.86229999999999996</v>
      </c>
      <c r="I13" s="61">
        <f t="shared" si="2"/>
        <v>14</v>
      </c>
      <c r="J13" s="60">
        <f>VLOOKUP($A13,'Return Data'!$B$7:$R$2292,12,0)</f>
        <v>1.2974000000000001</v>
      </c>
      <c r="K13" s="61">
        <f t="shared" si="3"/>
        <v>14</v>
      </c>
      <c r="L13" s="60">
        <f>VLOOKUP($A13,'Return Data'!$B$7:$R$2292,13,0)</f>
        <v>2.7951000000000001</v>
      </c>
      <c r="M13" s="61">
        <f t="shared" si="4"/>
        <v>14</v>
      </c>
      <c r="N13" s="60">
        <f>VLOOKUP($A13,'Return Data'!$B$7:$R$2292,17,0)</f>
        <v>2.8138000000000001</v>
      </c>
      <c r="O13" s="61">
        <f t="shared" si="5"/>
        <v>17</v>
      </c>
      <c r="P13" s="60">
        <f>VLOOKUP($A13,'Return Data'!$B$7:$R$2292,14,0)</f>
        <v>7.0582000000000003</v>
      </c>
      <c r="Q13" s="61">
        <f t="shared" si="7"/>
        <v>3</v>
      </c>
      <c r="R13" s="60">
        <f>VLOOKUP($A13,'Return Data'!$B$7:$R$2292,16,0)</f>
        <v>8.1393000000000004</v>
      </c>
      <c r="S13" s="62">
        <f t="shared" si="6"/>
        <v>11</v>
      </c>
    </row>
    <row r="14" spans="1:19" x14ac:dyDescent="0.3">
      <c r="A14" s="77" t="s">
        <v>61</v>
      </c>
      <c r="B14" s="59">
        <f>VLOOKUP($A14,'Return Data'!$B$7:$R$2292,3,0)</f>
        <v>44767</v>
      </c>
      <c r="C14" s="60">
        <f>VLOOKUP($A14,'Return Data'!$B$7:$R$2292,4,0)</f>
        <v>83.037300000000002</v>
      </c>
      <c r="D14" s="60">
        <f>VLOOKUP($A14,'Return Data'!$B$7:$R$2292,9,0)</f>
        <v>4.6779000000000002</v>
      </c>
      <c r="E14" s="61">
        <f t="shared" si="0"/>
        <v>23</v>
      </c>
      <c r="F14" s="60">
        <f>VLOOKUP($A14,'Return Data'!$B$7:$R$2292,10,0)</f>
        <v>3.6886999999999999</v>
      </c>
      <c r="G14" s="61">
        <f t="shared" si="1"/>
        <v>5</v>
      </c>
      <c r="H14" s="60">
        <f>VLOOKUP($A14,'Return Data'!$B$7:$R$2292,11,0)</f>
        <v>-0.93789999999999996</v>
      </c>
      <c r="I14" s="61">
        <f t="shared" si="2"/>
        <v>24</v>
      </c>
      <c r="J14" s="60">
        <f>VLOOKUP($A14,'Return Data'!$B$7:$R$2292,12,0)</f>
        <v>0.86109999999999998</v>
      </c>
      <c r="K14" s="61">
        <f t="shared" si="3"/>
        <v>16</v>
      </c>
      <c r="L14" s="60">
        <f>VLOOKUP($A14,'Return Data'!$B$7:$R$2292,13,0)</f>
        <v>8.3954000000000004</v>
      </c>
      <c r="M14" s="61">
        <f t="shared" si="4"/>
        <v>2</v>
      </c>
      <c r="N14" s="60">
        <f>VLOOKUP($A14,'Return Data'!$B$7:$R$2292,17,0)</f>
        <v>8.3978999999999999</v>
      </c>
      <c r="O14" s="61">
        <f t="shared" si="5"/>
        <v>2</v>
      </c>
      <c r="P14" s="60">
        <f>VLOOKUP($A14,'Return Data'!$B$7:$R$2292,14,0)</f>
        <v>5.0994999999999999</v>
      </c>
      <c r="Q14" s="61">
        <f t="shared" si="7"/>
        <v>20</v>
      </c>
      <c r="R14" s="60">
        <f>VLOOKUP($A14,'Return Data'!$B$7:$R$2292,16,0)</f>
        <v>8.2263000000000002</v>
      </c>
      <c r="S14" s="62">
        <f t="shared" si="6"/>
        <v>8</v>
      </c>
    </row>
    <row r="15" spans="1:19" x14ac:dyDescent="0.3">
      <c r="A15" s="77" t="s">
        <v>62</v>
      </c>
      <c r="B15" s="59">
        <f>VLOOKUP($A15,'Return Data'!$B$7:$R$2292,3,0)</f>
        <v>44767</v>
      </c>
      <c r="C15" s="60">
        <f>VLOOKUP($A15,'Return Data'!$B$7:$R$2292,4,0)</f>
        <v>78.113900000000001</v>
      </c>
      <c r="D15" s="60">
        <f>VLOOKUP($A15,'Return Data'!$B$7:$R$2292,9,0)</f>
        <v>8.6593999999999998</v>
      </c>
      <c r="E15" s="61">
        <f t="shared" si="0"/>
        <v>13</v>
      </c>
      <c r="F15" s="60">
        <f>VLOOKUP($A15,'Return Data'!$B$7:$R$2292,10,0)</f>
        <v>1.1168</v>
      </c>
      <c r="G15" s="61">
        <f t="shared" si="1"/>
        <v>14</v>
      </c>
      <c r="H15" s="60">
        <f>VLOOKUP($A15,'Return Data'!$B$7:$R$2292,11,0)</f>
        <v>0.14230000000000001</v>
      </c>
      <c r="I15" s="61">
        <f t="shared" si="2"/>
        <v>17</v>
      </c>
      <c r="J15" s="60">
        <f>VLOOKUP($A15,'Return Data'!$B$7:$R$2292,12,0)</f>
        <v>0.55130000000000001</v>
      </c>
      <c r="K15" s="61">
        <f t="shared" si="3"/>
        <v>19</v>
      </c>
      <c r="L15" s="60">
        <f>VLOOKUP($A15,'Return Data'!$B$7:$R$2292,13,0)</f>
        <v>1.3984000000000001</v>
      </c>
      <c r="M15" s="61">
        <f t="shared" si="4"/>
        <v>21</v>
      </c>
      <c r="N15" s="60">
        <f>VLOOKUP($A15,'Return Data'!$B$7:$R$2292,17,0)</f>
        <v>5.4653</v>
      </c>
      <c r="O15" s="61">
        <f t="shared" si="5"/>
        <v>4</v>
      </c>
      <c r="P15" s="60">
        <f>VLOOKUP($A15,'Return Data'!$B$7:$R$2292,14,0)</f>
        <v>7.0484999999999998</v>
      </c>
      <c r="Q15" s="61">
        <f t="shared" si="7"/>
        <v>4</v>
      </c>
      <c r="R15" s="60">
        <f>VLOOKUP($A15,'Return Data'!$B$7:$R$2292,16,0)</f>
        <v>7.6839000000000004</v>
      </c>
      <c r="S15" s="62">
        <f t="shared" si="6"/>
        <v>16</v>
      </c>
    </row>
    <row r="16" spans="1:19" x14ac:dyDescent="0.3">
      <c r="A16" s="77" t="s">
        <v>63</v>
      </c>
      <c r="B16" s="59">
        <f>VLOOKUP($A16,'Return Data'!$B$7:$R$2292,3,0)</f>
        <v>44767</v>
      </c>
      <c r="C16" s="60">
        <f>VLOOKUP($A16,'Return Data'!$B$7:$R$2292,4,0)</f>
        <v>30.7987</v>
      </c>
      <c r="D16" s="60">
        <f>VLOOKUP($A16,'Return Data'!$B$7:$R$2292,9,0)</f>
        <v>10.1448</v>
      </c>
      <c r="E16" s="61">
        <f t="shared" si="0"/>
        <v>9</v>
      </c>
      <c r="F16" s="60">
        <f>VLOOKUP($A16,'Return Data'!$B$7:$R$2292,10,0)</f>
        <v>-0.19139999999999999</v>
      </c>
      <c r="G16" s="61">
        <f t="shared" si="1"/>
        <v>18</v>
      </c>
      <c r="H16" s="60">
        <f>VLOOKUP($A16,'Return Data'!$B$7:$R$2292,11,0)</f>
        <v>-0.21</v>
      </c>
      <c r="I16" s="61">
        <f t="shared" si="2"/>
        <v>20</v>
      </c>
      <c r="J16" s="60">
        <f>VLOOKUP($A16,'Return Data'!$B$7:$R$2292,12,0)</f>
        <v>0.2117</v>
      </c>
      <c r="K16" s="61">
        <f t="shared" si="3"/>
        <v>21</v>
      </c>
      <c r="L16" s="60">
        <f>VLOOKUP($A16,'Return Data'!$B$7:$R$2292,13,0)</f>
        <v>1.3978999999999999</v>
      </c>
      <c r="M16" s="61">
        <f t="shared" si="4"/>
        <v>22</v>
      </c>
      <c r="N16" s="60">
        <f>VLOOKUP($A16,'Return Data'!$B$7:$R$2292,17,0)</f>
        <v>2.1055000000000001</v>
      </c>
      <c r="O16" s="61">
        <f t="shared" si="5"/>
        <v>23</v>
      </c>
      <c r="P16" s="60">
        <f>VLOOKUP($A16,'Return Data'!$B$7:$R$2292,14,0)</f>
        <v>4.7244999999999999</v>
      </c>
      <c r="Q16" s="61">
        <f t="shared" si="7"/>
        <v>24</v>
      </c>
      <c r="R16" s="60">
        <f>VLOOKUP($A16,'Return Data'!$B$7:$R$2292,16,0)</f>
        <v>7.0330000000000004</v>
      </c>
      <c r="S16" s="62">
        <f t="shared" si="6"/>
        <v>20</v>
      </c>
    </row>
    <row r="17" spans="1:19" x14ac:dyDescent="0.3">
      <c r="A17" s="77" t="s">
        <v>64</v>
      </c>
      <c r="B17" s="59">
        <f>VLOOKUP($A17,'Return Data'!$B$7:$R$2292,3,0)</f>
        <v>44767</v>
      </c>
      <c r="C17" s="60">
        <f>VLOOKUP($A17,'Return Data'!$B$7:$R$2292,4,0)</f>
        <v>31.043700000000001</v>
      </c>
      <c r="D17" s="60">
        <f>VLOOKUP($A17,'Return Data'!$B$7:$R$2292,9,0)</f>
        <v>16.3704</v>
      </c>
      <c r="E17" s="61">
        <f t="shared" si="0"/>
        <v>2</v>
      </c>
      <c r="F17" s="60">
        <f>VLOOKUP($A17,'Return Data'!$B$7:$R$2292,10,0)</f>
        <v>3.2222</v>
      </c>
      <c r="G17" s="61">
        <f t="shared" si="1"/>
        <v>8</v>
      </c>
      <c r="H17" s="60">
        <f>VLOOKUP($A17,'Return Data'!$B$7:$R$2292,11,0)</f>
        <v>3.6263999999999998</v>
      </c>
      <c r="I17" s="61">
        <f t="shared" si="2"/>
        <v>4</v>
      </c>
      <c r="J17" s="60">
        <f>VLOOKUP($A17,'Return Data'!$B$7:$R$2292,12,0)</f>
        <v>2.8243</v>
      </c>
      <c r="K17" s="61">
        <f t="shared" si="3"/>
        <v>6</v>
      </c>
      <c r="L17" s="60">
        <f>VLOOKUP($A17,'Return Data'!$B$7:$R$2292,13,0)</f>
        <v>3.8934000000000002</v>
      </c>
      <c r="M17" s="61">
        <f t="shared" si="4"/>
        <v>6</v>
      </c>
      <c r="N17" s="60">
        <f>VLOOKUP($A17,'Return Data'!$B$7:$R$2292,17,0)</f>
        <v>5.0171000000000001</v>
      </c>
      <c r="O17" s="61">
        <f t="shared" si="5"/>
        <v>6</v>
      </c>
      <c r="P17" s="60">
        <f>VLOOKUP($A17,'Return Data'!$B$7:$R$2292,14,0)</f>
        <v>7.7134999999999998</v>
      </c>
      <c r="Q17" s="61">
        <f t="shared" si="7"/>
        <v>2</v>
      </c>
      <c r="R17" s="60">
        <f>VLOOKUP($A17,'Return Data'!$B$7:$R$2292,16,0)</f>
        <v>9.9528999999999996</v>
      </c>
      <c r="S17" s="62">
        <f t="shared" si="6"/>
        <v>1</v>
      </c>
    </row>
    <row r="18" spans="1:19" x14ac:dyDescent="0.3">
      <c r="A18" s="77" t="s">
        <v>65</v>
      </c>
      <c r="B18" s="59">
        <f>VLOOKUP($A18,'Return Data'!$B$7:$R$2292,3,0)</f>
        <v>44767</v>
      </c>
      <c r="C18" s="60">
        <f>VLOOKUP($A18,'Return Data'!$B$7:$R$2292,4,0)</f>
        <v>19.3492</v>
      </c>
      <c r="D18" s="60">
        <f>VLOOKUP($A18,'Return Data'!$B$7:$R$2292,9,0)</f>
        <v>10.7585</v>
      </c>
      <c r="E18" s="61">
        <f t="shared" si="0"/>
        <v>8</v>
      </c>
      <c r="F18" s="60">
        <f>VLOOKUP($A18,'Return Data'!$B$7:$R$2292,10,0)</f>
        <v>-0.60029999999999994</v>
      </c>
      <c r="G18" s="61">
        <f t="shared" si="1"/>
        <v>22</v>
      </c>
      <c r="H18" s="60">
        <f>VLOOKUP($A18,'Return Data'!$B$7:$R$2292,11,0)</f>
        <v>0.57799999999999996</v>
      </c>
      <c r="I18" s="61">
        <f t="shared" si="2"/>
        <v>16</v>
      </c>
      <c r="J18" s="60">
        <f>VLOOKUP($A18,'Return Data'!$B$7:$R$2292,12,0)</f>
        <v>0.56340000000000001</v>
      </c>
      <c r="K18" s="61">
        <f t="shared" si="3"/>
        <v>18</v>
      </c>
      <c r="L18" s="60">
        <f>VLOOKUP($A18,'Return Data'!$B$7:$R$2292,13,0)</f>
        <v>2.8368000000000002</v>
      </c>
      <c r="M18" s="61">
        <f t="shared" si="4"/>
        <v>12</v>
      </c>
      <c r="N18" s="60">
        <f>VLOOKUP($A18,'Return Data'!$B$7:$R$2292,17,0)</f>
        <v>4.2567000000000004</v>
      </c>
      <c r="O18" s="61">
        <f t="shared" si="5"/>
        <v>8</v>
      </c>
      <c r="P18" s="60">
        <f>VLOOKUP($A18,'Return Data'!$B$7:$R$2292,14,0)</f>
        <v>6.1902999999999997</v>
      </c>
      <c r="Q18" s="61">
        <f t="shared" si="7"/>
        <v>10</v>
      </c>
      <c r="R18" s="60">
        <f>VLOOKUP($A18,'Return Data'!$B$7:$R$2292,16,0)</f>
        <v>6.2427000000000001</v>
      </c>
      <c r="S18" s="62">
        <f t="shared" si="6"/>
        <v>24</v>
      </c>
    </row>
    <row r="19" spans="1:19" x14ac:dyDescent="0.3">
      <c r="A19" s="77" t="s">
        <v>66</v>
      </c>
      <c r="B19" s="59">
        <f>VLOOKUP($A19,'Return Data'!$B$7:$R$2292,3,0)</f>
        <v>44767</v>
      </c>
      <c r="C19" s="60">
        <f>VLOOKUP($A19,'Return Data'!$B$7:$R$2292,4,0)</f>
        <v>29.977</v>
      </c>
      <c r="D19" s="60">
        <f>VLOOKUP($A19,'Return Data'!$B$7:$R$2292,9,0)</f>
        <v>12.2872</v>
      </c>
      <c r="E19" s="61">
        <f t="shared" si="0"/>
        <v>6</v>
      </c>
      <c r="F19" s="60">
        <f>VLOOKUP($A19,'Return Data'!$B$7:$R$2292,10,0)</f>
        <v>-1.6205000000000001</v>
      </c>
      <c r="G19" s="61">
        <f t="shared" si="1"/>
        <v>25</v>
      </c>
      <c r="H19" s="60">
        <f>VLOOKUP($A19,'Return Data'!$B$7:$R$2292,11,0)</f>
        <v>-0.26340000000000002</v>
      </c>
      <c r="I19" s="61">
        <f t="shared" si="2"/>
        <v>21</v>
      </c>
      <c r="J19" s="60">
        <f>VLOOKUP($A19,'Return Data'!$B$7:$R$2292,12,0)</f>
        <v>0.47620000000000001</v>
      </c>
      <c r="K19" s="61">
        <f t="shared" si="3"/>
        <v>20</v>
      </c>
      <c r="L19" s="60">
        <f>VLOOKUP($A19,'Return Data'!$B$7:$R$2292,13,0)</f>
        <v>1.6109</v>
      </c>
      <c r="M19" s="61">
        <f t="shared" si="4"/>
        <v>20</v>
      </c>
      <c r="N19" s="60">
        <f>VLOOKUP($A19,'Return Data'!$B$7:$R$2292,17,0)</f>
        <v>2.4615</v>
      </c>
      <c r="O19" s="61">
        <f t="shared" si="5"/>
        <v>20</v>
      </c>
      <c r="P19" s="60">
        <f>VLOOKUP($A19,'Return Data'!$B$7:$R$2292,14,0)</f>
        <v>6.3757000000000001</v>
      </c>
      <c r="Q19" s="61">
        <f t="shared" si="7"/>
        <v>9</v>
      </c>
      <c r="R19" s="60">
        <f>VLOOKUP($A19,'Return Data'!$B$7:$R$2292,16,0)</f>
        <v>8.5667000000000009</v>
      </c>
      <c r="S19" s="62">
        <f t="shared" si="6"/>
        <v>5</v>
      </c>
    </row>
    <row r="20" spans="1:19" x14ac:dyDescent="0.3">
      <c r="A20" s="77" t="s">
        <v>67</v>
      </c>
      <c r="B20" s="59">
        <f>VLOOKUP($A20,'Return Data'!$B$7:$R$2292,3,0)</f>
        <v>44767</v>
      </c>
      <c r="C20" s="60">
        <f>VLOOKUP($A20,'Return Data'!$B$7:$R$2292,4,0)</f>
        <v>18.804099999999998</v>
      </c>
      <c r="D20" s="60">
        <f>VLOOKUP($A20,'Return Data'!$B$7:$R$2292,9,0)</f>
        <v>9.6651000000000007</v>
      </c>
      <c r="E20" s="61">
        <f t="shared" si="0"/>
        <v>11</v>
      </c>
      <c r="F20" s="60">
        <f>VLOOKUP($A20,'Return Data'!$B$7:$R$2292,10,0)</f>
        <v>-0.31759999999999999</v>
      </c>
      <c r="G20" s="61">
        <f t="shared" si="1"/>
        <v>19</v>
      </c>
      <c r="H20" s="60">
        <f>VLOOKUP($A20,'Return Data'!$B$7:$R$2292,11,0)</f>
        <v>2.3488000000000002</v>
      </c>
      <c r="I20" s="61">
        <f t="shared" si="2"/>
        <v>9</v>
      </c>
      <c r="J20" s="60">
        <f>VLOOKUP($A20,'Return Data'!$B$7:$R$2292,12,0)</f>
        <v>2.9889999999999999</v>
      </c>
      <c r="K20" s="61">
        <f t="shared" si="3"/>
        <v>5</v>
      </c>
      <c r="L20" s="60">
        <f>VLOOKUP($A20,'Return Data'!$B$7:$R$2292,13,0)</f>
        <v>3.9540000000000002</v>
      </c>
      <c r="M20" s="61">
        <f t="shared" si="4"/>
        <v>5</v>
      </c>
      <c r="N20" s="60">
        <f>VLOOKUP($A20,'Return Data'!$B$7:$R$2292,17,0)</f>
        <v>5.4278000000000004</v>
      </c>
      <c r="O20" s="61">
        <f t="shared" si="5"/>
        <v>5</v>
      </c>
      <c r="P20" s="60">
        <f>VLOOKUP($A20,'Return Data'!$B$7:$R$2292,14,0)</f>
        <v>6.4649000000000001</v>
      </c>
      <c r="Q20" s="61">
        <f t="shared" si="7"/>
        <v>8</v>
      </c>
      <c r="R20" s="60">
        <f>VLOOKUP($A20,'Return Data'!$B$7:$R$2292,16,0)</f>
        <v>7.1936999999999998</v>
      </c>
      <c r="S20" s="62">
        <f t="shared" si="6"/>
        <v>19</v>
      </c>
    </row>
    <row r="21" spans="1:19" x14ac:dyDescent="0.3">
      <c r="A21" s="77" t="s">
        <v>68</v>
      </c>
      <c r="B21" s="59">
        <f>VLOOKUP($A21,'Return Data'!$B$7:$R$2292,3,0)</f>
        <v>44767</v>
      </c>
      <c r="C21" s="60">
        <f>VLOOKUP($A21,'Return Data'!$B$7:$R$2292,4,0)</f>
        <v>1251.2577000000001</v>
      </c>
      <c r="D21" s="60">
        <f>VLOOKUP($A21,'Return Data'!$B$7:$R$2292,9,0)</f>
        <v>7.117</v>
      </c>
      <c r="E21" s="61">
        <f t="shared" si="0"/>
        <v>17</v>
      </c>
      <c r="F21" s="60">
        <f>VLOOKUP($A21,'Return Data'!$B$7:$R$2292,10,0)</f>
        <v>0.86719999999999997</v>
      </c>
      <c r="G21" s="61">
        <f t="shared" si="1"/>
        <v>15</v>
      </c>
      <c r="H21" s="60">
        <f>VLOOKUP($A21,'Return Data'!$B$7:$R$2292,11,0)</f>
        <v>1.0674999999999999</v>
      </c>
      <c r="I21" s="61">
        <f t="shared" si="2"/>
        <v>13</v>
      </c>
      <c r="J21" s="60">
        <f>VLOOKUP($A21,'Return Data'!$B$7:$R$2292,12,0)</f>
        <v>1.7438</v>
      </c>
      <c r="K21" s="61">
        <f t="shared" si="3"/>
        <v>13</v>
      </c>
      <c r="L21" s="60">
        <f>VLOOKUP($A21,'Return Data'!$B$7:$R$2292,13,0)</f>
        <v>2.7153999999999998</v>
      </c>
      <c r="M21" s="61">
        <f t="shared" si="4"/>
        <v>15</v>
      </c>
      <c r="N21" s="60">
        <f>VLOOKUP($A21,'Return Data'!$B$7:$R$2292,17,0)</f>
        <v>3.8473000000000002</v>
      </c>
      <c r="O21" s="61">
        <f t="shared" si="5"/>
        <v>11</v>
      </c>
      <c r="P21" s="60">
        <f>VLOOKUP($A21,'Return Data'!$B$7:$R$2292,14,0)</f>
        <v>5.2309999999999999</v>
      </c>
      <c r="Q21" s="61">
        <f t="shared" si="7"/>
        <v>19</v>
      </c>
      <c r="R21" s="60">
        <f>VLOOKUP($A21,'Return Data'!$B$7:$R$2292,16,0)</f>
        <v>6.3494999999999999</v>
      </c>
      <c r="S21" s="62">
        <f t="shared" si="6"/>
        <v>23</v>
      </c>
    </row>
    <row r="22" spans="1:19" x14ac:dyDescent="0.3">
      <c r="A22" s="77" t="s">
        <v>1997</v>
      </c>
      <c r="B22" s="59">
        <f>VLOOKUP($A22,'Return Data'!$B$7:$R$2292,3,0)</f>
        <v>44767</v>
      </c>
      <c r="C22" s="60">
        <f>VLOOKUP($A22,'Return Data'!$B$7:$R$2292,4,0)</f>
        <v>35.617800000000003</v>
      </c>
      <c r="D22" s="60">
        <f>VLOOKUP($A22,'Return Data'!$B$7:$R$2292,9,0)</f>
        <v>6.5049999999999999</v>
      </c>
      <c r="E22" s="61">
        <f t="shared" si="0"/>
        <v>18</v>
      </c>
      <c r="F22" s="60">
        <f>VLOOKUP($A22,'Return Data'!$B$7:$R$2292,10,0)</f>
        <v>3.2833999999999999</v>
      </c>
      <c r="G22" s="61">
        <f t="shared" si="1"/>
        <v>7</v>
      </c>
      <c r="H22" s="60">
        <f>VLOOKUP($A22,'Return Data'!$B$7:$R$2292,11,0)</f>
        <v>3.2446000000000002</v>
      </c>
      <c r="I22" s="61">
        <f t="shared" si="2"/>
        <v>5</v>
      </c>
      <c r="J22" s="60">
        <f>VLOOKUP($A22,'Return Data'!$B$7:$R$2292,12,0)</f>
        <v>3.2856000000000001</v>
      </c>
      <c r="K22" s="61">
        <f t="shared" si="3"/>
        <v>4</v>
      </c>
      <c r="L22" s="60">
        <f>VLOOKUP($A22,'Return Data'!$B$7:$R$2292,13,0)</f>
        <v>3.629</v>
      </c>
      <c r="M22" s="61">
        <f t="shared" si="4"/>
        <v>7</v>
      </c>
      <c r="N22" s="60">
        <f>VLOOKUP($A22,'Return Data'!$B$7:$R$2292,17,0)</f>
        <v>3.8628999999999998</v>
      </c>
      <c r="O22" s="61">
        <f t="shared" si="5"/>
        <v>10</v>
      </c>
      <c r="P22" s="60">
        <f>VLOOKUP($A22,'Return Data'!$B$7:$R$2292,14,0)</f>
        <v>5.3685999999999998</v>
      </c>
      <c r="Q22" s="61">
        <f t="shared" si="7"/>
        <v>16</v>
      </c>
      <c r="R22" s="60">
        <f>VLOOKUP($A22,'Return Data'!$B$7:$R$2292,16,0)</f>
        <v>7.6215999999999999</v>
      </c>
      <c r="S22" s="62">
        <f t="shared" si="6"/>
        <v>17</v>
      </c>
    </row>
    <row r="23" spans="1:19" x14ac:dyDescent="0.3">
      <c r="A23" s="77" t="s">
        <v>70</v>
      </c>
      <c r="B23" s="59">
        <f>VLOOKUP($A23,'Return Data'!$B$7:$R$2292,3,0)</f>
        <v>44767</v>
      </c>
      <c r="C23" s="60">
        <f>VLOOKUP($A23,'Return Data'!$B$7:$R$2292,4,0)</f>
        <v>32.043100000000003</v>
      </c>
      <c r="D23" s="60">
        <f>VLOOKUP($A23,'Return Data'!$B$7:$R$2292,9,0)</f>
        <v>13.991400000000001</v>
      </c>
      <c r="E23" s="61">
        <f t="shared" si="0"/>
        <v>5</v>
      </c>
      <c r="F23" s="60">
        <f>VLOOKUP($A23,'Return Data'!$B$7:$R$2292,10,0)</f>
        <v>-0.85940000000000005</v>
      </c>
      <c r="G23" s="61">
        <f t="shared" si="1"/>
        <v>23</v>
      </c>
      <c r="H23" s="60">
        <f>VLOOKUP($A23,'Return Data'!$B$7:$R$2292,11,0)</f>
        <v>0.7631</v>
      </c>
      <c r="I23" s="61">
        <f t="shared" si="2"/>
        <v>15</v>
      </c>
      <c r="J23" s="60">
        <f>VLOOKUP($A23,'Return Data'!$B$7:$R$2292,12,0)</f>
        <v>1.1756</v>
      </c>
      <c r="K23" s="61">
        <f t="shared" si="3"/>
        <v>15</v>
      </c>
      <c r="L23" s="60">
        <f>VLOOKUP($A23,'Return Data'!$B$7:$R$2292,13,0)</f>
        <v>3.1076000000000001</v>
      </c>
      <c r="M23" s="61">
        <f t="shared" si="4"/>
        <v>10</v>
      </c>
      <c r="N23" s="60">
        <f>VLOOKUP($A23,'Return Data'!$B$7:$R$2292,17,0)</f>
        <v>3.8925000000000001</v>
      </c>
      <c r="O23" s="61">
        <f t="shared" si="5"/>
        <v>9</v>
      </c>
      <c r="P23" s="60">
        <f>VLOOKUP($A23,'Return Data'!$B$7:$R$2292,14,0)</f>
        <v>6.6261000000000001</v>
      </c>
      <c r="Q23" s="61">
        <f t="shared" si="7"/>
        <v>6</v>
      </c>
      <c r="R23" s="60">
        <f>VLOOKUP($A23,'Return Data'!$B$7:$R$2292,16,0)</f>
        <v>8.8834</v>
      </c>
      <c r="S23" s="62">
        <f t="shared" si="6"/>
        <v>2</v>
      </c>
    </row>
    <row r="24" spans="1:19" x14ac:dyDescent="0.3">
      <c r="A24" s="77" t="s">
        <v>71</v>
      </c>
      <c r="B24" s="59">
        <f>VLOOKUP($A24,'Return Data'!$B$7:$R$2292,3,0)</f>
        <v>44767</v>
      </c>
      <c r="C24" s="60">
        <f>VLOOKUP($A24,'Return Data'!$B$7:$R$2292,4,0)</f>
        <v>25.641300000000001</v>
      </c>
      <c r="D24" s="60">
        <f>VLOOKUP($A24,'Return Data'!$B$7:$R$2292,9,0)</f>
        <v>8.2446999999999999</v>
      </c>
      <c r="E24" s="61">
        <f t="shared" si="0"/>
        <v>14</v>
      </c>
      <c r="F24" s="60">
        <f>VLOOKUP($A24,'Return Data'!$B$7:$R$2292,10,0)</f>
        <v>3.7467000000000001</v>
      </c>
      <c r="G24" s="61">
        <f t="shared" si="1"/>
        <v>4</v>
      </c>
      <c r="H24" s="60">
        <f>VLOOKUP($A24,'Return Data'!$B$7:$R$2292,11,0)</f>
        <v>2.613</v>
      </c>
      <c r="I24" s="61">
        <f t="shared" si="2"/>
        <v>8</v>
      </c>
      <c r="J24" s="60">
        <f>VLOOKUP($A24,'Return Data'!$B$7:$R$2292,12,0)</f>
        <v>1.8835</v>
      </c>
      <c r="K24" s="61">
        <f t="shared" si="3"/>
        <v>11</v>
      </c>
      <c r="L24" s="60">
        <f>VLOOKUP($A24,'Return Data'!$B$7:$R$2292,13,0)</f>
        <v>2.7004000000000001</v>
      </c>
      <c r="M24" s="61">
        <f t="shared" si="4"/>
        <v>16</v>
      </c>
      <c r="N24" s="60">
        <f>VLOOKUP($A24,'Return Data'!$B$7:$R$2292,17,0)</f>
        <v>2.7845</v>
      </c>
      <c r="O24" s="61">
        <f t="shared" si="5"/>
        <v>18</v>
      </c>
      <c r="P24" s="60">
        <f>VLOOKUP($A24,'Return Data'!$B$7:$R$2292,14,0)</f>
        <v>5.7416</v>
      </c>
      <c r="Q24" s="61">
        <f t="shared" si="7"/>
        <v>14</v>
      </c>
      <c r="R24" s="60">
        <f>VLOOKUP($A24,'Return Data'!$B$7:$R$2292,16,0)</f>
        <v>8.1966000000000001</v>
      </c>
      <c r="S24" s="62">
        <f t="shared" si="6"/>
        <v>9</v>
      </c>
    </row>
    <row r="25" spans="1:19" x14ac:dyDescent="0.3">
      <c r="A25" s="77" t="s">
        <v>72</v>
      </c>
      <c r="B25" s="59">
        <f>VLOOKUP($A25,'Return Data'!$B$7:$R$2292,3,0)</f>
        <v>44767</v>
      </c>
      <c r="C25" s="60">
        <f>VLOOKUP($A25,'Return Data'!$B$7:$R$2292,4,0)</f>
        <v>14.2463</v>
      </c>
      <c r="D25" s="60">
        <f>VLOOKUP($A25,'Return Data'!$B$7:$R$2292,9,0)</f>
        <v>14.677099999999999</v>
      </c>
      <c r="E25" s="61">
        <f t="shared" si="0"/>
        <v>3</v>
      </c>
      <c r="F25" s="60">
        <f>VLOOKUP($A25,'Return Data'!$B$7:$R$2292,10,0)</f>
        <v>-0.55669999999999997</v>
      </c>
      <c r="G25" s="61">
        <f t="shared" si="1"/>
        <v>21</v>
      </c>
      <c r="H25" s="60">
        <f>VLOOKUP($A25,'Return Data'!$B$7:$R$2292,11,0)</f>
        <v>-0.60970000000000002</v>
      </c>
      <c r="I25" s="61">
        <f t="shared" si="2"/>
        <v>22</v>
      </c>
      <c r="J25" s="60">
        <f>VLOOKUP($A25,'Return Data'!$B$7:$R$2292,12,0)</f>
        <v>0.58440000000000003</v>
      </c>
      <c r="K25" s="61">
        <f t="shared" si="3"/>
        <v>17</v>
      </c>
      <c r="L25" s="60">
        <f>VLOOKUP($A25,'Return Data'!$B$7:$R$2292,13,0)</f>
        <v>1.3809</v>
      </c>
      <c r="M25" s="61">
        <f t="shared" si="4"/>
        <v>23</v>
      </c>
      <c r="N25" s="60">
        <f>VLOOKUP($A25,'Return Data'!$B$7:$R$2292,17,0)</f>
        <v>2.3140999999999998</v>
      </c>
      <c r="O25" s="61">
        <f t="shared" si="5"/>
        <v>21</v>
      </c>
      <c r="P25" s="60">
        <f>VLOOKUP($A25,'Return Data'!$B$7:$R$2292,14,0)</f>
        <v>5.5050999999999997</v>
      </c>
      <c r="Q25" s="61">
        <f t="shared" si="7"/>
        <v>15</v>
      </c>
      <c r="R25" s="60">
        <f>VLOOKUP($A25,'Return Data'!$B$7:$R$2292,16,0)</f>
        <v>6.8525</v>
      </c>
      <c r="S25" s="62">
        <f t="shared" si="6"/>
        <v>21</v>
      </c>
    </row>
    <row r="26" spans="1:19" x14ac:dyDescent="0.3">
      <c r="A26" s="77" t="s">
        <v>73</v>
      </c>
      <c r="B26" s="59">
        <f>VLOOKUP($A26,'Return Data'!$B$7:$R$2292,3,0)</f>
        <v>44767</v>
      </c>
      <c r="C26" s="60">
        <f>VLOOKUP($A26,'Return Data'!$B$7:$R$2292,4,0)</f>
        <v>31.364599999999999</v>
      </c>
      <c r="D26" s="60">
        <f>VLOOKUP($A26,'Return Data'!$B$7:$R$2292,9,0)</f>
        <v>11.401300000000001</v>
      </c>
      <c r="E26" s="61">
        <f t="shared" si="0"/>
        <v>7</v>
      </c>
      <c r="F26" s="60">
        <f>VLOOKUP($A26,'Return Data'!$B$7:$R$2292,10,0)</f>
        <v>-2.7673000000000001</v>
      </c>
      <c r="G26" s="61">
        <f t="shared" si="1"/>
        <v>26</v>
      </c>
      <c r="H26" s="60">
        <f>VLOOKUP($A26,'Return Data'!$B$7:$R$2292,11,0)</f>
        <v>7.1000000000000004E-3</v>
      </c>
      <c r="I26" s="61">
        <f t="shared" si="2"/>
        <v>18</v>
      </c>
      <c r="J26" s="60">
        <f>VLOOKUP($A26,'Return Data'!$B$7:$R$2292,12,0)</f>
        <v>-5.62E-2</v>
      </c>
      <c r="K26" s="61">
        <f t="shared" si="3"/>
        <v>23</v>
      </c>
      <c r="L26" s="60">
        <f>VLOOKUP($A26,'Return Data'!$B$7:$R$2292,13,0)</f>
        <v>2.0813000000000001</v>
      </c>
      <c r="M26" s="61">
        <f t="shared" si="4"/>
        <v>18</v>
      </c>
      <c r="N26" s="60">
        <f>VLOOKUP($A26,'Return Data'!$B$7:$R$2292,17,0)</f>
        <v>2.2429000000000001</v>
      </c>
      <c r="O26" s="61">
        <f t="shared" si="5"/>
        <v>22</v>
      </c>
      <c r="P26" s="60">
        <f>VLOOKUP($A26,'Return Data'!$B$7:$R$2292,14,0)</f>
        <v>5.2442000000000002</v>
      </c>
      <c r="Q26" s="61">
        <f t="shared" si="7"/>
        <v>18</v>
      </c>
      <c r="R26" s="60">
        <f>VLOOKUP($A26,'Return Data'!$B$7:$R$2292,16,0)</f>
        <v>7.7247000000000003</v>
      </c>
      <c r="S26" s="62">
        <f t="shared" si="6"/>
        <v>15</v>
      </c>
    </row>
    <row r="27" spans="1:19" x14ac:dyDescent="0.3">
      <c r="A27" s="77" t="s">
        <v>74</v>
      </c>
      <c r="B27" s="59">
        <f>VLOOKUP($A27,'Return Data'!$B$7:$R$2292,3,0)</f>
        <v>44767</v>
      </c>
      <c r="C27" s="60">
        <f>VLOOKUP($A27,'Return Data'!$B$7:$R$2292,4,0)</f>
        <v>2354.4812999999999</v>
      </c>
      <c r="D27" s="60">
        <f>VLOOKUP($A27,'Return Data'!$B$7:$R$2292,9,0)</f>
        <v>7.6321000000000003</v>
      </c>
      <c r="E27" s="61">
        <f t="shared" si="0"/>
        <v>16</v>
      </c>
      <c r="F27" s="60">
        <f>VLOOKUP($A27,'Return Data'!$B$7:$R$2292,10,0)</f>
        <v>3.6076999999999999</v>
      </c>
      <c r="G27" s="61">
        <f t="shared" si="1"/>
        <v>6</v>
      </c>
      <c r="H27" s="60">
        <f>VLOOKUP($A27,'Return Data'!$B$7:$R$2292,11,0)</f>
        <v>2.7151999999999998</v>
      </c>
      <c r="I27" s="61">
        <f t="shared" si="2"/>
        <v>7</v>
      </c>
      <c r="J27" s="60">
        <f>VLOOKUP($A27,'Return Data'!$B$7:$R$2292,12,0)</f>
        <v>2.1379000000000001</v>
      </c>
      <c r="K27" s="61">
        <f t="shared" si="3"/>
        <v>9</v>
      </c>
      <c r="L27" s="60">
        <f>VLOOKUP($A27,'Return Data'!$B$7:$R$2292,13,0)</f>
        <v>3.2376999999999998</v>
      </c>
      <c r="M27" s="61">
        <f t="shared" si="4"/>
        <v>9</v>
      </c>
      <c r="N27" s="60">
        <f>VLOOKUP($A27,'Return Data'!$B$7:$R$2292,17,0)</f>
        <v>3.7046000000000001</v>
      </c>
      <c r="O27" s="61">
        <f t="shared" si="5"/>
        <v>13</v>
      </c>
      <c r="P27" s="60">
        <f>VLOOKUP($A27,'Return Data'!$B$7:$R$2292,14,0)</f>
        <v>5.9063999999999997</v>
      </c>
      <c r="Q27" s="61">
        <f t="shared" si="7"/>
        <v>12</v>
      </c>
      <c r="R27" s="60">
        <f>VLOOKUP($A27,'Return Data'!$B$7:$R$2292,16,0)</f>
        <v>8.3373000000000008</v>
      </c>
      <c r="S27" s="62">
        <f t="shared" si="6"/>
        <v>6</v>
      </c>
    </row>
    <row r="28" spans="1:19" x14ac:dyDescent="0.3">
      <c r="A28" s="77" t="s">
        <v>77</v>
      </c>
      <c r="B28" s="59">
        <f>VLOOKUP($A28,'Return Data'!$B$7:$R$2292,3,0)</f>
        <v>44767</v>
      </c>
      <c r="C28" s="60">
        <f>VLOOKUP($A28,'Return Data'!$B$7:$R$2292,4,0)</f>
        <v>17.119199999999999</v>
      </c>
      <c r="D28" s="60">
        <f>VLOOKUP($A28,'Return Data'!$B$7:$R$2292,9,0)</f>
        <v>8.0604999999999993</v>
      </c>
      <c r="E28" s="61">
        <f t="shared" si="0"/>
        <v>15</v>
      </c>
      <c r="F28" s="60">
        <f>VLOOKUP($A28,'Return Data'!$B$7:$R$2292,10,0)</f>
        <v>2.4634</v>
      </c>
      <c r="G28" s="61">
        <f t="shared" si="1"/>
        <v>9</v>
      </c>
      <c r="H28" s="60">
        <f>VLOOKUP($A28,'Return Data'!$B$7:$R$2292,11,0)</f>
        <v>3.0213000000000001</v>
      </c>
      <c r="I28" s="61">
        <f t="shared" si="2"/>
        <v>6</v>
      </c>
      <c r="J28" s="60">
        <f>VLOOKUP($A28,'Return Data'!$B$7:$R$2292,12,0)</f>
        <v>2.3677999999999999</v>
      </c>
      <c r="K28" s="61">
        <f t="shared" si="3"/>
        <v>7</v>
      </c>
      <c r="L28" s="60">
        <f>VLOOKUP($A28,'Return Data'!$B$7:$R$2292,13,0)</f>
        <v>3.3254999999999999</v>
      </c>
      <c r="M28" s="61">
        <f t="shared" si="4"/>
        <v>8</v>
      </c>
      <c r="N28" s="60">
        <f>VLOOKUP($A28,'Return Data'!$B$7:$R$2292,17,0)</f>
        <v>3.7465000000000002</v>
      </c>
      <c r="O28" s="61">
        <f t="shared" si="5"/>
        <v>12</v>
      </c>
      <c r="P28" s="60">
        <f>VLOOKUP($A28,'Return Data'!$B$7:$R$2292,14,0)</f>
        <v>5.8132999999999999</v>
      </c>
      <c r="Q28" s="61">
        <f t="shared" si="7"/>
        <v>13</v>
      </c>
      <c r="R28" s="60">
        <f>VLOOKUP($A28,'Return Data'!$B$7:$R$2292,16,0)</f>
        <v>7.7649999999999997</v>
      </c>
      <c r="S28" s="62">
        <f t="shared" si="6"/>
        <v>14</v>
      </c>
    </row>
    <row r="29" spans="1:19" x14ac:dyDescent="0.3">
      <c r="A29" s="77" t="s">
        <v>78</v>
      </c>
      <c r="B29" s="59">
        <f>VLOOKUP($A29,'Return Data'!$B$7:$R$2292,3,0)</f>
        <v>44767</v>
      </c>
      <c r="C29" s="60">
        <f>VLOOKUP($A29,'Return Data'!$B$7:$R$2292,4,0)</f>
        <v>30.4026</v>
      </c>
      <c r="D29" s="60">
        <f>VLOOKUP($A29,'Return Data'!$B$7:$R$2292,9,0)</f>
        <v>2.9079000000000002</v>
      </c>
      <c r="E29" s="61">
        <f t="shared" si="0"/>
        <v>24</v>
      </c>
      <c r="F29" s="60">
        <f>VLOOKUP($A29,'Return Data'!$B$7:$R$2292,10,0)</f>
        <v>1.4658</v>
      </c>
      <c r="G29" s="61">
        <f t="shared" si="1"/>
        <v>12</v>
      </c>
      <c r="H29" s="60">
        <f>VLOOKUP($A29,'Return Data'!$B$7:$R$2292,11,0)</f>
        <v>2.0198999999999998</v>
      </c>
      <c r="I29" s="61">
        <f t="shared" si="2"/>
        <v>11</v>
      </c>
      <c r="J29" s="60">
        <f>VLOOKUP($A29,'Return Data'!$B$7:$R$2292,12,0)</f>
        <v>2.2105999999999999</v>
      </c>
      <c r="K29" s="61">
        <f t="shared" si="3"/>
        <v>8</v>
      </c>
      <c r="L29" s="60">
        <f>VLOOKUP($A29,'Return Data'!$B$7:$R$2292,13,0)</f>
        <v>2.8073000000000001</v>
      </c>
      <c r="M29" s="61">
        <f t="shared" si="4"/>
        <v>13</v>
      </c>
      <c r="N29" s="60">
        <f>VLOOKUP($A29,'Return Data'!$B$7:$R$2292,17,0)</f>
        <v>2.9344999999999999</v>
      </c>
      <c r="O29" s="61">
        <f t="shared" si="5"/>
        <v>14</v>
      </c>
      <c r="P29" s="60">
        <f>VLOOKUP($A29,'Return Data'!$B$7:$R$2292,14,0)</f>
        <v>6.0427</v>
      </c>
      <c r="Q29" s="61">
        <f t="shared" si="7"/>
        <v>11</v>
      </c>
      <c r="R29" s="60">
        <f>VLOOKUP($A29,'Return Data'!$B$7:$R$2292,16,0)</f>
        <v>8.1514000000000006</v>
      </c>
      <c r="S29" s="62">
        <f t="shared" si="6"/>
        <v>10</v>
      </c>
    </row>
    <row r="30" spans="1:19" x14ac:dyDescent="0.3">
      <c r="A30" s="77" t="s">
        <v>79</v>
      </c>
      <c r="B30" s="59">
        <f>VLOOKUP($A30,'Return Data'!$B$7:$R$2292,3,0)</f>
        <v>44767</v>
      </c>
      <c r="C30" s="60">
        <f>VLOOKUP($A30,'Return Data'!$B$7:$R$2292,4,0)</f>
        <v>37.429499999999997</v>
      </c>
      <c r="D30" s="60">
        <f>VLOOKUP($A30,'Return Data'!$B$7:$R$2292,9,0)</f>
        <v>5.8452999999999999</v>
      </c>
      <c r="E30" s="61">
        <f t="shared" si="0"/>
        <v>20</v>
      </c>
      <c r="F30" s="60">
        <f>VLOOKUP($A30,'Return Data'!$B$7:$R$2292,10,0)</f>
        <v>5.6772999999999998</v>
      </c>
      <c r="G30" s="61">
        <f t="shared" si="1"/>
        <v>3</v>
      </c>
      <c r="H30" s="60">
        <f>VLOOKUP($A30,'Return Data'!$B$7:$R$2292,11,0)</f>
        <v>4.7603999999999997</v>
      </c>
      <c r="I30" s="61">
        <f t="shared" si="2"/>
        <v>3</v>
      </c>
      <c r="J30" s="60">
        <f>VLOOKUP($A30,'Return Data'!$B$7:$R$2292,12,0)</f>
        <v>4.4455999999999998</v>
      </c>
      <c r="K30" s="61">
        <f t="shared" si="3"/>
        <v>3</v>
      </c>
      <c r="L30" s="60">
        <f>VLOOKUP($A30,'Return Data'!$B$7:$R$2292,13,0)</f>
        <v>4.6242999999999999</v>
      </c>
      <c r="M30" s="61">
        <f t="shared" si="4"/>
        <v>4</v>
      </c>
      <c r="N30" s="60">
        <f>VLOOKUP($A30,'Return Data'!$B$7:$R$2292,17,0)</f>
        <v>4.8574999999999999</v>
      </c>
      <c r="O30" s="61">
        <f t="shared" si="5"/>
        <v>7</v>
      </c>
      <c r="P30" s="60">
        <f>VLOOKUP($A30,'Return Data'!$B$7:$R$2292,14,0)</f>
        <v>6.7645</v>
      </c>
      <c r="Q30" s="61">
        <f t="shared" si="7"/>
        <v>5</v>
      </c>
      <c r="R30" s="60">
        <f>VLOOKUP($A30,'Return Data'!$B$7:$R$2292,16,0)</f>
        <v>8.6798999999999999</v>
      </c>
      <c r="S30" s="62">
        <f t="shared" si="6"/>
        <v>3</v>
      </c>
    </row>
    <row r="31" spans="1:19" x14ac:dyDescent="0.3">
      <c r="A31" s="77" t="s">
        <v>80</v>
      </c>
      <c r="B31" s="59">
        <f>VLOOKUP($A31,'Return Data'!$B$7:$R$2292,3,0)</f>
        <v>44767</v>
      </c>
      <c r="C31" s="60">
        <f>VLOOKUP($A31,'Return Data'!$B$7:$R$2292,4,0)</f>
        <v>19.961099999999998</v>
      </c>
      <c r="D31" s="60">
        <f>VLOOKUP($A31,'Return Data'!$B$7:$R$2292,9,0)</f>
        <v>6.0831999999999997</v>
      </c>
      <c r="E31" s="61">
        <f t="shared" si="0"/>
        <v>19</v>
      </c>
      <c r="F31" s="60">
        <f>VLOOKUP($A31,'Return Data'!$B$7:$R$2292,10,0)</f>
        <v>-0.3674</v>
      </c>
      <c r="G31" s="61">
        <f t="shared" si="1"/>
        <v>20</v>
      </c>
      <c r="H31" s="60">
        <f>VLOOKUP($A31,'Return Data'!$B$7:$R$2292,11,0)</f>
        <v>-1.8161</v>
      </c>
      <c r="I31" s="61">
        <f t="shared" si="2"/>
        <v>25</v>
      </c>
      <c r="J31" s="60">
        <f>VLOOKUP($A31,'Return Data'!$B$7:$R$2292,12,0)</f>
        <v>-1.411</v>
      </c>
      <c r="K31" s="61">
        <f t="shared" si="3"/>
        <v>25</v>
      </c>
      <c r="L31" s="60">
        <f>VLOOKUP($A31,'Return Data'!$B$7:$R$2292,13,0)</f>
        <v>0.3876</v>
      </c>
      <c r="M31" s="61">
        <f t="shared" si="4"/>
        <v>24</v>
      </c>
      <c r="N31" s="60">
        <f>VLOOKUP($A31,'Return Data'!$B$7:$R$2292,17,0)</f>
        <v>1.3825000000000001</v>
      </c>
      <c r="O31" s="61">
        <f t="shared" si="5"/>
        <v>24</v>
      </c>
      <c r="P31" s="60">
        <f>VLOOKUP($A31,'Return Data'!$B$7:$R$2292,14,0)</f>
        <v>4.8038999999999996</v>
      </c>
      <c r="Q31" s="61">
        <f t="shared" si="7"/>
        <v>23</v>
      </c>
      <c r="R31" s="60">
        <f>VLOOKUP($A31,'Return Data'!$B$7:$R$2292,16,0)</f>
        <v>6.6010999999999997</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17</v>
      </c>
      <c r="H32" s="60">
        <f>VLOOKUP($A32,'Return Data'!$B$7:$R$2292,11,0)</f>
        <v>0</v>
      </c>
      <c r="I32" s="61">
        <f t="shared" si="2"/>
        <v>19</v>
      </c>
      <c r="J32" s="60">
        <f>VLOOKUP($A32,'Return Data'!$B$7:$R$2292,12,0)</f>
        <v>0</v>
      </c>
      <c r="K32" s="61">
        <f t="shared" si="3"/>
        <v>22</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44767</v>
      </c>
      <c r="C33" s="60">
        <f>VLOOKUP($A33,'Return Data'!$B$7:$R$2292,4,0)</f>
        <v>26.7181</v>
      </c>
      <c r="D33" s="60">
        <f>VLOOKUP($A33,'Return Data'!$B$7:$R$2292,9,0)</f>
        <v>5.7747000000000002</v>
      </c>
      <c r="E33" s="61">
        <f t="shared" si="0"/>
        <v>22</v>
      </c>
      <c r="F33" s="60">
        <f>VLOOKUP($A33,'Return Data'!$B$7:$R$2292,10,0)</f>
        <v>32.217199999999998</v>
      </c>
      <c r="G33" s="61">
        <f t="shared" si="1"/>
        <v>1</v>
      </c>
      <c r="H33" s="60">
        <f>VLOOKUP($A33,'Return Data'!$B$7:$R$2292,11,0)</f>
        <v>16.323599999999999</v>
      </c>
      <c r="I33" s="61">
        <f t="shared" si="2"/>
        <v>1</v>
      </c>
      <c r="J33" s="60">
        <f>VLOOKUP($A33,'Return Data'!$B$7:$R$2292,12,0)</f>
        <v>10.8408</v>
      </c>
      <c r="K33" s="61">
        <f t="shared" si="3"/>
        <v>1</v>
      </c>
      <c r="L33" s="60">
        <f>VLOOKUP($A33,'Return Data'!$B$7:$R$2292,13,0)</f>
        <v>19.242699999999999</v>
      </c>
      <c r="M33" s="61">
        <f t="shared" si="4"/>
        <v>1</v>
      </c>
      <c r="N33" s="60">
        <f>VLOOKUP($A33,'Return Data'!$B$7:$R$2292,17,0)</f>
        <v>10.396000000000001</v>
      </c>
      <c r="O33" s="61">
        <f>RANK(N33,N$8:N$33,0)</f>
        <v>1</v>
      </c>
      <c r="P33" s="60">
        <f>VLOOKUP($A33,'Return Data'!$B$7:$R$2292,14,0)</f>
        <v>9.0661000000000005</v>
      </c>
      <c r="Q33" s="61">
        <f>RANK(P33,P$8:P$33,0)</f>
        <v>1</v>
      </c>
      <c r="R33" s="60">
        <f>VLOOKUP($A33,'Return Data'!$B$7:$R$2292,16,0)</f>
        <v>8.2378</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9.7815846153846149</v>
      </c>
      <c r="E35" s="83"/>
      <c r="F35" s="84">
        <f>AVERAGE(F8:F33)</f>
        <v>2.7422115384615391</v>
      </c>
      <c r="G35" s="83"/>
      <c r="H35" s="84">
        <f>AVERAGE(H8:H33)</f>
        <v>-2.6310576923076923</v>
      </c>
      <c r="I35" s="83"/>
      <c r="J35" s="84">
        <f>AVERAGE(J8:J33)</f>
        <v>-1.1769923076923083</v>
      </c>
      <c r="K35" s="83"/>
      <c r="L35" s="84">
        <f>AVERAGE(L8:L33)</f>
        <v>1.1499500000000002</v>
      </c>
      <c r="M35" s="83"/>
      <c r="N35" s="84">
        <f>AVERAGE(N8:N33)</f>
        <v>2.4174800000000003</v>
      </c>
      <c r="O35" s="83"/>
      <c r="P35" s="84">
        <f>AVERAGE(P8:P33)</f>
        <v>6.0257583333333331</v>
      </c>
      <c r="Q35" s="83"/>
      <c r="R35" s="84">
        <f>AVERAGE(R8:R33)</f>
        <v>5.886861538461539</v>
      </c>
      <c r="S35" s="85"/>
    </row>
    <row r="36" spans="1:19" x14ac:dyDescent="0.3">
      <c r="A36" s="82" t="s">
        <v>28</v>
      </c>
      <c r="B36" s="83"/>
      <c r="C36" s="83"/>
      <c r="D36" s="84">
        <f>MIN(D8:D33)</f>
        <v>0</v>
      </c>
      <c r="E36" s="83"/>
      <c r="F36" s="84">
        <f>MIN(F8:F33)</f>
        <v>-2.7673000000000001</v>
      </c>
      <c r="G36" s="83"/>
      <c r="H36" s="84">
        <f>MIN(H8:H33)</f>
        <v>-119.12269999999999</v>
      </c>
      <c r="I36" s="83"/>
      <c r="J36" s="84">
        <f>MIN(J8:J33)</f>
        <v>-78.978800000000007</v>
      </c>
      <c r="K36" s="83"/>
      <c r="L36" s="84">
        <f>MIN(L8:L33)</f>
        <v>-58.749899999999997</v>
      </c>
      <c r="M36" s="83"/>
      <c r="N36" s="84">
        <f>MIN(N8:N33)</f>
        <v>-35.985799999999998</v>
      </c>
      <c r="O36" s="83"/>
      <c r="P36" s="84">
        <f>MIN(P8:P33)</f>
        <v>4.7244999999999999</v>
      </c>
      <c r="Q36" s="83"/>
      <c r="R36" s="84">
        <f>MIN(R8:R33)</f>
        <v>-35.4527</v>
      </c>
      <c r="S36" s="85"/>
    </row>
    <row r="37" spans="1:19" ht="15" thickBot="1" x14ac:dyDescent="0.35">
      <c r="A37" s="86" t="s">
        <v>29</v>
      </c>
      <c r="B37" s="87"/>
      <c r="C37" s="87"/>
      <c r="D37" s="88">
        <f>MAX(D8:D33)</f>
        <v>43.713799999999999</v>
      </c>
      <c r="E37" s="87"/>
      <c r="F37" s="88">
        <f>MAX(F8:F33)</f>
        <v>32.217199999999998</v>
      </c>
      <c r="G37" s="87"/>
      <c r="H37" s="88">
        <f>MAX(H8:H33)</f>
        <v>16.323599999999999</v>
      </c>
      <c r="I37" s="87"/>
      <c r="J37" s="88">
        <f>MAX(J8:J33)</f>
        <v>10.8408</v>
      </c>
      <c r="K37" s="87"/>
      <c r="L37" s="88">
        <f>MAX(L8:L33)</f>
        <v>19.242699999999999</v>
      </c>
      <c r="M37" s="87"/>
      <c r="N37" s="88">
        <f>MAX(N8:N33)</f>
        <v>10.396000000000001</v>
      </c>
      <c r="O37" s="87"/>
      <c r="P37" s="88">
        <f>MAX(P8:P33)</f>
        <v>9.0661000000000005</v>
      </c>
      <c r="Q37" s="87"/>
      <c r="R37" s="88">
        <f>MAX(R8:R33)</f>
        <v>9.9528999999999996</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44767</v>
      </c>
      <c r="C8" s="60">
        <f>VLOOKUP($A8,'Return Data'!$B$7:$R$2292,4,0)</f>
        <v>25.6874</v>
      </c>
      <c r="D8" s="60">
        <f>VLOOKUP($A8,'Return Data'!$B$7:$R$2292,9,0)</f>
        <v>43.090400000000002</v>
      </c>
      <c r="E8" s="61">
        <f t="shared" ref="E8:E37" si="0">RANK(D8,D$8:D$37,0)</f>
        <v>2</v>
      </c>
      <c r="F8" s="60">
        <f>VLOOKUP($A8,'Return Data'!$B$7:$R$2292,10,0)</f>
        <v>12.888199999999999</v>
      </c>
      <c r="G8" s="61">
        <f t="shared" ref="G8:G37" si="1">RANK(F8,F$8:F$37,0)</f>
        <v>3</v>
      </c>
      <c r="H8" s="60">
        <f>VLOOKUP($A8,'Return Data'!$B$7:$R$2292,11,0)</f>
        <v>6.8139000000000003</v>
      </c>
      <c r="I8" s="61">
        <f t="shared" ref="I8:I37" si="2">RANK(H8,H$8:H$37,0)</f>
        <v>4</v>
      </c>
      <c r="J8" s="60">
        <f>VLOOKUP($A8,'Return Data'!$B$7:$R$2292,12,0)</f>
        <v>5.3762999999999996</v>
      </c>
      <c r="K8" s="61">
        <f t="shared" ref="K8:K37" si="3">RANK(J8,J$8:J$37,0)</f>
        <v>4</v>
      </c>
      <c r="L8" s="60">
        <f>VLOOKUP($A8,'Return Data'!$B$7:$R$2292,13,0)</f>
        <v>5.4694000000000003</v>
      </c>
      <c r="M8" s="61">
        <f t="shared" ref="M8:M37" si="4">RANK(L8,L$8:L$37,0)</f>
        <v>4</v>
      </c>
      <c r="N8" s="60">
        <f>VLOOKUP($A8,'Return Data'!$B$7:$R$2292,17,0)</f>
        <v>5.6829000000000001</v>
      </c>
      <c r="O8" s="61">
        <f t="shared" ref="O8:O35" si="5">RANK(N8,N$8:N$37,0)</f>
        <v>4</v>
      </c>
      <c r="P8" s="60">
        <f>VLOOKUP($A8,'Return Data'!$B$7:$R$2292,14,0)</f>
        <v>4.2558999999999996</v>
      </c>
      <c r="Q8" s="61">
        <f>RANK(P8,P$8:P$37,0)</f>
        <v>24</v>
      </c>
      <c r="R8" s="60">
        <f>VLOOKUP($A8,'Return Data'!$B$7:$R$2292,16,0)</f>
        <v>7.3486000000000002</v>
      </c>
      <c r="S8" s="62">
        <f t="shared" ref="S8:S37" si="6">RANK(R8,R$8:R$37,0)</f>
        <v>15</v>
      </c>
    </row>
    <row r="9" spans="1:19" x14ac:dyDescent="0.3">
      <c r="A9" s="77" t="s">
        <v>83</v>
      </c>
      <c r="B9" s="59">
        <f>VLOOKUP($A9,'Return Data'!$B$7:$R$2292,3,0)</f>
        <v>44767</v>
      </c>
      <c r="C9" s="60">
        <f>VLOOKUP($A9,'Return Data'!$B$7:$R$2292,4,0)</f>
        <v>37.143300000000004</v>
      </c>
      <c r="D9" s="60">
        <f>VLOOKUP($A9,'Return Data'!$B$7:$R$2292,9,0)</f>
        <v>43.091999999999999</v>
      </c>
      <c r="E9" s="61">
        <f t="shared" si="0"/>
        <v>1</v>
      </c>
      <c r="F9" s="60">
        <f>VLOOKUP($A9,'Return Data'!$B$7:$R$2292,10,0)</f>
        <v>12.892300000000001</v>
      </c>
      <c r="G9" s="61">
        <f t="shared" si="1"/>
        <v>2</v>
      </c>
      <c r="H9" s="60">
        <f>VLOOKUP($A9,'Return Data'!$B$7:$R$2292,11,0)</f>
        <v>6.8247</v>
      </c>
      <c r="I9" s="61">
        <f t="shared" si="2"/>
        <v>3</v>
      </c>
      <c r="J9" s="60">
        <f>VLOOKUP($A9,'Return Data'!$B$7:$R$2292,12,0)</f>
        <v>5.3841999999999999</v>
      </c>
      <c r="K9" s="61">
        <f t="shared" si="3"/>
        <v>3</v>
      </c>
      <c r="L9" s="60">
        <f>VLOOKUP($A9,'Return Data'!$B$7:$R$2292,13,0)</f>
        <v>5.4795999999999996</v>
      </c>
      <c r="M9" s="61">
        <f t="shared" si="4"/>
        <v>3</v>
      </c>
      <c r="N9" s="60">
        <f>VLOOKUP($A9,'Return Data'!$B$7:$R$2292,17,0)</f>
        <v>5.6931000000000003</v>
      </c>
      <c r="O9" s="61">
        <f t="shared" si="5"/>
        <v>3</v>
      </c>
      <c r="P9" s="60">
        <f>VLOOKUP($A9,'Return Data'!$B$7:$R$2292,14,0)</f>
        <v>4.2641</v>
      </c>
      <c r="Q9" s="61">
        <f>RANK(P9,P$8:P$37,0)</f>
        <v>23</v>
      </c>
      <c r="R9" s="60">
        <f>VLOOKUP($A9,'Return Data'!$B$7:$R$2292,16,0)</f>
        <v>7.6345999999999998</v>
      </c>
      <c r="S9" s="62">
        <f t="shared" si="6"/>
        <v>11</v>
      </c>
    </row>
    <row r="10" spans="1:19" x14ac:dyDescent="0.3">
      <c r="A10" s="77" t="s">
        <v>84</v>
      </c>
      <c r="B10" s="59">
        <f>VLOOKUP($A10,'Return Data'!$B$7:$R$2292,3,0)</f>
        <v>44767</v>
      </c>
      <c r="C10" s="60">
        <f>VLOOKUP($A10,'Return Data'!$B$7:$R$2292,4,0)</f>
        <v>0.39589999999999997</v>
      </c>
      <c r="D10" s="60">
        <f>VLOOKUP($A10,'Return Data'!$B$7:$R$2292,9,0)</f>
        <v>0.29749999999999999</v>
      </c>
      <c r="E10" s="61">
        <f t="shared" si="0"/>
        <v>29</v>
      </c>
      <c r="F10" s="60">
        <f>VLOOKUP($A10,'Return Data'!$B$7:$R$2292,10,0)</f>
        <v>0.40570000000000001</v>
      </c>
      <c r="G10" s="61">
        <f t="shared" si="1"/>
        <v>16</v>
      </c>
      <c r="H10" s="60">
        <f>VLOOKUP($A10,'Return Data'!$B$7:$R$2292,11,0)</f>
        <v>-119.1309</v>
      </c>
      <c r="I10" s="61">
        <f t="shared" si="2"/>
        <v>30</v>
      </c>
      <c r="J10" s="60">
        <f>VLOOKUP($A10,'Return Data'!$B$7:$R$2292,12,0)</f>
        <v>-78.984200000000001</v>
      </c>
      <c r="K10" s="61">
        <f t="shared" si="3"/>
        <v>30</v>
      </c>
      <c r="L10" s="60">
        <f>VLOOKUP($A10,'Return Data'!$B$7:$R$2292,13,0)</f>
        <v>-58.753900000000002</v>
      </c>
      <c r="M10" s="61">
        <f t="shared" si="4"/>
        <v>30</v>
      </c>
      <c r="N10" s="60">
        <f>VLOOKUP($A10,'Return Data'!$B$7:$R$2292,17,0)</f>
        <v>-35.988900000000001</v>
      </c>
      <c r="O10" s="61">
        <f t="shared" si="5"/>
        <v>29</v>
      </c>
      <c r="P10" s="60"/>
      <c r="Q10" s="61"/>
      <c r="R10" s="60">
        <f>VLOOKUP($A10,'Return Data'!$B$7:$R$2292,16,0)</f>
        <v>-35.453499999999998</v>
      </c>
      <c r="S10" s="62">
        <f t="shared" si="6"/>
        <v>30</v>
      </c>
    </row>
    <row r="11" spans="1:19" x14ac:dyDescent="0.3">
      <c r="A11" s="77" t="s">
        <v>85</v>
      </c>
      <c r="B11" s="59">
        <f>VLOOKUP($A11,'Return Data'!$B$7:$R$2292,3,0)</f>
        <v>44767</v>
      </c>
      <c r="C11" s="60">
        <f>VLOOKUP($A11,'Return Data'!$B$7:$R$2292,4,0)</f>
        <v>0.57240000000000002</v>
      </c>
      <c r="D11" s="60">
        <f>VLOOKUP($A11,'Return Data'!$B$7:$R$2292,9,0)</f>
        <v>0.61739999999999995</v>
      </c>
      <c r="E11" s="61">
        <f t="shared" si="0"/>
        <v>28</v>
      </c>
      <c r="F11" s="60">
        <f>VLOOKUP($A11,'Return Data'!$B$7:$R$2292,10,0)</f>
        <v>0.49109999999999998</v>
      </c>
      <c r="G11" s="61">
        <f t="shared" si="1"/>
        <v>15</v>
      </c>
      <c r="H11" s="60">
        <f>VLOOKUP($A11,'Return Data'!$B$7:$R$2292,11,0)</f>
        <v>-119.1199</v>
      </c>
      <c r="I11" s="61">
        <f t="shared" si="2"/>
        <v>29</v>
      </c>
      <c r="J11" s="60">
        <f>VLOOKUP($A11,'Return Data'!$B$7:$R$2292,12,0)</f>
        <v>-78.977000000000004</v>
      </c>
      <c r="K11" s="61">
        <f t="shared" si="3"/>
        <v>29</v>
      </c>
      <c r="L11" s="60">
        <f>VLOOKUP($A11,'Return Data'!$B$7:$R$2292,13,0)</f>
        <v>-58.7485</v>
      </c>
      <c r="M11" s="61">
        <f t="shared" si="4"/>
        <v>29</v>
      </c>
      <c r="N11" s="60">
        <f>VLOOKUP($A11,'Return Data'!$B$7:$R$2292,17,0)</f>
        <v>-35.984699999999997</v>
      </c>
      <c r="O11" s="61">
        <f t="shared" si="5"/>
        <v>28</v>
      </c>
      <c r="P11" s="60"/>
      <c r="Q11" s="61"/>
      <c r="R11" s="60">
        <f>VLOOKUP($A11,'Return Data'!$B$7:$R$2292,16,0)</f>
        <v>-35.451000000000001</v>
      </c>
      <c r="S11" s="62">
        <f t="shared" si="6"/>
        <v>29</v>
      </c>
    </row>
    <row r="12" spans="1:19" x14ac:dyDescent="0.3">
      <c r="A12" s="77" t="s">
        <v>86</v>
      </c>
      <c r="B12" s="59">
        <f>VLOOKUP($A12,'Return Data'!$B$7:$R$2292,3,0)</f>
        <v>44767</v>
      </c>
      <c r="C12" s="60">
        <f>VLOOKUP($A12,'Return Data'!$B$7:$R$2292,4,0)</f>
        <v>23.666699999999999</v>
      </c>
      <c r="D12" s="60">
        <f>VLOOKUP($A12,'Return Data'!$B$7:$R$2292,9,0)</f>
        <v>13.607900000000001</v>
      </c>
      <c r="E12" s="61">
        <f t="shared" si="0"/>
        <v>5</v>
      </c>
      <c r="F12" s="60">
        <f>VLOOKUP($A12,'Return Data'!$B$7:$R$2292,10,0)</f>
        <v>-1.6826000000000001</v>
      </c>
      <c r="G12" s="61">
        <f t="shared" si="1"/>
        <v>27</v>
      </c>
      <c r="H12" s="60">
        <f>VLOOKUP($A12,'Return Data'!$B$7:$R$2292,11,0)</f>
        <v>-1.0258</v>
      </c>
      <c r="I12" s="61">
        <f t="shared" si="2"/>
        <v>22</v>
      </c>
      <c r="J12" s="60">
        <f>VLOOKUP($A12,'Return Data'!$B$7:$R$2292,12,0)</f>
        <v>-0.68400000000000005</v>
      </c>
      <c r="K12" s="61">
        <f t="shared" si="3"/>
        <v>27</v>
      </c>
      <c r="L12" s="60">
        <f>VLOOKUP($A12,'Return Data'!$B$7:$R$2292,13,0)</f>
        <v>1.3243</v>
      </c>
      <c r="M12" s="61">
        <f t="shared" si="4"/>
        <v>19</v>
      </c>
      <c r="N12" s="60">
        <f>VLOOKUP($A12,'Return Data'!$B$7:$R$2292,17,0)</f>
        <v>2.4439000000000002</v>
      </c>
      <c r="O12" s="61">
        <f t="shared" si="5"/>
        <v>17</v>
      </c>
      <c r="P12" s="60">
        <f>VLOOKUP($A12,'Return Data'!$B$7:$R$2292,14,0)</f>
        <v>6.1310000000000002</v>
      </c>
      <c r="Q12" s="61">
        <f t="shared" ref="Q12:Q35" si="7">RANK(P12,P$8:P$37,0)</f>
        <v>8</v>
      </c>
      <c r="R12" s="60">
        <f>VLOOKUP($A12,'Return Data'!$B$7:$R$2292,16,0)</f>
        <v>7.9569999999999999</v>
      </c>
      <c r="S12" s="62">
        <f t="shared" si="6"/>
        <v>7</v>
      </c>
    </row>
    <row r="13" spans="1:19" x14ac:dyDescent="0.3">
      <c r="A13" s="77" t="s">
        <v>1967</v>
      </c>
      <c r="B13" s="59">
        <f>VLOOKUP($A13,'Return Data'!$B$7:$R$2292,3,0)</f>
        <v>44767</v>
      </c>
      <c r="C13" s="60">
        <f>VLOOKUP($A13,'Return Data'!$B$7:$R$2292,4,0)</f>
        <v>36.785800000000002</v>
      </c>
      <c r="D13" s="60">
        <f>VLOOKUP($A13,'Return Data'!$B$7:$R$2292,9,0)</f>
        <v>8.9821000000000009</v>
      </c>
      <c r="E13" s="61">
        <f t="shared" si="0"/>
        <v>12</v>
      </c>
      <c r="F13" s="60">
        <f>VLOOKUP($A13,'Return Data'!$B$7:$R$2292,10,0)</f>
        <v>0.60499999999999998</v>
      </c>
      <c r="G13" s="61">
        <f t="shared" si="1"/>
        <v>13</v>
      </c>
      <c r="H13" s="60">
        <f>VLOOKUP($A13,'Return Data'!$B$7:$R$2292,11,0)</f>
        <v>1.0758000000000001</v>
      </c>
      <c r="I13" s="61">
        <f t="shared" si="2"/>
        <v>13</v>
      </c>
      <c r="J13" s="60">
        <f>VLOOKUP($A13,'Return Data'!$B$7:$R$2292,12,0)</f>
        <v>0.75990000000000002</v>
      </c>
      <c r="K13" s="61">
        <f t="shared" si="3"/>
        <v>14</v>
      </c>
      <c r="L13" s="60">
        <f>VLOOKUP($A13,'Return Data'!$B$7:$R$2292,13,0)</f>
        <v>1.6698</v>
      </c>
      <c r="M13" s="61">
        <f t="shared" si="4"/>
        <v>17</v>
      </c>
      <c r="N13" s="60">
        <f>VLOOKUP($A13,'Return Data'!$B$7:$R$2292,17,0)</f>
        <v>1.6413</v>
      </c>
      <c r="O13" s="61">
        <f t="shared" si="5"/>
        <v>22</v>
      </c>
      <c r="P13" s="60">
        <f>VLOOKUP($A13,'Return Data'!$B$7:$R$2292,14,0)</f>
        <v>4.1479999999999997</v>
      </c>
      <c r="Q13" s="61">
        <f t="shared" si="7"/>
        <v>25</v>
      </c>
      <c r="R13" s="60">
        <f>VLOOKUP($A13,'Return Data'!$B$7:$R$2292,16,0)</f>
        <v>7.5713999999999997</v>
      </c>
      <c r="S13" s="62">
        <f t="shared" si="6"/>
        <v>12</v>
      </c>
    </row>
    <row r="14" spans="1:19" x14ac:dyDescent="0.3">
      <c r="A14" s="77" t="s">
        <v>89</v>
      </c>
      <c r="B14" s="59">
        <f>VLOOKUP($A14,'Return Data'!$B$7:$R$2292,3,0)</f>
        <v>44767</v>
      </c>
      <c r="C14" s="60">
        <f>VLOOKUP($A14,'Return Data'!$B$7:$R$2292,4,0)</f>
        <v>24.3598</v>
      </c>
      <c r="D14" s="60">
        <f>VLOOKUP($A14,'Return Data'!$B$7:$R$2292,9,0)</f>
        <v>8.4804999999999993</v>
      </c>
      <c r="E14" s="61">
        <f t="shared" si="0"/>
        <v>13</v>
      </c>
      <c r="F14" s="60">
        <f>VLOOKUP($A14,'Return Data'!$B$7:$R$2292,10,0)</f>
        <v>0.625</v>
      </c>
      <c r="G14" s="61">
        <f t="shared" si="1"/>
        <v>12</v>
      </c>
      <c r="H14" s="60">
        <f>VLOOKUP($A14,'Return Data'!$B$7:$R$2292,11,0)</f>
        <v>0.39229999999999998</v>
      </c>
      <c r="I14" s="61">
        <f t="shared" si="2"/>
        <v>15</v>
      </c>
      <c r="J14" s="60">
        <f>VLOOKUP($A14,'Return Data'!$B$7:$R$2292,12,0)</f>
        <v>0.68240000000000001</v>
      </c>
      <c r="K14" s="61">
        <f t="shared" si="3"/>
        <v>15</v>
      </c>
      <c r="L14" s="60">
        <f>VLOOKUP($A14,'Return Data'!$B$7:$R$2292,13,0)</f>
        <v>1.3138000000000001</v>
      </c>
      <c r="M14" s="61">
        <f t="shared" si="4"/>
        <v>20</v>
      </c>
      <c r="N14" s="60">
        <f>VLOOKUP($A14,'Return Data'!$B$7:$R$2292,17,0)</f>
        <v>1.4427000000000001</v>
      </c>
      <c r="O14" s="61">
        <f t="shared" si="5"/>
        <v>24</v>
      </c>
      <c r="P14" s="60">
        <f>VLOOKUP($A14,'Return Data'!$B$7:$R$2292,14,0)</f>
        <v>4.0880000000000001</v>
      </c>
      <c r="Q14" s="61">
        <f t="shared" si="7"/>
        <v>26</v>
      </c>
      <c r="R14" s="60">
        <f>VLOOKUP($A14,'Return Data'!$B$7:$R$2292,16,0)</f>
        <v>6.9973000000000001</v>
      </c>
      <c r="S14" s="62">
        <f t="shared" si="6"/>
        <v>16</v>
      </c>
    </row>
    <row r="15" spans="1:19" x14ac:dyDescent="0.3">
      <c r="A15" s="77" t="s">
        <v>90</v>
      </c>
      <c r="B15" s="59">
        <f>VLOOKUP($A15,'Return Data'!$B$7:$R$2292,3,0)</f>
        <v>44767</v>
      </c>
      <c r="C15" s="60">
        <f>VLOOKUP($A15,'Return Data'!$B$7:$R$2292,4,0)</f>
        <v>2698.0976999999998</v>
      </c>
      <c r="D15" s="60">
        <f>VLOOKUP($A15,'Return Data'!$B$7:$R$2292,9,0)</f>
        <v>5.1839000000000004</v>
      </c>
      <c r="E15" s="61">
        <f t="shared" si="0"/>
        <v>24</v>
      </c>
      <c r="F15" s="60">
        <f>VLOOKUP($A15,'Return Data'!$B$7:$R$2292,10,0)</f>
        <v>0.56740000000000002</v>
      </c>
      <c r="G15" s="61">
        <f t="shared" si="1"/>
        <v>14</v>
      </c>
      <c r="H15" s="60">
        <f>VLOOKUP($A15,'Return Data'!$B$7:$R$2292,11,0)</f>
        <v>0.2271</v>
      </c>
      <c r="I15" s="61">
        <f t="shared" si="2"/>
        <v>16</v>
      </c>
      <c r="J15" s="60">
        <f>VLOOKUP($A15,'Return Data'!$B$7:$R$2292,12,0)</f>
        <v>0.65620000000000001</v>
      </c>
      <c r="K15" s="61">
        <f t="shared" si="3"/>
        <v>16</v>
      </c>
      <c r="L15" s="60">
        <f>VLOOKUP($A15,'Return Data'!$B$7:$R$2292,13,0)</f>
        <v>2.1440000000000001</v>
      </c>
      <c r="M15" s="61">
        <f t="shared" si="4"/>
        <v>12</v>
      </c>
      <c r="N15" s="60">
        <f>VLOOKUP($A15,'Return Data'!$B$7:$R$2292,17,0)</f>
        <v>2.1604999999999999</v>
      </c>
      <c r="O15" s="61">
        <f t="shared" si="5"/>
        <v>18</v>
      </c>
      <c r="P15" s="60">
        <f>VLOOKUP($A15,'Return Data'!$B$7:$R$2292,14,0)</f>
        <v>6.3784000000000001</v>
      </c>
      <c r="Q15" s="61">
        <f t="shared" si="7"/>
        <v>4</v>
      </c>
      <c r="R15" s="60">
        <f>VLOOKUP($A15,'Return Data'!$B$7:$R$2292,16,0)</f>
        <v>6.7378</v>
      </c>
      <c r="S15" s="62">
        <f t="shared" si="6"/>
        <v>17</v>
      </c>
    </row>
    <row r="16" spans="1:19" x14ac:dyDescent="0.3">
      <c r="A16" s="77" t="s">
        <v>92</v>
      </c>
      <c r="B16" s="59">
        <f>VLOOKUP($A16,'Return Data'!$B$7:$R$2292,3,0)</f>
        <v>44767</v>
      </c>
      <c r="C16" s="60">
        <f>VLOOKUP($A16,'Return Data'!$B$7:$R$2292,4,0)</f>
        <v>93.665000000000006</v>
      </c>
      <c r="D16" s="60">
        <f>VLOOKUP($A16,'Return Data'!$B$7:$R$2292,9,0)</f>
        <v>4.6771000000000003</v>
      </c>
      <c r="E16" s="61">
        <f t="shared" si="0"/>
        <v>26</v>
      </c>
      <c r="F16" s="60">
        <f>VLOOKUP($A16,'Return Data'!$B$7:$R$2292,10,0)</f>
        <v>3.6890000000000001</v>
      </c>
      <c r="G16" s="61">
        <f t="shared" si="1"/>
        <v>5</v>
      </c>
      <c r="H16" s="60">
        <f>VLOOKUP($A16,'Return Data'!$B$7:$R$2292,11,0)</f>
        <v>40.368899999999996</v>
      </c>
      <c r="I16" s="61">
        <f t="shared" si="2"/>
        <v>1</v>
      </c>
      <c r="J16" s="60">
        <f>VLOOKUP($A16,'Return Data'!$B$7:$R$2292,12,0)</f>
        <v>28.552700000000002</v>
      </c>
      <c r="K16" s="61">
        <f t="shared" si="3"/>
        <v>1</v>
      </c>
      <c r="L16" s="60">
        <f>VLOOKUP($A16,'Return Data'!$B$7:$R$2292,13,0)</f>
        <v>30.5901</v>
      </c>
      <c r="M16" s="61">
        <f t="shared" si="4"/>
        <v>1</v>
      </c>
      <c r="N16" s="60">
        <f>VLOOKUP($A16,'Return Data'!$B$7:$R$2292,17,0)</f>
        <v>18.714700000000001</v>
      </c>
      <c r="O16" s="61">
        <f t="shared" si="5"/>
        <v>1</v>
      </c>
      <c r="P16" s="60">
        <f>VLOOKUP($A16,'Return Data'!$B$7:$R$2292,14,0)</f>
        <v>11.3536</v>
      </c>
      <c r="Q16" s="61">
        <f t="shared" si="7"/>
        <v>1</v>
      </c>
      <c r="R16" s="60">
        <f>VLOOKUP($A16,'Return Data'!$B$7:$R$2292,16,0)</f>
        <v>9.2050999999999998</v>
      </c>
      <c r="S16" s="62">
        <f t="shared" si="6"/>
        <v>1</v>
      </c>
    </row>
    <row r="17" spans="1:19" x14ac:dyDescent="0.3">
      <c r="A17" s="77" t="s">
        <v>93</v>
      </c>
      <c r="B17" s="59">
        <f>VLOOKUP($A17,'Return Data'!$B$7:$R$2292,3,0)</f>
        <v>44767</v>
      </c>
      <c r="C17" s="60">
        <f>VLOOKUP($A17,'Return Data'!$B$7:$R$2292,4,0)</f>
        <v>72.659400000000005</v>
      </c>
      <c r="D17" s="60">
        <f>VLOOKUP($A17,'Return Data'!$B$7:$R$2292,9,0)</f>
        <v>7.4032</v>
      </c>
      <c r="E17" s="61">
        <f t="shared" si="0"/>
        <v>16</v>
      </c>
      <c r="F17" s="60">
        <f>VLOOKUP($A17,'Return Data'!$B$7:$R$2292,10,0)</f>
        <v>-0.1313</v>
      </c>
      <c r="G17" s="61">
        <f t="shared" si="1"/>
        <v>19</v>
      </c>
      <c r="H17" s="60">
        <f>VLOOKUP($A17,'Return Data'!$B$7:$R$2292,11,0)</f>
        <v>-1.0717000000000001</v>
      </c>
      <c r="I17" s="61">
        <f t="shared" si="2"/>
        <v>23</v>
      </c>
      <c r="J17" s="60">
        <f>VLOOKUP($A17,'Return Data'!$B$7:$R$2292,12,0)</f>
        <v>-0.67259999999999998</v>
      </c>
      <c r="K17" s="61">
        <f t="shared" si="3"/>
        <v>24</v>
      </c>
      <c r="L17" s="60">
        <f>VLOOKUP($A17,'Return Data'!$B$7:$R$2292,13,0)</f>
        <v>0.29520000000000002</v>
      </c>
      <c r="M17" s="61">
        <f t="shared" si="4"/>
        <v>24</v>
      </c>
      <c r="N17" s="60">
        <f>VLOOKUP($A17,'Return Data'!$B$7:$R$2292,17,0)</f>
        <v>4.6063999999999998</v>
      </c>
      <c r="O17" s="61">
        <f t="shared" si="5"/>
        <v>6</v>
      </c>
      <c r="P17" s="60">
        <f>VLOOKUP($A17,'Return Data'!$B$7:$R$2292,14,0)</f>
        <v>6.1935000000000002</v>
      </c>
      <c r="Q17" s="61">
        <f t="shared" si="7"/>
        <v>5</v>
      </c>
      <c r="R17" s="60">
        <f>VLOOKUP($A17,'Return Data'!$B$7:$R$2292,16,0)</f>
        <v>8.1684000000000001</v>
      </c>
      <c r="S17" s="62">
        <f t="shared" si="6"/>
        <v>3</v>
      </c>
    </row>
    <row r="18" spans="1:19" x14ac:dyDescent="0.3">
      <c r="A18" s="77" t="s">
        <v>94</v>
      </c>
      <c r="B18" s="59">
        <f>VLOOKUP($A18,'Return Data'!$B$7:$R$2292,3,0)</f>
        <v>44767</v>
      </c>
      <c r="C18" s="60">
        <f>VLOOKUP($A18,'Return Data'!$B$7:$R$2292,4,0)</f>
        <v>72.659400000000005</v>
      </c>
      <c r="D18" s="60">
        <f>VLOOKUP($A18,'Return Data'!$B$7:$R$2292,9,0)</f>
        <v>7.4032</v>
      </c>
      <c r="E18" s="61">
        <f t="shared" si="0"/>
        <v>16</v>
      </c>
      <c r="F18" s="60">
        <f>VLOOKUP($A18,'Return Data'!$B$7:$R$2292,10,0)</f>
        <v>-0.1313</v>
      </c>
      <c r="G18" s="61">
        <f t="shared" si="1"/>
        <v>19</v>
      </c>
      <c r="H18" s="60">
        <f>VLOOKUP($A18,'Return Data'!$B$7:$R$2292,11,0)</f>
        <v>-1.0717000000000001</v>
      </c>
      <c r="I18" s="61">
        <f t="shared" si="2"/>
        <v>23</v>
      </c>
      <c r="J18" s="60">
        <f>VLOOKUP($A18,'Return Data'!$B$7:$R$2292,12,0)</f>
        <v>-0.67259999999999998</v>
      </c>
      <c r="K18" s="61">
        <f t="shared" si="3"/>
        <v>24</v>
      </c>
      <c r="L18" s="60">
        <f>VLOOKUP($A18,'Return Data'!$B$7:$R$2292,13,0)</f>
        <v>0.29520000000000002</v>
      </c>
      <c r="M18" s="61">
        <f t="shared" si="4"/>
        <v>24</v>
      </c>
      <c r="N18" s="60">
        <f>VLOOKUP($A18,'Return Data'!$B$7:$R$2292,17,0)</f>
        <v>4.6063999999999998</v>
      </c>
      <c r="O18" s="61">
        <f t="shared" si="5"/>
        <v>6</v>
      </c>
      <c r="P18" s="60">
        <f>VLOOKUP($A18,'Return Data'!$B$7:$R$2292,14,0)</f>
        <v>6.1935000000000002</v>
      </c>
      <c r="Q18" s="61">
        <f t="shared" si="7"/>
        <v>5</v>
      </c>
      <c r="R18" s="60">
        <f>VLOOKUP($A18,'Return Data'!$B$7:$R$2292,16,0)</f>
        <v>8.1684000000000001</v>
      </c>
      <c r="S18" s="62">
        <f t="shared" si="6"/>
        <v>3</v>
      </c>
    </row>
    <row r="19" spans="1:19" x14ac:dyDescent="0.3">
      <c r="A19" s="77" t="s">
        <v>95</v>
      </c>
      <c r="B19" s="59">
        <f>VLOOKUP($A19,'Return Data'!$B$7:$R$2292,3,0)</f>
        <v>44767</v>
      </c>
      <c r="C19" s="60">
        <f>VLOOKUP($A19,'Return Data'!$B$7:$R$2292,4,0)</f>
        <v>72.659400000000005</v>
      </c>
      <c r="D19" s="60">
        <f>VLOOKUP($A19,'Return Data'!$B$7:$R$2292,9,0)</f>
        <v>7.4032</v>
      </c>
      <c r="E19" s="61">
        <f t="shared" si="0"/>
        <v>16</v>
      </c>
      <c r="F19" s="60">
        <f>VLOOKUP($A19,'Return Data'!$B$7:$R$2292,10,0)</f>
        <v>-0.1313</v>
      </c>
      <c r="G19" s="61">
        <f t="shared" si="1"/>
        <v>19</v>
      </c>
      <c r="H19" s="60">
        <f>VLOOKUP($A19,'Return Data'!$B$7:$R$2292,11,0)</f>
        <v>-1.0717000000000001</v>
      </c>
      <c r="I19" s="61">
        <f t="shared" si="2"/>
        <v>23</v>
      </c>
      <c r="J19" s="60">
        <f>VLOOKUP($A19,'Return Data'!$B$7:$R$2292,12,0)</f>
        <v>-0.67259999999999998</v>
      </c>
      <c r="K19" s="61">
        <f t="shared" si="3"/>
        <v>24</v>
      </c>
      <c r="L19" s="60">
        <f>VLOOKUP($A19,'Return Data'!$B$7:$R$2292,13,0)</f>
        <v>0.29520000000000002</v>
      </c>
      <c r="M19" s="61">
        <f t="shared" si="4"/>
        <v>24</v>
      </c>
      <c r="N19" s="60">
        <f>VLOOKUP($A19,'Return Data'!$B$7:$R$2292,17,0)</f>
        <v>4.6063999999999998</v>
      </c>
      <c r="O19" s="61">
        <f t="shared" si="5"/>
        <v>6</v>
      </c>
      <c r="P19" s="60">
        <f>VLOOKUP($A19,'Return Data'!$B$7:$R$2292,14,0)</f>
        <v>6.1935000000000002</v>
      </c>
      <c r="Q19" s="61">
        <f t="shared" si="7"/>
        <v>5</v>
      </c>
      <c r="R19" s="60">
        <f>VLOOKUP($A19,'Return Data'!$B$7:$R$2292,16,0)</f>
        <v>8.1684000000000001</v>
      </c>
      <c r="S19" s="62">
        <f t="shared" si="6"/>
        <v>3</v>
      </c>
    </row>
    <row r="20" spans="1:19" x14ac:dyDescent="0.3">
      <c r="A20" s="77" t="s">
        <v>96</v>
      </c>
      <c r="B20" s="59">
        <f>VLOOKUP($A20,'Return Data'!$B$7:$R$2292,3,0)</f>
        <v>44767</v>
      </c>
      <c r="C20" s="60">
        <f>VLOOKUP($A20,'Return Data'!$B$7:$R$2292,4,0)</f>
        <v>28.6159</v>
      </c>
      <c r="D20" s="60">
        <f>VLOOKUP($A20,'Return Data'!$B$7:$R$2292,9,0)</f>
        <v>9.3478999999999992</v>
      </c>
      <c r="E20" s="61">
        <f t="shared" si="0"/>
        <v>11</v>
      </c>
      <c r="F20" s="60">
        <f>VLOOKUP($A20,'Return Data'!$B$7:$R$2292,10,0)</f>
        <v>-0.9788</v>
      </c>
      <c r="G20" s="61">
        <f t="shared" si="1"/>
        <v>24</v>
      </c>
      <c r="H20" s="60">
        <f>VLOOKUP($A20,'Return Data'!$B$7:$R$2292,11,0)</f>
        <v>-0.99709999999999999</v>
      </c>
      <c r="I20" s="61">
        <f t="shared" si="2"/>
        <v>21</v>
      </c>
      <c r="J20" s="60">
        <f>VLOOKUP($A20,'Return Data'!$B$7:$R$2292,12,0)</f>
        <v>-0.57640000000000002</v>
      </c>
      <c r="K20" s="61">
        <f t="shared" si="3"/>
        <v>23</v>
      </c>
      <c r="L20" s="60">
        <f>VLOOKUP($A20,'Return Data'!$B$7:$R$2292,13,0)</f>
        <v>0.60140000000000005</v>
      </c>
      <c r="M20" s="61">
        <f t="shared" si="4"/>
        <v>22</v>
      </c>
      <c r="N20" s="60">
        <f>VLOOKUP($A20,'Return Data'!$B$7:$R$2292,17,0)</f>
        <v>1.3051999999999999</v>
      </c>
      <c r="O20" s="61">
        <f t="shared" si="5"/>
        <v>26</v>
      </c>
      <c r="P20" s="60">
        <f>VLOOKUP($A20,'Return Data'!$B$7:$R$2292,14,0)</f>
        <v>3.9068000000000001</v>
      </c>
      <c r="Q20" s="61">
        <f t="shared" si="7"/>
        <v>27</v>
      </c>
      <c r="R20" s="60">
        <f>VLOOKUP($A20,'Return Data'!$B$7:$R$2292,16,0)</f>
        <v>7.3552999999999997</v>
      </c>
      <c r="S20" s="62">
        <f t="shared" si="6"/>
        <v>14</v>
      </c>
    </row>
    <row r="21" spans="1:19" x14ac:dyDescent="0.3">
      <c r="A21" s="77" t="s">
        <v>97</v>
      </c>
      <c r="B21" s="59">
        <f>VLOOKUP($A21,'Return Data'!$B$7:$R$2292,3,0)</f>
        <v>44767</v>
      </c>
      <c r="C21" s="60">
        <f>VLOOKUP($A21,'Return Data'!$B$7:$R$2292,4,0)</f>
        <v>29.3508</v>
      </c>
      <c r="D21" s="60">
        <f>VLOOKUP($A21,'Return Data'!$B$7:$R$2292,9,0)</f>
        <v>15.608499999999999</v>
      </c>
      <c r="E21" s="61">
        <f t="shared" si="0"/>
        <v>3</v>
      </c>
      <c r="F21" s="60">
        <f>VLOOKUP($A21,'Return Data'!$B$7:$R$2292,10,0)</f>
        <v>2.4653</v>
      </c>
      <c r="G21" s="61">
        <f t="shared" si="1"/>
        <v>8</v>
      </c>
      <c r="H21" s="60">
        <f>VLOOKUP($A21,'Return Data'!$B$7:$R$2292,11,0)</f>
        <v>2.8618000000000001</v>
      </c>
      <c r="I21" s="61">
        <f t="shared" si="2"/>
        <v>7</v>
      </c>
      <c r="J21" s="60">
        <f>VLOOKUP($A21,'Return Data'!$B$7:$R$2292,12,0)</f>
        <v>2.0484</v>
      </c>
      <c r="K21" s="61">
        <f t="shared" si="3"/>
        <v>9</v>
      </c>
      <c r="L21" s="60">
        <f>VLOOKUP($A21,'Return Data'!$B$7:$R$2292,13,0)</f>
        <v>3.0975000000000001</v>
      </c>
      <c r="M21" s="61">
        <f t="shared" si="4"/>
        <v>8</v>
      </c>
      <c r="N21" s="60">
        <f>VLOOKUP($A21,'Return Data'!$B$7:$R$2292,17,0)</f>
        <v>4.2159000000000004</v>
      </c>
      <c r="O21" s="61">
        <f t="shared" si="5"/>
        <v>9</v>
      </c>
      <c r="P21" s="60">
        <f>VLOOKUP($A21,'Return Data'!$B$7:$R$2292,14,0)</f>
        <v>6.9340000000000002</v>
      </c>
      <c r="Q21" s="61">
        <f t="shared" si="7"/>
        <v>3</v>
      </c>
      <c r="R21" s="60">
        <f>VLOOKUP($A21,'Return Data'!$B$7:$R$2292,16,0)</f>
        <v>8.9824000000000002</v>
      </c>
      <c r="S21" s="62">
        <f t="shared" si="6"/>
        <v>2</v>
      </c>
    </row>
    <row r="22" spans="1:19" x14ac:dyDescent="0.3">
      <c r="A22" s="77" t="s">
        <v>98</v>
      </c>
      <c r="B22" s="59">
        <f>VLOOKUP($A22,'Return Data'!$B$7:$R$2292,3,0)</f>
        <v>44767</v>
      </c>
      <c r="C22" s="60">
        <f>VLOOKUP($A22,'Return Data'!$B$7:$R$2292,4,0)</f>
        <v>17.920400000000001</v>
      </c>
      <c r="D22" s="60">
        <f>VLOOKUP($A22,'Return Data'!$B$7:$R$2292,9,0)</f>
        <v>9.9986999999999995</v>
      </c>
      <c r="E22" s="61">
        <f t="shared" si="0"/>
        <v>9</v>
      </c>
      <c r="F22" s="60">
        <f>VLOOKUP($A22,'Return Data'!$B$7:$R$2292,10,0)</f>
        <v>-1.3495999999999999</v>
      </c>
      <c r="G22" s="61">
        <f t="shared" si="1"/>
        <v>25</v>
      </c>
      <c r="H22" s="60">
        <f>VLOOKUP($A22,'Return Data'!$B$7:$R$2292,11,0)</f>
        <v>-0.1731</v>
      </c>
      <c r="I22" s="61">
        <f t="shared" si="2"/>
        <v>18</v>
      </c>
      <c r="J22" s="60">
        <f>VLOOKUP($A22,'Return Data'!$B$7:$R$2292,12,0)</f>
        <v>-0.1885</v>
      </c>
      <c r="K22" s="61">
        <f t="shared" si="3"/>
        <v>19</v>
      </c>
      <c r="L22" s="60">
        <f>VLOOKUP($A22,'Return Data'!$B$7:$R$2292,13,0)</f>
        <v>2.0684</v>
      </c>
      <c r="M22" s="61">
        <f t="shared" si="4"/>
        <v>13</v>
      </c>
      <c r="N22" s="60">
        <f>VLOOKUP($A22,'Return Data'!$B$7:$R$2292,17,0)</f>
        <v>3.4803000000000002</v>
      </c>
      <c r="O22" s="61">
        <f t="shared" si="5"/>
        <v>12</v>
      </c>
      <c r="P22" s="60">
        <f>VLOOKUP($A22,'Return Data'!$B$7:$R$2292,14,0)</f>
        <v>5.3869999999999996</v>
      </c>
      <c r="Q22" s="61">
        <f t="shared" si="7"/>
        <v>14</v>
      </c>
      <c r="R22" s="60">
        <f>VLOOKUP($A22,'Return Data'!$B$7:$R$2292,16,0)</f>
        <v>5.7523</v>
      </c>
      <c r="S22" s="62">
        <f t="shared" si="6"/>
        <v>25</v>
      </c>
    </row>
    <row r="23" spans="1:19" x14ac:dyDescent="0.3">
      <c r="A23" s="77" t="s">
        <v>99</v>
      </c>
      <c r="B23" s="59">
        <f>VLOOKUP($A23,'Return Data'!$B$7:$R$2292,3,0)</f>
        <v>44767</v>
      </c>
      <c r="C23" s="60">
        <f>VLOOKUP($A23,'Return Data'!$B$7:$R$2292,4,0)</f>
        <v>27.661899999999999</v>
      </c>
      <c r="D23" s="60">
        <f>VLOOKUP($A23,'Return Data'!$B$7:$R$2292,9,0)</f>
        <v>11.4191</v>
      </c>
      <c r="E23" s="61">
        <f t="shared" si="0"/>
        <v>7</v>
      </c>
      <c r="F23" s="60">
        <f>VLOOKUP($A23,'Return Data'!$B$7:$R$2292,10,0)</f>
        <v>-2.4771999999999998</v>
      </c>
      <c r="G23" s="61">
        <f t="shared" si="1"/>
        <v>29</v>
      </c>
      <c r="H23" s="60">
        <f>VLOOKUP($A23,'Return Data'!$B$7:$R$2292,11,0)</f>
        <v>-1.1208</v>
      </c>
      <c r="I23" s="61">
        <f t="shared" si="2"/>
        <v>26</v>
      </c>
      <c r="J23" s="60">
        <f>VLOOKUP($A23,'Return Data'!$B$7:$R$2292,12,0)</f>
        <v>-0.38800000000000001</v>
      </c>
      <c r="K23" s="61">
        <f t="shared" si="3"/>
        <v>21</v>
      </c>
      <c r="L23" s="60">
        <f>VLOOKUP($A23,'Return Data'!$B$7:$R$2292,13,0)</f>
        <v>0.73380000000000001</v>
      </c>
      <c r="M23" s="61">
        <f t="shared" si="4"/>
        <v>21</v>
      </c>
      <c r="N23" s="60">
        <f>VLOOKUP($A23,'Return Data'!$B$7:$R$2292,17,0)</f>
        <v>1.5740000000000001</v>
      </c>
      <c r="O23" s="61">
        <f t="shared" si="5"/>
        <v>23</v>
      </c>
      <c r="P23" s="60">
        <f>VLOOKUP($A23,'Return Data'!$B$7:$R$2292,14,0)</f>
        <v>5.4893000000000001</v>
      </c>
      <c r="Q23" s="61">
        <f t="shared" si="7"/>
        <v>13</v>
      </c>
      <c r="R23" s="60">
        <f>VLOOKUP($A23,'Return Data'!$B$7:$R$2292,16,0)</f>
        <v>7.7359999999999998</v>
      </c>
      <c r="S23" s="62">
        <f t="shared" si="6"/>
        <v>9</v>
      </c>
    </row>
    <row r="24" spans="1:19" x14ac:dyDescent="0.3">
      <c r="A24" s="77" t="s">
        <v>100</v>
      </c>
      <c r="B24" s="59">
        <f>VLOOKUP($A24,'Return Data'!$B$7:$R$2292,3,0)</f>
        <v>44767</v>
      </c>
      <c r="C24" s="60">
        <f>VLOOKUP($A24,'Return Data'!$B$7:$R$2292,4,0)</f>
        <v>17.955200000000001</v>
      </c>
      <c r="D24" s="60">
        <f>VLOOKUP($A24,'Return Data'!$B$7:$R$2292,9,0)</f>
        <v>9.4125999999999994</v>
      </c>
      <c r="E24" s="61">
        <f t="shared" si="0"/>
        <v>10</v>
      </c>
      <c r="F24" s="60">
        <f>VLOOKUP($A24,'Return Data'!$B$7:$R$2292,10,0)</f>
        <v>-0.56659999999999999</v>
      </c>
      <c r="G24" s="61">
        <f t="shared" si="1"/>
        <v>22</v>
      </c>
      <c r="H24" s="60">
        <f>VLOOKUP($A24,'Return Data'!$B$7:$R$2292,11,0)</f>
        <v>2.0971000000000002</v>
      </c>
      <c r="I24" s="61">
        <f t="shared" si="2"/>
        <v>9</v>
      </c>
      <c r="J24" s="60">
        <f>VLOOKUP($A24,'Return Data'!$B$7:$R$2292,12,0)</f>
        <v>2.734</v>
      </c>
      <c r="K24" s="61">
        <f t="shared" si="3"/>
        <v>7</v>
      </c>
      <c r="L24" s="60">
        <f>VLOOKUP($A24,'Return Data'!$B$7:$R$2292,13,0)</f>
        <v>3.6945000000000001</v>
      </c>
      <c r="M24" s="61">
        <f t="shared" si="4"/>
        <v>6</v>
      </c>
      <c r="N24" s="60">
        <f>VLOOKUP($A24,'Return Data'!$B$7:$R$2292,17,0)</f>
        <v>5.0789999999999997</v>
      </c>
      <c r="O24" s="61">
        <f t="shared" si="5"/>
        <v>5</v>
      </c>
      <c r="P24" s="60">
        <f>VLOOKUP($A24,'Return Data'!$B$7:$R$2292,14,0)</f>
        <v>6.0007999999999999</v>
      </c>
      <c r="Q24" s="61">
        <f t="shared" si="7"/>
        <v>9</v>
      </c>
      <c r="R24" s="60">
        <f>VLOOKUP($A24,'Return Data'!$B$7:$R$2292,16,0)</f>
        <v>6.6504000000000003</v>
      </c>
      <c r="S24" s="62">
        <f t="shared" si="6"/>
        <v>19</v>
      </c>
    </row>
    <row r="25" spans="1:19" x14ac:dyDescent="0.3">
      <c r="A25" s="77" t="s">
        <v>101</v>
      </c>
      <c r="B25" s="59">
        <f>VLOOKUP($A25,'Return Data'!$B$7:$R$2292,3,0)</f>
        <v>44767</v>
      </c>
      <c r="C25" s="60">
        <f>VLOOKUP($A25,'Return Data'!$B$7:$R$2292,4,0)</f>
        <v>1227.8508999999999</v>
      </c>
      <c r="D25" s="60">
        <f>VLOOKUP($A25,'Return Data'!$B$7:$R$2292,9,0)</f>
        <v>6.5937999999999999</v>
      </c>
      <c r="E25" s="61">
        <f t="shared" si="0"/>
        <v>19</v>
      </c>
      <c r="F25" s="60">
        <f>VLOOKUP($A25,'Return Data'!$B$7:$R$2292,10,0)</f>
        <v>0.3483</v>
      </c>
      <c r="G25" s="61">
        <f t="shared" si="1"/>
        <v>17</v>
      </c>
      <c r="H25" s="60">
        <f>VLOOKUP($A25,'Return Data'!$B$7:$R$2292,11,0)</f>
        <v>0.54630000000000001</v>
      </c>
      <c r="I25" s="61">
        <f t="shared" si="2"/>
        <v>14</v>
      </c>
      <c r="J25" s="60">
        <f>VLOOKUP($A25,'Return Data'!$B$7:$R$2292,12,0)</f>
        <v>1.2121</v>
      </c>
      <c r="K25" s="61">
        <f t="shared" si="3"/>
        <v>11</v>
      </c>
      <c r="L25" s="60">
        <f>VLOOKUP($A25,'Return Data'!$B$7:$R$2292,13,0)</f>
        <v>2.1796000000000002</v>
      </c>
      <c r="M25" s="61">
        <f t="shared" si="4"/>
        <v>11</v>
      </c>
      <c r="N25" s="60">
        <f>VLOOKUP($A25,'Return Data'!$B$7:$R$2292,17,0)</f>
        <v>3.3077999999999999</v>
      </c>
      <c r="O25" s="61">
        <f t="shared" si="5"/>
        <v>13</v>
      </c>
      <c r="P25" s="60">
        <f>VLOOKUP($A25,'Return Data'!$B$7:$R$2292,14,0)</f>
        <v>4.6837999999999997</v>
      </c>
      <c r="Q25" s="61">
        <f t="shared" si="7"/>
        <v>20</v>
      </c>
      <c r="R25" s="60">
        <f>VLOOKUP($A25,'Return Data'!$B$7:$R$2292,16,0)</f>
        <v>5.7994000000000003</v>
      </c>
      <c r="S25" s="62">
        <f t="shared" si="6"/>
        <v>24</v>
      </c>
    </row>
    <row r="26" spans="1:19" x14ac:dyDescent="0.3">
      <c r="A26" s="77" t="s">
        <v>1998</v>
      </c>
      <c r="B26" s="59">
        <f>VLOOKUP($A26,'Return Data'!$B$7:$R$2292,3,0)</f>
        <v>44767</v>
      </c>
      <c r="C26" s="60">
        <f>VLOOKUP($A26,'Return Data'!$B$7:$R$2292,4,0)</f>
        <v>33.773000000000003</v>
      </c>
      <c r="D26" s="60">
        <f>VLOOKUP($A26,'Return Data'!$B$7:$R$2292,9,0)</f>
        <v>6.1045999999999996</v>
      </c>
      <c r="E26" s="61">
        <f t="shared" si="0"/>
        <v>21</v>
      </c>
      <c r="F26" s="60">
        <f>VLOOKUP($A26,'Return Data'!$B$7:$R$2292,10,0)</f>
        <v>2.8816000000000002</v>
      </c>
      <c r="G26" s="61">
        <f t="shared" si="1"/>
        <v>7</v>
      </c>
      <c r="H26" s="60">
        <f>VLOOKUP($A26,'Return Data'!$B$7:$R$2292,11,0)</f>
        <v>2.8391999999999999</v>
      </c>
      <c r="I26" s="61">
        <f t="shared" si="2"/>
        <v>8</v>
      </c>
      <c r="J26" s="60">
        <f>VLOOKUP($A26,'Return Data'!$B$7:$R$2292,12,0)</f>
        <v>2.8005</v>
      </c>
      <c r="K26" s="61">
        <f t="shared" si="3"/>
        <v>6</v>
      </c>
      <c r="L26" s="60">
        <f>VLOOKUP($A26,'Return Data'!$B$7:$R$2292,13,0)</f>
        <v>3.0706000000000002</v>
      </c>
      <c r="M26" s="61">
        <f t="shared" si="4"/>
        <v>9</v>
      </c>
      <c r="N26" s="60">
        <f>VLOOKUP($A26,'Return Data'!$B$7:$R$2292,17,0)</f>
        <v>3.2058</v>
      </c>
      <c r="O26" s="61">
        <f t="shared" si="5"/>
        <v>14</v>
      </c>
      <c r="P26" s="60">
        <f>VLOOKUP($A26,'Return Data'!$B$7:$R$2292,14,0)</f>
        <v>4.7134</v>
      </c>
      <c r="Q26" s="61">
        <f t="shared" si="7"/>
        <v>19</v>
      </c>
      <c r="R26" s="60">
        <f>VLOOKUP($A26,'Return Data'!$B$7:$R$2292,16,0)</f>
        <v>6.5810000000000004</v>
      </c>
      <c r="S26" s="62">
        <f t="shared" si="6"/>
        <v>20</v>
      </c>
    </row>
    <row r="27" spans="1:19" x14ac:dyDescent="0.3">
      <c r="A27" s="77" t="s">
        <v>103</v>
      </c>
      <c r="B27" s="59">
        <f>VLOOKUP($A27,'Return Data'!$B$7:$R$2292,3,0)</f>
        <v>44767</v>
      </c>
      <c r="C27" s="60">
        <f>VLOOKUP($A27,'Return Data'!$B$7:$R$2292,4,0)</f>
        <v>30.109100000000002</v>
      </c>
      <c r="D27" s="60">
        <f>VLOOKUP($A27,'Return Data'!$B$7:$R$2292,9,0)</f>
        <v>13.0517</v>
      </c>
      <c r="E27" s="61">
        <f t="shared" si="0"/>
        <v>6</v>
      </c>
      <c r="F27" s="60">
        <f>VLOOKUP($A27,'Return Data'!$B$7:$R$2292,10,0)</f>
        <v>-1.8207</v>
      </c>
      <c r="G27" s="61">
        <f t="shared" si="1"/>
        <v>28</v>
      </c>
      <c r="H27" s="60">
        <f>VLOOKUP($A27,'Return Data'!$B$7:$R$2292,11,0)</f>
        <v>-0.21210000000000001</v>
      </c>
      <c r="I27" s="61">
        <f t="shared" si="2"/>
        <v>19</v>
      </c>
      <c r="J27" s="60">
        <f>VLOOKUP($A27,'Return Data'!$B$7:$R$2292,12,0)</f>
        <v>0.26869999999999999</v>
      </c>
      <c r="K27" s="61">
        <f t="shared" si="3"/>
        <v>17</v>
      </c>
      <c r="L27" s="60">
        <f>VLOOKUP($A27,'Return Data'!$B$7:$R$2292,13,0)</f>
        <v>2.2265000000000001</v>
      </c>
      <c r="M27" s="61">
        <f t="shared" si="4"/>
        <v>10</v>
      </c>
      <c r="N27" s="60">
        <f>VLOOKUP($A27,'Return Data'!$B$7:$R$2292,17,0)</f>
        <v>3.0777000000000001</v>
      </c>
      <c r="O27" s="61">
        <f t="shared" si="5"/>
        <v>15</v>
      </c>
      <c r="P27" s="60">
        <f>VLOOKUP($A27,'Return Data'!$B$7:$R$2292,14,0)</f>
        <v>5.8379000000000003</v>
      </c>
      <c r="Q27" s="61">
        <f t="shared" si="7"/>
        <v>11</v>
      </c>
      <c r="R27" s="60">
        <f>VLOOKUP($A27,'Return Data'!$B$7:$R$2292,16,0)</f>
        <v>8.0891000000000002</v>
      </c>
      <c r="S27" s="62">
        <f t="shared" si="6"/>
        <v>6</v>
      </c>
    </row>
    <row r="28" spans="1:19" x14ac:dyDescent="0.3">
      <c r="A28" s="77" t="s">
        <v>104</v>
      </c>
      <c r="B28" s="59">
        <f>VLOOKUP($A28,'Return Data'!$B$7:$R$2292,3,0)</f>
        <v>44767</v>
      </c>
      <c r="C28" s="60">
        <f>VLOOKUP($A28,'Return Data'!$B$7:$R$2292,4,0)</f>
        <v>24.0641</v>
      </c>
      <c r="D28" s="60">
        <f>VLOOKUP($A28,'Return Data'!$B$7:$R$2292,9,0)</f>
        <v>7.5190999999999999</v>
      </c>
      <c r="E28" s="61">
        <f t="shared" si="0"/>
        <v>15</v>
      </c>
      <c r="F28" s="60">
        <f>VLOOKUP($A28,'Return Data'!$B$7:$R$2292,10,0)</f>
        <v>3.0194999999999999</v>
      </c>
      <c r="G28" s="61">
        <f t="shared" si="1"/>
        <v>6</v>
      </c>
      <c r="H28" s="60">
        <f>VLOOKUP($A28,'Return Data'!$B$7:$R$2292,11,0)</f>
        <v>1.8845000000000001</v>
      </c>
      <c r="I28" s="61">
        <f t="shared" si="2"/>
        <v>10</v>
      </c>
      <c r="J28" s="60">
        <f>VLOOKUP($A28,'Return Data'!$B$7:$R$2292,12,0)</f>
        <v>1.155</v>
      </c>
      <c r="K28" s="61">
        <f t="shared" si="3"/>
        <v>12</v>
      </c>
      <c r="L28" s="60">
        <f>VLOOKUP($A28,'Return Data'!$B$7:$R$2292,13,0)</f>
        <v>1.9631000000000001</v>
      </c>
      <c r="M28" s="61">
        <f t="shared" si="4"/>
        <v>16</v>
      </c>
      <c r="N28" s="60">
        <f>VLOOKUP($A28,'Return Data'!$B$7:$R$2292,17,0)</f>
        <v>2.0590999999999999</v>
      </c>
      <c r="O28" s="61">
        <f t="shared" si="5"/>
        <v>20</v>
      </c>
      <c r="P28" s="60">
        <f>VLOOKUP($A28,'Return Data'!$B$7:$R$2292,14,0)</f>
        <v>5.0049000000000001</v>
      </c>
      <c r="Q28" s="61">
        <f t="shared" si="7"/>
        <v>16</v>
      </c>
      <c r="R28" s="60">
        <f>VLOOKUP($A28,'Return Data'!$B$7:$R$2292,16,0)</f>
        <v>5.6737000000000002</v>
      </c>
      <c r="S28" s="62">
        <f t="shared" si="6"/>
        <v>26</v>
      </c>
    </row>
    <row r="29" spans="1:19" x14ac:dyDescent="0.3">
      <c r="A29" s="77" t="s">
        <v>105</v>
      </c>
      <c r="B29" s="59">
        <f>VLOOKUP($A29,'Return Data'!$B$7:$R$2292,3,0)</f>
        <v>44767</v>
      </c>
      <c r="C29" s="60">
        <f>VLOOKUP($A29,'Return Data'!$B$7:$R$2292,4,0)</f>
        <v>13.3842</v>
      </c>
      <c r="D29" s="60">
        <f>VLOOKUP($A29,'Return Data'!$B$7:$R$2292,9,0)</f>
        <v>13.732200000000001</v>
      </c>
      <c r="E29" s="61">
        <f t="shared" si="0"/>
        <v>4</v>
      </c>
      <c r="F29" s="60">
        <f>VLOOKUP($A29,'Return Data'!$B$7:$R$2292,10,0)</f>
        <v>-1.4899</v>
      </c>
      <c r="G29" s="61">
        <f t="shared" si="1"/>
        <v>26</v>
      </c>
      <c r="H29" s="60">
        <f>VLOOKUP($A29,'Return Data'!$B$7:$R$2292,11,0)</f>
        <v>-1.5504</v>
      </c>
      <c r="I29" s="61">
        <f t="shared" si="2"/>
        <v>27</v>
      </c>
      <c r="J29" s="60">
        <f>VLOOKUP($A29,'Return Data'!$B$7:$R$2292,12,0)</f>
        <v>-0.36259999999999998</v>
      </c>
      <c r="K29" s="61">
        <f t="shared" si="3"/>
        <v>20</v>
      </c>
      <c r="L29" s="60">
        <f>VLOOKUP($A29,'Return Data'!$B$7:$R$2292,13,0)</f>
        <v>0.42309999999999998</v>
      </c>
      <c r="M29" s="61">
        <f t="shared" si="4"/>
        <v>23</v>
      </c>
      <c r="N29" s="60">
        <f>VLOOKUP($A29,'Return Data'!$B$7:$R$2292,17,0)</f>
        <v>1.3512999999999999</v>
      </c>
      <c r="O29" s="61">
        <f t="shared" si="5"/>
        <v>25</v>
      </c>
      <c r="P29" s="60">
        <f>VLOOKUP($A29,'Return Data'!$B$7:$R$2292,14,0)</f>
        <v>4.4890999999999996</v>
      </c>
      <c r="Q29" s="61">
        <f t="shared" si="7"/>
        <v>22</v>
      </c>
      <c r="R29" s="60">
        <f>VLOOKUP($A29,'Return Data'!$B$7:$R$2292,16,0)</f>
        <v>5.6105999999999998</v>
      </c>
      <c r="S29" s="62">
        <f t="shared" si="6"/>
        <v>27</v>
      </c>
    </row>
    <row r="30" spans="1:19" x14ac:dyDescent="0.3">
      <c r="A30" s="77" t="s">
        <v>106</v>
      </c>
      <c r="B30" s="59">
        <f>VLOOKUP($A30,'Return Data'!$B$7:$R$2292,3,0)</f>
        <v>44767</v>
      </c>
      <c r="C30" s="60">
        <f>VLOOKUP($A30,'Return Data'!$B$7:$R$2292,4,0)</f>
        <v>29.579000000000001</v>
      </c>
      <c r="D30" s="60">
        <f>VLOOKUP($A30,'Return Data'!$B$7:$R$2292,9,0)</f>
        <v>10.9885</v>
      </c>
      <c r="E30" s="61">
        <f t="shared" si="0"/>
        <v>8</v>
      </c>
      <c r="F30" s="60">
        <f>VLOOKUP($A30,'Return Data'!$B$7:$R$2292,10,0)</f>
        <v>-3.1789000000000001</v>
      </c>
      <c r="G30" s="61">
        <f t="shared" si="1"/>
        <v>30</v>
      </c>
      <c r="H30" s="60">
        <f>VLOOKUP($A30,'Return Data'!$B$7:$R$2292,11,0)</f>
        <v>-0.40620000000000001</v>
      </c>
      <c r="I30" s="61">
        <f t="shared" si="2"/>
        <v>20</v>
      </c>
      <c r="J30" s="60">
        <f>VLOOKUP($A30,'Return Data'!$B$7:$R$2292,12,0)</f>
        <v>-0.46800000000000003</v>
      </c>
      <c r="K30" s="61">
        <f t="shared" si="3"/>
        <v>22</v>
      </c>
      <c r="L30" s="60">
        <f>VLOOKUP($A30,'Return Data'!$B$7:$R$2292,13,0)</f>
        <v>1.6620999999999999</v>
      </c>
      <c r="M30" s="61">
        <f t="shared" si="4"/>
        <v>18</v>
      </c>
      <c r="N30" s="60">
        <f>VLOOKUP($A30,'Return Data'!$B$7:$R$2292,17,0)</f>
        <v>1.8143</v>
      </c>
      <c r="O30" s="61">
        <f t="shared" si="5"/>
        <v>21</v>
      </c>
      <c r="P30" s="60">
        <f>VLOOKUP($A30,'Return Data'!$B$7:$R$2292,14,0)</f>
        <v>4.7312000000000003</v>
      </c>
      <c r="Q30" s="61">
        <f t="shared" si="7"/>
        <v>18</v>
      </c>
      <c r="R30" s="60">
        <f>VLOOKUP($A30,'Return Data'!$B$7:$R$2292,16,0)</f>
        <v>6.3181000000000003</v>
      </c>
      <c r="S30" s="62">
        <f t="shared" si="6"/>
        <v>22</v>
      </c>
    </row>
    <row r="31" spans="1:19" x14ac:dyDescent="0.3">
      <c r="A31" s="77" t="s">
        <v>107</v>
      </c>
      <c r="B31" s="59">
        <f>VLOOKUP($A31,'Return Data'!$B$7:$R$2292,3,0)</f>
        <v>44767</v>
      </c>
      <c r="C31" s="60">
        <f>VLOOKUP($A31,'Return Data'!$B$7:$R$2292,4,0)</f>
        <v>2151.4027999999998</v>
      </c>
      <c r="D31" s="60">
        <f>VLOOKUP($A31,'Return Data'!$B$7:$R$2292,9,0)</f>
        <v>6.3975999999999997</v>
      </c>
      <c r="E31" s="61">
        <f t="shared" si="0"/>
        <v>20</v>
      </c>
      <c r="F31" s="60">
        <f>VLOOKUP($A31,'Return Data'!$B$7:$R$2292,10,0)</f>
        <v>2.3731</v>
      </c>
      <c r="G31" s="61">
        <f t="shared" si="1"/>
        <v>9</v>
      </c>
      <c r="H31" s="60">
        <f>VLOOKUP($A31,'Return Data'!$B$7:$R$2292,11,0)</f>
        <v>1.4803999999999999</v>
      </c>
      <c r="I31" s="61">
        <f t="shared" si="2"/>
        <v>11</v>
      </c>
      <c r="J31" s="60">
        <f>VLOOKUP($A31,'Return Data'!$B$7:$R$2292,12,0)</f>
        <v>0.9032</v>
      </c>
      <c r="K31" s="61">
        <f t="shared" si="3"/>
        <v>13</v>
      </c>
      <c r="L31" s="60">
        <f>VLOOKUP($A31,'Return Data'!$B$7:$R$2292,13,0)</f>
        <v>2.0137999999999998</v>
      </c>
      <c r="M31" s="61">
        <f t="shared" si="4"/>
        <v>15</v>
      </c>
      <c r="N31" s="60">
        <f>VLOOKUP($A31,'Return Data'!$B$7:$R$2292,17,0)</f>
        <v>2.5255999999999998</v>
      </c>
      <c r="O31" s="61">
        <f t="shared" si="5"/>
        <v>16</v>
      </c>
      <c r="P31" s="60">
        <f>VLOOKUP($A31,'Return Data'!$B$7:$R$2292,14,0)</f>
        <v>4.8296000000000001</v>
      </c>
      <c r="Q31" s="61">
        <f t="shared" si="7"/>
        <v>17</v>
      </c>
      <c r="R31" s="60">
        <f>VLOOKUP($A31,'Return Data'!$B$7:$R$2292,16,0)</f>
        <v>7.5396000000000001</v>
      </c>
      <c r="S31" s="62">
        <f t="shared" si="6"/>
        <v>13</v>
      </c>
    </row>
    <row r="32" spans="1:19" x14ac:dyDescent="0.3">
      <c r="A32" s="77" t="s">
        <v>110</v>
      </c>
      <c r="B32" s="59">
        <f>VLOOKUP($A32,'Return Data'!$B$7:$R$2292,3,0)</f>
        <v>44767</v>
      </c>
      <c r="C32" s="60">
        <f>VLOOKUP($A32,'Return Data'!$B$7:$R$2292,4,0)</f>
        <v>17.016400000000001</v>
      </c>
      <c r="D32" s="60">
        <f>VLOOKUP($A32,'Return Data'!$B$7:$R$2292,9,0)</f>
        <v>7.9412000000000003</v>
      </c>
      <c r="E32" s="61">
        <f t="shared" si="0"/>
        <v>14</v>
      </c>
      <c r="F32" s="60">
        <f>VLOOKUP($A32,'Return Data'!$B$7:$R$2292,10,0)</f>
        <v>2.3424</v>
      </c>
      <c r="G32" s="61">
        <f t="shared" si="1"/>
        <v>10</v>
      </c>
      <c r="H32" s="60">
        <f>VLOOKUP($A32,'Return Data'!$B$7:$R$2292,11,0)</f>
        <v>2.9007000000000001</v>
      </c>
      <c r="I32" s="61">
        <f t="shared" si="2"/>
        <v>6</v>
      </c>
      <c r="J32" s="60">
        <f>VLOOKUP($A32,'Return Data'!$B$7:$R$2292,12,0)</f>
        <v>2.2465000000000002</v>
      </c>
      <c r="K32" s="61">
        <f t="shared" si="3"/>
        <v>8</v>
      </c>
      <c r="L32" s="60">
        <f>VLOOKUP($A32,'Return Data'!$B$7:$R$2292,13,0)</f>
        <v>3.2029000000000001</v>
      </c>
      <c r="M32" s="61">
        <f t="shared" si="4"/>
        <v>7</v>
      </c>
      <c r="N32" s="60">
        <f>VLOOKUP($A32,'Return Data'!$B$7:$R$2292,17,0)</f>
        <v>3.6232000000000002</v>
      </c>
      <c r="O32" s="61">
        <f t="shared" si="5"/>
        <v>11</v>
      </c>
      <c r="P32" s="60">
        <f>VLOOKUP($A32,'Return Data'!$B$7:$R$2292,14,0)</f>
        <v>5.6839000000000004</v>
      </c>
      <c r="Q32" s="61">
        <f t="shared" si="7"/>
        <v>12</v>
      </c>
      <c r="R32" s="60">
        <f>VLOOKUP($A32,'Return Data'!$B$7:$R$2292,16,0)</f>
        <v>7.6467999999999998</v>
      </c>
      <c r="S32" s="62">
        <f t="shared" si="6"/>
        <v>10</v>
      </c>
    </row>
    <row r="33" spans="1:19" x14ac:dyDescent="0.3">
      <c r="A33" s="77" t="s">
        <v>111</v>
      </c>
      <c r="B33" s="59">
        <f>VLOOKUP($A33,'Return Data'!$B$7:$R$2292,3,0)</f>
        <v>44767</v>
      </c>
      <c r="C33" s="60">
        <f>VLOOKUP($A33,'Return Data'!$B$7:$R$2292,4,0)</f>
        <v>28.4496</v>
      </c>
      <c r="D33" s="60">
        <f>VLOOKUP($A33,'Return Data'!$B$7:$R$2292,9,0)</f>
        <v>2.1353</v>
      </c>
      <c r="E33" s="61">
        <f t="shared" si="0"/>
        <v>27</v>
      </c>
      <c r="F33" s="60">
        <f>VLOOKUP($A33,'Return Data'!$B$7:$R$2292,10,0)</f>
        <v>0.70050000000000001</v>
      </c>
      <c r="G33" s="61">
        <f t="shared" si="1"/>
        <v>11</v>
      </c>
      <c r="H33" s="60">
        <f>VLOOKUP($A33,'Return Data'!$B$7:$R$2292,11,0)</f>
        <v>1.2466999999999999</v>
      </c>
      <c r="I33" s="61">
        <f t="shared" si="2"/>
        <v>12</v>
      </c>
      <c r="J33" s="60">
        <f>VLOOKUP($A33,'Return Data'!$B$7:$R$2292,12,0)</f>
        <v>1.4316</v>
      </c>
      <c r="K33" s="61">
        <f t="shared" si="3"/>
        <v>10</v>
      </c>
      <c r="L33" s="60">
        <f>VLOOKUP($A33,'Return Data'!$B$7:$R$2292,13,0)</f>
        <v>2.0203000000000002</v>
      </c>
      <c r="M33" s="61">
        <f t="shared" si="4"/>
        <v>14</v>
      </c>
      <c r="N33" s="60">
        <f>VLOOKUP($A33,'Return Data'!$B$7:$R$2292,17,0)</f>
        <v>2.1456</v>
      </c>
      <c r="O33" s="61">
        <f t="shared" si="5"/>
        <v>19</v>
      </c>
      <c r="P33" s="60">
        <f>VLOOKUP($A33,'Return Data'!$B$7:$R$2292,14,0)</f>
        <v>5.2864000000000004</v>
      </c>
      <c r="Q33" s="61">
        <f t="shared" si="7"/>
        <v>15</v>
      </c>
      <c r="R33" s="60">
        <f>VLOOKUP($A33,'Return Data'!$B$7:$R$2292,16,0)</f>
        <v>5.8007</v>
      </c>
      <c r="S33" s="62">
        <f t="shared" si="6"/>
        <v>23</v>
      </c>
    </row>
    <row r="34" spans="1:19" x14ac:dyDescent="0.3">
      <c r="A34" s="77" t="s">
        <v>112</v>
      </c>
      <c r="B34" s="59">
        <f>VLOOKUP($A34,'Return Data'!$B$7:$R$2292,3,0)</f>
        <v>44767</v>
      </c>
      <c r="C34" s="60">
        <f>VLOOKUP($A34,'Return Data'!$B$7:$R$2292,4,0)</f>
        <v>34.21</v>
      </c>
      <c r="D34" s="60">
        <f>VLOOKUP($A34,'Return Data'!$B$7:$R$2292,9,0)</f>
        <v>5.3936999999999999</v>
      </c>
      <c r="E34" s="61">
        <f t="shared" si="0"/>
        <v>23</v>
      </c>
      <c r="F34" s="60">
        <f>VLOOKUP($A34,'Return Data'!$B$7:$R$2292,10,0)</f>
        <v>5.2176</v>
      </c>
      <c r="G34" s="61">
        <f t="shared" si="1"/>
        <v>4</v>
      </c>
      <c r="H34" s="60">
        <f>VLOOKUP($A34,'Return Data'!$B$7:$R$2292,11,0)</f>
        <v>4.5503</v>
      </c>
      <c r="I34" s="61">
        <f t="shared" si="2"/>
        <v>5</v>
      </c>
      <c r="J34" s="60">
        <f>VLOOKUP($A34,'Return Data'!$B$7:$R$2292,12,0)</f>
        <v>4.1492000000000004</v>
      </c>
      <c r="K34" s="61">
        <f t="shared" si="3"/>
        <v>5</v>
      </c>
      <c r="L34" s="60">
        <f>VLOOKUP($A34,'Return Data'!$B$7:$R$2292,13,0)</f>
        <v>4.2740999999999998</v>
      </c>
      <c r="M34" s="61">
        <f t="shared" si="4"/>
        <v>5</v>
      </c>
      <c r="N34" s="60">
        <f>VLOOKUP($A34,'Return Data'!$B$7:$R$2292,17,0)</f>
        <v>4.1976000000000004</v>
      </c>
      <c r="O34" s="61">
        <f t="shared" si="5"/>
        <v>10</v>
      </c>
      <c r="P34" s="60">
        <f>VLOOKUP($A34,'Return Data'!$B$7:$R$2292,14,0)</f>
        <v>5.9233000000000002</v>
      </c>
      <c r="Q34" s="61">
        <f t="shared" si="7"/>
        <v>10</v>
      </c>
      <c r="R34" s="60">
        <f>VLOOKUP($A34,'Return Data'!$B$7:$R$2292,16,0)</f>
        <v>6.7225000000000001</v>
      </c>
      <c r="S34" s="62">
        <f t="shared" si="6"/>
        <v>18</v>
      </c>
    </row>
    <row r="35" spans="1:19" x14ac:dyDescent="0.3">
      <c r="A35" s="77" t="s">
        <v>113</v>
      </c>
      <c r="B35" s="59">
        <f>VLOOKUP($A35,'Return Data'!$B$7:$R$2292,3,0)</f>
        <v>44767</v>
      </c>
      <c r="C35" s="60">
        <f>VLOOKUP($A35,'Return Data'!$B$7:$R$2292,4,0)</f>
        <v>19.037099999999999</v>
      </c>
      <c r="D35" s="60">
        <f>VLOOKUP($A35,'Return Data'!$B$7:$R$2292,9,0)</f>
        <v>5.7988999999999997</v>
      </c>
      <c r="E35" s="61">
        <f t="shared" si="0"/>
        <v>22</v>
      </c>
      <c r="F35" s="60">
        <f>VLOOKUP($A35,'Return Data'!$B$7:$R$2292,10,0)</f>
        <v>-0.66049999999999998</v>
      </c>
      <c r="G35" s="61">
        <f t="shared" si="1"/>
        <v>23</v>
      </c>
      <c r="H35" s="60">
        <f>VLOOKUP($A35,'Return Data'!$B$7:$R$2292,11,0)</f>
        <v>-2.0632999999999999</v>
      </c>
      <c r="I35" s="61">
        <f t="shared" si="2"/>
        <v>28</v>
      </c>
      <c r="J35" s="60">
        <f>VLOOKUP($A35,'Return Data'!$B$7:$R$2292,12,0)</f>
        <v>-1.6426000000000001</v>
      </c>
      <c r="K35" s="61">
        <f t="shared" si="3"/>
        <v>28</v>
      </c>
      <c r="L35" s="60">
        <f>VLOOKUP($A35,'Return Data'!$B$7:$R$2292,13,0)</f>
        <v>0.1439</v>
      </c>
      <c r="M35" s="61">
        <f t="shared" si="4"/>
        <v>27</v>
      </c>
      <c r="N35" s="60">
        <f>VLOOKUP($A35,'Return Data'!$B$7:$R$2292,17,0)</f>
        <v>1.1315999999999999</v>
      </c>
      <c r="O35" s="61">
        <f t="shared" si="5"/>
        <v>27</v>
      </c>
      <c r="P35" s="60">
        <f>VLOOKUP($A35,'Return Data'!$B$7:$R$2292,14,0)</f>
        <v>4.5339</v>
      </c>
      <c r="Q35" s="61">
        <f t="shared" si="7"/>
        <v>21</v>
      </c>
      <c r="R35" s="60">
        <f>VLOOKUP($A35,'Return Data'!$B$7:$R$2292,16,0)</f>
        <v>6.3532999999999999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18</v>
      </c>
      <c r="H36" s="60">
        <f>VLOOKUP($A36,'Return Data'!$B$7:$R$2292,11,0)</f>
        <v>0</v>
      </c>
      <c r="I36" s="61">
        <f t="shared" si="2"/>
        <v>17</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44767</v>
      </c>
      <c r="C37" s="60">
        <f>VLOOKUP($A37,'Return Data'!$B$7:$R$2292,4,0)</f>
        <v>25.178100000000001</v>
      </c>
      <c r="D37" s="60">
        <f>VLOOKUP($A37,'Return Data'!$B$7:$R$2292,9,0)</f>
        <v>5.1052</v>
      </c>
      <c r="E37" s="61">
        <f t="shared" si="0"/>
        <v>25</v>
      </c>
      <c r="F37" s="60">
        <f>VLOOKUP($A37,'Return Data'!$B$7:$R$2292,10,0)</f>
        <v>31.5322</v>
      </c>
      <c r="G37" s="61">
        <f t="shared" si="1"/>
        <v>1</v>
      </c>
      <c r="H37" s="60">
        <f>VLOOKUP($A37,'Return Data'!$B$7:$R$2292,11,0)</f>
        <v>15.6317</v>
      </c>
      <c r="I37" s="61">
        <f t="shared" si="2"/>
        <v>2</v>
      </c>
      <c r="J37" s="60">
        <f>VLOOKUP($A37,'Return Data'!$B$7:$R$2292,12,0)</f>
        <v>10.2148</v>
      </c>
      <c r="K37" s="61">
        <f t="shared" si="3"/>
        <v>2</v>
      </c>
      <c r="L37" s="60">
        <f>VLOOKUP($A37,'Return Data'!$B$7:$R$2292,13,0)</f>
        <v>18.575500000000002</v>
      </c>
      <c r="M37" s="61">
        <f t="shared" si="4"/>
        <v>2</v>
      </c>
      <c r="N37" s="60">
        <f>VLOOKUP($A37,'Return Data'!$B$7:$R$2292,17,0)</f>
        <v>9.7738999999999994</v>
      </c>
      <c r="O37" s="61">
        <f>RANK(N37,N$8:N$37,0)</f>
        <v>2</v>
      </c>
      <c r="P37" s="60">
        <f>VLOOKUP($A37,'Return Data'!$B$7:$R$2292,14,0)</f>
        <v>8.4398</v>
      </c>
      <c r="Q37" s="61">
        <f>RANK(P37,P$8:P$37,0)</f>
        <v>2</v>
      </c>
      <c r="R37" s="60">
        <f>VLOOKUP($A37,'Return Data'!$B$7:$R$2292,16,0)</f>
        <v>7.9329000000000001</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9.8929000000000009</v>
      </c>
      <c r="E39" s="83"/>
      <c r="F39" s="84">
        <f>AVERAGE(F8:F37)</f>
        <v>2.2815166666666666</v>
      </c>
      <c r="G39" s="83"/>
      <c r="H39" s="84">
        <f>AVERAGE(H8:H37)</f>
        <v>-5.2424433333333322</v>
      </c>
      <c r="I39" s="83"/>
      <c r="J39" s="84">
        <f>AVERAGE(J8:J37)</f>
        <v>-3.1237800000000018</v>
      </c>
      <c r="K39" s="83"/>
      <c r="L39" s="84">
        <f>AVERAGE(L8:L37)</f>
        <v>-0.55582333333333445</v>
      </c>
      <c r="M39" s="83"/>
      <c r="N39" s="84">
        <f>AVERAGE(N8:N37)</f>
        <v>1.1549172413793105</v>
      </c>
      <c r="O39" s="83"/>
      <c r="P39" s="84">
        <f>AVERAGE(P8:P37)</f>
        <v>5.5953555555555559</v>
      </c>
      <c r="Q39" s="83"/>
      <c r="R39" s="84">
        <f>AVERAGE(R8:R37)</f>
        <v>4.1198866666666669</v>
      </c>
      <c r="S39" s="85"/>
    </row>
    <row r="40" spans="1:19" x14ac:dyDescent="0.3">
      <c r="A40" s="82" t="s">
        <v>28</v>
      </c>
      <c r="B40" s="83"/>
      <c r="C40" s="83"/>
      <c r="D40" s="84">
        <f>MIN(D8:D37)</f>
        <v>0</v>
      </c>
      <c r="E40" s="83"/>
      <c r="F40" s="84">
        <f>MIN(F8:F37)</f>
        <v>-3.1789000000000001</v>
      </c>
      <c r="G40" s="83"/>
      <c r="H40" s="84">
        <f>MIN(H8:H37)</f>
        <v>-119.1309</v>
      </c>
      <c r="I40" s="83"/>
      <c r="J40" s="84">
        <f>MIN(J8:J37)</f>
        <v>-78.984200000000001</v>
      </c>
      <c r="K40" s="83"/>
      <c r="L40" s="84">
        <f>MIN(L8:L37)</f>
        <v>-58.753900000000002</v>
      </c>
      <c r="M40" s="83"/>
      <c r="N40" s="84">
        <f>MIN(N8:N37)</f>
        <v>-35.988900000000001</v>
      </c>
      <c r="O40" s="83"/>
      <c r="P40" s="84">
        <f>MIN(P8:P37)</f>
        <v>3.9068000000000001</v>
      </c>
      <c r="Q40" s="83"/>
      <c r="R40" s="84">
        <f>MIN(R8:R37)</f>
        <v>-35.453499999999998</v>
      </c>
      <c r="S40" s="85"/>
    </row>
    <row r="41" spans="1:19" ht="15" thickBot="1" x14ac:dyDescent="0.35">
      <c r="A41" s="86" t="s">
        <v>29</v>
      </c>
      <c r="B41" s="87"/>
      <c r="C41" s="87"/>
      <c r="D41" s="88">
        <f>MAX(D8:D37)</f>
        <v>43.091999999999999</v>
      </c>
      <c r="E41" s="87"/>
      <c r="F41" s="88">
        <f>MAX(F8:F37)</f>
        <v>31.5322</v>
      </c>
      <c r="G41" s="87"/>
      <c r="H41" s="88">
        <f>MAX(H8:H37)</f>
        <v>40.368899999999996</v>
      </c>
      <c r="I41" s="87"/>
      <c r="J41" s="88">
        <f>MAX(J8:J37)</f>
        <v>28.552700000000002</v>
      </c>
      <c r="K41" s="87"/>
      <c r="L41" s="88">
        <f>MAX(L8:L37)</f>
        <v>30.5901</v>
      </c>
      <c r="M41" s="87"/>
      <c r="N41" s="88">
        <f>MAX(N8:N37)</f>
        <v>18.714700000000001</v>
      </c>
      <c r="O41" s="87"/>
      <c r="P41" s="88">
        <f>MAX(P8:P37)</f>
        <v>11.3536</v>
      </c>
      <c r="Q41" s="87"/>
      <c r="R41" s="88">
        <f>MAX(R8:R37)</f>
        <v>9.2050999999999998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44767</v>
      </c>
      <c r="C8" s="60">
        <f>VLOOKUP($A8,'Return Data'!$B$7:$R$2292,4,0)</f>
        <v>1164.9840999999999</v>
      </c>
      <c r="D8" s="60">
        <f>VLOOKUP($A8,'Return Data'!$B$7:$R$2292,5,0)</f>
        <v>5.0105000000000004</v>
      </c>
      <c r="E8" s="61">
        <f t="shared" ref="E8:E36" si="0">RANK(D8,D$8:D$36,0)</f>
        <v>19</v>
      </c>
      <c r="F8" s="60">
        <f>VLOOKUP($A8,'Return Data'!$B$7:$R$2292,6,0)</f>
        <v>5.0275999999999996</v>
      </c>
      <c r="G8" s="61">
        <f t="shared" ref="G8:G36" si="1">RANK(F8,F$8:F$36,0)</f>
        <v>22</v>
      </c>
      <c r="H8" s="60">
        <f>VLOOKUP($A8,'Return Data'!$B$7:$R$2292,7,0)</f>
        <v>4.9164000000000003</v>
      </c>
      <c r="I8" s="61">
        <f t="shared" ref="I8:I36" si="2">RANK(H8,H$8:H$36,0)</f>
        <v>21</v>
      </c>
      <c r="J8" s="60">
        <f>VLOOKUP($A8,'Return Data'!$B$7:$R$2292,8,0)</f>
        <v>4.8075999999999999</v>
      </c>
      <c r="K8" s="61">
        <f t="shared" ref="K8:K36" si="3">RANK(J8,J$8:J$36,0)</f>
        <v>16</v>
      </c>
      <c r="L8" s="60">
        <f>VLOOKUP($A8,'Return Data'!$B$7:$R$2292,9,0)</f>
        <v>4.7641</v>
      </c>
      <c r="M8" s="61">
        <f t="shared" ref="M8:M36" si="4">RANK(L8,L$8:L$36,0)</f>
        <v>8</v>
      </c>
      <c r="N8" s="60">
        <f>VLOOKUP($A8,'Return Data'!$B$7:$R$2292,10,0)</f>
        <v>4.3575999999999997</v>
      </c>
      <c r="O8" s="61">
        <f t="shared" ref="O8:O36" si="5">RANK(N8,N$8:N$36,0)</f>
        <v>12</v>
      </c>
      <c r="P8" s="60">
        <f>VLOOKUP($A8,'Return Data'!$B$7:$R$2292,11,0)</f>
        <v>3.9009999999999998</v>
      </c>
      <c r="Q8" s="61">
        <f t="shared" ref="Q8:Q36" si="6">RANK(P8,P$8:P$36,0)</f>
        <v>10</v>
      </c>
      <c r="R8" s="60">
        <f>VLOOKUP($A8,'Return Data'!$B$7:$R$2292,12,0)</f>
        <v>3.7599</v>
      </c>
      <c r="S8" s="61">
        <f t="shared" ref="S8:S36" si="7">RANK(R8,R$8:R$36,0)</f>
        <v>8</v>
      </c>
      <c r="T8" s="60">
        <f>VLOOKUP($A8,'Return Data'!$B$7:$R$2292,13,0)</f>
        <v>3.6183000000000001</v>
      </c>
      <c r="U8" s="61">
        <f t="shared" ref="U8:U36" si="8">RANK(T8,T$8:T$36,0)</f>
        <v>10</v>
      </c>
      <c r="V8" s="60">
        <f>VLOOKUP($A8,'Return Data'!$B$7:$R$2292,17,0)</f>
        <v>3.3687999999999998</v>
      </c>
      <c r="W8" s="61">
        <f>RANK(V8,V$8:V$36,0)</f>
        <v>9</v>
      </c>
      <c r="X8" s="60">
        <f>VLOOKUP($A8,'Return Data'!$B$7:$R$2292,14,0)</f>
        <v>3.6772</v>
      </c>
      <c r="Y8" s="61">
        <f>RANK(X8,X$8:X$36,0)</f>
        <v>4</v>
      </c>
      <c r="Z8" s="60">
        <f>VLOOKUP($A8,'Return Data'!$B$7:$R$2292,16,0)</f>
        <v>4.1772999999999998</v>
      </c>
      <c r="AA8" s="62">
        <f t="shared" ref="AA8:AA36" si="9">RANK(Z8,Z$8:Z$36,0)</f>
        <v>5</v>
      </c>
    </row>
    <row r="9" spans="1:27" x14ac:dyDescent="0.3">
      <c r="A9" s="58" t="s">
        <v>1211</v>
      </c>
      <c r="B9" s="59">
        <f>VLOOKUP($A9,'Return Data'!$B$7:$R$2292,3,0)</f>
        <v>44767</v>
      </c>
      <c r="C9" s="60">
        <f>VLOOKUP($A9,'Return Data'!$B$7:$R$2292,4,0)</f>
        <v>1138.8968</v>
      </c>
      <c r="D9" s="60">
        <f>VLOOKUP($A9,'Return Data'!$B$7:$R$2292,5,0)</f>
        <v>5.0419</v>
      </c>
      <c r="E9" s="61">
        <f t="shared" si="0"/>
        <v>11</v>
      </c>
      <c r="F9" s="60">
        <f>VLOOKUP($A9,'Return Data'!$B$7:$R$2292,6,0)</f>
        <v>5.0732999999999997</v>
      </c>
      <c r="G9" s="61">
        <f t="shared" si="1"/>
        <v>10</v>
      </c>
      <c r="H9" s="60">
        <f>VLOOKUP($A9,'Return Data'!$B$7:$R$2292,7,0)</f>
        <v>4.9672000000000001</v>
      </c>
      <c r="I9" s="61">
        <f t="shared" si="2"/>
        <v>8</v>
      </c>
      <c r="J9" s="60">
        <f>VLOOKUP($A9,'Return Data'!$B$7:$R$2292,8,0)</f>
        <v>4.8411999999999997</v>
      </c>
      <c r="K9" s="61">
        <f t="shared" si="3"/>
        <v>6</v>
      </c>
      <c r="L9" s="60">
        <f>VLOOKUP($A9,'Return Data'!$B$7:$R$2292,9,0)</f>
        <v>4.7952000000000004</v>
      </c>
      <c r="M9" s="61">
        <f t="shared" si="4"/>
        <v>4</v>
      </c>
      <c r="N9" s="60">
        <f>VLOOKUP($A9,'Return Data'!$B$7:$R$2292,10,0)</f>
        <v>4.3868</v>
      </c>
      <c r="O9" s="61">
        <f t="shared" si="5"/>
        <v>3</v>
      </c>
      <c r="P9" s="60">
        <f>VLOOKUP($A9,'Return Data'!$B$7:$R$2292,11,0)</f>
        <v>3.9255</v>
      </c>
      <c r="Q9" s="61">
        <f t="shared" si="6"/>
        <v>5</v>
      </c>
      <c r="R9" s="60">
        <f>VLOOKUP($A9,'Return Data'!$B$7:$R$2292,12,0)</f>
        <v>3.7791000000000001</v>
      </c>
      <c r="S9" s="61">
        <f t="shared" si="7"/>
        <v>7</v>
      </c>
      <c r="T9" s="60">
        <f>VLOOKUP($A9,'Return Data'!$B$7:$R$2292,13,0)</f>
        <v>3.6339000000000001</v>
      </c>
      <c r="U9" s="61">
        <f t="shared" si="8"/>
        <v>6</v>
      </c>
      <c r="V9" s="60">
        <f>VLOOKUP($A9,'Return Data'!$B$7:$R$2292,17,0)</f>
        <v>3.3803000000000001</v>
      </c>
      <c r="W9" s="61">
        <f>RANK(V9,V$8:V$36,0)</f>
        <v>5</v>
      </c>
      <c r="X9" s="60"/>
      <c r="Y9" s="61"/>
      <c r="Z9" s="60">
        <f>VLOOKUP($A9,'Return Data'!$B$7:$R$2292,16,0)</f>
        <v>3.9415</v>
      </c>
      <c r="AA9" s="62">
        <f t="shared" si="9"/>
        <v>12</v>
      </c>
    </row>
    <row r="10" spans="1:27" x14ac:dyDescent="0.3">
      <c r="A10" s="58" t="s">
        <v>1988</v>
      </c>
      <c r="B10" s="59">
        <f>VLOOKUP($A10,'Return Data'!$B$7:$R$2292,3,0)</f>
        <v>44767</v>
      </c>
      <c r="C10" s="60">
        <f>VLOOKUP($A10,'Return Data'!$B$7:$R$2292,4,0)</f>
        <v>1131.1944000000001</v>
      </c>
      <c r="D10" s="60">
        <f>VLOOKUP($A10,'Return Data'!$B$7:$R$2292,5,0)</f>
        <v>5.0633999999999997</v>
      </c>
      <c r="E10" s="61">
        <f t="shared" si="0"/>
        <v>7</v>
      </c>
      <c r="F10" s="60">
        <f>VLOOKUP($A10,'Return Data'!$B$7:$R$2292,6,0)</f>
        <v>5.0744999999999996</v>
      </c>
      <c r="G10" s="61">
        <f t="shared" si="1"/>
        <v>9</v>
      </c>
      <c r="H10" s="60">
        <f>VLOOKUP($A10,'Return Data'!$B$7:$R$2292,7,0)</f>
        <v>4.9641000000000002</v>
      </c>
      <c r="I10" s="61">
        <f t="shared" si="2"/>
        <v>10</v>
      </c>
      <c r="J10" s="60">
        <f>VLOOKUP($A10,'Return Data'!$B$7:$R$2292,8,0)</f>
        <v>4.8552999999999997</v>
      </c>
      <c r="K10" s="61">
        <f t="shared" si="3"/>
        <v>5</v>
      </c>
      <c r="L10" s="60">
        <f>VLOOKUP($A10,'Return Data'!$B$7:$R$2292,9,0)</f>
        <v>4.7817999999999996</v>
      </c>
      <c r="M10" s="61">
        <f t="shared" si="4"/>
        <v>7</v>
      </c>
      <c r="N10" s="60">
        <f>VLOOKUP($A10,'Return Data'!$B$7:$R$2292,10,0)</f>
        <v>4.3754</v>
      </c>
      <c r="O10" s="61">
        <f t="shared" si="5"/>
        <v>4</v>
      </c>
      <c r="P10" s="60">
        <f>VLOOKUP($A10,'Return Data'!$B$7:$R$2292,11,0)</f>
        <v>3.891</v>
      </c>
      <c r="Q10" s="61">
        <f t="shared" si="6"/>
        <v>13</v>
      </c>
      <c r="R10" s="60">
        <f>VLOOKUP($A10,'Return Data'!$B$7:$R$2292,12,0)</f>
        <v>3.7368000000000001</v>
      </c>
      <c r="S10" s="61">
        <f t="shared" si="7"/>
        <v>18</v>
      </c>
      <c r="T10" s="60">
        <f>VLOOKUP($A10,'Return Data'!$B$7:$R$2292,13,0)</f>
        <v>3.6002000000000001</v>
      </c>
      <c r="U10" s="61">
        <f t="shared" si="8"/>
        <v>16</v>
      </c>
      <c r="V10" s="60">
        <f>VLOOKUP($A10,'Return Data'!$B$7:$R$2292,17,0)</f>
        <v>3.3691</v>
      </c>
      <c r="W10" s="61">
        <f>RANK(V10,V$8:V$36,0)</f>
        <v>8</v>
      </c>
      <c r="X10" s="60"/>
      <c r="Y10" s="61"/>
      <c r="Z10" s="60">
        <f>VLOOKUP($A10,'Return Data'!$B$7:$R$2292,16,0)</f>
        <v>3.8580000000000001</v>
      </c>
      <c r="AA10" s="62">
        <f t="shared" si="9"/>
        <v>14</v>
      </c>
    </row>
    <row r="11" spans="1:27" x14ac:dyDescent="0.3">
      <c r="A11" s="58" t="s">
        <v>2038</v>
      </c>
      <c r="B11" s="59">
        <f>VLOOKUP($A11,'Return Data'!$B$7:$R$2292,3,0)</f>
        <v>44767</v>
      </c>
      <c r="C11" s="60">
        <f>VLOOKUP($A11,'Return Data'!$B$7:$R$2292,4,0)</f>
        <v>1090.7664</v>
      </c>
      <c r="D11" s="60">
        <f>VLOOKUP($A11,'Return Data'!$B$7:$R$2292,5,0)</f>
        <v>5.1138000000000003</v>
      </c>
      <c r="E11" s="61">
        <f t="shared" si="0"/>
        <v>2</v>
      </c>
      <c r="F11" s="60">
        <f>VLOOKUP($A11,'Return Data'!$B$7:$R$2292,6,0)</f>
        <v>5.1052</v>
      </c>
      <c r="G11" s="61">
        <f t="shared" si="1"/>
        <v>5</v>
      </c>
      <c r="H11" s="60">
        <f>VLOOKUP($A11,'Return Data'!$B$7:$R$2292,7,0)</f>
        <v>4.9978999999999996</v>
      </c>
      <c r="I11" s="61">
        <f t="shared" si="2"/>
        <v>4</v>
      </c>
      <c r="J11" s="60">
        <f>VLOOKUP($A11,'Return Data'!$B$7:$R$2292,8,0)</f>
        <v>4.8987999999999996</v>
      </c>
      <c r="K11" s="61">
        <f t="shared" si="3"/>
        <v>3</v>
      </c>
      <c r="L11" s="60">
        <f>VLOOKUP($A11,'Return Data'!$B$7:$R$2292,9,0)</f>
        <v>4.8525</v>
      </c>
      <c r="M11" s="61">
        <f t="shared" si="4"/>
        <v>2</v>
      </c>
      <c r="N11" s="60">
        <f>VLOOKUP($A11,'Return Data'!$B$7:$R$2292,10,0)</f>
        <v>4.4450000000000003</v>
      </c>
      <c r="O11" s="61">
        <f t="shared" si="5"/>
        <v>1</v>
      </c>
      <c r="P11" s="60">
        <f>VLOOKUP($A11,'Return Data'!$B$7:$R$2292,11,0)</f>
        <v>4.0164</v>
      </c>
      <c r="Q11" s="61">
        <f t="shared" si="6"/>
        <v>1</v>
      </c>
      <c r="R11" s="60">
        <f>VLOOKUP($A11,'Return Data'!$B$7:$R$2292,12,0)</f>
        <v>3.8824999999999998</v>
      </c>
      <c r="S11" s="61">
        <f t="shared" si="7"/>
        <v>1</v>
      </c>
      <c r="T11" s="60">
        <f>VLOOKUP($A11,'Return Data'!$B$7:$R$2292,13,0)</f>
        <v>3.7242000000000002</v>
      </c>
      <c r="U11" s="61">
        <f t="shared" si="8"/>
        <v>1</v>
      </c>
      <c r="V11" s="60"/>
      <c r="W11" s="61"/>
      <c r="X11" s="60"/>
      <c r="Y11" s="61"/>
      <c r="Z11" s="60">
        <f>VLOOKUP($A11,'Return Data'!$B$7:$R$2292,16,0)</f>
        <v>3.5449000000000002</v>
      </c>
      <c r="AA11" s="62">
        <f t="shared" si="9"/>
        <v>25</v>
      </c>
    </row>
    <row r="12" spans="1:27" x14ac:dyDescent="0.3">
      <c r="A12" s="58" t="s">
        <v>1215</v>
      </c>
      <c r="B12" s="59">
        <f>VLOOKUP($A12,'Return Data'!$B$7:$R$2292,3,0)</f>
        <v>44767</v>
      </c>
      <c r="C12" s="60">
        <f>VLOOKUP($A12,'Return Data'!$B$7:$R$2292,4,0)</f>
        <v>1115.0691999999999</v>
      </c>
      <c r="D12" s="60">
        <f>VLOOKUP($A12,'Return Data'!$B$7:$R$2292,5,0)</f>
        <v>5.0220000000000002</v>
      </c>
      <c r="E12" s="61">
        <f t="shared" si="0"/>
        <v>14</v>
      </c>
      <c r="F12" s="60">
        <f>VLOOKUP($A12,'Return Data'!$B$7:$R$2292,6,0)</f>
        <v>5.0201000000000002</v>
      </c>
      <c r="G12" s="61">
        <f t="shared" si="1"/>
        <v>23</v>
      </c>
      <c r="H12" s="60">
        <f>VLOOKUP($A12,'Return Data'!$B$7:$R$2292,7,0)</f>
        <v>4.9057000000000004</v>
      </c>
      <c r="I12" s="61">
        <f t="shared" si="2"/>
        <v>23</v>
      </c>
      <c r="J12" s="60">
        <f>VLOOKUP($A12,'Return Data'!$B$7:$R$2292,8,0)</f>
        <v>4.7748999999999997</v>
      </c>
      <c r="K12" s="61">
        <f t="shared" si="3"/>
        <v>24</v>
      </c>
      <c r="L12" s="60">
        <f>VLOOKUP($A12,'Return Data'!$B$7:$R$2292,9,0)</f>
        <v>4.7506000000000004</v>
      </c>
      <c r="M12" s="61">
        <f t="shared" si="4"/>
        <v>13</v>
      </c>
      <c r="N12" s="60">
        <f>VLOOKUP($A12,'Return Data'!$B$7:$R$2292,10,0)</f>
        <v>4.3320999999999996</v>
      </c>
      <c r="O12" s="61">
        <f t="shared" si="5"/>
        <v>19</v>
      </c>
      <c r="P12" s="60">
        <f>VLOOKUP($A12,'Return Data'!$B$7:$R$2292,11,0)</f>
        <v>3.8904999999999998</v>
      </c>
      <c r="Q12" s="61">
        <f t="shared" si="6"/>
        <v>14</v>
      </c>
      <c r="R12" s="60">
        <f>VLOOKUP($A12,'Return Data'!$B$7:$R$2292,12,0)</f>
        <v>3.7347999999999999</v>
      </c>
      <c r="S12" s="61">
        <f t="shared" si="7"/>
        <v>19</v>
      </c>
      <c r="T12" s="60">
        <f>VLOOKUP($A12,'Return Data'!$B$7:$R$2292,13,0)</f>
        <v>3.5910000000000002</v>
      </c>
      <c r="U12" s="61">
        <f t="shared" si="8"/>
        <v>21</v>
      </c>
      <c r="V12" s="60">
        <f>VLOOKUP($A12,'Return Data'!$B$7:$R$2292,17,0)</f>
        <v>3.3416000000000001</v>
      </c>
      <c r="W12" s="61">
        <f t="shared" ref="W12:W36" si="10">RANK(V12,V$8:V$36,0)</f>
        <v>20</v>
      </c>
      <c r="X12" s="60"/>
      <c r="Y12" s="61"/>
      <c r="Z12" s="60">
        <f>VLOOKUP($A12,'Return Data'!$B$7:$R$2292,16,0)</f>
        <v>3.6836000000000002</v>
      </c>
      <c r="AA12" s="62">
        <f t="shared" si="9"/>
        <v>22</v>
      </c>
    </row>
    <row r="13" spans="1:27" x14ac:dyDescent="0.3">
      <c r="A13" s="58" t="s">
        <v>1217</v>
      </c>
      <c r="B13" s="59">
        <f>VLOOKUP($A13,'Return Data'!$B$7:$R$2292,3,0)</f>
        <v>44767</v>
      </c>
      <c r="C13" s="60">
        <f>VLOOKUP($A13,'Return Data'!$B$7:$R$2292,4,0)</f>
        <v>1153.5485000000001</v>
      </c>
      <c r="D13" s="60">
        <f>VLOOKUP($A13,'Return Data'!$B$7:$R$2292,5,0)</f>
        <v>5.0190000000000001</v>
      </c>
      <c r="E13" s="61">
        <f t="shared" si="0"/>
        <v>16</v>
      </c>
      <c r="F13" s="60">
        <f>VLOOKUP($A13,'Return Data'!$B$7:$R$2292,6,0)</f>
        <v>5.0911</v>
      </c>
      <c r="G13" s="61">
        <f t="shared" si="1"/>
        <v>8</v>
      </c>
      <c r="H13" s="60">
        <f>VLOOKUP($A13,'Return Data'!$B$7:$R$2292,7,0)</f>
        <v>4.9570999999999996</v>
      </c>
      <c r="I13" s="61">
        <f t="shared" si="2"/>
        <v>12</v>
      </c>
      <c r="J13" s="60">
        <f>VLOOKUP($A13,'Return Data'!$B$7:$R$2292,8,0)</f>
        <v>4.8144999999999998</v>
      </c>
      <c r="K13" s="61">
        <f t="shared" si="3"/>
        <v>14</v>
      </c>
      <c r="L13" s="60">
        <f>VLOOKUP($A13,'Return Data'!$B$7:$R$2292,9,0)</f>
        <v>4.7461000000000002</v>
      </c>
      <c r="M13" s="61">
        <f t="shared" si="4"/>
        <v>16</v>
      </c>
      <c r="N13" s="60">
        <f>VLOOKUP($A13,'Return Data'!$B$7:$R$2292,10,0)</f>
        <v>4.3636999999999997</v>
      </c>
      <c r="O13" s="61">
        <f t="shared" si="5"/>
        <v>6</v>
      </c>
      <c r="P13" s="60">
        <f>VLOOKUP($A13,'Return Data'!$B$7:$R$2292,11,0)</f>
        <v>3.9022000000000001</v>
      </c>
      <c r="Q13" s="61">
        <f t="shared" si="6"/>
        <v>9</v>
      </c>
      <c r="R13" s="60">
        <f>VLOOKUP($A13,'Return Data'!$B$7:$R$2292,12,0)</f>
        <v>3.7570999999999999</v>
      </c>
      <c r="S13" s="61">
        <f t="shared" si="7"/>
        <v>9</v>
      </c>
      <c r="T13" s="60">
        <f>VLOOKUP($A13,'Return Data'!$B$7:$R$2292,13,0)</f>
        <v>3.6183999999999998</v>
      </c>
      <c r="U13" s="61">
        <f t="shared" si="8"/>
        <v>9</v>
      </c>
      <c r="V13" s="60">
        <f>VLOOKUP($A13,'Return Data'!$B$7:$R$2292,17,0)</f>
        <v>3.3664000000000001</v>
      </c>
      <c r="W13" s="61">
        <f t="shared" si="10"/>
        <v>11</v>
      </c>
      <c r="X13" s="60">
        <f>VLOOKUP($A13,'Return Data'!$B$7:$R$2292,14,0)</f>
        <v>3.7286000000000001</v>
      </c>
      <c r="Y13" s="61">
        <f>RANK(X13,X$8:X$36,0)</f>
        <v>1</v>
      </c>
      <c r="Z13" s="60">
        <f>VLOOKUP($A13,'Return Data'!$B$7:$R$2292,16,0)</f>
        <v>4.1094999999999997</v>
      </c>
      <c r="AA13" s="62">
        <f t="shared" si="9"/>
        <v>9</v>
      </c>
    </row>
    <row r="14" spans="1:27" x14ac:dyDescent="0.3">
      <c r="A14" s="58" t="s">
        <v>1219</v>
      </c>
      <c r="B14" s="59">
        <f>VLOOKUP($A14,'Return Data'!$B$7:$R$2292,3,0)</f>
        <v>44767</v>
      </c>
      <c r="C14" s="60">
        <f>VLOOKUP($A14,'Return Data'!$B$7:$R$2292,4,0)</f>
        <v>1116.5038</v>
      </c>
      <c r="D14" s="60">
        <f>VLOOKUP($A14,'Return Data'!$B$7:$R$2292,5,0)</f>
        <v>4.9763000000000002</v>
      </c>
      <c r="E14" s="61">
        <f t="shared" si="0"/>
        <v>23</v>
      </c>
      <c r="F14" s="60">
        <f>VLOOKUP($A14,'Return Data'!$B$7:$R$2292,6,0)</f>
        <v>4.9897</v>
      </c>
      <c r="G14" s="61">
        <f t="shared" si="1"/>
        <v>26</v>
      </c>
      <c r="H14" s="60">
        <f>VLOOKUP($A14,'Return Data'!$B$7:$R$2292,7,0)</f>
        <v>4.8826000000000001</v>
      </c>
      <c r="I14" s="61">
        <f t="shared" si="2"/>
        <v>27</v>
      </c>
      <c r="J14" s="60">
        <f>VLOOKUP($A14,'Return Data'!$B$7:$R$2292,8,0)</f>
        <v>4.7674000000000003</v>
      </c>
      <c r="K14" s="61">
        <f t="shared" si="3"/>
        <v>26</v>
      </c>
      <c r="L14" s="60">
        <f>VLOOKUP($A14,'Return Data'!$B$7:$R$2292,9,0)</f>
        <v>4.7222</v>
      </c>
      <c r="M14" s="61">
        <f t="shared" si="4"/>
        <v>25</v>
      </c>
      <c r="N14" s="60">
        <f>VLOOKUP($A14,'Return Data'!$B$7:$R$2292,10,0)</f>
        <v>4.2953000000000001</v>
      </c>
      <c r="O14" s="61">
        <f t="shared" si="5"/>
        <v>27</v>
      </c>
      <c r="P14" s="60">
        <f>VLOOKUP($A14,'Return Data'!$B$7:$R$2292,11,0)</f>
        <v>3.8212999999999999</v>
      </c>
      <c r="Q14" s="61">
        <f t="shared" si="6"/>
        <v>27</v>
      </c>
      <c r="R14" s="60">
        <f>VLOOKUP($A14,'Return Data'!$B$7:$R$2292,12,0)</f>
        <v>3.6802000000000001</v>
      </c>
      <c r="S14" s="61">
        <f t="shared" si="7"/>
        <v>27</v>
      </c>
      <c r="T14" s="60">
        <f>VLOOKUP($A14,'Return Data'!$B$7:$R$2292,13,0)</f>
        <v>3.5444</v>
      </c>
      <c r="U14" s="61">
        <f t="shared" si="8"/>
        <v>27</v>
      </c>
      <c r="V14" s="60">
        <f>VLOOKUP($A14,'Return Data'!$B$7:$R$2292,17,0)</f>
        <v>3.3435999999999999</v>
      </c>
      <c r="W14" s="61">
        <f t="shared" si="10"/>
        <v>18</v>
      </c>
      <c r="X14" s="60"/>
      <c r="Y14" s="61"/>
      <c r="Z14" s="60">
        <f>VLOOKUP($A14,'Return Data'!$B$7:$R$2292,16,0)</f>
        <v>3.7294</v>
      </c>
      <c r="AA14" s="62">
        <f t="shared" si="9"/>
        <v>17</v>
      </c>
    </row>
    <row r="15" spans="1:27" x14ac:dyDescent="0.3">
      <c r="A15" s="58" t="s">
        <v>1222</v>
      </c>
      <c r="B15" s="59">
        <f>VLOOKUP($A15,'Return Data'!$B$7:$R$2292,3,0)</f>
        <v>44767</v>
      </c>
      <c r="C15" s="60">
        <f>VLOOKUP($A15,'Return Data'!$B$7:$R$2292,4,0)</f>
        <v>1124.8713</v>
      </c>
      <c r="D15" s="60">
        <f>VLOOKUP($A15,'Return Data'!$B$7:$R$2292,5,0)</f>
        <v>4.9847000000000001</v>
      </c>
      <c r="E15" s="61">
        <f t="shared" si="0"/>
        <v>22</v>
      </c>
      <c r="F15" s="60">
        <f>VLOOKUP($A15,'Return Data'!$B$7:$R$2292,6,0)</f>
        <v>5.0011999999999999</v>
      </c>
      <c r="G15" s="61">
        <f t="shared" si="1"/>
        <v>25</v>
      </c>
      <c r="H15" s="60">
        <f>VLOOKUP($A15,'Return Data'!$B$7:$R$2292,7,0)</f>
        <v>4.8978000000000002</v>
      </c>
      <c r="I15" s="61">
        <f t="shared" si="2"/>
        <v>24</v>
      </c>
      <c r="J15" s="60">
        <f>VLOOKUP($A15,'Return Data'!$B$7:$R$2292,8,0)</f>
        <v>4.7615999999999996</v>
      </c>
      <c r="K15" s="61">
        <f t="shared" si="3"/>
        <v>27</v>
      </c>
      <c r="L15" s="60">
        <f>VLOOKUP($A15,'Return Data'!$B$7:$R$2292,9,0)</f>
        <v>4.7439999999999998</v>
      </c>
      <c r="M15" s="61">
        <f t="shared" si="4"/>
        <v>17</v>
      </c>
      <c r="N15" s="60">
        <f>VLOOKUP($A15,'Return Data'!$B$7:$R$2292,10,0)</f>
        <v>4.3128000000000002</v>
      </c>
      <c r="O15" s="61">
        <f t="shared" si="5"/>
        <v>26</v>
      </c>
      <c r="P15" s="60">
        <f>VLOOKUP($A15,'Return Data'!$B$7:$R$2292,11,0)</f>
        <v>3.8462000000000001</v>
      </c>
      <c r="Q15" s="61">
        <f t="shared" si="6"/>
        <v>25</v>
      </c>
      <c r="R15" s="60">
        <f>VLOOKUP($A15,'Return Data'!$B$7:$R$2292,12,0)</f>
        <v>3.6968000000000001</v>
      </c>
      <c r="S15" s="61">
        <f t="shared" si="7"/>
        <v>25</v>
      </c>
      <c r="T15" s="60">
        <f>VLOOKUP($A15,'Return Data'!$B$7:$R$2292,13,0)</f>
        <v>3.5583</v>
      </c>
      <c r="U15" s="61">
        <f t="shared" si="8"/>
        <v>25</v>
      </c>
      <c r="V15" s="60">
        <f>VLOOKUP($A15,'Return Data'!$B$7:$R$2292,17,0)</f>
        <v>3.3054000000000001</v>
      </c>
      <c r="W15" s="61">
        <f t="shared" si="10"/>
        <v>25</v>
      </c>
      <c r="X15" s="60"/>
      <c r="Y15" s="61"/>
      <c r="Z15" s="60">
        <f>VLOOKUP($A15,'Return Data'!$B$7:$R$2292,16,0)</f>
        <v>3.7261000000000002</v>
      </c>
      <c r="AA15" s="62">
        <f t="shared" si="9"/>
        <v>18</v>
      </c>
    </row>
    <row r="16" spans="1:27" x14ac:dyDescent="0.3">
      <c r="A16" s="58" t="s">
        <v>1224</v>
      </c>
      <c r="B16" s="59">
        <f>VLOOKUP($A16,'Return Data'!$B$7:$R$2292,3,0)</f>
        <v>44767</v>
      </c>
      <c r="C16" s="60">
        <f>VLOOKUP($A16,'Return Data'!$B$7:$R$2292,4,0)</f>
        <v>3199.0264000000002</v>
      </c>
      <c r="D16" s="60">
        <f>VLOOKUP($A16,'Return Data'!$B$7:$R$2292,5,0)</f>
        <v>5.0049999999999999</v>
      </c>
      <c r="E16" s="61">
        <f t="shared" si="0"/>
        <v>20</v>
      </c>
      <c r="F16" s="60">
        <f>VLOOKUP($A16,'Return Data'!$B$7:$R$2292,6,0)</f>
        <v>5.5971000000000002</v>
      </c>
      <c r="G16" s="61">
        <f t="shared" si="1"/>
        <v>1</v>
      </c>
      <c r="H16" s="60">
        <f>VLOOKUP($A16,'Return Data'!$B$7:$R$2292,7,0)</f>
        <v>5.1444999999999999</v>
      </c>
      <c r="I16" s="61">
        <f t="shared" si="2"/>
        <v>1</v>
      </c>
      <c r="J16" s="60">
        <f>VLOOKUP($A16,'Return Data'!$B$7:$R$2292,8,0)</f>
        <v>4.8869999999999996</v>
      </c>
      <c r="K16" s="61">
        <f t="shared" si="3"/>
        <v>4</v>
      </c>
      <c r="L16" s="60">
        <f>VLOOKUP($A16,'Return Data'!$B$7:$R$2292,9,0)</f>
        <v>4.7321999999999997</v>
      </c>
      <c r="M16" s="61">
        <f t="shared" si="4"/>
        <v>21</v>
      </c>
      <c r="N16" s="60">
        <f>VLOOKUP($A16,'Return Data'!$B$7:$R$2292,10,0)</f>
        <v>4.32</v>
      </c>
      <c r="O16" s="61">
        <f t="shared" si="5"/>
        <v>25</v>
      </c>
      <c r="P16" s="60">
        <f>VLOOKUP($A16,'Return Data'!$B$7:$R$2292,11,0)</f>
        <v>3.8508</v>
      </c>
      <c r="Q16" s="61">
        <f t="shared" si="6"/>
        <v>24</v>
      </c>
      <c r="R16" s="60">
        <f>VLOOKUP($A16,'Return Data'!$B$7:$R$2292,12,0)</f>
        <v>3.7092999999999998</v>
      </c>
      <c r="S16" s="61">
        <f t="shared" si="7"/>
        <v>23</v>
      </c>
      <c r="T16" s="60">
        <f>VLOOKUP($A16,'Return Data'!$B$7:$R$2292,13,0)</f>
        <v>3.5722999999999998</v>
      </c>
      <c r="U16" s="61">
        <f t="shared" si="8"/>
        <v>23</v>
      </c>
      <c r="V16" s="60">
        <f>VLOOKUP($A16,'Return Data'!$B$7:$R$2292,17,0)</f>
        <v>3.3258999999999999</v>
      </c>
      <c r="W16" s="61">
        <f t="shared" si="10"/>
        <v>23</v>
      </c>
      <c r="X16" s="60">
        <f>VLOOKUP($A16,'Return Data'!$B$7:$R$2292,14,0)</f>
        <v>3.6303999999999998</v>
      </c>
      <c r="Y16" s="61">
        <f>RANK(X16,X$8:X$36,0)</f>
        <v>10</v>
      </c>
      <c r="Z16" s="60">
        <f>VLOOKUP($A16,'Return Data'!$B$7:$R$2292,16,0)</f>
        <v>5.9229000000000003</v>
      </c>
      <c r="AA16" s="62">
        <f t="shared" si="9"/>
        <v>4</v>
      </c>
    </row>
    <row r="17" spans="1:27" x14ac:dyDescent="0.3">
      <c r="A17" s="58" t="s">
        <v>1225</v>
      </c>
      <c r="B17" s="59">
        <f>VLOOKUP($A17,'Return Data'!$B$7:$R$2292,3,0)</f>
        <v>44767</v>
      </c>
      <c r="C17" s="60">
        <f>VLOOKUP($A17,'Return Data'!$B$7:$R$2292,4,0)</f>
        <v>1126.9095</v>
      </c>
      <c r="D17" s="60">
        <f>VLOOKUP($A17,'Return Data'!$B$7:$R$2292,5,0)</f>
        <v>5.0502000000000002</v>
      </c>
      <c r="E17" s="61">
        <f t="shared" si="0"/>
        <v>9</v>
      </c>
      <c r="F17" s="60">
        <f>VLOOKUP($A17,'Return Data'!$B$7:$R$2292,6,0)</f>
        <v>5.0915999999999997</v>
      </c>
      <c r="G17" s="61">
        <f t="shared" si="1"/>
        <v>7</v>
      </c>
      <c r="H17" s="60">
        <f>VLOOKUP($A17,'Return Data'!$B$7:$R$2292,7,0)</f>
        <v>4.9561000000000002</v>
      </c>
      <c r="I17" s="61">
        <f t="shared" si="2"/>
        <v>13</v>
      </c>
      <c r="J17" s="60">
        <f>VLOOKUP($A17,'Return Data'!$B$7:$R$2292,8,0)</f>
        <v>4.8064</v>
      </c>
      <c r="K17" s="61">
        <f t="shared" si="3"/>
        <v>17</v>
      </c>
      <c r="L17" s="60">
        <f>VLOOKUP($A17,'Return Data'!$B$7:$R$2292,9,0)</f>
        <v>4.7499000000000002</v>
      </c>
      <c r="M17" s="61">
        <f t="shared" si="4"/>
        <v>14</v>
      </c>
      <c r="N17" s="60">
        <f>VLOOKUP($A17,'Return Data'!$B$7:$R$2292,10,0)</f>
        <v>4.3635999999999999</v>
      </c>
      <c r="O17" s="61">
        <f t="shared" si="5"/>
        <v>7</v>
      </c>
      <c r="P17" s="60">
        <f>VLOOKUP($A17,'Return Data'!$B$7:$R$2292,11,0)</f>
        <v>3.9291</v>
      </c>
      <c r="Q17" s="61">
        <f t="shared" si="6"/>
        <v>4</v>
      </c>
      <c r="R17" s="60">
        <f>VLOOKUP($A17,'Return Data'!$B$7:$R$2292,12,0)</f>
        <v>3.7881</v>
      </c>
      <c r="S17" s="61">
        <f t="shared" si="7"/>
        <v>3</v>
      </c>
      <c r="T17" s="60">
        <f>VLOOKUP($A17,'Return Data'!$B$7:$R$2292,13,0)</f>
        <v>3.6568000000000001</v>
      </c>
      <c r="U17" s="61">
        <f t="shared" si="8"/>
        <v>2</v>
      </c>
      <c r="V17" s="60">
        <f>VLOOKUP($A17,'Return Data'!$B$7:$R$2292,17,0)</f>
        <v>3.4108000000000001</v>
      </c>
      <c r="W17" s="61">
        <f t="shared" si="10"/>
        <v>2</v>
      </c>
      <c r="X17" s="60"/>
      <c r="Y17" s="61"/>
      <c r="Z17" s="60">
        <f>VLOOKUP($A17,'Return Data'!$B$7:$R$2292,16,0)</f>
        <v>3.8258000000000001</v>
      </c>
      <c r="AA17" s="62">
        <f t="shared" si="9"/>
        <v>16</v>
      </c>
    </row>
    <row r="18" spans="1:27" x14ac:dyDescent="0.3">
      <c r="A18" s="58" t="s">
        <v>1228</v>
      </c>
      <c r="B18" s="59">
        <f>VLOOKUP($A18,'Return Data'!$B$7:$R$2292,3,0)</f>
        <v>44767</v>
      </c>
      <c r="C18" s="60">
        <f>VLOOKUP($A18,'Return Data'!$B$7:$R$2292,4,0)</f>
        <v>116.12569999999999</v>
      </c>
      <c r="D18" s="60">
        <f>VLOOKUP($A18,'Return Data'!$B$7:$R$2292,5,0)</f>
        <v>4.9668000000000001</v>
      </c>
      <c r="E18" s="61">
        <f t="shared" si="0"/>
        <v>25</v>
      </c>
      <c r="F18" s="60">
        <f>VLOOKUP($A18,'Return Data'!$B$7:$R$2292,6,0)</f>
        <v>5.0311000000000003</v>
      </c>
      <c r="G18" s="61">
        <f t="shared" si="1"/>
        <v>20</v>
      </c>
      <c r="H18" s="60">
        <f>VLOOKUP($A18,'Return Data'!$B$7:$R$2292,7,0)</f>
        <v>4.9259000000000004</v>
      </c>
      <c r="I18" s="61">
        <f t="shared" si="2"/>
        <v>18</v>
      </c>
      <c r="J18" s="60">
        <f>VLOOKUP($A18,'Return Data'!$B$7:$R$2292,8,0)</f>
        <v>4.7999000000000001</v>
      </c>
      <c r="K18" s="61">
        <f t="shared" si="3"/>
        <v>19</v>
      </c>
      <c r="L18" s="60">
        <f>VLOOKUP($A18,'Return Data'!$B$7:$R$2292,9,0)</f>
        <v>4.7275</v>
      </c>
      <c r="M18" s="61">
        <f t="shared" si="4"/>
        <v>22</v>
      </c>
      <c r="N18" s="60">
        <f>VLOOKUP($A18,'Return Data'!$B$7:$R$2292,10,0)</f>
        <v>4.3411999999999997</v>
      </c>
      <c r="O18" s="61">
        <f t="shared" si="5"/>
        <v>16</v>
      </c>
      <c r="P18" s="60">
        <f>VLOOKUP($A18,'Return Data'!$B$7:$R$2292,11,0)</f>
        <v>3.8845999999999998</v>
      </c>
      <c r="Q18" s="61">
        <f t="shared" si="6"/>
        <v>17</v>
      </c>
      <c r="R18" s="60">
        <f>VLOOKUP($A18,'Return Data'!$B$7:$R$2292,12,0)</f>
        <v>3.7336999999999998</v>
      </c>
      <c r="S18" s="61">
        <f t="shared" si="7"/>
        <v>20</v>
      </c>
      <c r="T18" s="60">
        <f>VLOOKUP($A18,'Return Data'!$B$7:$R$2292,13,0)</f>
        <v>3.5920999999999998</v>
      </c>
      <c r="U18" s="61">
        <f t="shared" si="8"/>
        <v>20</v>
      </c>
      <c r="V18" s="60">
        <f>VLOOKUP($A18,'Return Data'!$B$7:$R$2292,17,0)</f>
        <v>3.3429000000000002</v>
      </c>
      <c r="W18" s="61">
        <f t="shared" si="10"/>
        <v>19</v>
      </c>
      <c r="X18" s="60">
        <f>VLOOKUP($A18,'Return Data'!$B$7:$R$2292,14,0)</f>
        <v>3.6463000000000001</v>
      </c>
      <c r="Y18" s="61">
        <f>RANK(X18,X$8:X$36,0)</f>
        <v>9</v>
      </c>
      <c r="Z18" s="60">
        <f>VLOOKUP($A18,'Return Data'!$B$7:$R$2292,16,0)</f>
        <v>4.1266999999999996</v>
      </c>
      <c r="AA18" s="62">
        <f t="shared" si="9"/>
        <v>6</v>
      </c>
    </row>
    <row r="19" spans="1:27" x14ac:dyDescent="0.3">
      <c r="A19" s="58" t="s">
        <v>1229</v>
      </c>
      <c r="B19" s="59">
        <f>VLOOKUP($A19,'Return Data'!$B$7:$R$2292,3,0)</f>
        <v>44767</v>
      </c>
      <c r="C19" s="60">
        <f>VLOOKUP($A19,'Return Data'!$B$7:$R$2292,4,0)</f>
        <v>1148.8369</v>
      </c>
      <c r="D19" s="60">
        <f>VLOOKUP($A19,'Return Data'!$B$7:$R$2292,5,0)</f>
        <v>5.1063999999999998</v>
      </c>
      <c r="E19" s="61">
        <f t="shared" si="0"/>
        <v>3</v>
      </c>
      <c r="F19" s="60">
        <f>VLOOKUP($A19,'Return Data'!$B$7:$R$2292,6,0)</f>
        <v>5.0716999999999999</v>
      </c>
      <c r="G19" s="61">
        <f t="shared" si="1"/>
        <v>11</v>
      </c>
      <c r="H19" s="60">
        <f>VLOOKUP($A19,'Return Data'!$B$7:$R$2292,7,0)</f>
        <v>4.9600999999999997</v>
      </c>
      <c r="I19" s="61">
        <f t="shared" si="2"/>
        <v>11</v>
      </c>
      <c r="J19" s="60">
        <f>VLOOKUP($A19,'Return Data'!$B$7:$R$2292,8,0)</f>
        <v>4.8217999999999996</v>
      </c>
      <c r="K19" s="61">
        <f t="shared" si="3"/>
        <v>11</v>
      </c>
      <c r="L19" s="60">
        <f>VLOOKUP($A19,'Return Data'!$B$7:$R$2292,9,0)</f>
        <v>4.7476000000000003</v>
      </c>
      <c r="M19" s="61">
        <f t="shared" si="4"/>
        <v>15</v>
      </c>
      <c r="N19" s="60">
        <f>VLOOKUP($A19,'Return Data'!$B$7:$R$2292,10,0)</f>
        <v>4.3608000000000002</v>
      </c>
      <c r="O19" s="61">
        <f t="shared" si="5"/>
        <v>10</v>
      </c>
      <c r="P19" s="60">
        <f>VLOOKUP($A19,'Return Data'!$B$7:$R$2292,11,0)</f>
        <v>3.8969</v>
      </c>
      <c r="Q19" s="61">
        <f t="shared" si="6"/>
        <v>11</v>
      </c>
      <c r="R19" s="60">
        <f>VLOOKUP($A19,'Return Data'!$B$7:$R$2292,12,0)</f>
        <v>3.7448000000000001</v>
      </c>
      <c r="S19" s="61">
        <f t="shared" si="7"/>
        <v>14</v>
      </c>
      <c r="T19" s="60">
        <f>VLOOKUP($A19,'Return Data'!$B$7:$R$2292,13,0)</f>
        <v>3.6021000000000001</v>
      </c>
      <c r="U19" s="61">
        <f t="shared" si="8"/>
        <v>15</v>
      </c>
      <c r="V19" s="60">
        <f>VLOOKUP($A19,'Return Data'!$B$7:$R$2292,17,0)</f>
        <v>3.3481999999999998</v>
      </c>
      <c r="W19" s="61">
        <f t="shared" si="10"/>
        <v>17</v>
      </c>
      <c r="X19" s="60">
        <f>VLOOKUP($A19,'Return Data'!$B$7:$R$2292,14,0)</f>
        <v>3.6556999999999999</v>
      </c>
      <c r="Y19" s="61">
        <f>RANK(X19,X$8:X$36,0)</f>
        <v>6</v>
      </c>
      <c r="Z19" s="60">
        <f>VLOOKUP($A19,'Return Data'!$B$7:$R$2292,16,0)</f>
        <v>4.0229999999999997</v>
      </c>
      <c r="AA19" s="62">
        <f t="shared" si="9"/>
        <v>10</v>
      </c>
    </row>
    <row r="20" spans="1:27" x14ac:dyDescent="0.3">
      <c r="A20" s="58" t="s">
        <v>1231</v>
      </c>
      <c r="B20" s="59">
        <f>VLOOKUP($A20,'Return Data'!$B$7:$R$2292,3,0)</f>
        <v>44767</v>
      </c>
      <c r="C20" s="60">
        <f>VLOOKUP($A20,'Return Data'!$B$7:$R$2292,4,0)</f>
        <v>1115.6474000000001</v>
      </c>
      <c r="D20" s="60">
        <f>VLOOKUP($A20,'Return Data'!$B$7:$R$2292,5,0)</f>
        <v>4.9440999999999997</v>
      </c>
      <c r="E20" s="61">
        <f t="shared" si="0"/>
        <v>28</v>
      </c>
      <c r="F20" s="60">
        <f>VLOOKUP($A20,'Return Data'!$B$7:$R$2292,6,0)</f>
        <v>4.976</v>
      </c>
      <c r="G20" s="61">
        <f t="shared" si="1"/>
        <v>27</v>
      </c>
      <c r="H20" s="60">
        <f>VLOOKUP($A20,'Return Data'!$B$7:$R$2292,7,0)</f>
        <v>4.8282999999999996</v>
      </c>
      <c r="I20" s="61">
        <f t="shared" si="2"/>
        <v>28</v>
      </c>
      <c r="J20" s="60">
        <f>VLOOKUP($A20,'Return Data'!$B$7:$R$2292,8,0)</f>
        <v>4.6825999999999999</v>
      </c>
      <c r="K20" s="61">
        <f t="shared" si="3"/>
        <v>29</v>
      </c>
      <c r="L20" s="60">
        <f>VLOOKUP($A20,'Return Data'!$B$7:$R$2292,9,0)</f>
        <v>4.8395999999999999</v>
      </c>
      <c r="M20" s="61">
        <f t="shared" si="4"/>
        <v>3</v>
      </c>
      <c r="N20" s="60">
        <f>VLOOKUP($A20,'Return Data'!$B$7:$R$2292,10,0)</f>
        <v>4.2843999999999998</v>
      </c>
      <c r="O20" s="61">
        <f t="shared" si="5"/>
        <v>28</v>
      </c>
      <c r="P20" s="60">
        <f>VLOOKUP($A20,'Return Data'!$B$7:$R$2292,11,0)</f>
        <v>3.7967</v>
      </c>
      <c r="Q20" s="61">
        <f t="shared" si="6"/>
        <v>28</v>
      </c>
      <c r="R20" s="60">
        <f>VLOOKUP($A20,'Return Data'!$B$7:$R$2292,12,0)</f>
        <v>3.6537999999999999</v>
      </c>
      <c r="S20" s="61">
        <f t="shared" si="7"/>
        <v>28</v>
      </c>
      <c r="T20" s="60">
        <f>VLOOKUP($A20,'Return Data'!$B$7:$R$2292,13,0)</f>
        <v>3.5169000000000001</v>
      </c>
      <c r="U20" s="61">
        <f t="shared" si="8"/>
        <v>28</v>
      </c>
      <c r="V20" s="60">
        <f>VLOOKUP($A20,'Return Data'!$B$7:$R$2292,17,0)</f>
        <v>3.2795000000000001</v>
      </c>
      <c r="W20" s="61">
        <f t="shared" si="10"/>
        <v>27</v>
      </c>
      <c r="X20" s="60"/>
      <c r="Y20" s="61"/>
      <c r="Z20" s="60">
        <f>VLOOKUP($A20,'Return Data'!$B$7:$R$2292,16,0)</f>
        <v>3.6539999999999999</v>
      </c>
      <c r="AA20" s="62">
        <f t="shared" si="9"/>
        <v>23</v>
      </c>
    </row>
    <row r="21" spans="1:27" x14ac:dyDescent="0.3">
      <c r="A21" s="58" t="s">
        <v>1233</v>
      </c>
      <c r="B21" s="59">
        <f>VLOOKUP($A21,'Return Data'!$B$7:$R$2292,3,0)</f>
        <v>44767</v>
      </c>
      <c r="C21" s="60">
        <f>VLOOKUP($A21,'Return Data'!$B$7:$R$2292,4,0)</f>
        <v>1088.6619000000001</v>
      </c>
      <c r="D21" s="60">
        <f>VLOOKUP($A21,'Return Data'!$B$7:$R$2292,5,0)</f>
        <v>5.0263999999999998</v>
      </c>
      <c r="E21" s="61">
        <f t="shared" si="0"/>
        <v>12</v>
      </c>
      <c r="F21" s="60">
        <f>VLOOKUP($A21,'Return Data'!$B$7:$R$2292,6,0)</f>
        <v>5.0368000000000004</v>
      </c>
      <c r="G21" s="61">
        <f t="shared" si="1"/>
        <v>18</v>
      </c>
      <c r="H21" s="60">
        <f>VLOOKUP($A21,'Return Data'!$B$7:$R$2292,7,0)</f>
        <v>4.9230999999999998</v>
      </c>
      <c r="I21" s="61">
        <f t="shared" si="2"/>
        <v>19</v>
      </c>
      <c r="J21" s="60">
        <f>VLOOKUP($A21,'Return Data'!$B$7:$R$2292,8,0)</f>
        <v>4.7934000000000001</v>
      </c>
      <c r="K21" s="61">
        <f t="shared" si="3"/>
        <v>21</v>
      </c>
      <c r="L21" s="60">
        <f>VLOOKUP($A21,'Return Data'!$B$7:$R$2292,9,0)</f>
        <v>4.7866</v>
      </c>
      <c r="M21" s="61">
        <f t="shared" si="4"/>
        <v>5</v>
      </c>
      <c r="N21" s="60">
        <f>VLOOKUP($A21,'Return Data'!$B$7:$R$2292,10,0)</f>
        <v>4.3570000000000002</v>
      </c>
      <c r="O21" s="61">
        <f t="shared" si="5"/>
        <v>13</v>
      </c>
      <c r="P21" s="60">
        <f>VLOOKUP($A21,'Return Data'!$B$7:$R$2292,11,0)</f>
        <v>3.8843000000000001</v>
      </c>
      <c r="Q21" s="61">
        <f t="shared" si="6"/>
        <v>18</v>
      </c>
      <c r="R21" s="60">
        <f>VLOOKUP($A21,'Return Data'!$B$7:$R$2292,12,0)</f>
        <v>3.7401</v>
      </c>
      <c r="S21" s="61">
        <f t="shared" si="7"/>
        <v>16</v>
      </c>
      <c r="T21" s="60">
        <f>VLOOKUP($A21,'Return Data'!$B$7:$R$2292,13,0)</f>
        <v>3.5975999999999999</v>
      </c>
      <c r="U21" s="61">
        <f t="shared" si="8"/>
        <v>18</v>
      </c>
      <c r="V21" s="60">
        <f>VLOOKUP($A21,'Return Data'!$B$7:$R$2292,17,0)</f>
        <v>3.3408000000000002</v>
      </c>
      <c r="W21" s="61">
        <f t="shared" si="10"/>
        <v>21</v>
      </c>
      <c r="X21" s="60"/>
      <c r="Y21" s="61"/>
      <c r="Z21" s="60">
        <f>VLOOKUP($A21,'Return Data'!$B$7:$R$2292,16,0)</f>
        <v>3.3938999999999999</v>
      </c>
      <c r="AA21" s="62">
        <f t="shared" si="9"/>
        <v>29</v>
      </c>
    </row>
    <row r="22" spans="1:27" x14ac:dyDescent="0.3">
      <c r="A22" s="58" t="s">
        <v>1235</v>
      </c>
      <c r="B22" s="59">
        <f>VLOOKUP($A22,'Return Data'!$B$7:$R$2292,3,0)</f>
        <v>44767</v>
      </c>
      <c r="C22" s="60">
        <f>VLOOKUP($A22,'Return Data'!$B$7:$R$2292,4,0)</f>
        <v>1098.5943</v>
      </c>
      <c r="D22" s="60">
        <f>VLOOKUP($A22,'Return Data'!$B$7:$R$2292,5,0)</f>
        <v>4.9046000000000003</v>
      </c>
      <c r="E22" s="61">
        <f t="shared" si="0"/>
        <v>29</v>
      </c>
      <c r="F22" s="60">
        <f>VLOOKUP($A22,'Return Data'!$B$7:$R$2292,6,0)</f>
        <v>4.9268999999999998</v>
      </c>
      <c r="G22" s="61">
        <f t="shared" si="1"/>
        <v>29</v>
      </c>
      <c r="H22" s="60">
        <f>VLOOKUP($A22,'Return Data'!$B$7:$R$2292,7,0)</f>
        <v>4.8215000000000003</v>
      </c>
      <c r="I22" s="61">
        <f t="shared" si="2"/>
        <v>29</v>
      </c>
      <c r="J22" s="60">
        <f>VLOOKUP($A22,'Return Data'!$B$7:$R$2292,8,0)</f>
        <v>4.7244999999999999</v>
      </c>
      <c r="K22" s="61">
        <f t="shared" si="3"/>
        <v>28</v>
      </c>
      <c r="L22" s="60">
        <f>VLOOKUP($A22,'Return Data'!$B$7:$R$2292,9,0)</f>
        <v>4.6623999999999999</v>
      </c>
      <c r="M22" s="61">
        <f t="shared" si="4"/>
        <v>29</v>
      </c>
      <c r="N22" s="60">
        <f>VLOOKUP($A22,'Return Data'!$B$7:$R$2292,10,0)</f>
        <v>4.3259999999999996</v>
      </c>
      <c r="O22" s="61">
        <f t="shared" si="5"/>
        <v>22</v>
      </c>
      <c r="P22" s="60">
        <f>VLOOKUP($A22,'Return Data'!$B$7:$R$2292,11,0)</f>
        <v>3.8288000000000002</v>
      </c>
      <c r="Q22" s="61">
        <f t="shared" si="6"/>
        <v>26</v>
      </c>
      <c r="R22" s="60">
        <f>VLOOKUP($A22,'Return Data'!$B$7:$R$2292,12,0)</f>
        <v>3.6871999999999998</v>
      </c>
      <c r="S22" s="61">
        <f t="shared" si="7"/>
        <v>26</v>
      </c>
      <c r="T22" s="60">
        <f>VLOOKUP($A22,'Return Data'!$B$7:$R$2292,13,0)</f>
        <v>3.5465</v>
      </c>
      <c r="U22" s="61">
        <f t="shared" si="8"/>
        <v>26</v>
      </c>
      <c r="V22" s="60">
        <f>VLOOKUP($A22,'Return Data'!$B$7:$R$2292,17,0)</f>
        <v>3.2932000000000001</v>
      </c>
      <c r="W22" s="61">
        <f t="shared" si="10"/>
        <v>26</v>
      </c>
      <c r="X22" s="60"/>
      <c r="Y22" s="61"/>
      <c r="Z22" s="60">
        <f>VLOOKUP($A22,'Return Data'!$B$7:$R$2292,16,0)</f>
        <v>3.4741</v>
      </c>
      <c r="AA22" s="62">
        <f t="shared" si="9"/>
        <v>28</v>
      </c>
    </row>
    <row r="23" spans="1:27" x14ac:dyDescent="0.3">
      <c r="A23" s="58" t="s">
        <v>1237</v>
      </c>
      <c r="B23" s="59">
        <f>VLOOKUP($A23,'Return Data'!$B$7:$R$2292,3,0)</f>
        <v>44767</v>
      </c>
      <c r="C23" s="60">
        <f>VLOOKUP($A23,'Return Data'!$B$7:$R$2292,4,0)</f>
        <v>1094.7577000000001</v>
      </c>
      <c r="D23" s="60">
        <f>VLOOKUP($A23,'Return Data'!$B$7:$R$2292,5,0)</f>
        <v>5.0118</v>
      </c>
      <c r="E23" s="61">
        <f t="shared" si="0"/>
        <v>18</v>
      </c>
      <c r="F23" s="60">
        <f>VLOOKUP($A23,'Return Data'!$B$7:$R$2292,6,0)</f>
        <v>5.0632000000000001</v>
      </c>
      <c r="G23" s="61">
        <f t="shared" si="1"/>
        <v>14</v>
      </c>
      <c r="H23" s="60">
        <f>VLOOKUP($A23,'Return Data'!$B$7:$R$2292,7,0)</f>
        <v>4.9381000000000004</v>
      </c>
      <c r="I23" s="61">
        <f t="shared" si="2"/>
        <v>17</v>
      </c>
      <c r="J23" s="60">
        <f>VLOOKUP($A23,'Return Data'!$B$7:$R$2292,8,0)</f>
        <v>4.8015999999999996</v>
      </c>
      <c r="K23" s="61">
        <f t="shared" si="3"/>
        <v>18</v>
      </c>
      <c r="L23" s="60">
        <f>VLOOKUP($A23,'Return Data'!$B$7:$R$2292,9,0)</f>
        <v>4.7552000000000003</v>
      </c>
      <c r="M23" s="61">
        <f t="shared" si="4"/>
        <v>9</v>
      </c>
      <c r="N23" s="60">
        <f>VLOOKUP($A23,'Return Data'!$B$7:$R$2292,10,0)</f>
        <v>4.3367000000000004</v>
      </c>
      <c r="O23" s="61">
        <f t="shared" si="5"/>
        <v>17</v>
      </c>
      <c r="P23" s="60">
        <f>VLOOKUP($A23,'Return Data'!$B$7:$R$2292,11,0)</f>
        <v>3.8765000000000001</v>
      </c>
      <c r="Q23" s="61">
        <f t="shared" si="6"/>
        <v>20</v>
      </c>
      <c r="R23" s="60">
        <f>VLOOKUP($A23,'Return Data'!$B$7:$R$2292,12,0)</f>
        <v>3.7442000000000002</v>
      </c>
      <c r="S23" s="61">
        <f t="shared" si="7"/>
        <v>15</v>
      </c>
      <c r="T23" s="60">
        <f>VLOOKUP($A23,'Return Data'!$B$7:$R$2292,13,0)</f>
        <v>3.6080999999999999</v>
      </c>
      <c r="U23" s="61">
        <f t="shared" si="8"/>
        <v>13</v>
      </c>
      <c r="V23" s="60">
        <f>VLOOKUP($A23,'Return Data'!$B$7:$R$2292,17,0)</f>
        <v>3.3719000000000001</v>
      </c>
      <c r="W23" s="61">
        <f t="shared" si="10"/>
        <v>7</v>
      </c>
      <c r="X23" s="60"/>
      <c r="Y23" s="61"/>
      <c r="Z23" s="60">
        <f>VLOOKUP($A23,'Return Data'!$B$7:$R$2292,16,0)</f>
        <v>3.4836</v>
      </c>
      <c r="AA23" s="62">
        <f t="shared" si="9"/>
        <v>27</v>
      </c>
    </row>
    <row r="24" spans="1:27" x14ac:dyDescent="0.3">
      <c r="A24" s="58" t="s">
        <v>1239</v>
      </c>
      <c r="B24" s="59">
        <f>VLOOKUP($A24,'Return Data'!$B$7:$R$2292,3,0)</f>
        <v>44767</v>
      </c>
      <c r="C24" s="60">
        <f>VLOOKUP($A24,'Return Data'!$B$7:$R$2292,4,0)</f>
        <v>1148.9038</v>
      </c>
      <c r="D24" s="60">
        <f>VLOOKUP($A24,'Return Data'!$B$7:$R$2292,5,0)</f>
        <v>5.0519999999999996</v>
      </c>
      <c r="E24" s="61">
        <f t="shared" si="0"/>
        <v>8</v>
      </c>
      <c r="F24" s="60">
        <f>VLOOKUP($A24,'Return Data'!$B$7:$R$2292,6,0)</f>
        <v>5.0693000000000001</v>
      </c>
      <c r="G24" s="61">
        <f t="shared" si="1"/>
        <v>12</v>
      </c>
      <c r="H24" s="60">
        <f>VLOOKUP($A24,'Return Data'!$B$7:$R$2292,7,0)</f>
        <v>4.9657</v>
      </c>
      <c r="I24" s="61">
        <f t="shared" si="2"/>
        <v>9</v>
      </c>
      <c r="J24" s="60">
        <f>VLOOKUP($A24,'Return Data'!$B$7:$R$2292,8,0)</f>
        <v>4.8215000000000003</v>
      </c>
      <c r="K24" s="61">
        <f t="shared" si="3"/>
        <v>12</v>
      </c>
      <c r="L24" s="60">
        <f>VLOOKUP($A24,'Return Data'!$B$7:$R$2292,9,0)</f>
        <v>4.7380000000000004</v>
      </c>
      <c r="M24" s="61">
        <f t="shared" si="4"/>
        <v>19</v>
      </c>
      <c r="N24" s="60">
        <f>VLOOKUP($A24,'Return Data'!$B$7:$R$2292,10,0)</f>
        <v>4.3620000000000001</v>
      </c>
      <c r="O24" s="61">
        <f t="shared" si="5"/>
        <v>9</v>
      </c>
      <c r="P24" s="60">
        <f>VLOOKUP($A24,'Return Data'!$B$7:$R$2292,11,0)</f>
        <v>3.9051</v>
      </c>
      <c r="Q24" s="61">
        <f t="shared" si="6"/>
        <v>8</v>
      </c>
      <c r="R24" s="60">
        <f>VLOOKUP($A24,'Return Data'!$B$7:$R$2292,12,0)</f>
        <v>3.7526000000000002</v>
      </c>
      <c r="S24" s="61">
        <f t="shared" si="7"/>
        <v>11</v>
      </c>
      <c r="T24" s="60">
        <f>VLOOKUP($A24,'Return Data'!$B$7:$R$2292,13,0)</f>
        <v>3.6063000000000001</v>
      </c>
      <c r="U24" s="61">
        <f t="shared" si="8"/>
        <v>14</v>
      </c>
      <c r="V24" s="60">
        <f>VLOOKUP($A24,'Return Data'!$B$7:$R$2292,17,0)</f>
        <v>3.3487</v>
      </c>
      <c r="W24" s="61">
        <f t="shared" si="10"/>
        <v>16</v>
      </c>
      <c r="X24" s="60">
        <f>VLOOKUP($A24,'Return Data'!$B$7:$R$2292,14,0)</f>
        <v>3.6537000000000002</v>
      </c>
      <c r="Y24" s="61">
        <f>RANK(X24,X$8:X$36,0)</f>
        <v>7</v>
      </c>
      <c r="Z24" s="60">
        <f>VLOOKUP($A24,'Return Data'!$B$7:$R$2292,16,0)</f>
        <v>4.0152000000000001</v>
      </c>
      <c r="AA24" s="62">
        <f t="shared" si="9"/>
        <v>11</v>
      </c>
    </row>
    <row r="25" spans="1:27" x14ac:dyDescent="0.3">
      <c r="A25" s="58" t="s">
        <v>1241</v>
      </c>
      <c r="B25" s="59">
        <f>VLOOKUP($A25,'Return Data'!$B$7:$R$2292,3,0)</f>
        <v>44767</v>
      </c>
      <c r="C25" s="60">
        <f>VLOOKUP($A25,'Return Data'!$B$7:$R$2292,4,0)</f>
        <v>2800.45816666667</v>
      </c>
      <c r="D25" s="60">
        <f>VLOOKUP($A25,'Return Data'!$B$7:$R$2292,5,0)</f>
        <v>4.9490999999999996</v>
      </c>
      <c r="E25" s="61">
        <f t="shared" si="0"/>
        <v>27</v>
      </c>
      <c r="F25" s="60">
        <f>VLOOKUP($A25,'Return Data'!$B$7:$R$2292,6,0)</f>
        <v>5.0084</v>
      </c>
      <c r="G25" s="61">
        <f t="shared" si="1"/>
        <v>24</v>
      </c>
      <c r="H25" s="60">
        <f>VLOOKUP($A25,'Return Data'!$B$7:$R$2292,7,0)</f>
        <v>4.8964999999999996</v>
      </c>
      <c r="I25" s="61">
        <f t="shared" si="2"/>
        <v>25</v>
      </c>
      <c r="J25" s="60">
        <f>VLOOKUP($A25,'Return Data'!$B$7:$R$2292,8,0)</f>
        <v>4.7683999999999997</v>
      </c>
      <c r="K25" s="61">
        <f t="shared" si="3"/>
        <v>25</v>
      </c>
      <c r="L25" s="60">
        <f>VLOOKUP($A25,'Return Data'!$B$7:$R$2292,9,0)</f>
        <v>4.7164999999999999</v>
      </c>
      <c r="M25" s="61">
        <f t="shared" si="4"/>
        <v>26</v>
      </c>
      <c r="N25" s="60">
        <f>VLOOKUP($A25,'Return Data'!$B$7:$R$2292,10,0)</f>
        <v>4.3249000000000004</v>
      </c>
      <c r="O25" s="61">
        <f t="shared" si="5"/>
        <v>23</v>
      </c>
      <c r="P25" s="60">
        <f>VLOOKUP($A25,'Return Data'!$B$7:$R$2292,11,0)</f>
        <v>3.8706999999999998</v>
      </c>
      <c r="Q25" s="61">
        <f t="shared" si="6"/>
        <v>22</v>
      </c>
      <c r="R25" s="60">
        <f>VLOOKUP($A25,'Return Data'!$B$7:$R$2292,12,0)</f>
        <v>3.7319</v>
      </c>
      <c r="S25" s="61">
        <f t="shared" si="7"/>
        <v>21</v>
      </c>
      <c r="T25" s="60">
        <f>VLOOKUP($A25,'Return Data'!$B$7:$R$2292,13,0)</f>
        <v>3.5977999999999999</v>
      </c>
      <c r="U25" s="61">
        <f t="shared" si="8"/>
        <v>17</v>
      </c>
      <c r="V25" s="60">
        <f>VLOOKUP($A25,'Return Data'!$B$7:$R$2292,17,0)</f>
        <v>3.3534000000000002</v>
      </c>
      <c r="W25" s="61">
        <f t="shared" si="10"/>
        <v>14</v>
      </c>
      <c r="X25" s="60">
        <f>VLOOKUP($A25,'Return Data'!$B$7:$R$2292,14,0)</f>
        <v>3.6716000000000002</v>
      </c>
      <c r="Y25" s="61">
        <f>RANK(X25,X$8:X$36,0)</f>
        <v>5</v>
      </c>
      <c r="Z25" s="60">
        <f>VLOOKUP($A25,'Return Data'!$B$7:$R$2292,16,0)</f>
        <v>6.2887000000000004</v>
      </c>
      <c r="AA25" s="62">
        <f t="shared" si="9"/>
        <v>1</v>
      </c>
    </row>
    <row r="26" spans="1:27" x14ac:dyDescent="0.3">
      <c r="A26" s="58" t="s">
        <v>1243</v>
      </c>
      <c r="B26" s="59">
        <f>VLOOKUP($A26,'Return Data'!$B$7:$R$2292,3,0)</f>
        <v>44767</v>
      </c>
      <c r="C26" s="60">
        <f>VLOOKUP($A26,'Return Data'!$B$7:$R$2292,4,0)</f>
        <v>1116.6982</v>
      </c>
      <c r="D26" s="60">
        <f>VLOOKUP($A26,'Return Data'!$B$7:$R$2292,5,0)</f>
        <v>5.0441000000000003</v>
      </c>
      <c r="E26" s="61">
        <f t="shared" si="0"/>
        <v>10</v>
      </c>
      <c r="F26" s="60">
        <f>VLOOKUP($A26,'Return Data'!$B$7:$R$2292,6,0)</f>
        <v>5.0586000000000002</v>
      </c>
      <c r="G26" s="61">
        <f t="shared" si="1"/>
        <v>16</v>
      </c>
      <c r="H26" s="60">
        <f>VLOOKUP($A26,'Return Data'!$B$7:$R$2292,7,0)</f>
        <v>5.0787000000000004</v>
      </c>
      <c r="I26" s="61">
        <f t="shared" si="2"/>
        <v>3</v>
      </c>
      <c r="J26" s="60">
        <f>VLOOKUP($A26,'Return Data'!$B$7:$R$2292,8,0)</f>
        <v>5.0449999999999999</v>
      </c>
      <c r="K26" s="61">
        <f t="shared" si="3"/>
        <v>1</v>
      </c>
      <c r="L26" s="60">
        <f>VLOOKUP($A26,'Return Data'!$B$7:$R$2292,9,0)</f>
        <v>4.9130000000000003</v>
      </c>
      <c r="M26" s="61">
        <f t="shared" si="4"/>
        <v>1</v>
      </c>
      <c r="N26" s="60">
        <f>VLOOKUP($A26,'Return Data'!$B$7:$R$2292,10,0)</f>
        <v>4.4246999999999996</v>
      </c>
      <c r="O26" s="61">
        <f t="shared" si="5"/>
        <v>2</v>
      </c>
      <c r="P26" s="60">
        <f>VLOOKUP($A26,'Return Data'!$B$7:$R$2292,11,0)</f>
        <v>3.9409999999999998</v>
      </c>
      <c r="Q26" s="61">
        <f t="shared" si="6"/>
        <v>2</v>
      </c>
      <c r="R26" s="60">
        <f>VLOOKUP($A26,'Return Data'!$B$7:$R$2292,12,0)</f>
        <v>3.7894999999999999</v>
      </c>
      <c r="S26" s="61">
        <f t="shared" si="7"/>
        <v>2</v>
      </c>
      <c r="T26" s="60">
        <f>VLOOKUP($A26,'Return Data'!$B$7:$R$2292,13,0)</f>
        <v>3.6461000000000001</v>
      </c>
      <c r="U26" s="61">
        <f t="shared" si="8"/>
        <v>4</v>
      </c>
      <c r="V26" s="60">
        <f>VLOOKUP($A26,'Return Data'!$B$7:$R$2292,17,0)</f>
        <v>3.3765000000000001</v>
      </c>
      <c r="W26" s="61">
        <f t="shared" si="10"/>
        <v>6</v>
      </c>
      <c r="X26" s="60"/>
      <c r="Y26" s="61"/>
      <c r="Z26" s="60">
        <f>VLOOKUP($A26,'Return Data'!$B$7:$R$2292,16,0)</f>
        <v>3.7010999999999998</v>
      </c>
      <c r="AA26" s="62">
        <f t="shared" si="9"/>
        <v>20</v>
      </c>
    </row>
    <row r="27" spans="1:27" x14ac:dyDescent="0.3">
      <c r="A27" s="58" t="s">
        <v>1245</v>
      </c>
      <c r="B27" s="59">
        <f>VLOOKUP($A27,'Return Data'!$B$7:$R$2292,3,0)</f>
        <v>44767</v>
      </c>
      <c r="C27" s="60">
        <f>VLOOKUP($A27,'Return Data'!$B$7:$R$2292,4,0)</f>
        <v>1115.0396000000001</v>
      </c>
      <c r="D27" s="60">
        <f>VLOOKUP($A27,'Return Data'!$B$7:$R$2292,5,0)</f>
        <v>5.0744999999999996</v>
      </c>
      <c r="E27" s="61">
        <f t="shared" si="0"/>
        <v>5</v>
      </c>
      <c r="F27" s="60">
        <f>VLOOKUP($A27,'Return Data'!$B$7:$R$2292,6,0)</f>
        <v>5.0978000000000003</v>
      </c>
      <c r="G27" s="61">
        <f t="shared" si="1"/>
        <v>6</v>
      </c>
      <c r="H27" s="60">
        <f>VLOOKUP($A27,'Return Data'!$B$7:$R$2292,7,0)</f>
        <v>4.9766000000000004</v>
      </c>
      <c r="I27" s="61">
        <f t="shared" si="2"/>
        <v>7</v>
      </c>
      <c r="J27" s="60">
        <f>VLOOKUP($A27,'Return Data'!$B$7:$R$2292,8,0)</f>
        <v>4.8262</v>
      </c>
      <c r="K27" s="61">
        <f t="shared" si="3"/>
        <v>8</v>
      </c>
      <c r="L27" s="60">
        <f>VLOOKUP($A27,'Return Data'!$B$7:$R$2292,9,0)</f>
        <v>4.7534000000000001</v>
      </c>
      <c r="M27" s="61">
        <f t="shared" si="4"/>
        <v>11</v>
      </c>
      <c r="N27" s="60">
        <f>VLOOKUP($A27,'Return Data'!$B$7:$R$2292,10,0)</f>
        <v>4.3688000000000002</v>
      </c>
      <c r="O27" s="61">
        <f t="shared" si="5"/>
        <v>5</v>
      </c>
      <c r="P27" s="60">
        <f>VLOOKUP($A27,'Return Data'!$B$7:$R$2292,11,0)</f>
        <v>3.9234</v>
      </c>
      <c r="Q27" s="61">
        <f t="shared" si="6"/>
        <v>7</v>
      </c>
      <c r="R27" s="60">
        <f>VLOOKUP($A27,'Return Data'!$B$7:$R$2292,12,0)</f>
        <v>3.7854999999999999</v>
      </c>
      <c r="S27" s="61">
        <f t="shared" si="7"/>
        <v>5</v>
      </c>
      <c r="T27" s="60">
        <f>VLOOKUP($A27,'Return Data'!$B$7:$R$2292,13,0)</f>
        <v>3.6513</v>
      </c>
      <c r="U27" s="61">
        <f t="shared" si="8"/>
        <v>3</v>
      </c>
      <c r="V27" s="60">
        <f>VLOOKUP($A27,'Return Data'!$B$7:$R$2292,17,0)</f>
        <v>3.3971</v>
      </c>
      <c r="W27" s="61">
        <f t="shared" si="10"/>
        <v>3</v>
      </c>
      <c r="X27" s="60"/>
      <c r="Y27" s="61"/>
      <c r="Z27" s="60">
        <f>VLOOKUP($A27,'Return Data'!$B$7:$R$2292,16,0)</f>
        <v>3.6861000000000002</v>
      </c>
      <c r="AA27" s="62">
        <f t="shared" si="9"/>
        <v>21</v>
      </c>
    </row>
    <row r="28" spans="1:27" x14ac:dyDescent="0.3">
      <c r="A28" s="58" t="s">
        <v>1247</v>
      </c>
      <c r="B28" s="59">
        <f>VLOOKUP($A28,'Return Data'!$B$7:$R$2292,3,0)</f>
        <v>44767</v>
      </c>
      <c r="C28" s="60">
        <f>VLOOKUP($A28,'Return Data'!$B$7:$R$2292,4,0)</f>
        <v>1103.9432999999999</v>
      </c>
      <c r="D28" s="60">
        <f>VLOOKUP($A28,'Return Data'!$B$7:$R$2292,5,0)</f>
        <v>5.1056999999999997</v>
      </c>
      <c r="E28" s="61">
        <f t="shared" si="0"/>
        <v>4</v>
      </c>
      <c r="F28" s="60">
        <f>VLOOKUP($A28,'Return Data'!$B$7:$R$2292,6,0)</f>
        <v>5.117</v>
      </c>
      <c r="G28" s="61">
        <f t="shared" si="1"/>
        <v>4</v>
      </c>
      <c r="H28" s="60">
        <f>VLOOKUP($A28,'Return Data'!$B$7:$R$2292,7,0)</f>
        <v>4.9794</v>
      </c>
      <c r="I28" s="61">
        <f t="shared" si="2"/>
        <v>5</v>
      </c>
      <c r="J28" s="60">
        <f>VLOOKUP($A28,'Return Data'!$B$7:$R$2292,8,0)</f>
        <v>4.8197999999999999</v>
      </c>
      <c r="K28" s="61">
        <f t="shared" si="3"/>
        <v>13</v>
      </c>
      <c r="L28" s="60">
        <f>VLOOKUP($A28,'Return Data'!$B$7:$R$2292,9,0)</f>
        <v>4.7237</v>
      </c>
      <c r="M28" s="61">
        <f t="shared" si="4"/>
        <v>24</v>
      </c>
      <c r="N28" s="60">
        <f>VLOOKUP($A28,'Return Data'!$B$7:$R$2292,10,0)</f>
        <v>4.3544</v>
      </c>
      <c r="O28" s="61">
        <f t="shared" si="5"/>
        <v>15</v>
      </c>
      <c r="P28" s="60">
        <f>VLOOKUP($A28,'Return Data'!$B$7:$R$2292,11,0)</f>
        <v>3.9245999999999999</v>
      </c>
      <c r="Q28" s="61">
        <f t="shared" si="6"/>
        <v>6</v>
      </c>
      <c r="R28" s="60">
        <f>VLOOKUP($A28,'Return Data'!$B$7:$R$2292,12,0)</f>
        <v>3.7808000000000002</v>
      </c>
      <c r="S28" s="61">
        <f t="shared" si="7"/>
        <v>6</v>
      </c>
      <c r="T28" s="60">
        <f>VLOOKUP($A28,'Return Data'!$B$7:$R$2292,13,0)</f>
        <v>3.6459000000000001</v>
      </c>
      <c r="U28" s="61">
        <f t="shared" si="8"/>
        <v>5</v>
      </c>
      <c r="V28" s="60">
        <f>VLOOKUP($A28,'Return Data'!$B$7:$R$2292,17,0)</f>
        <v>3.4131</v>
      </c>
      <c r="W28" s="61">
        <f t="shared" si="10"/>
        <v>1</v>
      </c>
      <c r="X28" s="60"/>
      <c r="Y28" s="61"/>
      <c r="Z28" s="60">
        <f>VLOOKUP($A28,'Return Data'!$B$7:$R$2292,16,0)</f>
        <v>3.6236999999999999</v>
      </c>
      <c r="AA28" s="62">
        <f t="shared" si="9"/>
        <v>24</v>
      </c>
    </row>
    <row r="29" spans="1:27" x14ac:dyDescent="0.3">
      <c r="A29" s="58" t="s">
        <v>1249</v>
      </c>
      <c r="B29" s="59">
        <f>VLOOKUP($A29,'Return Data'!$B$7:$R$2292,3,0)</f>
        <v>44767</v>
      </c>
      <c r="C29" s="60">
        <f>VLOOKUP($A29,'Return Data'!$B$7:$R$2292,4,0)</f>
        <v>115.6369</v>
      </c>
      <c r="D29" s="60">
        <f>VLOOKUP($A29,'Return Data'!$B$7:$R$2292,5,0)</f>
        <v>5.0194000000000001</v>
      </c>
      <c r="E29" s="61">
        <f t="shared" si="0"/>
        <v>15</v>
      </c>
      <c r="F29" s="60">
        <f>VLOOKUP($A29,'Return Data'!$B$7:$R$2292,6,0)</f>
        <v>5.0629</v>
      </c>
      <c r="G29" s="61">
        <f t="shared" si="1"/>
        <v>15</v>
      </c>
      <c r="H29" s="60">
        <f>VLOOKUP($A29,'Return Data'!$B$7:$R$2292,7,0)</f>
        <v>4.9558</v>
      </c>
      <c r="I29" s="61">
        <f t="shared" si="2"/>
        <v>14</v>
      </c>
      <c r="J29" s="60">
        <f>VLOOKUP($A29,'Return Data'!$B$7:$R$2292,8,0)</f>
        <v>4.8224999999999998</v>
      </c>
      <c r="K29" s="61">
        <f t="shared" si="3"/>
        <v>10</v>
      </c>
      <c r="L29" s="60">
        <f>VLOOKUP($A29,'Return Data'!$B$7:$R$2292,9,0)</f>
        <v>4.7526999999999999</v>
      </c>
      <c r="M29" s="61">
        <f t="shared" si="4"/>
        <v>12</v>
      </c>
      <c r="N29" s="60">
        <f>VLOOKUP($A29,'Return Data'!$B$7:$R$2292,10,0)</f>
        <v>4.3608000000000002</v>
      </c>
      <c r="O29" s="61">
        <f t="shared" si="5"/>
        <v>10</v>
      </c>
      <c r="P29" s="60">
        <f>VLOOKUP($A29,'Return Data'!$B$7:$R$2292,11,0)</f>
        <v>3.9392</v>
      </c>
      <c r="Q29" s="61">
        <f t="shared" si="6"/>
        <v>3</v>
      </c>
      <c r="R29" s="60">
        <f>VLOOKUP($A29,'Return Data'!$B$7:$R$2292,12,0)</f>
        <v>3.7856000000000001</v>
      </c>
      <c r="S29" s="61">
        <f t="shared" si="7"/>
        <v>4</v>
      </c>
      <c r="T29" s="60">
        <f>VLOOKUP($A29,'Return Data'!$B$7:$R$2292,13,0)</f>
        <v>3.6322000000000001</v>
      </c>
      <c r="U29" s="61">
        <f t="shared" si="8"/>
        <v>7</v>
      </c>
      <c r="V29" s="60">
        <f>VLOOKUP($A29,'Return Data'!$B$7:$R$2292,17,0)</f>
        <v>3.3664999999999998</v>
      </c>
      <c r="W29" s="61">
        <f t="shared" si="10"/>
        <v>10</v>
      </c>
      <c r="X29" s="60">
        <f>VLOOKUP($A29,'Return Data'!$B$7:$R$2292,14,0)</f>
        <v>3.6932999999999998</v>
      </c>
      <c r="Y29" s="61">
        <f>RANK(X29,X$8:X$36,0)</f>
        <v>2</v>
      </c>
      <c r="Z29" s="60">
        <f>VLOOKUP($A29,'Return Data'!$B$7:$R$2292,16,0)</f>
        <v>4.1150000000000002</v>
      </c>
      <c r="AA29" s="62">
        <f t="shared" si="9"/>
        <v>8</v>
      </c>
    </row>
    <row r="30" spans="1:27" x14ac:dyDescent="0.3">
      <c r="A30" s="58" t="s">
        <v>1251</v>
      </c>
      <c r="B30" s="59">
        <f>VLOOKUP($A30,'Return Data'!$B$7:$R$2292,3,0)</f>
        <v>44767</v>
      </c>
      <c r="C30" s="60">
        <f>VLOOKUP($A30,'Return Data'!$B$7:$R$2292,4,0)</f>
        <v>1111.8496</v>
      </c>
      <c r="D30" s="60">
        <f>VLOOKUP($A30,'Return Data'!$B$7:$R$2292,5,0)</f>
        <v>5.2237</v>
      </c>
      <c r="E30" s="61">
        <f t="shared" si="0"/>
        <v>1</v>
      </c>
      <c r="F30" s="60">
        <f>VLOOKUP($A30,'Return Data'!$B$7:$R$2292,6,0)</f>
        <v>5.3270999999999997</v>
      </c>
      <c r="G30" s="61">
        <f t="shared" si="1"/>
        <v>2</v>
      </c>
      <c r="H30" s="60">
        <f>VLOOKUP($A30,'Return Data'!$B$7:$R$2292,7,0)</f>
        <v>5.1291000000000002</v>
      </c>
      <c r="I30" s="61">
        <f t="shared" si="2"/>
        <v>2</v>
      </c>
      <c r="J30" s="60">
        <f>VLOOKUP($A30,'Return Data'!$B$7:$R$2292,8,0)</f>
        <v>4.8994</v>
      </c>
      <c r="K30" s="61">
        <f t="shared" si="3"/>
        <v>2</v>
      </c>
      <c r="L30" s="60">
        <f>VLOOKUP($A30,'Return Data'!$B$7:$R$2292,9,0)</f>
        <v>4.7539999999999996</v>
      </c>
      <c r="M30" s="61">
        <f t="shared" si="4"/>
        <v>10</v>
      </c>
      <c r="N30" s="60">
        <f>VLOOKUP($A30,'Return Data'!$B$7:$R$2292,10,0)</f>
        <v>4.3239999999999998</v>
      </c>
      <c r="O30" s="61">
        <f t="shared" si="5"/>
        <v>24</v>
      </c>
      <c r="P30" s="60">
        <f>VLOOKUP($A30,'Return Data'!$B$7:$R$2292,11,0)</f>
        <v>3.8896000000000002</v>
      </c>
      <c r="Q30" s="61">
        <f t="shared" si="6"/>
        <v>15</v>
      </c>
      <c r="R30" s="60">
        <f>VLOOKUP($A30,'Return Data'!$B$7:$R$2292,12,0)</f>
        <v>3.7524999999999999</v>
      </c>
      <c r="S30" s="61">
        <f t="shared" si="7"/>
        <v>12</v>
      </c>
      <c r="T30" s="60">
        <f>VLOOKUP($A30,'Return Data'!$B$7:$R$2292,13,0)</f>
        <v>3.6282000000000001</v>
      </c>
      <c r="U30" s="61">
        <f t="shared" si="8"/>
        <v>8</v>
      </c>
      <c r="V30" s="60">
        <f>VLOOKUP($A30,'Return Data'!$B$7:$R$2292,17,0)</f>
        <v>3.3953000000000002</v>
      </c>
      <c r="W30" s="61">
        <f t="shared" si="10"/>
        <v>4</v>
      </c>
      <c r="X30" s="60"/>
      <c r="Y30" s="61"/>
      <c r="Z30" s="60">
        <f>VLOOKUP($A30,'Return Data'!$B$7:$R$2292,16,0)</f>
        <v>3.7075999999999998</v>
      </c>
      <c r="AA30" s="62">
        <f t="shared" si="9"/>
        <v>19</v>
      </c>
    </row>
    <row r="31" spans="1:27" x14ac:dyDescent="0.3">
      <c r="A31" s="58" t="s">
        <v>1253</v>
      </c>
      <c r="B31" s="59">
        <f>VLOOKUP($A31,'Return Data'!$B$7:$R$2292,3,0)</f>
        <v>44767</v>
      </c>
      <c r="C31" s="60">
        <f>VLOOKUP($A31,'Return Data'!$B$7:$R$2292,4,0)</f>
        <v>3507.076</v>
      </c>
      <c r="D31" s="60">
        <f>VLOOKUP($A31,'Return Data'!$B$7:$R$2292,5,0)</f>
        <v>4.9724000000000004</v>
      </c>
      <c r="E31" s="61">
        <f t="shared" si="0"/>
        <v>24</v>
      </c>
      <c r="F31" s="60">
        <f>VLOOKUP($A31,'Return Data'!$B$7:$R$2292,6,0)</f>
        <v>5.0286</v>
      </c>
      <c r="G31" s="61">
        <f t="shared" si="1"/>
        <v>21</v>
      </c>
      <c r="H31" s="60">
        <f>VLOOKUP($A31,'Return Data'!$B$7:$R$2292,7,0)</f>
        <v>4.9165000000000001</v>
      </c>
      <c r="I31" s="61">
        <f t="shared" si="2"/>
        <v>20</v>
      </c>
      <c r="J31" s="60">
        <f>VLOOKUP($A31,'Return Data'!$B$7:$R$2292,8,0)</f>
        <v>4.7896000000000001</v>
      </c>
      <c r="K31" s="61">
        <f t="shared" si="3"/>
        <v>22</v>
      </c>
      <c r="L31" s="60">
        <f>VLOOKUP($A31,'Return Data'!$B$7:$R$2292,9,0)</f>
        <v>4.7099000000000002</v>
      </c>
      <c r="M31" s="61">
        <f t="shared" si="4"/>
        <v>27</v>
      </c>
      <c r="N31" s="60">
        <f>VLOOKUP($A31,'Return Data'!$B$7:$R$2292,10,0)</f>
        <v>4.3311000000000002</v>
      </c>
      <c r="O31" s="61">
        <f t="shared" si="5"/>
        <v>21</v>
      </c>
      <c r="P31" s="60">
        <f>VLOOKUP($A31,'Return Data'!$B$7:$R$2292,11,0)</f>
        <v>3.8755999999999999</v>
      </c>
      <c r="Q31" s="61">
        <f t="shared" si="6"/>
        <v>21</v>
      </c>
      <c r="R31" s="60">
        <f>VLOOKUP($A31,'Return Data'!$B$7:$R$2292,12,0)</f>
        <v>3.7265000000000001</v>
      </c>
      <c r="S31" s="61">
        <f t="shared" si="7"/>
        <v>22</v>
      </c>
      <c r="T31" s="60">
        <f>VLOOKUP($A31,'Return Data'!$B$7:$R$2292,13,0)</f>
        <v>3.5891999999999999</v>
      </c>
      <c r="U31" s="61">
        <f t="shared" si="8"/>
        <v>22</v>
      </c>
      <c r="V31" s="60">
        <f>VLOOKUP($A31,'Return Data'!$B$7:$R$2292,17,0)</f>
        <v>3.3403999999999998</v>
      </c>
      <c r="W31" s="61">
        <f t="shared" si="10"/>
        <v>22</v>
      </c>
      <c r="X31" s="60">
        <f>VLOOKUP($A31,'Return Data'!$B$7:$R$2292,14,0)</f>
        <v>3.6503000000000001</v>
      </c>
      <c r="Y31" s="61">
        <f>RANK(X31,X$8:X$36,0)</f>
        <v>8</v>
      </c>
      <c r="Z31" s="60">
        <f>VLOOKUP($A31,'Return Data'!$B$7:$R$2292,16,0)</f>
        <v>6.1898999999999997</v>
      </c>
      <c r="AA31" s="62">
        <f t="shared" si="9"/>
        <v>3</v>
      </c>
    </row>
    <row r="32" spans="1:27" x14ac:dyDescent="0.3">
      <c r="A32" s="58" t="s">
        <v>1255</v>
      </c>
      <c r="B32" s="59">
        <f>VLOOKUP($A32,'Return Data'!$B$7:$R$2292,3,0)</f>
        <v>44767</v>
      </c>
      <c r="C32" s="60">
        <f>VLOOKUP($A32,'Return Data'!$B$7:$R$2292,4,0)</f>
        <v>1144.7449999999999</v>
      </c>
      <c r="D32" s="60">
        <f>VLOOKUP($A32,'Return Data'!$B$7:$R$2292,5,0)</f>
        <v>5.0225999999999997</v>
      </c>
      <c r="E32" s="61">
        <f t="shared" si="0"/>
        <v>13</v>
      </c>
      <c r="F32" s="60">
        <f>VLOOKUP($A32,'Return Data'!$B$7:$R$2292,6,0)</f>
        <v>5.0346000000000002</v>
      </c>
      <c r="G32" s="61">
        <f t="shared" si="1"/>
        <v>19</v>
      </c>
      <c r="H32" s="60">
        <f>VLOOKUP($A32,'Return Data'!$B$7:$R$2292,7,0)</f>
        <v>4.9162999999999997</v>
      </c>
      <c r="I32" s="61">
        <f t="shared" si="2"/>
        <v>22</v>
      </c>
      <c r="J32" s="60">
        <f>VLOOKUP($A32,'Return Data'!$B$7:$R$2292,8,0)</f>
        <v>4.7866999999999997</v>
      </c>
      <c r="K32" s="61">
        <f t="shared" si="3"/>
        <v>23</v>
      </c>
      <c r="L32" s="60">
        <f>VLOOKUP($A32,'Return Data'!$B$7:$R$2292,9,0)</f>
        <v>4.7245999999999997</v>
      </c>
      <c r="M32" s="61">
        <f t="shared" si="4"/>
        <v>23</v>
      </c>
      <c r="N32" s="60">
        <f>VLOOKUP($A32,'Return Data'!$B$7:$R$2292,10,0)</f>
        <v>4.3320999999999996</v>
      </c>
      <c r="O32" s="61">
        <f t="shared" si="5"/>
        <v>19</v>
      </c>
      <c r="P32" s="60">
        <f>VLOOKUP($A32,'Return Data'!$B$7:$R$2292,11,0)</f>
        <v>3.8668999999999998</v>
      </c>
      <c r="Q32" s="61">
        <f t="shared" si="6"/>
        <v>23</v>
      </c>
      <c r="R32" s="60">
        <f>VLOOKUP($A32,'Return Data'!$B$7:$R$2292,12,0)</f>
        <v>3.7050999999999998</v>
      </c>
      <c r="S32" s="61">
        <f t="shared" si="7"/>
        <v>24</v>
      </c>
      <c r="T32" s="60">
        <f>VLOOKUP($A32,'Return Data'!$B$7:$R$2292,13,0)</f>
        <v>3.5668000000000002</v>
      </c>
      <c r="U32" s="61">
        <f t="shared" si="8"/>
        <v>24</v>
      </c>
      <c r="V32" s="60">
        <f>VLOOKUP($A32,'Return Data'!$B$7:$R$2292,17,0)</f>
        <v>3.3167</v>
      </c>
      <c r="W32" s="61">
        <f t="shared" si="10"/>
        <v>24</v>
      </c>
      <c r="X32" s="60"/>
      <c r="Y32" s="61"/>
      <c r="Z32" s="60">
        <f>VLOOKUP($A32,'Return Data'!$B$7:$R$2292,16,0)</f>
        <v>4.1169000000000002</v>
      </c>
      <c r="AA32" s="62">
        <f t="shared" si="9"/>
        <v>7</v>
      </c>
    </row>
    <row r="33" spans="1:27" x14ac:dyDescent="0.3">
      <c r="A33" s="58" t="s">
        <v>1257</v>
      </c>
      <c r="B33" s="59">
        <f>VLOOKUP($A33,'Return Data'!$B$7:$R$2292,3,0)</f>
        <v>44767</v>
      </c>
      <c r="C33" s="60">
        <f>VLOOKUP($A33,'Return Data'!$B$7:$R$2292,4,0)</f>
        <v>1136.3303000000001</v>
      </c>
      <c r="D33" s="60">
        <f>VLOOKUP($A33,'Return Data'!$B$7:$R$2292,5,0)</f>
        <v>4.9987000000000004</v>
      </c>
      <c r="E33" s="61">
        <f t="shared" si="0"/>
        <v>21</v>
      </c>
      <c r="F33" s="60">
        <f>VLOOKUP($A33,'Return Data'!$B$7:$R$2292,6,0)</f>
        <v>5.0568999999999997</v>
      </c>
      <c r="G33" s="61">
        <f t="shared" si="1"/>
        <v>17</v>
      </c>
      <c r="H33" s="60">
        <f>VLOOKUP($A33,'Return Data'!$B$7:$R$2292,7,0)</f>
        <v>4.9452999999999996</v>
      </c>
      <c r="I33" s="61">
        <f t="shared" si="2"/>
        <v>16</v>
      </c>
      <c r="J33" s="60">
        <f>VLOOKUP($A33,'Return Data'!$B$7:$R$2292,8,0)</f>
        <v>4.8139000000000003</v>
      </c>
      <c r="K33" s="61">
        <f t="shared" si="3"/>
        <v>15</v>
      </c>
      <c r="L33" s="60">
        <f>VLOOKUP($A33,'Return Data'!$B$7:$R$2292,9,0)</f>
        <v>4.7393999999999998</v>
      </c>
      <c r="M33" s="61">
        <f t="shared" si="4"/>
        <v>18</v>
      </c>
      <c r="N33" s="60">
        <f>VLOOKUP($A33,'Return Data'!$B$7:$R$2292,10,0)</f>
        <v>4.3544999999999998</v>
      </c>
      <c r="O33" s="61">
        <f t="shared" si="5"/>
        <v>14</v>
      </c>
      <c r="P33" s="60">
        <f>VLOOKUP($A33,'Return Data'!$B$7:$R$2292,11,0)</f>
        <v>3.8883999999999999</v>
      </c>
      <c r="Q33" s="61">
        <f t="shared" si="6"/>
        <v>16</v>
      </c>
      <c r="R33" s="60">
        <f>VLOOKUP($A33,'Return Data'!$B$7:$R$2292,12,0)</f>
        <v>3.7395999999999998</v>
      </c>
      <c r="S33" s="61">
        <f t="shared" si="7"/>
        <v>17</v>
      </c>
      <c r="T33" s="60">
        <f>VLOOKUP($A33,'Return Data'!$B$7:$R$2292,13,0)</f>
        <v>3.5975999999999999</v>
      </c>
      <c r="U33" s="61">
        <f t="shared" si="8"/>
        <v>18</v>
      </c>
      <c r="V33" s="60">
        <f>VLOOKUP($A33,'Return Data'!$B$7:$R$2292,17,0)</f>
        <v>3.3628</v>
      </c>
      <c r="W33" s="61">
        <f t="shared" si="10"/>
        <v>12</v>
      </c>
      <c r="X33" s="60"/>
      <c r="Y33" s="61"/>
      <c r="Z33" s="60">
        <f>VLOOKUP($A33,'Return Data'!$B$7:$R$2292,16,0)</f>
        <v>3.9003000000000001</v>
      </c>
      <c r="AA33" s="62">
        <f t="shared" si="9"/>
        <v>13</v>
      </c>
    </row>
    <row r="34" spans="1:27" x14ac:dyDescent="0.3">
      <c r="A34" s="58" t="s">
        <v>1259</v>
      </c>
      <c r="B34" s="59">
        <f>VLOOKUP($A34,'Return Data'!$B$7:$R$2292,3,0)</f>
        <v>44767</v>
      </c>
      <c r="C34" s="60">
        <f>VLOOKUP($A34,'Return Data'!$B$7:$R$2292,4,0)</f>
        <v>1134.1532999999999</v>
      </c>
      <c r="D34" s="60">
        <f>VLOOKUP($A34,'Return Data'!$B$7:$R$2292,5,0)</f>
        <v>5.0179999999999998</v>
      </c>
      <c r="E34" s="61">
        <f t="shared" si="0"/>
        <v>17</v>
      </c>
      <c r="F34" s="60">
        <f>VLOOKUP($A34,'Return Data'!$B$7:$R$2292,6,0)</f>
        <v>5.1406999999999998</v>
      </c>
      <c r="G34" s="61">
        <f t="shared" si="1"/>
        <v>3</v>
      </c>
      <c r="H34" s="60">
        <f>VLOOKUP($A34,'Return Data'!$B$7:$R$2292,7,0)</f>
        <v>4.9793000000000003</v>
      </c>
      <c r="I34" s="61">
        <f t="shared" si="2"/>
        <v>6</v>
      </c>
      <c r="J34" s="60">
        <f>VLOOKUP($A34,'Return Data'!$B$7:$R$2292,8,0)</f>
        <v>4.8270999999999997</v>
      </c>
      <c r="K34" s="61">
        <f t="shared" si="3"/>
        <v>7</v>
      </c>
      <c r="L34" s="60">
        <f>VLOOKUP($A34,'Return Data'!$B$7:$R$2292,9,0)</f>
        <v>4.734</v>
      </c>
      <c r="M34" s="61">
        <f t="shared" si="4"/>
        <v>20</v>
      </c>
      <c r="N34" s="60">
        <f>VLOOKUP($A34,'Return Data'!$B$7:$R$2292,10,0)</f>
        <v>4.3360000000000003</v>
      </c>
      <c r="O34" s="61">
        <f t="shared" si="5"/>
        <v>18</v>
      </c>
      <c r="P34" s="60">
        <f>VLOOKUP($A34,'Return Data'!$B$7:$R$2292,11,0)</f>
        <v>3.8815</v>
      </c>
      <c r="Q34" s="61">
        <f t="shared" si="6"/>
        <v>19</v>
      </c>
      <c r="R34" s="60">
        <f>VLOOKUP($A34,'Return Data'!$B$7:$R$2292,12,0)</f>
        <v>3.7528999999999999</v>
      </c>
      <c r="S34" s="61">
        <f t="shared" si="7"/>
        <v>10</v>
      </c>
      <c r="T34" s="60">
        <f>VLOOKUP($A34,'Return Data'!$B$7:$R$2292,13,0)</f>
        <v>3.6122000000000001</v>
      </c>
      <c r="U34" s="61">
        <f t="shared" si="8"/>
        <v>11</v>
      </c>
      <c r="V34" s="60">
        <f>VLOOKUP($A34,'Return Data'!$B$7:$R$2292,17,0)</f>
        <v>3.3504999999999998</v>
      </c>
      <c r="W34" s="61">
        <f t="shared" si="10"/>
        <v>15</v>
      </c>
      <c r="X34" s="60"/>
      <c r="Y34" s="61"/>
      <c r="Z34" s="60">
        <f>VLOOKUP($A34,'Return Data'!$B$7:$R$2292,16,0)</f>
        <v>3.8458999999999999</v>
      </c>
      <c r="AA34" s="62">
        <f t="shared" si="9"/>
        <v>15</v>
      </c>
    </row>
    <row r="35" spans="1:27" x14ac:dyDescent="0.3">
      <c r="A35" s="58" t="s">
        <v>1261</v>
      </c>
      <c r="B35" s="59">
        <f>VLOOKUP($A35,'Return Data'!$B$7:$R$2292,3,0)</f>
        <v>44767</v>
      </c>
      <c r="C35" s="60">
        <f>VLOOKUP($A35,'Return Data'!$B$7:$R$2292,4,0)</f>
        <v>2948.7183</v>
      </c>
      <c r="D35" s="60">
        <f>VLOOKUP($A35,'Return Data'!$B$7:$R$2292,5,0)</f>
        <v>5.0683999999999996</v>
      </c>
      <c r="E35" s="61">
        <f t="shared" si="0"/>
        <v>6</v>
      </c>
      <c r="F35" s="60">
        <f>VLOOKUP($A35,'Return Data'!$B$7:$R$2292,6,0)</f>
        <v>5.0673000000000004</v>
      </c>
      <c r="G35" s="61">
        <f t="shared" si="1"/>
        <v>13</v>
      </c>
      <c r="H35" s="60">
        <f>VLOOKUP($A35,'Return Data'!$B$7:$R$2292,7,0)</f>
        <v>4.9549000000000003</v>
      </c>
      <c r="I35" s="61">
        <f t="shared" si="2"/>
        <v>15</v>
      </c>
      <c r="J35" s="60">
        <f>VLOOKUP($A35,'Return Data'!$B$7:$R$2292,8,0)</f>
        <v>4.8254000000000001</v>
      </c>
      <c r="K35" s="61">
        <f t="shared" si="3"/>
        <v>9</v>
      </c>
      <c r="L35" s="60">
        <f>VLOOKUP($A35,'Return Data'!$B$7:$R$2292,9,0)</f>
        <v>4.7854999999999999</v>
      </c>
      <c r="M35" s="61">
        <f t="shared" si="4"/>
        <v>6</v>
      </c>
      <c r="N35" s="60">
        <f>VLOOKUP($A35,'Return Data'!$B$7:$R$2292,10,0)</f>
        <v>4.3634000000000004</v>
      </c>
      <c r="O35" s="61">
        <f t="shared" si="5"/>
        <v>8</v>
      </c>
      <c r="P35" s="60">
        <f>VLOOKUP($A35,'Return Data'!$B$7:$R$2292,11,0)</f>
        <v>3.8955000000000002</v>
      </c>
      <c r="Q35" s="61">
        <f t="shared" si="6"/>
        <v>12</v>
      </c>
      <c r="R35" s="60">
        <f>VLOOKUP($A35,'Return Data'!$B$7:$R$2292,12,0)</f>
        <v>3.7469000000000001</v>
      </c>
      <c r="S35" s="61">
        <f t="shared" si="7"/>
        <v>13</v>
      </c>
      <c r="T35" s="60">
        <f>VLOOKUP($A35,'Return Data'!$B$7:$R$2292,13,0)</f>
        <v>3.6091000000000002</v>
      </c>
      <c r="U35" s="61">
        <f t="shared" si="8"/>
        <v>12</v>
      </c>
      <c r="V35" s="60">
        <f>VLOOKUP($A35,'Return Data'!$B$7:$R$2292,17,0)</f>
        <v>3.3584000000000001</v>
      </c>
      <c r="W35" s="61">
        <f t="shared" si="10"/>
        <v>13</v>
      </c>
      <c r="X35" s="60">
        <f>VLOOKUP($A35,'Return Data'!$B$7:$R$2292,14,0)</f>
        <v>3.6821000000000002</v>
      </c>
      <c r="Y35" s="61">
        <f>RANK(X35,X$8:X$36,0)</f>
        <v>3</v>
      </c>
      <c r="Z35" s="60">
        <f>VLOOKUP($A35,'Return Data'!$B$7:$R$2292,16,0)</f>
        <v>6.2828999999999997</v>
      </c>
      <c r="AA35" s="62">
        <f t="shared" si="9"/>
        <v>2</v>
      </c>
    </row>
    <row r="36" spans="1:27" x14ac:dyDescent="0.3">
      <c r="A36" s="58" t="s">
        <v>1938</v>
      </c>
      <c r="B36" s="59">
        <f>VLOOKUP($A36,'Return Data'!$B$7:$R$2292,3,0)</f>
        <v>44767</v>
      </c>
      <c r="C36" s="60">
        <f>VLOOKUP($A36,'Return Data'!$B$7:$R$2292,4,0)</f>
        <v>1106.4942000000001</v>
      </c>
      <c r="D36" s="60">
        <f>VLOOKUP($A36,'Return Data'!$B$7:$R$2292,5,0)</f>
        <v>4.9553000000000003</v>
      </c>
      <c r="E36" s="61">
        <f t="shared" si="0"/>
        <v>26</v>
      </c>
      <c r="F36" s="60">
        <f>VLOOKUP($A36,'Return Data'!$B$7:$R$2292,6,0)</f>
        <v>4.9446000000000003</v>
      </c>
      <c r="G36" s="61">
        <f t="shared" si="1"/>
        <v>28</v>
      </c>
      <c r="H36" s="60">
        <f>VLOOKUP($A36,'Return Data'!$B$7:$R$2292,7,0)</f>
        <v>4.8928000000000003</v>
      </c>
      <c r="I36" s="61">
        <f t="shared" si="2"/>
        <v>26</v>
      </c>
      <c r="J36" s="60">
        <f>VLOOKUP($A36,'Return Data'!$B$7:$R$2292,8,0)</f>
        <v>4.7983000000000002</v>
      </c>
      <c r="K36" s="61">
        <f t="shared" si="3"/>
        <v>20</v>
      </c>
      <c r="L36" s="60">
        <f>VLOOKUP($A36,'Return Data'!$B$7:$R$2292,9,0)</f>
        <v>4.6658999999999997</v>
      </c>
      <c r="M36" s="61">
        <f t="shared" si="4"/>
        <v>28</v>
      </c>
      <c r="N36" s="60">
        <f>VLOOKUP($A36,'Return Data'!$B$7:$R$2292,10,0)</f>
        <v>4.2572000000000001</v>
      </c>
      <c r="O36" s="61">
        <f t="shared" si="5"/>
        <v>29</v>
      </c>
      <c r="P36" s="60">
        <f>VLOOKUP($A36,'Return Data'!$B$7:$R$2292,11,0)</f>
        <v>3.7462</v>
      </c>
      <c r="Q36" s="61">
        <f t="shared" si="6"/>
        <v>29</v>
      </c>
      <c r="R36" s="60">
        <f>VLOOKUP($A36,'Return Data'!$B$7:$R$2292,12,0)</f>
        <v>3.5754999999999999</v>
      </c>
      <c r="S36" s="61">
        <f t="shared" si="7"/>
        <v>29</v>
      </c>
      <c r="T36" s="60">
        <f>VLOOKUP($A36,'Return Data'!$B$7:$R$2292,13,0)</f>
        <v>3.4243999999999999</v>
      </c>
      <c r="U36" s="61">
        <f t="shared" si="8"/>
        <v>29</v>
      </c>
      <c r="V36" s="60">
        <f>VLOOKUP($A36,'Return Data'!$B$7:$R$2292,17,0)</f>
        <v>3.2298</v>
      </c>
      <c r="W36" s="61">
        <f t="shared" si="10"/>
        <v>28</v>
      </c>
      <c r="X36" s="60"/>
      <c r="Y36" s="61"/>
      <c r="Z36" s="60">
        <f>VLOOKUP($A36,'Return Data'!$B$7:$R$2292,16,0)</f>
        <v>3.5224000000000002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5.0258896551724135</v>
      </c>
      <c r="E38" s="69"/>
      <c r="F38" s="70">
        <f>AVERAGE(F8:F36)</f>
        <v>5.0755482758620687</v>
      </c>
      <c r="G38" s="69"/>
      <c r="H38" s="70">
        <f>AVERAGE(H8:H36)</f>
        <v>4.9508034482758614</v>
      </c>
      <c r="I38" s="69"/>
      <c r="J38" s="70">
        <f>AVERAGE(J8:J36)</f>
        <v>4.816631034482759</v>
      </c>
      <c r="K38" s="69"/>
      <c r="L38" s="70">
        <f>AVERAGE(L8:L36)</f>
        <v>4.7540724137931036</v>
      </c>
      <c r="M38" s="69"/>
      <c r="N38" s="70">
        <f>AVERAGE(N8:N36)</f>
        <v>4.3466310344827574</v>
      </c>
      <c r="O38" s="69"/>
      <c r="P38" s="70">
        <f>AVERAGE(P8:P36)</f>
        <v>3.8858448275862076</v>
      </c>
      <c r="Q38" s="69"/>
      <c r="R38" s="70">
        <f>AVERAGE(R8:R36)</f>
        <v>3.739768965517241</v>
      </c>
      <c r="S38" s="69"/>
      <c r="T38" s="70">
        <f>AVERAGE(T8:T36)</f>
        <v>3.5995931034482767</v>
      </c>
      <c r="U38" s="69"/>
      <c r="V38" s="70">
        <f>AVERAGE(V8:V36)</f>
        <v>3.3499142857142856</v>
      </c>
      <c r="W38" s="69"/>
      <c r="X38" s="70">
        <f>AVERAGE(X8:X36)</f>
        <v>3.66892</v>
      </c>
      <c r="Y38" s="69"/>
      <c r="Z38" s="70">
        <f>AVERAGE(Z8:Z36)</f>
        <v>4.126551724137931</v>
      </c>
      <c r="AA38" s="71"/>
    </row>
    <row r="39" spans="1:27" x14ac:dyDescent="0.3">
      <c r="A39" s="68" t="s">
        <v>28</v>
      </c>
      <c r="B39" s="69"/>
      <c r="C39" s="69"/>
      <c r="D39" s="70">
        <f>MIN(D8:D36)</f>
        <v>4.9046000000000003</v>
      </c>
      <c r="E39" s="69"/>
      <c r="F39" s="70">
        <f>MIN(F8:F36)</f>
        <v>4.9268999999999998</v>
      </c>
      <c r="G39" s="69"/>
      <c r="H39" s="70">
        <f>MIN(H8:H36)</f>
        <v>4.8215000000000003</v>
      </c>
      <c r="I39" s="69"/>
      <c r="J39" s="70">
        <f>MIN(J8:J36)</f>
        <v>4.6825999999999999</v>
      </c>
      <c r="K39" s="69"/>
      <c r="L39" s="70">
        <f>MIN(L8:L36)</f>
        <v>4.6623999999999999</v>
      </c>
      <c r="M39" s="69"/>
      <c r="N39" s="70">
        <f>MIN(N8:N36)</f>
        <v>4.2572000000000001</v>
      </c>
      <c r="O39" s="69"/>
      <c r="P39" s="70">
        <f>MIN(P8:P36)</f>
        <v>3.7462</v>
      </c>
      <c r="Q39" s="69"/>
      <c r="R39" s="70">
        <f>MIN(R8:R36)</f>
        <v>3.5754999999999999</v>
      </c>
      <c r="S39" s="69"/>
      <c r="T39" s="70">
        <f>MIN(T8:T36)</f>
        <v>3.4243999999999999</v>
      </c>
      <c r="U39" s="69"/>
      <c r="V39" s="70">
        <f>MIN(V8:V36)</f>
        <v>3.2298</v>
      </c>
      <c r="W39" s="69"/>
      <c r="X39" s="70">
        <f>MIN(X8:X36)</f>
        <v>3.6303999999999998</v>
      </c>
      <c r="Y39" s="69"/>
      <c r="Z39" s="70">
        <f>MIN(Z8:Z36)</f>
        <v>3.3938999999999999</v>
      </c>
      <c r="AA39" s="71"/>
    </row>
    <row r="40" spans="1:27" ht="15" thickBot="1" x14ac:dyDescent="0.35">
      <c r="A40" s="72" t="s">
        <v>29</v>
      </c>
      <c r="B40" s="73"/>
      <c r="C40" s="73"/>
      <c r="D40" s="74">
        <f>MAX(D8:D36)</f>
        <v>5.2237</v>
      </c>
      <c r="E40" s="73"/>
      <c r="F40" s="74">
        <f>MAX(F8:F36)</f>
        <v>5.5971000000000002</v>
      </c>
      <c r="G40" s="73"/>
      <c r="H40" s="74">
        <f>MAX(H8:H36)</f>
        <v>5.1444999999999999</v>
      </c>
      <c r="I40" s="73"/>
      <c r="J40" s="74">
        <f>MAX(J8:J36)</f>
        <v>5.0449999999999999</v>
      </c>
      <c r="K40" s="73"/>
      <c r="L40" s="74">
        <f>MAX(L8:L36)</f>
        <v>4.9130000000000003</v>
      </c>
      <c r="M40" s="73"/>
      <c r="N40" s="74">
        <f>MAX(N8:N36)</f>
        <v>4.4450000000000003</v>
      </c>
      <c r="O40" s="73"/>
      <c r="P40" s="74">
        <f>MAX(P8:P36)</f>
        <v>4.0164</v>
      </c>
      <c r="Q40" s="73"/>
      <c r="R40" s="74">
        <f>MAX(R8:R36)</f>
        <v>3.8824999999999998</v>
      </c>
      <c r="S40" s="73"/>
      <c r="T40" s="74">
        <f>MAX(T8:T36)</f>
        <v>3.7242000000000002</v>
      </c>
      <c r="U40" s="73"/>
      <c r="V40" s="74">
        <f>MAX(V8:V36)</f>
        <v>3.4131</v>
      </c>
      <c r="W40" s="73"/>
      <c r="X40" s="74">
        <f>MAX(X8:X36)</f>
        <v>3.7286000000000001</v>
      </c>
      <c r="Y40" s="73"/>
      <c r="Z40" s="74">
        <f>MAX(Z8:Z36)</f>
        <v>6.2887000000000004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44767</v>
      </c>
      <c r="C8" s="60">
        <f>VLOOKUP($A8,'Return Data'!$B$7:$R$2292,4,0)</f>
        <v>1159.6760999999999</v>
      </c>
      <c r="D8" s="60">
        <f>VLOOKUP($A8,'Return Data'!$B$7:$R$2292,5,0)</f>
        <v>4.9107000000000003</v>
      </c>
      <c r="E8" s="61">
        <f t="shared" ref="E8:E36" si="0">RANK(D8,D$8:D$36,0)</f>
        <v>19</v>
      </c>
      <c r="F8" s="60">
        <f>VLOOKUP($A8,'Return Data'!$B$7:$R$2292,6,0)</f>
        <v>4.9267000000000003</v>
      </c>
      <c r="G8" s="61">
        <f t="shared" ref="G8:G36" si="1">RANK(F8,F$8:F$36,0)</f>
        <v>24</v>
      </c>
      <c r="H8" s="60">
        <f>VLOOKUP($A8,'Return Data'!$B$7:$R$2292,7,0)</f>
        <v>4.8159999999999998</v>
      </c>
      <c r="I8" s="61">
        <f t="shared" ref="I8:I36" si="2">RANK(H8,H$8:H$36,0)</f>
        <v>23</v>
      </c>
      <c r="J8" s="60">
        <f>VLOOKUP($A8,'Return Data'!$B$7:$R$2292,8,0)</f>
        <v>4.6971999999999996</v>
      </c>
      <c r="K8" s="61">
        <f t="shared" ref="K8:K36" si="3">RANK(J8,J$8:J$36,0)</f>
        <v>23</v>
      </c>
      <c r="L8" s="60">
        <f>VLOOKUP($A8,'Return Data'!$B$7:$R$2292,9,0)</f>
        <v>4.6482000000000001</v>
      </c>
      <c r="M8" s="61">
        <f t="shared" ref="M8:M36" si="4">RANK(L8,L$8:L$36,0)</f>
        <v>16</v>
      </c>
      <c r="N8" s="60">
        <f>VLOOKUP($A8,'Return Data'!$B$7:$R$2292,10,0)</f>
        <v>4.2375999999999996</v>
      </c>
      <c r="O8" s="61">
        <f t="shared" ref="O8:O36" si="5">RANK(N8,N$8:N$36,0)</f>
        <v>22</v>
      </c>
      <c r="P8" s="60">
        <f>VLOOKUP($A8,'Return Data'!$B$7:$R$2292,11,0)</f>
        <v>3.7793999999999999</v>
      </c>
      <c r="Q8" s="61">
        <f t="shared" ref="Q8:Q36" si="6">RANK(P8,P$8:P$36,0)</f>
        <v>22</v>
      </c>
      <c r="R8" s="60">
        <f>VLOOKUP($A8,'Return Data'!$B$7:$R$2292,12,0)</f>
        <v>3.637</v>
      </c>
      <c r="S8" s="61">
        <f t="shared" ref="S8:S36" si="7">RANK(R8,R$8:R$36,0)</f>
        <v>21</v>
      </c>
      <c r="T8" s="60">
        <f>VLOOKUP($A8,'Return Data'!$B$7:$R$2292,13,0)</f>
        <v>3.4948999999999999</v>
      </c>
      <c r="U8" s="61">
        <f t="shared" ref="U8:U36" si="8">RANK(T8,T$8:T$36,0)</f>
        <v>20</v>
      </c>
      <c r="V8" s="60">
        <f>VLOOKUP($A8,'Return Data'!$B$7:$R$2292,17,0)</f>
        <v>3.2492000000000001</v>
      </c>
      <c r="W8" s="61">
        <f>RANK(V8,V$8:V$36,0)</f>
        <v>19</v>
      </c>
      <c r="X8" s="60">
        <f>VLOOKUP($A8,'Return Data'!$B$7:$R$2292,14,0)</f>
        <v>3.5539000000000001</v>
      </c>
      <c r="Y8" s="61">
        <f>RANK(X8,X$8:X$36,0)</f>
        <v>6</v>
      </c>
      <c r="Z8" s="60">
        <f>VLOOKUP($A8,'Return Data'!$B$7:$R$2292,16,0)</f>
        <v>4.0499000000000001</v>
      </c>
      <c r="AA8" s="62">
        <f t="shared" ref="AA8:AA36" si="9">RANK(Z8,Z$8:Z$36,0)</f>
        <v>5</v>
      </c>
    </row>
    <row r="9" spans="1:27" x14ac:dyDescent="0.3">
      <c r="A9" s="58" t="s">
        <v>1212</v>
      </c>
      <c r="B9" s="59">
        <f>VLOOKUP($A9,'Return Data'!$B$7:$R$2292,3,0)</f>
        <v>44767</v>
      </c>
      <c r="C9" s="60">
        <f>VLOOKUP($A9,'Return Data'!$B$7:$R$2292,4,0)</f>
        <v>1136.6251999999999</v>
      </c>
      <c r="D9" s="60">
        <f>VLOOKUP($A9,'Return Data'!$B$7:$R$2292,5,0)</f>
        <v>4.9813000000000001</v>
      </c>
      <c r="E9" s="61">
        <f t="shared" si="0"/>
        <v>8</v>
      </c>
      <c r="F9" s="60">
        <f>VLOOKUP($A9,'Return Data'!$B$7:$R$2292,6,0)</f>
        <v>5.0126999999999997</v>
      </c>
      <c r="G9" s="61">
        <f t="shared" si="1"/>
        <v>8</v>
      </c>
      <c r="H9" s="60">
        <f>VLOOKUP($A9,'Return Data'!$B$7:$R$2292,7,0)</f>
        <v>4.9073000000000002</v>
      </c>
      <c r="I9" s="61">
        <f t="shared" si="2"/>
        <v>5</v>
      </c>
      <c r="J9" s="60">
        <f>VLOOKUP($A9,'Return Data'!$B$7:$R$2292,8,0)</f>
        <v>4.7811000000000003</v>
      </c>
      <c r="K9" s="61">
        <f t="shared" si="3"/>
        <v>6</v>
      </c>
      <c r="L9" s="60">
        <f>VLOOKUP($A9,'Return Data'!$B$7:$R$2292,9,0)</f>
        <v>4.7351000000000001</v>
      </c>
      <c r="M9" s="61">
        <f t="shared" si="4"/>
        <v>6</v>
      </c>
      <c r="N9" s="60">
        <f>VLOOKUP($A9,'Return Data'!$B$7:$R$2292,10,0)</f>
        <v>4.3262</v>
      </c>
      <c r="O9" s="61">
        <f t="shared" si="5"/>
        <v>3</v>
      </c>
      <c r="P9" s="60">
        <f>VLOOKUP($A9,'Return Data'!$B$7:$R$2292,11,0)</f>
        <v>3.8643000000000001</v>
      </c>
      <c r="Q9" s="61">
        <f t="shared" si="6"/>
        <v>3</v>
      </c>
      <c r="R9" s="60">
        <f>VLOOKUP($A9,'Return Data'!$B$7:$R$2292,12,0)</f>
        <v>3.7174</v>
      </c>
      <c r="S9" s="61">
        <f t="shared" si="7"/>
        <v>3</v>
      </c>
      <c r="T9" s="60">
        <f>VLOOKUP($A9,'Return Data'!$B$7:$R$2292,13,0)</f>
        <v>3.5718000000000001</v>
      </c>
      <c r="U9" s="61">
        <f t="shared" si="8"/>
        <v>3</v>
      </c>
      <c r="V9" s="60">
        <f>VLOOKUP($A9,'Return Data'!$B$7:$R$2292,17,0)</f>
        <v>3.3214999999999999</v>
      </c>
      <c r="W9" s="61">
        <f>RANK(V9,V$8:V$36,0)</f>
        <v>3</v>
      </c>
      <c r="X9" s="60"/>
      <c r="Y9" s="61"/>
      <c r="Z9" s="60">
        <f>VLOOKUP($A9,'Return Data'!$B$7:$R$2292,16,0)</f>
        <v>3.8797999999999999</v>
      </c>
      <c r="AA9" s="62">
        <f t="shared" si="9"/>
        <v>12</v>
      </c>
    </row>
    <row r="10" spans="1:27" x14ac:dyDescent="0.3">
      <c r="A10" s="58" t="s">
        <v>1989</v>
      </c>
      <c r="B10" s="59">
        <f>VLOOKUP($A10,'Return Data'!$B$7:$R$2292,3,0)</f>
        <v>44767</v>
      </c>
      <c r="C10" s="60">
        <f>VLOOKUP($A10,'Return Data'!$B$7:$R$2292,4,0)</f>
        <v>1129.1312</v>
      </c>
      <c r="D10" s="60">
        <f>VLOOKUP($A10,'Return Data'!$B$7:$R$2292,5,0)</f>
        <v>5.0015000000000001</v>
      </c>
      <c r="E10" s="61">
        <f t="shared" si="0"/>
        <v>7</v>
      </c>
      <c r="F10" s="60">
        <f>VLOOKUP($A10,'Return Data'!$B$7:$R$2292,6,0)</f>
        <v>5.0147000000000004</v>
      </c>
      <c r="G10" s="61">
        <f t="shared" si="1"/>
        <v>7</v>
      </c>
      <c r="H10" s="60">
        <f>VLOOKUP($A10,'Return Data'!$B$7:$R$2292,7,0)</f>
        <v>4.9020000000000001</v>
      </c>
      <c r="I10" s="61">
        <f t="shared" si="2"/>
        <v>7</v>
      </c>
      <c r="J10" s="60">
        <f>VLOOKUP($A10,'Return Data'!$B$7:$R$2292,8,0)</f>
        <v>4.7930000000000001</v>
      </c>
      <c r="K10" s="61">
        <f t="shared" si="3"/>
        <v>4</v>
      </c>
      <c r="L10" s="60">
        <f>VLOOKUP($A10,'Return Data'!$B$7:$R$2292,9,0)</f>
        <v>4.7205000000000004</v>
      </c>
      <c r="M10" s="61">
        <f t="shared" si="4"/>
        <v>8</v>
      </c>
      <c r="N10" s="60">
        <f>VLOOKUP($A10,'Return Data'!$B$7:$R$2292,10,0)</f>
        <v>4.3133999999999997</v>
      </c>
      <c r="O10" s="61">
        <f t="shared" si="5"/>
        <v>5</v>
      </c>
      <c r="P10" s="60">
        <f>VLOOKUP($A10,'Return Data'!$B$7:$R$2292,11,0)</f>
        <v>3.8289</v>
      </c>
      <c r="Q10" s="61">
        <f t="shared" si="6"/>
        <v>6</v>
      </c>
      <c r="R10" s="60">
        <f>VLOOKUP($A10,'Return Data'!$B$7:$R$2292,12,0)</f>
        <v>3.6745000000000001</v>
      </c>
      <c r="S10" s="61">
        <f t="shared" si="7"/>
        <v>9</v>
      </c>
      <c r="T10" s="60">
        <f>VLOOKUP($A10,'Return Data'!$B$7:$R$2292,13,0)</f>
        <v>3.5377000000000001</v>
      </c>
      <c r="U10" s="61">
        <f t="shared" si="8"/>
        <v>8</v>
      </c>
      <c r="V10" s="60">
        <f>VLOOKUP($A10,'Return Data'!$B$7:$R$2292,17,0)</f>
        <v>3.3071000000000002</v>
      </c>
      <c r="W10" s="61">
        <f>RANK(V10,V$8:V$36,0)</f>
        <v>5</v>
      </c>
      <c r="X10" s="60"/>
      <c r="Y10" s="61"/>
      <c r="Z10" s="60">
        <f>VLOOKUP($A10,'Return Data'!$B$7:$R$2292,16,0)</f>
        <v>3.7997000000000001</v>
      </c>
      <c r="AA10" s="62">
        <f t="shared" si="9"/>
        <v>13</v>
      </c>
    </row>
    <row r="11" spans="1:27" x14ac:dyDescent="0.3">
      <c r="A11" s="58" t="s">
        <v>2039</v>
      </c>
      <c r="B11" s="59">
        <f>VLOOKUP($A11,'Return Data'!$B$7:$R$2292,3,0)</f>
        <v>44767</v>
      </c>
      <c r="C11" s="60">
        <f>VLOOKUP($A11,'Return Data'!$B$7:$R$2292,4,0)</f>
        <v>1088.6083000000001</v>
      </c>
      <c r="D11" s="60">
        <f>VLOOKUP($A11,'Return Data'!$B$7:$R$2292,5,0)</f>
        <v>5.0669000000000004</v>
      </c>
      <c r="E11" s="61">
        <f t="shared" si="0"/>
        <v>2</v>
      </c>
      <c r="F11" s="60">
        <f>VLOOKUP($A11,'Return Data'!$B$7:$R$2292,6,0)</f>
        <v>5.0605000000000002</v>
      </c>
      <c r="G11" s="61">
        <f t="shared" si="1"/>
        <v>3</v>
      </c>
      <c r="H11" s="60">
        <f>VLOOKUP($A11,'Return Data'!$B$7:$R$2292,7,0)</f>
        <v>4.9516999999999998</v>
      </c>
      <c r="I11" s="61">
        <f t="shared" si="2"/>
        <v>3</v>
      </c>
      <c r="J11" s="60">
        <f>VLOOKUP($A11,'Return Data'!$B$7:$R$2292,8,0)</f>
        <v>4.8535000000000004</v>
      </c>
      <c r="K11" s="61">
        <f t="shared" si="3"/>
        <v>2</v>
      </c>
      <c r="L11" s="60">
        <f>VLOOKUP($A11,'Return Data'!$B$7:$R$2292,9,0)</f>
        <v>4.8090000000000002</v>
      </c>
      <c r="M11" s="61">
        <f t="shared" si="4"/>
        <v>1</v>
      </c>
      <c r="N11" s="60">
        <f>VLOOKUP($A11,'Return Data'!$B$7:$R$2292,10,0)</f>
        <v>4.3959999999999999</v>
      </c>
      <c r="O11" s="61">
        <f t="shared" si="5"/>
        <v>1</v>
      </c>
      <c r="P11" s="60">
        <f>VLOOKUP($A11,'Return Data'!$B$7:$R$2292,11,0)</f>
        <v>3.9588999999999999</v>
      </c>
      <c r="Q11" s="61">
        <f t="shared" si="6"/>
        <v>1</v>
      </c>
      <c r="R11" s="60">
        <f>VLOOKUP($A11,'Return Data'!$B$7:$R$2292,12,0)</f>
        <v>3.8254999999999999</v>
      </c>
      <c r="S11" s="61">
        <f t="shared" si="7"/>
        <v>1</v>
      </c>
      <c r="T11" s="60">
        <f>VLOOKUP($A11,'Return Data'!$B$7:$R$2292,13,0)</f>
        <v>3.661</v>
      </c>
      <c r="U11" s="61">
        <f t="shared" si="8"/>
        <v>1</v>
      </c>
      <c r="V11" s="60"/>
      <c r="W11" s="61"/>
      <c r="X11" s="60"/>
      <c r="Y11" s="61"/>
      <c r="Z11" s="60">
        <f>VLOOKUP($A11,'Return Data'!$B$7:$R$2292,16,0)</f>
        <v>3.4626999999999999</v>
      </c>
      <c r="AA11" s="62">
        <f t="shared" si="9"/>
        <v>25</v>
      </c>
    </row>
    <row r="12" spans="1:27" x14ac:dyDescent="0.3">
      <c r="A12" s="58" t="s">
        <v>1216</v>
      </c>
      <c r="B12" s="59">
        <f>VLOOKUP($A12,'Return Data'!$B$7:$R$2292,3,0)</f>
        <v>44767</v>
      </c>
      <c r="C12" s="60">
        <f>VLOOKUP($A12,'Return Data'!$B$7:$R$2292,4,0)</f>
        <v>1114.3185000000001</v>
      </c>
      <c r="D12" s="60">
        <f>VLOOKUP($A12,'Return Data'!$B$7:$R$2292,5,0)</f>
        <v>5.0090000000000003</v>
      </c>
      <c r="E12" s="61">
        <f t="shared" si="0"/>
        <v>5</v>
      </c>
      <c r="F12" s="60">
        <f>VLOOKUP($A12,'Return Data'!$B$7:$R$2292,6,0)</f>
        <v>5.0092999999999996</v>
      </c>
      <c r="G12" s="61">
        <f t="shared" si="1"/>
        <v>10</v>
      </c>
      <c r="H12" s="60">
        <f>VLOOKUP($A12,'Return Data'!$B$7:$R$2292,7,0)</f>
        <v>4.8954000000000004</v>
      </c>
      <c r="I12" s="61">
        <f t="shared" si="2"/>
        <v>8</v>
      </c>
      <c r="J12" s="60">
        <f>VLOOKUP($A12,'Return Data'!$B$7:$R$2292,8,0)</f>
        <v>4.7648000000000001</v>
      </c>
      <c r="K12" s="61">
        <f t="shared" si="3"/>
        <v>8</v>
      </c>
      <c r="L12" s="60">
        <f>VLOOKUP($A12,'Return Data'!$B$7:$R$2292,9,0)</f>
        <v>4.7404999999999999</v>
      </c>
      <c r="M12" s="61">
        <f t="shared" si="4"/>
        <v>3</v>
      </c>
      <c r="N12" s="60">
        <f>VLOOKUP($A12,'Return Data'!$B$7:$R$2292,10,0)</f>
        <v>4.3219000000000003</v>
      </c>
      <c r="O12" s="61">
        <f t="shared" si="5"/>
        <v>4</v>
      </c>
      <c r="P12" s="60">
        <f>VLOOKUP($A12,'Return Data'!$B$7:$R$2292,11,0)</f>
        <v>3.8803000000000001</v>
      </c>
      <c r="Q12" s="61">
        <f t="shared" si="6"/>
        <v>2</v>
      </c>
      <c r="R12" s="60">
        <f>VLOOKUP($A12,'Return Data'!$B$7:$R$2292,12,0)</f>
        <v>3.7238000000000002</v>
      </c>
      <c r="S12" s="61">
        <f t="shared" si="7"/>
        <v>2</v>
      </c>
      <c r="T12" s="60">
        <f>VLOOKUP($A12,'Return Data'!$B$7:$R$2292,13,0)</f>
        <v>3.5775000000000001</v>
      </c>
      <c r="U12" s="61">
        <f t="shared" si="8"/>
        <v>2</v>
      </c>
      <c r="V12" s="60">
        <f>VLOOKUP($A12,'Return Data'!$B$7:$R$2292,17,0)</f>
        <v>3.3256000000000001</v>
      </c>
      <c r="W12" s="61">
        <f t="shared" ref="W12:W36" si="10">RANK(V12,V$8:V$36,0)</f>
        <v>1</v>
      </c>
      <c r="X12" s="60"/>
      <c r="Y12" s="61"/>
      <c r="Z12" s="60">
        <f>VLOOKUP($A12,'Return Data'!$B$7:$R$2292,16,0)</f>
        <v>3.6604000000000001</v>
      </c>
      <c r="AA12" s="62">
        <f t="shared" si="9"/>
        <v>19</v>
      </c>
    </row>
    <row r="13" spans="1:27" x14ac:dyDescent="0.3">
      <c r="A13" s="58" t="s">
        <v>1218</v>
      </c>
      <c r="B13" s="59">
        <f>VLOOKUP($A13,'Return Data'!$B$7:$R$2292,3,0)</f>
        <v>44767</v>
      </c>
      <c r="C13" s="60">
        <f>VLOOKUP($A13,'Return Data'!$B$7:$R$2292,4,0)</f>
        <v>1150.1007999999999</v>
      </c>
      <c r="D13" s="60">
        <f>VLOOKUP($A13,'Return Data'!$B$7:$R$2292,5,0)</f>
        <v>4.9420000000000002</v>
      </c>
      <c r="E13" s="61">
        <f t="shared" si="0"/>
        <v>12</v>
      </c>
      <c r="F13" s="60">
        <f>VLOOKUP($A13,'Return Data'!$B$7:$R$2292,6,0)</f>
        <v>5.0110999999999999</v>
      </c>
      <c r="G13" s="61">
        <f t="shared" si="1"/>
        <v>9</v>
      </c>
      <c r="H13" s="60">
        <f>VLOOKUP($A13,'Return Data'!$B$7:$R$2292,7,0)</f>
        <v>4.8769999999999998</v>
      </c>
      <c r="I13" s="61">
        <f t="shared" si="2"/>
        <v>11</v>
      </c>
      <c r="J13" s="60">
        <f>VLOOKUP($A13,'Return Data'!$B$7:$R$2292,8,0)</f>
        <v>4.7346000000000004</v>
      </c>
      <c r="K13" s="61">
        <f t="shared" si="3"/>
        <v>9</v>
      </c>
      <c r="L13" s="60">
        <f>VLOOKUP($A13,'Return Data'!$B$7:$R$2292,9,0)</f>
        <v>4.6657000000000002</v>
      </c>
      <c r="M13" s="61">
        <f t="shared" si="4"/>
        <v>13</v>
      </c>
      <c r="N13" s="60">
        <f>VLOOKUP($A13,'Return Data'!$B$7:$R$2292,10,0)</f>
        <v>4.2828999999999997</v>
      </c>
      <c r="O13" s="61">
        <f t="shared" si="5"/>
        <v>9</v>
      </c>
      <c r="P13" s="60">
        <f>VLOOKUP($A13,'Return Data'!$B$7:$R$2292,11,0)</f>
        <v>3.8176000000000001</v>
      </c>
      <c r="Q13" s="61">
        <f t="shared" si="6"/>
        <v>11</v>
      </c>
      <c r="R13" s="60">
        <f>VLOOKUP($A13,'Return Data'!$B$7:$R$2292,12,0)</f>
        <v>3.6728000000000001</v>
      </c>
      <c r="S13" s="61">
        <f t="shared" si="7"/>
        <v>11</v>
      </c>
      <c r="T13" s="60">
        <f>VLOOKUP($A13,'Return Data'!$B$7:$R$2292,13,0)</f>
        <v>3.536</v>
      </c>
      <c r="U13" s="61">
        <f t="shared" si="8"/>
        <v>9</v>
      </c>
      <c r="V13" s="60">
        <f>VLOOKUP($A13,'Return Data'!$B$7:$R$2292,17,0)</f>
        <v>3.2864</v>
      </c>
      <c r="W13" s="61">
        <f t="shared" si="10"/>
        <v>10</v>
      </c>
      <c r="X13" s="60">
        <f>VLOOKUP($A13,'Return Data'!$B$7:$R$2292,14,0)</f>
        <v>3.6440000000000001</v>
      </c>
      <c r="Y13" s="61">
        <f>RANK(X13,X$8:X$36,0)</f>
        <v>1</v>
      </c>
      <c r="Z13" s="60">
        <f>VLOOKUP($A13,'Return Data'!$B$7:$R$2292,16,0)</f>
        <v>4.0216000000000003</v>
      </c>
      <c r="AA13" s="62">
        <f t="shared" si="9"/>
        <v>7</v>
      </c>
    </row>
    <row r="14" spans="1:27" x14ac:dyDescent="0.3">
      <c r="A14" s="58" t="s">
        <v>1220</v>
      </c>
      <c r="B14" s="59">
        <f>VLOOKUP($A14,'Return Data'!$B$7:$R$2292,3,0)</f>
        <v>44767</v>
      </c>
      <c r="C14" s="60">
        <f>VLOOKUP($A14,'Return Data'!$B$7:$R$2292,4,0)</f>
        <v>1114.5038999999999</v>
      </c>
      <c r="D14" s="60">
        <f>VLOOKUP($A14,'Return Data'!$B$7:$R$2292,5,0)</f>
        <v>4.9263000000000003</v>
      </c>
      <c r="E14" s="61">
        <f t="shared" si="0"/>
        <v>16</v>
      </c>
      <c r="F14" s="60">
        <f>VLOOKUP($A14,'Return Data'!$B$7:$R$2292,6,0)</f>
        <v>4.9406999999999996</v>
      </c>
      <c r="G14" s="61">
        <f t="shared" si="1"/>
        <v>22</v>
      </c>
      <c r="H14" s="60">
        <f>VLOOKUP($A14,'Return Data'!$B$7:$R$2292,7,0)</f>
        <v>4.8327999999999998</v>
      </c>
      <c r="I14" s="61">
        <f t="shared" si="2"/>
        <v>21</v>
      </c>
      <c r="J14" s="60">
        <f>VLOOKUP($A14,'Return Data'!$B$7:$R$2292,8,0)</f>
        <v>4.7172999999999998</v>
      </c>
      <c r="K14" s="61">
        <f t="shared" si="3"/>
        <v>17</v>
      </c>
      <c r="L14" s="60">
        <f>VLOOKUP($A14,'Return Data'!$B$7:$R$2292,9,0)</f>
        <v>4.6719999999999997</v>
      </c>
      <c r="M14" s="61">
        <f t="shared" si="4"/>
        <v>12</v>
      </c>
      <c r="N14" s="60">
        <f>VLOOKUP($A14,'Return Data'!$B$7:$R$2292,10,0)</f>
        <v>4.2446999999999999</v>
      </c>
      <c r="O14" s="61">
        <f t="shared" si="5"/>
        <v>19</v>
      </c>
      <c r="P14" s="60">
        <f>VLOOKUP($A14,'Return Data'!$B$7:$R$2292,11,0)</f>
        <v>3.7703000000000002</v>
      </c>
      <c r="Q14" s="61">
        <f t="shared" si="6"/>
        <v>25</v>
      </c>
      <c r="R14" s="60">
        <f>VLOOKUP($A14,'Return Data'!$B$7:$R$2292,12,0)</f>
        <v>3.6286999999999998</v>
      </c>
      <c r="S14" s="61">
        <f t="shared" si="7"/>
        <v>24</v>
      </c>
      <c r="T14" s="60">
        <f>VLOOKUP($A14,'Return Data'!$B$7:$R$2292,13,0)</f>
        <v>3.4927000000000001</v>
      </c>
      <c r="U14" s="61">
        <f t="shared" si="8"/>
        <v>23</v>
      </c>
      <c r="V14" s="60">
        <f>VLOOKUP($A14,'Return Data'!$B$7:$R$2292,17,0)</f>
        <v>3.2919</v>
      </c>
      <c r="W14" s="61">
        <f t="shared" si="10"/>
        <v>9</v>
      </c>
      <c r="X14" s="60"/>
      <c r="Y14" s="61"/>
      <c r="Z14" s="60">
        <f>VLOOKUP($A14,'Return Data'!$B$7:$R$2292,16,0)</f>
        <v>3.6677</v>
      </c>
      <c r="AA14" s="62">
        <f t="shared" si="9"/>
        <v>18</v>
      </c>
    </row>
    <row r="15" spans="1:27" x14ac:dyDescent="0.3">
      <c r="A15" s="58" t="s">
        <v>1221</v>
      </c>
      <c r="B15" s="59">
        <f>VLOOKUP($A15,'Return Data'!$B$7:$R$2292,3,0)</f>
        <v>44767</v>
      </c>
      <c r="C15" s="60">
        <f>VLOOKUP($A15,'Return Data'!$B$7:$R$2292,4,0)</f>
        <v>1122.8887999999999</v>
      </c>
      <c r="D15" s="60">
        <f>VLOOKUP($A15,'Return Data'!$B$7:$R$2292,5,0)</f>
        <v>4.9349999999999996</v>
      </c>
      <c r="E15" s="61">
        <f t="shared" si="0"/>
        <v>14</v>
      </c>
      <c r="F15" s="60">
        <f>VLOOKUP($A15,'Return Data'!$B$7:$R$2292,6,0)</f>
        <v>4.9515000000000002</v>
      </c>
      <c r="G15" s="61">
        <f t="shared" si="1"/>
        <v>16</v>
      </c>
      <c r="H15" s="60">
        <f>VLOOKUP($A15,'Return Data'!$B$7:$R$2292,7,0)</f>
        <v>4.8478000000000003</v>
      </c>
      <c r="I15" s="61">
        <f t="shared" si="2"/>
        <v>17</v>
      </c>
      <c r="J15" s="60">
        <f>VLOOKUP($A15,'Return Data'!$B$7:$R$2292,8,0)</f>
        <v>4.7115999999999998</v>
      </c>
      <c r="K15" s="61">
        <f t="shared" si="3"/>
        <v>18</v>
      </c>
      <c r="L15" s="60">
        <f>VLOOKUP($A15,'Return Data'!$B$7:$R$2292,9,0)</f>
        <v>4.6936999999999998</v>
      </c>
      <c r="M15" s="61">
        <f t="shared" si="4"/>
        <v>9</v>
      </c>
      <c r="N15" s="60">
        <f>VLOOKUP($A15,'Return Data'!$B$7:$R$2292,10,0)</f>
        <v>4.2622</v>
      </c>
      <c r="O15" s="61">
        <f t="shared" si="5"/>
        <v>15</v>
      </c>
      <c r="P15" s="60">
        <f>VLOOKUP($A15,'Return Data'!$B$7:$R$2292,11,0)</f>
        <v>3.7951999999999999</v>
      </c>
      <c r="Q15" s="61">
        <f t="shared" si="6"/>
        <v>15</v>
      </c>
      <c r="R15" s="60">
        <f>VLOOKUP($A15,'Return Data'!$B$7:$R$2292,12,0)</f>
        <v>3.6454</v>
      </c>
      <c r="S15" s="61">
        <f t="shared" si="7"/>
        <v>15</v>
      </c>
      <c r="T15" s="60">
        <f>VLOOKUP($A15,'Return Data'!$B$7:$R$2292,13,0)</f>
        <v>3.5065</v>
      </c>
      <c r="U15" s="61">
        <f t="shared" si="8"/>
        <v>16</v>
      </c>
      <c r="V15" s="60">
        <f>VLOOKUP($A15,'Return Data'!$B$7:$R$2292,17,0)</f>
        <v>3.2532999999999999</v>
      </c>
      <c r="W15" s="61">
        <f t="shared" si="10"/>
        <v>16</v>
      </c>
      <c r="X15" s="60"/>
      <c r="Y15" s="61"/>
      <c r="Z15" s="60">
        <f>VLOOKUP($A15,'Return Data'!$B$7:$R$2292,16,0)</f>
        <v>3.6692</v>
      </c>
      <c r="AA15" s="62">
        <f t="shared" si="9"/>
        <v>17</v>
      </c>
    </row>
    <row r="16" spans="1:27" x14ac:dyDescent="0.3">
      <c r="A16" s="58" t="s">
        <v>1223</v>
      </c>
      <c r="B16" s="59">
        <f>VLOOKUP($A16,'Return Data'!$B$7:$R$2292,3,0)</f>
        <v>44767</v>
      </c>
      <c r="C16" s="60">
        <f>VLOOKUP($A16,'Return Data'!$B$7:$R$2292,4,0)</f>
        <v>3176.2559999999999</v>
      </c>
      <c r="D16" s="60">
        <f>VLOOKUP($A16,'Return Data'!$B$7:$R$2292,5,0)</f>
        <v>4.9051999999999998</v>
      </c>
      <c r="E16" s="61">
        <f t="shared" si="0"/>
        <v>21</v>
      </c>
      <c r="F16" s="60">
        <f>VLOOKUP($A16,'Return Data'!$B$7:$R$2292,6,0)</f>
        <v>5.4973000000000001</v>
      </c>
      <c r="G16" s="61">
        <f t="shared" si="1"/>
        <v>1</v>
      </c>
      <c r="H16" s="60">
        <f>VLOOKUP($A16,'Return Data'!$B$7:$R$2292,7,0)</f>
        <v>5.0442</v>
      </c>
      <c r="I16" s="61">
        <f t="shared" si="2"/>
        <v>2</v>
      </c>
      <c r="J16" s="60">
        <f>VLOOKUP($A16,'Return Data'!$B$7:$R$2292,8,0)</f>
        <v>4.7869000000000002</v>
      </c>
      <c r="K16" s="61">
        <f t="shared" si="3"/>
        <v>5</v>
      </c>
      <c r="L16" s="60">
        <f>VLOOKUP($A16,'Return Data'!$B$7:$R$2292,9,0)</f>
        <v>4.6280999999999999</v>
      </c>
      <c r="M16" s="61">
        <f t="shared" si="4"/>
        <v>21</v>
      </c>
      <c r="N16" s="60">
        <f>VLOOKUP($A16,'Return Data'!$B$7:$R$2292,10,0)</f>
        <v>4.2176</v>
      </c>
      <c r="O16" s="61">
        <f t="shared" si="5"/>
        <v>25</v>
      </c>
      <c r="P16" s="60">
        <f>VLOOKUP($A16,'Return Data'!$B$7:$R$2292,11,0)</f>
        <v>3.7481</v>
      </c>
      <c r="Q16" s="61">
        <f t="shared" si="6"/>
        <v>26</v>
      </c>
      <c r="R16" s="60">
        <f>VLOOKUP($A16,'Return Data'!$B$7:$R$2292,12,0)</f>
        <v>3.6061000000000001</v>
      </c>
      <c r="S16" s="61">
        <f t="shared" si="7"/>
        <v>26</v>
      </c>
      <c r="T16" s="60">
        <f>VLOOKUP($A16,'Return Data'!$B$7:$R$2292,13,0)</f>
        <v>3.4685000000000001</v>
      </c>
      <c r="U16" s="61">
        <f t="shared" si="8"/>
        <v>26</v>
      </c>
      <c r="V16" s="60">
        <f>VLOOKUP($A16,'Return Data'!$B$7:$R$2292,17,0)</f>
        <v>3.2223000000000002</v>
      </c>
      <c r="W16" s="61">
        <f t="shared" si="10"/>
        <v>24</v>
      </c>
      <c r="X16" s="60">
        <f>VLOOKUP($A16,'Return Data'!$B$7:$R$2292,14,0)</f>
        <v>3.5263</v>
      </c>
      <c r="Y16" s="61">
        <f>RANK(X16,X$8:X$36,0)</f>
        <v>9</v>
      </c>
      <c r="Z16" s="60">
        <f>VLOOKUP($A16,'Return Data'!$B$7:$R$2292,16,0)</f>
        <v>5.8063000000000002</v>
      </c>
      <c r="AA16" s="62">
        <f t="shared" si="9"/>
        <v>4</v>
      </c>
    </row>
    <row r="17" spans="1:27" x14ac:dyDescent="0.3">
      <c r="A17" s="58" t="s">
        <v>1226</v>
      </c>
      <c r="B17" s="59">
        <f>VLOOKUP($A17,'Return Data'!$B$7:$R$2292,3,0)</f>
        <v>44767</v>
      </c>
      <c r="C17" s="60">
        <f>VLOOKUP($A17,'Return Data'!$B$7:$R$2292,4,0)</f>
        <v>1121.5360000000001</v>
      </c>
      <c r="D17" s="60">
        <f>VLOOKUP($A17,'Return Data'!$B$7:$R$2292,5,0)</f>
        <v>4.9019000000000004</v>
      </c>
      <c r="E17" s="61">
        <f t="shared" si="0"/>
        <v>22</v>
      </c>
      <c r="F17" s="60">
        <f>VLOOKUP($A17,'Return Data'!$B$7:$R$2292,6,0)</f>
        <v>4.9412000000000003</v>
      </c>
      <c r="G17" s="61">
        <f t="shared" si="1"/>
        <v>21</v>
      </c>
      <c r="H17" s="60">
        <f>VLOOKUP($A17,'Return Data'!$B$7:$R$2292,7,0)</f>
        <v>4.8056999999999999</v>
      </c>
      <c r="I17" s="61">
        <f t="shared" si="2"/>
        <v>25</v>
      </c>
      <c r="J17" s="60">
        <f>VLOOKUP($A17,'Return Data'!$B$7:$R$2292,8,0)</f>
        <v>4.6561000000000003</v>
      </c>
      <c r="K17" s="61">
        <f t="shared" si="3"/>
        <v>26</v>
      </c>
      <c r="L17" s="60">
        <f>VLOOKUP($A17,'Return Data'!$B$7:$R$2292,9,0)</f>
        <v>4.5994000000000002</v>
      </c>
      <c r="M17" s="61">
        <f t="shared" si="4"/>
        <v>27</v>
      </c>
      <c r="N17" s="60">
        <f>VLOOKUP($A17,'Return Data'!$B$7:$R$2292,10,0)</f>
        <v>4.2119999999999997</v>
      </c>
      <c r="O17" s="61">
        <f t="shared" si="5"/>
        <v>26</v>
      </c>
      <c r="P17" s="60">
        <f>VLOOKUP($A17,'Return Data'!$B$7:$R$2292,11,0)</f>
        <v>3.7761999999999998</v>
      </c>
      <c r="Q17" s="61">
        <f t="shared" si="6"/>
        <v>24</v>
      </c>
      <c r="R17" s="60">
        <f>VLOOKUP($A17,'Return Data'!$B$7:$R$2292,12,0)</f>
        <v>3.6339000000000001</v>
      </c>
      <c r="S17" s="61">
        <f t="shared" si="7"/>
        <v>22</v>
      </c>
      <c r="T17" s="60">
        <f>VLOOKUP($A17,'Return Data'!$B$7:$R$2292,13,0)</f>
        <v>3.5013999999999998</v>
      </c>
      <c r="U17" s="61">
        <f t="shared" si="8"/>
        <v>18</v>
      </c>
      <c r="V17" s="60">
        <f>VLOOKUP($A17,'Return Data'!$B$7:$R$2292,17,0)</f>
        <v>3.2557</v>
      </c>
      <c r="W17" s="61">
        <f t="shared" si="10"/>
        <v>14</v>
      </c>
      <c r="X17" s="60"/>
      <c r="Y17" s="61"/>
      <c r="Z17" s="60">
        <f>VLOOKUP($A17,'Return Data'!$B$7:$R$2292,16,0)</f>
        <v>3.6699000000000002</v>
      </c>
      <c r="AA17" s="62">
        <f t="shared" si="9"/>
        <v>16</v>
      </c>
    </row>
    <row r="18" spans="1:27" x14ac:dyDescent="0.3">
      <c r="A18" s="58" t="s">
        <v>1227</v>
      </c>
      <c r="B18" s="59">
        <f>VLOOKUP($A18,'Return Data'!$B$7:$R$2292,3,0)</f>
        <v>44767</v>
      </c>
      <c r="C18" s="60">
        <f>VLOOKUP($A18,'Return Data'!$B$7:$R$2292,4,0)</f>
        <v>115.7028</v>
      </c>
      <c r="D18" s="60">
        <f>VLOOKUP($A18,'Return Data'!$B$7:$R$2292,5,0)</f>
        <v>4.8902999999999999</v>
      </c>
      <c r="E18" s="61">
        <f t="shared" si="0"/>
        <v>24</v>
      </c>
      <c r="F18" s="60">
        <f>VLOOKUP($A18,'Return Data'!$B$7:$R$2292,6,0)</f>
        <v>4.9443000000000001</v>
      </c>
      <c r="G18" s="61">
        <f t="shared" si="1"/>
        <v>19</v>
      </c>
      <c r="H18" s="60">
        <f>VLOOKUP($A18,'Return Data'!$B$7:$R$2292,7,0)</f>
        <v>4.8400999999999996</v>
      </c>
      <c r="I18" s="61">
        <f t="shared" si="2"/>
        <v>19</v>
      </c>
      <c r="J18" s="60">
        <f>VLOOKUP($A18,'Return Data'!$B$7:$R$2292,8,0)</f>
        <v>4.7088999999999999</v>
      </c>
      <c r="K18" s="61">
        <f t="shared" si="3"/>
        <v>20</v>
      </c>
      <c r="L18" s="60">
        <f>VLOOKUP($A18,'Return Data'!$B$7:$R$2292,9,0)</f>
        <v>4.6372</v>
      </c>
      <c r="M18" s="61">
        <f t="shared" si="4"/>
        <v>18</v>
      </c>
      <c r="N18" s="60">
        <f>VLOOKUP($A18,'Return Data'!$B$7:$R$2292,10,0)</f>
        <v>4.2503000000000002</v>
      </c>
      <c r="O18" s="61">
        <f t="shared" si="5"/>
        <v>17</v>
      </c>
      <c r="P18" s="60">
        <f>VLOOKUP($A18,'Return Data'!$B$7:$R$2292,11,0)</f>
        <v>3.7927</v>
      </c>
      <c r="Q18" s="61">
        <f t="shared" si="6"/>
        <v>17</v>
      </c>
      <c r="R18" s="60">
        <f>VLOOKUP($A18,'Return Data'!$B$7:$R$2292,12,0)</f>
        <v>3.6374</v>
      </c>
      <c r="S18" s="61">
        <f t="shared" si="7"/>
        <v>20</v>
      </c>
      <c r="T18" s="60">
        <f>VLOOKUP($A18,'Return Data'!$B$7:$R$2292,13,0)</f>
        <v>3.4935</v>
      </c>
      <c r="U18" s="61">
        <f t="shared" si="8"/>
        <v>22</v>
      </c>
      <c r="V18" s="60">
        <f>VLOOKUP($A18,'Return Data'!$B$7:$R$2292,17,0)</f>
        <v>3.242</v>
      </c>
      <c r="W18" s="61">
        <f t="shared" si="10"/>
        <v>21</v>
      </c>
      <c r="X18" s="60">
        <f>VLOOKUP($A18,'Return Data'!$B$7:$R$2292,14,0)</f>
        <v>3.5444</v>
      </c>
      <c r="Y18" s="61">
        <f>RANK(X18,X$8:X$36,0)</f>
        <v>7</v>
      </c>
      <c r="Z18" s="60">
        <f>VLOOKUP($A18,'Return Data'!$B$7:$R$2292,16,0)</f>
        <v>4.024</v>
      </c>
      <c r="AA18" s="62">
        <f t="shared" si="9"/>
        <v>6</v>
      </c>
    </row>
    <row r="19" spans="1:27" x14ac:dyDescent="0.3">
      <c r="A19" s="58" t="s">
        <v>1230</v>
      </c>
      <c r="B19" s="59">
        <f>VLOOKUP($A19,'Return Data'!$B$7:$R$2292,3,0)</f>
        <v>44767</v>
      </c>
      <c r="C19" s="60">
        <f>VLOOKUP($A19,'Return Data'!$B$7:$R$2292,4,0)</f>
        <v>1144.1881000000001</v>
      </c>
      <c r="D19" s="60">
        <f>VLOOKUP($A19,'Return Data'!$B$7:$R$2292,5,0)</f>
        <v>5.0026999999999999</v>
      </c>
      <c r="E19" s="61">
        <f t="shared" si="0"/>
        <v>6</v>
      </c>
      <c r="F19" s="60">
        <f>VLOOKUP($A19,'Return Data'!$B$7:$R$2292,6,0)</f>
        <v>4.9710000000000001</v>
      </c>
      <c r="G19" s="61">
        <f t="shared" si="1"/>
        <v>15</v>
      </c>
      <c r="H19" s="60">
        <f>VLOOKUP($A19,'Return Data'!$B$7:$R$2292,7,0)</f>
        <v>4.8593000000000002</v>
      </c>
      <c r="I19" s="61">
        <f t="shared" si="2"/>
        <v>16</v>
      </c>
      <c r="J19" s="60">
        <f>VLOOKUP($A19,'Return Data'!$B$7:$R$2292,8,0)</f>
        <v>4.7210999999999999</v>
      </c>
      <c r="K19" s="61">
        <f t="shared" si="3"/>
        <v>16</v>
      </c>
      <c r="L19" s="60">
        <f>VLOOKUP($A19,'Return Data'!$B$7:$R$2292,9,0)</f>
        <v>4.6462000000000003</v>
      </c>
      <c r="M19" s="61">
        <f t="shared" si="4"/>
        <v>17</v>
      </c>
      <c r="N19" s="60">
        <f>VLOOKUP($A19,'Return Data'!$B$7:$R$2292,10,0)</f>
        <v>4.2579000000000002</v>
      </c>
      <c r="O19" s="61">
        <f t="shared" si="5"/>
        <v>16</v>
      </c>
      <c r="P19" s="60">
        <f>VLOOKUP($A19,'Return Data'!$B$7:$R$2292,11,0)</f>
        <v>3.7924000000000002</v>
      </c>
      <c r="Q19" s="61">
        <f t="shared" si="6"/>
        <v>18</v>
      </c>
      <c r="R19" s="60">
        <f>VLOOKUP($A19,'Return Data'!$B$7:$R$2292,12,0)</f>
        <v>3.6400999999999999</v>
      </c>
      <c r="S19" s="61">
        <f t="shared" si="7"/>
        <v>18</v>
      </c>
      <c r="T19" s="60">
        <f>VLOOKUP($A19,'Return Data'!$B$7:$R$2292,13,0)</f>
        <v>3.4969999999999999</v>
      </c>
      <c r="U19" s="61">
        <f t="shared" si="8"/>
        <v>19</v>
      </c>
      <c r="V19" s="60">
        <f>VLOOKUP($A19,'Return Data'!$B$7:$R$2292,17,0)</f>
        <v>3.2366000000000001</v>
      </c>
      <c r="W19" s="61">
        <f t="shared" si="10"/>
        <v>23</v>
      </c>
      <c r="X19" s="60">
        <f>VLOOKUP($A19,'Return Data'!$B$7:$R$2292,14,0)</f>
        <v>3.5350999999999999</v>
      </c>
      <c r="Y19" s="61">
        <f>RANK(X19,X$8:X$36,0)</f>
        <v>8</v>
      </c>
      <c r="Z19" s="60">
        <f>VLOOKUP($A19,'Return Data'!$B$7:$R$2292,16,0)</f>
        <v>3.9032</v>
      </c>
      <c r="AA19" s="62">
        <f t="shared" si="9"/>
        <v>11</v>
      </c>
    </row>
    <row r="20" spans="1:27" x14ac:dyDescent="0.3">
      <c r="A20" s="58" t="s">
        <v>1232</v>
      </c>
      <c r="B20" s="59">
        <f>VLOOKUP($A20,'Return Data'!$B$7:$R$2292,3,0)</f>
        <v>44767</v>
      </c>
      <c r="C20" s="60">
        <f>VLOOKUP($A20,'Return Data'!$B$7:$R$2292,4,0)</f>
        <v>1112.2380000000001</v>
      </c>
      <c r="D20" s="60">
        <f>VLOOKUP($A20,'Return Data'!$B$7:$R$2292,5,0)</f>
        <v>4.8444000000000003</v>
      </c>
      <c r="E20" s="61">
        <f t="shared" si="0"/>
        <v>28</v>
      </c>
      <c r="F20" s="60">
        <f>VLOOKUP($A20,'Return Data'!$B$7:$R$2292,6,0)</f>
        <v>4.8762999999999996</v>
      </c>
      <c r="G20" s="61">
        <f t="shared" si="1"/>
        <v>27</v>
      </c>
      <c r="H20" s="60">
        <f>VLOOKUP($A20,'Return Data'!$B$7:$R$2292,7,0)</f>
        <v>4.7279999999999998</v>
      </c>
      <c r="I20" s="61">
        <f t="shared" si="2"/>
        <v>28</v>
      </c>
      <c r="J20" s="60">
        <f>VLOOKUP($A20,'Return Data'!$B$7:$R$2292,8,0)</f>
        <v>4.5799000000000003</v>
      </c>
      <c r="K20" s="61">
        <f t="shared" si="3"/>
        <v>29</v>
      </c>
      <c r="L20" s="60">
        <f>VLOOKUP($A20,'Return Data'!$B$7:$R$2292,9,0)</f>
        <v>4.7378999999999998</v>
      </c>
      <c r="M20" s="61">
        <f t="shared" si="4"/>
        <v>4</v>
      </c>
      <c r="N20" s="60">
        <f>VLOOKUP($A20,'Return Data'!$B$7:$R$2292,10,0)</f>
        <v>4.1820000000000004</v>
      </c>
      <c r="O20" s="61">
        <f t="shared" si="5"/>
        <v>28</v>
      </c>
      <c r="P20" s="60">
        <f>VLOOKUP($A20,'Return Data'!$B$7:$R$2292,11,0)</f>
        <v>3.6941000000000002</v>
      </c>
      <c r="Q20" s="61">
        <f t="shared" si="6"/>
        <v>28</v>
      </c>
      <c r="R20" s="60">
        <f>VLOOKUP($A20,'Return Data'!$B$7:$R$2292,12,0)</f>
        <v>3.5508999999999999</v>
      </c>
      <c r="S20" s="61">
        <f t="shared" si="7"/>
        <v>28</v>
      </c>
      <c r="T20" s="60">
        <f>VLOOKUP($A20,'Return Data'!$B$7:$R$2292,13,0)</f>
        <v>3.4137</v>
      </c>
      <c r="U20" s="61">
        <f t="shared" si="8"/>
        <v>28</v>
      </c>
      <c r="V20" s="60">
        <f>VLOOKUP($A20,'Return Data'!$B$7:$R$2292,17,0)</f>
        <v>3.1762000000000001</v>
      </c>
      <c r="W20" s="61">
        <f t="shared" si="10"/>
        <v>27</v>
      </c>
      <c r="X20" s="60"/>
      <c r="Y20" s="61"/>
      <c r="Z20" s="60">
        <f>VLOOKUP($A20,'Return Data'!$B$7:$R$2292,16,0)</f>
        <v>3.55</v>
      </c>
      <c r="AA20" s="62">
        <f t="shared" si="9"/>
        <v>23</v>
      </c>
    </row>
    <row r="21" spans="1:27" x14ac:dyDescent="0.3">
      <c r="A21" s="58" t="s">
        <v>1234</v>
      </c>
      <c r="B21" s="59">
        <f>VLOOKUP($A21,'Return Data'!$B$7:$R$2292,3,0)</f>
        <v>44767</v>
      </c>
      <c r="C21" s="60">
        <f>VLOOKUP($A21,'Return Data'!$B$7:$R$2292,4,0)</f>
        <v>1086.9938</v>
      </c>
      <c r="D21" s="60">
        <f>VLOOKUP($A21,'Return Data'!$B$7:$R$2292,5,0)</f>
        <v>4.9635999999999996</v>
      </c>
      <c r="E21" s="61">
        <f t="shared" si="0"/>
        <v>10</v>
      </c>
      <c r="F21" s="60">
        <f>VLOOKUP($A21,'Return Data'!$B$7:$R$2292,6,0)</f>
        <v>4.9762000000000004</v>
      </c>
      <c r="G21" s="61">
        <f t="shared" si="1"/>
        <v>13</v>
      </c>
      <c r="H21" s="60">
        <f>VLOOKUP($A21,'Return Data'!$B$7:$R$2292,7,0)</f>
        <v>4.8628999999999998</v>
      </c>
      <c r="I21" s="61">
        <f t="shared" si="2"/>
        <v>15</v>
      </c>
      <c r="J21" s="60">
        <f>VLOOKUP($A21,'Return Data'!$B$7:$R$2292,8,0)</f>
        <v>4.7331000000000003</v>
      </c>
      <c r="K21" s="61">
        <f t="shared" si="3"/>
        <v>10</v>
      </c>
      <c r="L21" s="60">
        <f>VLOOKUP($A21,'Return Data'!$B$7:$R$2292,9,0)</f>
        <v>4.726</v>
      </c>
      <c r="M21" s="61">
        <f t="shared" si="4"/>
        <v>7</v>
      </c>
      <c r="N21" s="60">
        <f>VLOOKUP($A21,'Return Data'!$B$7:$R$2292,10,0)</f>
        <v>4.2957999999999998</v>
      </c>
      <c r="O21" s="61">
        <f t="shared" si="5"/>
        <v>7</v>
      </c>
      <c r="P21" s="60">
        <f>VLOOKUP($A21,'Return Data'!$B$7:$R$2292,11,0)</f>
        <v>3.8227000000000002</v>
      </c>
      <c r="Q21" s="61">
        <f t="shared" si="6"/>
        <v>8</v>
      </c>
      <c r="R21" s="60">
        <f>VLOOKUP($A21,'Return Data'!$B$7:$R$2292,12,0)</f>
        <v>3.6781000000000001</v>
      </c>
      <c r="S21" s="61">
        <f t="shared" si="7"/>
        <v>8</v>
      </c>
      <c r="T21" s="60">
        <f>VLOOKUP($A21,'Return Data'!$B$7:$R$2292,13,0)</f>
        <v>3.5352000000000001</v>
      </c>
      <c r="U21" s="61">
        <f t="shared" si="8"/>
        <v>11</v>
      </c>
      <c r="V21" s="60">
        <f>VLOOKUP($A21,'Return Data'!$B$7:$R$2292,17,0)</f>
        <v>3.2786</v>
      </c>
      <c r="W21" s="61">
        <f t="shared" si="10"/>
        <v>11</v>
      </c>
      <c r="X21" s="60"/>
      <c r="Y21" s="61"/>
      <c r="Z21" s="60">
        <f>VLOOKUP($A21,'Return Data'!$B$7:$R$2292,16,0)</f>
        <v>3.3317000000000001</v>
      </c>
      <c r="AA21" s="62">
        <f t="shared" si="9"/>
        <v>29</v>
      </c>
    </row>
    <row r="22" spans="1:27" x14ac:dyDescent="0.3">
      <c r="A22" s="58" t="s">
        <v>1236</v>
      </c>
      <c r="B22" s="59">
        <f>VLOOKUP($A22,'Return Data'!$B$7:$R$2292,3,0)</f>
        <v>44767</v>
      </c>
      <c r="C22" s="60">
        <f>VLOOKUP($A22,'Return Data'!$B$7:$R$2292,4,0)</f>
        <v>1095.4670000000001</v>
      </c>
      <c r="D22" s="60">
        <f>VLOOKUP($A22,'Return Data'!$B$7:$R$2292,5,0)</f>
        <v>4.8052999999999999</v>
      </c>
      <c r="E22" s="61">
        <f t="shared" si="0"/>
        <v>29</v>
      </c>
      <c r="F22" s="60">
        <f>VLOOKUP($A22,'Return Data'!$B$7:$R$2292,6,0)</f>
        <v>4.8276000000000003</v>
      </c>
      <c r="G22" s="61">
        <f t="shared" si="1"/>
        <v>29</v>
      </c>
      <c r="H22" s="60">
        <f>VLOOKUP($A22,'Return Data'!$B$7:$R$2292,7,0)</f>
        <v>4.7218</v>
      </c>
      <c r="I22" s="61">
        <f t="shared" si="2"/>
        <v>29</v>
      </c>
      <c r="J22" s="60">
        <f>VLOOKUP($A22,'Return Data'!$B$7:$R$2292,8,0)</f>
        <v>4.6246</v>
      </c>
      <c r="K22" s="61">
        <f t="shared" si="3"/>
        <v>28</v>
      </c>
      <c r="L22" s="60">
        <f>VLOOKUP($A22,'Return Data'!$B$7:$R$2292,9,0)</f>
        <v>4.5620000000000003</v>
      </c>
      <c r="M22" s="61">
        <f t="shared" si="4"/>
        <v>28</v>
      </c>
      <c r="N22" s="60">
        <f>VLOOKUP($A22,'Return Data'!$B$7:$R$2292,10,0)</f>
        <v>4.1844000000000001</v>
      </c>
      <c r="O22" s="61">
        <f t="shared" si="5"/>
        <v>27</v>
      </c>
      <c r="P22" s="60">
        <f>VLOOKUP($A22,'Return Data'!$B$7:$R$2292,11,0)</f>
        <v>3.7067000000000001</v>
      </c>
      <c r="Q22" s="61">
        <f t="shared" si="6"/>
        <v>27</v>
      </c>
      <c r="R22" s="60">
        <f>VLOOKUP($A22,'Return Data'!$B$7:$R$2292,12,0)</f>
        <v>3.5710000000000002</v>
      </c>
      <c r="S22" s="61">
        <f t="shared" si="7"/>
        <v>27</v>
      </c>
      <c r="T22" s="60">
        <f>VLOOKUP($A22,'Return Data'!$B$7:$R$2292,13,0)</f>
        <v>3.4327999999999999</v>
      </c>
      <c r="U22" s="61">
        <f t="shared" si="8"/>
        <v>27</v>
      </c>
      <c r="V22" s="60">
        <f>VLOOKUP($A22,'Return Data'!$B$7:$R$2292,17,0)</f>
        <v>3.1846999999999999</v>
      </c>
      <c r="W22" s="61">
        <f t="shared" si="10"/>
        <v>26</v>
      </c>
      <c r="X22" s="60"/>
      <c r="Y22" s="61"/>
      <c r="Z22" s="60">
        <f>VLOOKUP($A22,'Return Data'!$B$7:$R$2292,16,0)</f>
        <v>3.367</v>
      </c>
      <c r="AA22" s="62">
        <f t="shared" si="9"/>
        <v>28</v>
      </c>
    </row>
    <row r="23" spans="1:27" x14ac:dyDescent="0.3">
      <c r="A23" s="58" t="s">
        <v>1238</v>
      </c>
      <c r="B23" s="59">
        <f>VLOOKUP($A23,'Return Data'!$B$7:$R$2292,3,0)</f>
        <v>44767</v>
      </c>
      <c r="C23" s="60">
        <f>VLOOKUP($A23,'Return Data'!$B$7:$R$2292,4,0)</f>
        <v>1092.7478000000001</v>
      </c>
      <c r="D23" s="60">
        <f>VLOOKUP($A23,'Return Data'!$B$7:$R$2292,5,0)</f>
        <v>4.9408000000000003</v>
      </c>
      <c r="E23" s="61">
        <f t="shared" si="0"/>
        <v>13</v>
      </c>
      <c r="F23" s="60">
        <f>VLOOKUP($A23,'Return Data'!$B$7:$R$2292,6,0)</f>
        <v>4.9923000000000002</v>
      </c>
      <c r="G23" s="61">
        <f t="shared" si="1"/>
        <v>12</v>
      </c>
      <c r="H23" s="60">
        <f>VLOOKUP($A23,'Return Data'!$B$7:$R$2292,7,0)</f>
        <v>4.8688000000000002</v>
      </c>
      <c r="I23" s="61">
        <f t="shared" si="2"/>
        <v>14</v>
      </c>
      <c r="J23" s="60">
        <f>VLOOKUP($A23,'Return Data'!$B$7:$R$2292,8,0)</f>
        <v>4.7319000000000004</v>
      </c>
      <c r="K23" s="61">
        <f t="shared" si="3"/>
        <v>12</v>
      </c>
      <c r="L23" s="60">
        <f>VLOOKUP($A23,'Return Data'!$B$7:$R$2292,9,0)</f>
        <v>4.6852</v>
      </c>
      <c r="M23" s="61">
        <f t="shared" si="4"/>
        <v>11</v>
      </c>
      <c r="N23" s="60">
        <f>VLOOKUP($A23,'Return Data'!$B$7:$R$2292,10,0)</f>
        <v>4.2663000000000002</v>
      </c>
      <c r="O23" s="61">
        <f t="shared" si="5"/>
        <v>12</v>
      </c>
      <c r="P23" s="60">
        <f>VLOOKUP($A23,'Return Data'!$B$7:$R$2292,11,0)</f>
        <v>3.8052999999999999</v>
      </c>
      <c r="Q23" s="61">
        <f t="shared" si="6"/>
        <v>14</v>
      </c>
      <c r="R23" s="60">
        <f>VLOOKUP($A23,'Return Data'!$B$7:$R$2292,12,0)</f>
        <v>3.6726999999999999</v>
      </c>
      <c r="S23" s="61">
        <f t="shared" si="7"/>
        <v>12</v>
      </c>
      <c r="T23" s="60">
        <f>VLOOKUP($A23,'Return Data'!$B$7:$R$2292,13,0)</f>
        <v>3.5358999999999998</v>
      </c>
      <c r="U23" s="61">
        <f t="shared" si="8"/>
        <v>10</v>
      </c>
      <c r="V23" s="60">
        <f>VLOOKUP($A23,'Return Data'!$B$7:$R$2292,17,0)</f>
        <v>3.2997000000000001</v>
      </c>
      <c r="W23" s="61">
        <f t="shared" si="10"/>
        <v>6</v>
      </c>
      <c r="X23" s="60"/>
      <c r="Y23" s="61"/>
      <c r="Z23" s="60">
        <f>VLOOKUP($A23,'Return Data'!$B$7:$R$2292,16,0)</f>
        <v>3.4117000000000002</v>
      </c>
      <c r="AA23" s="62">
        <f t="shared" si="9"/>
        <v>27</v>
      </c>
    </row>
    <row r="24" spans="1:27" x14ac:dyDescent="0.3">
      <c r="A24" s="58" t="s">
        <v>1240</v>
      </c>
      <c r="B24" s="59">
        <f>VLOOKUP($A24,'Return Data'!$B$7:$R$2292,3,0)</f>
        <v>44767</v>
      </c>
      <c r="C24" s="60">
        <f>VLOOKUP($A24,'Return Data'!$B$7:$R$2292,4,0)</f>
        <v>1145.4679000000001</v>
      </c>
      <c r="D24" s="60">
        <f>VLOOKUP($A24,'Return Data'!$B$7:$R$2292,5,0)</f>
        <v>4.9301000000000004</v>
      </c>
      <c r="E24" s="61">
        <f t="shared" si="0"/>
        <v>15</v>
      </c>
      <c r="F24" s="60">
        <f>VLOOKUP($A24,'Return Data'!$B$7:$R$2292,6,0)</f>
        <v>4.9494999999999996</v>
      </c>
      <c r="G24" s="61">
        <f t="shared" si="1"/>
        <v>17</v>
      </c>
      <c r="H24" s="60">
        <f>VLOOKUP($A24,'Return Data'!$B$7:$R$2292,7,0)</f>
        <v>4.8456999999999999</v>
      </c>
      <c r="I24" s="61">
        <f t="shared" si="2"/>
        <v>18</v>
      </c>
      <c r="J24" s="60">
        <f>VLOOKUP($A24,'Return Data'!$B$7:$R$2292,8,0)</f>
        <v>4.7015000000000002</v>
      </c>
      <c r="K24" s="61">
        <f t="shared" si="3"/>
        <v>21</v>
      </c>
      <c r="L24" s="60">
        <f>VLOOKUP($A24,'Return Data'!$B$7:$R$2292,9,0)</f>
        <v>4.6174999999999997</v>
      </c>
      <c r="M24" s="61">
        <f t="shared" si="4"/>
        <v>24</v>
      </c>
      <c r="N24" s="60">
        <f>VLOOKUP($A24,'Return Data'!$B$7:$R$2292,10,0)</f>
        <v>4.2407000000000004</v>
      </c>
      <c r="O24" s="61">
        <f t="shared" si="5"/>
        <v>20</v>
      </c>
      <c r="P24" s="60">
        <f>VLOOKUP($A24,'Return Data'!$B$7:$R$2292,11,0)</f>
        <v>3.7871999999999999</v>
      </c>
      <c r="Q24" s="61">
        <f t="shared" si="6"/>
        <v>20</v>
      </c>
      <c r="R24" s="60">
        <f>VLOOKUP($A24,'Return Data'!$B$7:$R$2292,12,0)</f>
        <v>3.6389999999999998</v>
      </c>
      <c r="S24" s="61">
        <f t="shared" si="7"/>
        <v>19</v>
      </c>
      <c r="T24" s="60">
        <f>VLOOKUP($A24,'Return Data'!$B$7:$R$2292,13,0)</f>
        <v>3.4946000000000002</v>
      </c>
      <c r="U24" s="61">
        <f t="shared" si="8"/>
        <v>21</v>
      </c>
      <c r="V24" s="60">
        <f>VLOOKUP($A24,'Return Data'!$B$7:$R$2292,17,0)</f>
        <v>3.2412999999999998</v>
      </c>
      <c r="W24" s="61">
        <f t="shared" si="10"/>
        <v>22</v>
      </c>
      <c r="X24" s="60">
        <f>VLOOKUP($A24,'Return Data'!$B$7:$R$2292,14,0)</f>
        <v>3.5596000000000001</v>
      </c>
      <c r="Y24" s="61">
        <f>RANK(X24,X$8:X$36,0)</f>
        <v>5</v>
      </c>
      <c r="Z24" s="60">
        <f>VLOOKUP($A24,'Return Data'!$B$7:$R$2292,16,0)</f>
        <v>3.9268999999999998</v>
      </c>
      <c r="AA24" s="62">
        <f t="shared" si="9"/>
        <v>10</v>
      </c>
    </row>
    <row r="25" spans="1:27" x14ac:dyDescent="0.3">
      <c r="A25" s="58" t="s">
        <v>1242</v>
      </c>
      <c r="B25" s="59">
        <f>VLOOKUP($A25,'Return Data'!$B$7:$R$2292,3,0)</f>
        <v>44767</v>
      </c>
      <c r="C25" s="60">
        <f>VLOOKUP($A25,'Return Data'!$B$7:$R$2292,4,0)</f>
        <v>2663.79966666667</v>
      </c>
      <c r="D25" s="60">
        <f>VLOOKUP($A25,'Return Data'!$B$7:$R$2292,5,0)</f>
        <v>4.8512000000000004</v>
      </c>
      <c r="E25" s="61">
        <f t="shared" si="0"/>
        <v>27</v>
      </c>
      <c r="F25" s="60">
        <f>VLOOKUP($A25,'Return Data'!$B$7:$R$2292,6,0)</f>
        <v>4.9081000000000001</v>
      </c>
      <c r="G25" s="61">
        <f t="shared" si="1"/>
        <v>26</v>
      </c>
      <c r="H25" s="60">
        <f>VLOOKUP($A25,'Return Data'!$B$7:$R$2292,7,0)</f>
        <v>4.7962999999999996</v>
      </c>
      <c r="I25" s="61">
        <f t="shared" si="2"/>
        <v>27</v>
      </c>
      <c r="J25" s="60">
        <f>VLOOKUP($A25,'Return Data'!$B$7:$R$2292,8,0)</f>
        <v>4.6681999999999997</v>
      </c>
      <c r="K25" s="61">
        <f t="shared" si="3"/>
        <v>25</v>
      </c>
      <c r="L25" s="60">
        <f>VLOOKUP($A25,'Return Data'!$B$7:$R$2292,9,0)</f>
        <v>4.6161000000000003</v>
      </c>
      <c r="M25" s="61">
        <f t="shared" si="4"/>
        <v>25</v>
      </c>
      <c r="N25" s="60">
        <f>VLOOKUP($A25,'Return Data'!$B$7:$R$2292,10,0)</f>
        <v>4.2237999999999998</v>
      </c>
      <c r="O25" s="61">
        <f t="shared" si="5"/>
        <v>24</v>
      </c>
      <c r="P25" s="60">
        <f>VLOOKUP($A25,'Return Data'!$B$7:$R$2292,11,0)</f>
        <v>3.7911000000000001</v>
      </c>
      <c r="Q25" s="61">
        <f t="shared" si="6"/>
        <v>19</v>
      </c>
      <c r="R25" s="60">
        <f>VLOOKUP($A25,'Return Data'!$B$7:$R$2292,12,0)</f>
        <v>3.6440999999999999</v>
      </c>
      <c r="S25" s="61">
        <f t="shared" si="7"/>
        <v>16</v>
      </c>
      <c r="T25" s="60">
        <f>VLOOKUP($A25,'Return Data'!$B$7:$R$2292,13,0)</f>
        <v>3.5055000000000001</v>
      </c>
      <c r="U25" s="61">
        <f t="shared" si="8"/>
        <v>17</v>
      </c>
      <c r="V25" s="60">
        <f>VLOOKUP($A25,'Return Data'!$B$7:$R$2292,17,0)</f>
        <v>3.2551000000000001</v>
      </c>
      <c r="W25" s="61">
        <f t="shared" si="10"/>
        <v>15</v>
      </c>
      <c r="X25" s="60">
        <f>VLOOKUP($A25,'Return Data'!$B$7:$R$2292,14,0)</f>
        <v>3.4186999999999999</v>
      </c>
      <c r="Y25" s="61">
        <f>RANK(X25,X$8:X$36,0)</f>
        <v>10</v>
      </c>
      <c r="Z25" s="60">
        <f>VLOOKUP($A25,'Return Data'!$B$7:$R$2292,16,0)</f>
        <v>6.4527000000000001</v>
      </c>
      <c r="AA25" s="62">
        <f t="shared" si="9"/>
        <v>2</v>
      </c>
    </row>
    <row r="26" spans="1:27" x14ac:dyDescent="0.3">
      <c r="A26" s="58" t="s">
        <v>1244</v>
      </c>
      <c r="B26" s="59">
        <f>VLOOKUP($A26,'Return Data'!$B$7:$R$2292,3,0)</f>
        <v>44767</v>
      </c>
      <c r="C26" s="60">
        <f>VLOOKUP($A26,'Return Data'!$B$7:$R$2292,4,0)</f>
        <v>1112.3148000000001</v>
      </c>
      <c r="D26" s="60">
        <f>VLOOKUP($A26,'Return Data'!$B$7:$R$2292,5,0)</f>
        <v>4.9162999999999997</v>
      </c>
      <c r="E26" s="61">
        <f t="shared" si="0"/>
        <v>18</v>
      </c>
      <c r="F26" s="60">
        <f>VLOOKUP($A26,'Return Data'!$B$7:$R$2292,6,0)</f>
        <v>4.9295999999999998</v>
      </c>
      <c r="G26" s="61">
        <f t="shared" si="1"/>
        <v>23</v>
      </c>
      <c r="H26" s="60">
        <f>VLOOKUP($A26,'Return Data'!$B$7:$R$2292,7,0)</f>
        <v>4.9489000000000001</v>
      </c>
      <c r="I26" s="61">
        <f t="shared" si="2"/>
        <v>4</v>
      </c>
      <c r="J26" s="60">
        <f>VLOOKUP($A26,'Return Data'!$B$7:$R$2292,8,0)</f>
        <v>4.9147999999999996</v>
      </c>
      <c r="K26" s="61">
        <f t="shared" si="3"/>
        <v>1</v>
      </c>
      <c r="L26" s="60">
        <f>VLOOKUP($A26,'Return Data'!$B$7:$R$2292,9,0)</f>
        <v>4.7824</v>
      </c>
      <c r="M26" s="61">
        <f t="shared" si="4"/>
        <v>2</v>
      </c>
      <c r="N26" s="60">
        <f>VLOOKUP($A26,'Return Data'!$B$7:$R$2292,10,0)</f>
        <v>4.2935999999999996</v>
      </c>
      <c r="O26" s="61">
        <f t="shared" si="5"/>
        <v>8</v>
      </c>
      <c r="P26" s="60">
        <f>VLOOKUP($A26,'Return Data'!$B$7:$R$2292,11,0)</f>
        <v>3.8086000000000002</v>
      </c>
      <c r="Q26" s="61">
        <f t="shared" si="6"/>
        <v>12</v>
      </c>
      <c r="R26" s="60">
        <f>VLOOKUP($A26,'Return Data'!$B$7:$R$2292,12,0)</f>
        <v>3.6558999999999999</v>
      </c>
      <c r="S26" s="61">
        <f t="shared" si="7"/>
        <v>13</v>
      </c>
      <c r="T26" s="60">
        <f>VLOOKUP($A26,'Return Data'!$B$7:$R$2292,13,0)</f>
        <v>3.5114999999999998</v>
      </c>
      <c r="U26" s="61">
        <f t="shared" si="8"/>
        <v>13</v>
      </c>
      <c r="V26" s="60">
        <f>VLOOKUP($A26,'Return Data'!$B$7:$R$2292,17,0)</f>
        <v>3.2421000000000002</v>
      </c>
      <c r="W26" s="61">
        <f t="shared" si="10"/>
        <v>20</v>
      </c>
      <c r="X26" s="60"/>
      <c r="Y26" s="61"/>
      <c r="Z26" s="60">
        <f>VLOOKUP($A26,'Return Data'!$B$7:$R$2292,16,0)</f>
        <v>3.5663</v>
      </c>
      <c r="AA26" s="62">
        <f t="shared" si="9"/>
        <v>22</v>
      </c>
    </row>
    <row r="27" spans="1:27" x14ac:dyDescent="0.3">
      <c r="A27" s="58" t="s">
        <v>1246</v>
      </c>
      <c r="B27" s="59">
        <f>VLOOKUP($A27,'Return Data'!$B$7:$R$2292,3,0)</f>
        <v>44767</v>
      </c>
      <c r="C27" s="60">
        <f>VLOOKUP($A27,'Return Data'!$B$7:$R$2292,4,0)</f>
        <v>1111.6297</v>
      </c>
      <c r="D27" s="60">
        <f>VLOOKUP($A27,'Return Data'!$B$7:$R$2292,5,0)</f>
        <v>4.9783999999999997</v>
      </c>
      <c r="E27" s="61">
        <f t="shared" si="0"/>
        <v>9</v>
      </c>
      <c r="F27" s="60">
        <f>VLOOKUP($A27,'Return Data'!$B$7:$R$2292,6,0)</f>
        <v>4.9984000000000002</v>
      </c>
      <c r="G27" s="61">
        <f t="shared" si="1"/>
        <v>11</v>
      </c>
      <c r="H27" s="60">
        <f>VLOOKUP($A27,'Return Data'!$B$7:$R$2292,7,0)</f>
        <v>4.8762999999999996</v>
      </c>
      <c r="I27" s="61">
        <f t="shared" si="2"/>
        <v>12</v>
      </c>
      <c r="J27" s="60">
        <f>VLOOKUP($A27,'Return Data'!$B$7:$R$2292,8,0)</f>
        <v>4.7256999999999998</v>
      </c>
      <c r="K27" s="61">
        <f t="shared" si="3"/>
        <v>14</v>
      </c>
      <c r="L27" s="60">
        <f>VLOOKUP($A27,'Return Data'!$B$7:$R$2292,9,0)</f>
        <v>4.6521999999999997</v>
      </c>
      <c r="M27" s="61">
        <f t="shared" si="4"/>
        <v>15</v>
      </c>
      <c r="N27" s="60">
        <f>VLOOKUP($A27,'Return Data'!$B$7:$R$2292,10,0)</f>
        <v>4.2670000000000003</v>
      </c>
      <c r="O27" s="61">
        <f t="shared" si="5"/>
        <v>11</v>
      </c>
      <c r="P27" s="60">
        <f>VLOOKUP($A27,'Return Data'!$B$7:$R$2292,11,0)</f>
        <v>3.8201999999999998</v>
      </c>
      <c r="Q27" s="61">
        <f t="shared" si="6"/>
        <v>9</v>
      </c>
      <c r="R27" s="60">
        <f>VLOOKUP($A27,'Return Data'!$B$7:$R$2292,12,0)</f>
        <v>3.6806000000000001</v>
      </c>
      <c r="S27" s="61">
        <f t="shared" si="7"/>
        <v>7</v>
      </c>
      <c r="T27" s="60">
        <f>VLOOKUP($A27,'Return Data'!$B$7:$R$2292,13,0)</f>
        <v>3.5455000000000001</v>
      </c>
      <c r="U27" s="61">
        <f t="shared" si="8"/>
        <v>7</v>
      </c>
      <c r="V27" s="60">
        <f>VLOOKUP($A27,'Return Data'!$B$7:$R$2292,17,0)</f>
        <v>3.2921</v>
      </c>
      <c r="W27" s="61">
        <f t="shared" si="10"/>
        <v>8</v>
      </c>
      <c r="X27" s="60"/>
      <c r="Y27" s="61"/>
      <c r="Z27" s="60">
        <f>VLOOKUP($A27,'Return Data'!$B$7:$R$2292,16,0)</f>
        <v>3.5804999999999998</v>
      </c>
      <c r="AA27" s="62">
        <f t="shared" si="9"/>
        <v>21</v>
      </c>
    </row>
    <row r="28" spans="1:27" x14ac:dyDescent="0.3">
      <c r="A28" s="58" t="s">
        <v>1248</v>
      </c>
      <c r="B28" s="59">
        <f>VLOOKUP($A28,'Return Data'!$B$7:$R$2292,3,0)</f>
        <v>44767</v>
      </c>
      <c r="C28" s="60">
        <f>VLOOKUP($A28,'Return Data'!$B$7:$R$2292,4,0)</f>
        <v>1101.0428999999999</v>
      </c>
      <c r="D28" s="60">
        <f>VLOOKUP($A28,'Return Data'!$B$7:$R$2292,5,0)</f>
        <v>5.0096999999999996</v>
      </c>
      <c r="E28" s="61">
        <f t="shared" si="0"/>
        <v>4</v>
      </c>
      <c r="F28" s="60">
        <f>VLOOKUP($A28,'Return Data'!$B$7:$R$2292,6,0)</f>
        <v>5.0221</v>
      </c>
      <c r="G28" s="61">
        <f t="shared" si="1"/>
        <v>5</v>
      </c>
      <c r="H28" s="60">
        <f>VLOOKUP($A28,'Return Data'!$B$7:$R$2292,7,0)</f>
        <v>4.8842999999999996</v>
      </c>
      <c r="I28" s="61">
        <f t="shared" si="2"/>
        <v>9</v>
      </c>
      <c r="J28" s="60">
        <f>VLOOKUP($A28,'Return Data'!$B$7:$R$2292,8,0)</f>
        <v>4.7244000000000002</v>
      </c>
      <c r="K28" s="61">
        <f t="shared" si="3"/>
        <v>15</v>
      </c>
      <c r="L28" s="60">
        <f>VLOOKUP($A28,'Return Data'!$B$7:$R$2292,9,0)</f>
        <v>4.6279000000000003</v>
      </c>
      <c r="M28" s="61">
        <f t="shared" si="4"/>
        <v>22</v>
      </c>
      <c r="N28" s="60">
        <f>VLOOKUP($A28,'Return Data'!$B$7:$R$2292,10,0)</f>
        <v>4.2736999999999998</v>
      </c>
      <c r="O28" s="61">
        <f t="shared" si="5"/>
        <v>10</v>
      </c>
      <c r="P28" s="60">
        <f>VLOOKUP($A28,'Return Data'!$B$7:$R$2292,11,0)</f>
        <v>3.8405999999999998</v>
      </c>
      <c r="Q28" s="61">
        <f t="shared" si="6"/>
        <v>4</v>
      </c>
      <c r="R28" s="60">
        <f>VLOOKUP($A28,'Return Data'!$B$7:$R$2292,12,0)</f>
        <v>3.6934</v>
      </c>
      <c r="S28" s="61">
        <f t="shared" si="7"/>
        <v>4</v>
      </c>
      <c r="T28" s="60">
        <f>VLOOKUP($A28,'Return Data'!$B$7:$R$2292,13,0)</f>
        <v>3.5564</v>
      </c>
      <c r="U28" s="61">
        <f t="shared" si="8"/>
        <v>5</v>
      </c>
      <c r="V28" s="60">
        <f>VLOOKUP($A28,'Return Data'!$B$7:$R$2292,17,0)</f>
        <v>3.3189000000000002</v>
      </c>
      <c r="W28" s="61">
        <f t="shared" si="10"/>
        <v>4</v>
      </c>
      <c r="X28" s="60"/>
      <c r="Y28" s="61"/>
      <c r="Z28" s="60">
        <f>VLOOKUP($A28,'Return Data'!$B$7:$R$2292,16,0)</f>
        <v>3.5255999999999998</v>
      </c>
      <c r="AA28" s="62">
        <f t="shared" si="9"/>
        <v>24</v>
      </c>
    </row>
    <row r="29" spans="1:27" x14ac:dyDescent="0.3">
      <c r="A29" s="58" t="s">
        <v>1250</v>
      </c>
      <c r="B29" s="59">
        <f>VLOOKUP($A29,'Return Data'!$B$7:$R$2292,3,0)</f>
        <v>44767</v>
      </c>
      <c r="C29" s="60">
        <f>VLOOKUP($A29,'Return Data'!$B$7:$R$2292,4,0)</f>
        <v>115.2274</v>
      </c>
      <c r="D29" s="60">
        <f>VLOOKUP($A29,'Return Data'!$B$7:$R$2292,5,0)</f>
        <v>4.9421999999999997</v>
      </c>
      <c r="E29" s="61">
        <f t="shared" si="0"/>
        <v>11</v>
      </c>
      <c r="F29" s="60">
        <f>VLOOKUP($A29,'Return Data'!$B$7:$R$2292,6,0)</f>
        <v>4.9752000000000001</v>
      </c>
      <c r="G29" s="61">
        <f t="shared" si="1"/>
        <v>14</v>
      </c>
      <c r="H29" s="60">
        <f>VLOOKUP($A29,'Return Data'!$B$7:$R$2292,7,0)</f>
        <v>4.8691000000000004</v>
      </c>
      <c r="I29" s="61">
        <f t="shared" si="2"/>
        <v>13</v>
      </c>
      <c r="J29" s="60">
        <f>VLOOKUP($A29,'Return Data'!$B$7:$R$2292,8,0)</f>
        <v>4.7328999999999999</v>
      </c>
      <c r="K29" s="61">
        <f t="shared" si="3"/>
        <v>11</v>
      </c>
      <c r="L29" s="60">
        <f>VLOOKUP($A29,'Return Data'!$B$7:$R$2292,9,0)</f>
        <v>4.6604999999999999</v>
      </c>
      <c r="M29" s="61">
        <f t="shared" si="4"/>
        <v>14</v>
      </c>
      <c r="N29" s="60">
        <f>VLOOKUP($A29,'Return Data'!$B$7:$R$2292,10,0)</f>
        <v>4.2655000000000003</v>
      </c>
      <c r="O29" s="61">
        <f t="shared" si="5"/>
        <v>13</v>
      </c>
      <c r="P29" s="60">
        <f>VLOOKUP($A29,'Return Data'!$B$7:$R$2292,11,0)</f>
        <v>3.8184</v>
      </c>
      <c r="Q29" s="61">
        <f t="shared" si="6"/>
        <v>10</v>
      </c>
      <c r="R29" s="60">
        <f>VLOOKUP($A29,'Return Data'!$B$7:$R$2292,12,0)</f>
        <v>3.6736</v>
      </c>
      <c r="S29" s="61">
        <f t="shared" si="7"/>
        <v>10</v>
      </c>
      <c r="T29" s="60">
        <f>VLOOKUP($A29,'Return Data'!$B$7:$R$2292,13,0)</f>
        <v>3.5243000000000002</v>
      </c>
      <c r="U29" s="61">
        <f t="shared" si="8"/>
        <v>12</v>
      </c>
      <c r="V29" s="60">
        <f>VLOOKUP($A29,'Return Data'!$B$7:$R$2292,17,0)</f>
        <v>3.2662</v>
      </c>
      <c r="W29" s="61">
        <f t="shared" si="10"/>
        <v>12</v>
      </c>
      <c r="X29" s="60">
        <f>VLOOKUP($A29,'Return Data'!$B$7:$R$2292,14,0)</f>
        <v>3.5918000000000001</v>
      </c>
      <c r="Y29" s="61">
        <f>RANK(X29,X$8:X$36,0)</f>
        <v>3</v>
      </c>
      <c r="Z29" s="60">
        <f>VLOOKUP($A29,'Return Data'!$B$7:$R$2292,16,0)</f>
        <v>4.0125999999999999</v>
      </c>
      <c r="AA29" s="62">
        <f t="shared" si="9"/>
        <v>9</v>
      </c>
    </row>
    <row r="30" spans="1:27" x14ac:dyDescent="0.3">
      <c r="A30" s="58" t="s">
        <v>1252</v>
      </c>
      <c r="B30" s="59">
        <f>VLOOKUP($A30,'Return Data'!$B$7:$R$2292,3,0)</f>
        <v>44767</v>
      </c>
      <c r="C30" s="60">
        <f>VLOOKUP($A30,'Return Data'!$B$7:$R$2292,4,0)</f>
        <v>1109.1666</v>
      </c>
      <c r="D30" s="60">
        <f>VLOOKUP($A30,'Return Data'!$B$7:$R$2292,5,0)</f>
        <v>5.1638999999999999</v>
      </c>
      <c r="E30" s="61">
        <f t="shared" si="0"/>
        <v>1</v>
      </c>
      <c r="F30" s="60">
        <f>VLOOKUP($A30,'Return Data'!$B$7:$R$2292,6,0)</f>
        <v>5.2664</v>
      </c>
      <c r="G30" s="61">
        <f t="shared" si="1"/>
        <v>2</v>
      </c>
      <c r="H30" s="60">
        <f>VLOOKUP($A30,'Return Data'!$B$7:$R$2292,7,0)</f>
        <v>5.0679999999999996</v>
      </c>
      <c r="I30" s="61">
        <f t="shared" si="2"/>
        <v>1</v>
      </c>
      <c r="J30" s="60">
        <f>VLOOKUP($A30,'Return Data'!$B$7:$R$2292,8,0)</f>
        <v>4.8392999999999997</v>
      </c>
      <c r="K30" s="61">
        <f t="shared" si="3"/>
        <v>3</v>
      </c>
      <c r="L30" s="60">
        <f>VLOOKUP($A30,'Return Data'!$B$7:$R$2292,9,0)</f>
        <v>4.6936999999999998</v>
      </c>
      <c r="M30" s="61">
        <f t="shared" si="4"/>
        <v>9</v>
      </c>
      <c r="N30" s="60">
        <f>VLOOKUP($A30,'Return Data'!$B$7:$R$2292,10,0)</f>
        <v>4.2638999999999996</v>
      </c>
      <c r="O30" s="61">
        <f t="shared" si="5"/>
        <v>14</v>
      </c>
      <c r="P30" s="60">
        <f>VLOOKUP($A30,'Return Data'!$B$7:$R$2292,11,0)</f>
        <v>3.8285999999999998</v>
      </c>
      <c r="Q30" s="61">
        <f t="shared" si="6"/>
        <v>7</v>
      </c>
      <c r="R30" s="60">
        <f>VLOOKUP($A30,'Return Data'!$B$7:$R$2292,12,0)</f>
        <v>3.6934</v>
      </c>
      <c r="S30" s="61">
        <f t="shared" si="7"/>
        <v>4</v>
      </c>
      <c r="T30" s="60">
        <f>VLOOKUP($A30,'Return Data'!$B$7:$R$2292,13,0)</f>
        <v>3.5705</v>
      </c>
      <c r="U30" s="61">
        <f t="shared" si="8"/>
        <v>4</v>
      </c>
      <c r="V30" s="60">
        <f>VLOOKUP($A30,'Return Data'!$B$7:$R$2292,17,0)</f>
        <v>3.3229000000000002</v>
      </c>
      <c r="W30" s="61">
        <f t="shared" si="10"/>
        <v>2</v>
      </c>
      <c r="X30" s="60"/>
      <c r="Y30" s="61"/>
      <c r="Z30" s="60">
        <f>VLOOKUP($A30,'Return Data'!$B$7:$R$2292,16,0)</f>
        <v>3.6215999999999999</v>
      </c>
      <c r="AA30" s="62">
        <f t="shared" si="9"/>
        <v>20</v>
      </c>
    </row>
    <row r="31" spans="1:27" x14ac:dyDescent="0.3">
      <c r="A31" s="58" t="s">
        <v>1254</v>
      </c>
      <c r="B31" s="59">
        <f>VLOOKUP($A31,'Return Data'!$B$7:$R$2292,3,0)</f>
        <v>44767</v>
      </c>
      <c r="C31" s="60">
        <f>VLOOKUP($A31,'Return Data'!$B$7:$R$2292,4,0)</f>
        <v>3469.6457999999998</v>
      </c>
      <c r="D31" s="60">
        <f>VLOOKUP($A31,'Return Data'!$B$7:$R$2292,5,0)</f>
        <v>4.8924000000000003</v>
      </c>
      <c r="E31" s="61">
        <f t="shared" si="0"/>
        <v>23</v>
      </c>
      <c r="F31" s="60">
        <f>VLOOKUP($A31,'Return Data'!$B$7:$R$2292,6,0)</f>
        <v>4.9481000000000002</v>
      </c>
      <c r="G31" s="61">
        <f t="shared" si="1"/>
        <v>18</v>
      </c>
      <c r="H31" s="60">
        <f>VLOOKUP($A31,'Return Data'!$B$7:$R$2292,7,0)</f>
        <v>4.8364000000000003</v>
      </c>
      <c r="I31" s="61">
        <f t="shared" si="2"/>
        <v>20</v>
      </c>
      <c r="J31" s="60">
        <f>VLOOKUP($A31,'Return Data'!$B$7:$R$2292,8,0)</f>
        <v>4.7091000000000003</v>
      </c>
      <c r="K31" s="61">
        <f t="shared" si="3"/>
        <v>19</v>
      </c>
      <c r="L31" s="60">
        <f>VLOOKUP($A31,'Return Data'!$B$7:$R$2292,9,0)</f>
        <v>4.6294000000000004</v>
      </c>
      <c r="M31" s="61">
        <f t="shared" si="4"/>
        <v>20</v>
      </c>
      <c r="N31" s="60">
        <f>VLOOKUP($A31,'Return Data'!$B$7:$R$2292,10,0)</f>
        <v>4.25</v>
      </c>
      <c r="O31" s="61">
        <f t="shared" si="5"/>
        <v>18</v>
      </c>
      <c r="P31" s="60">
        <f>VLOOKUP($A31,'Return Data'!$B$7:$R$2292,11,0)</f>
        <v>3.7938999999999998</v>
      </c>
      <c r="Q31" s="61">
        <f t="shared" si="6"/>
        <v>16</v>
      </c>
      <c r="R31" s="60">
        <f>VLOOKUP($A31,'Return Data'!$B$7:$R$2292,12,0)</f>
        <v>3.6440999999999999</v>
      </c>
      <c r="S31" s="61">
        <f t="shared" si="7"/>
        <v>16</v>
      </c>
      <c r="T31" s="60">
        <f>VLOOKUP($A31,'Return Data'!$B$7:$R$2292,13,0)</f>
        <v>3.5072000000000001</v>
      </c>
      <c r="U31" s="61">
        <f t="shared" si="8"/>
        <v>15</v>
      </c>
      <c r="V31" s="60">
        <f>VLOOKUP($A31,'Return Data'!$B$7:$R$2292,17,0)</f>
        <v>3.2633000000000001</v>
      </c>
      <c r="W31" s="61">
        <f t="shared" si="10"/>
        <v>13</v>
      </c>
      <c r="X31" s="60">
        <f>VLOOKUP($A31,'Return Data'!$B$7:$R$2292,14,0)</f>
        <v>3.5745</v>
      </c>
      <c r="Y31" s="61">
        <f>RANK(X31,X$8:X$36,0)</f>
        <v>4</v>
      </c>
      <c r="Z31" s="60">
        <f>VLOOKUP($A31,'Return Data'!$B$7:$R$2292,16,0)</f>
        <v>6.4690000000000003</v>
      </c>
      <c r="AA31" s="62">
        <f t="shared" si="9"/>
        <v>1</v>
      </c>
    </row>
    <row r="32" spans="1:27" x14ac:dyDescent="0.3">
      <c r="A32" s="58" t="s">
        <v>1256</v>
      </c>
      <c r="B32" s="59">
        <f>VLOOKUP($A32,'Return Data'!$B$7:$R$2292,3,0)</f>
        <v>44767</v>
      </c>
      <c r="C32" s="60">
        <f>VLOOKUP($A32,'Return Data'!$B$7:$R$2292,4,0)</f>
        <v>1140.9403</v>
      </c>
      <c r="D32" s="60">
        <f>VLOOKUP($A32,'Return Data'!$B$7:$R$2292,5,0)</f>
        <v>4.9081000000000001</v>
      </c>
      <c r="E32" s="61">
        <f t="shared" si="0"/>
        <v>20</v>
      </c>
      <c r="F32" s="60">
        <f>VLOOKUP($A32,'Return Data'!$B$7:$R$2292,6,0)</f>
        <v>4.9211999999999998</v>
      </c>
      <c r="G32" s="61">
        <f t="shared" si="1"/>
        <v>25</v>
      </c>
      <c r="H32" s="60">
        <f>VLOOKUP($A32,'Return Data'!$B$7:$R$2292,7,0)</f>
        <v>4.8030999999999997</v>
      </c>
      <c r="I32" s="61">
        <f t="shared" si="2"/>
        <v>26</v>
      </c>
      <c r="J32" s="60">
        <f>VLOOKUP($A32,'Return Data'!$B$7:$R$2292,8,0)</f>
        <v>4.6736000000000004</v>
      </c>
      <c r="K32" s="61">
        <f t="shared" si="3"/>
        <v>24</v>
      </c>
      <c r="L32" s="60">
        <f>VLOOKUP($A32,'Return Data'!$B$7:$R$2292,9,0)</f>
        <v>4.6119000000000003</v>
      </c>
      <c r="M32" s="61">
        <f t="shared" si="4"/>
        <v>26</v>
      </c>
      <c r="N32" s="60">
        <f>VLOOKUP($A32,'Return Data'!$B$7:$R$2292,10,0)</f>
        <v>4.3295000000000003</v>
      </c>
      <c r="O32" s="61">
        <f t="shared" si="5"/>
        <v>2</v>
      </c>
      <c r="P32" s="60">
        <f>VLOOKUP($A32,'Return Data'!$B$7:$R$2292,11,0)</f>
        <v>3.8083999999999998</v>
      </c>
      <c r="Q32" s="61">
        <f t="shared" si="6"/>
        <v>13</v>
      </c>
      <c r="R32" s="60">
        <f>VLOOKUP($A32,'Return Data'!$B$7:$R$2292,12,0)</f>
        <v>3.6267999999999998</v>
      </c>
      <c r="S32" s="61">
        <f t="shared" si="7"/>
        <v>25</v>
      </c>
      <c r="T32" s="60">
        <f>VLOOKUP($A32,'Return Data'!$B$7:$R$2292,13,0)</f>
        <v>3.4782000000000002</v>
      </c>
      <c r="U32" s="61">
        <f t="shared" si="8"/>
        <v>25</v>
      </c>
      <c r="V32" s="60">
        <f>VLOOKUP($A32,'Return Data'!$B$7:$R$2292,17,0)</f>
        <v>3.2168999999999999</v>
      </c>
      <c r="W32" s="61">
        <f t="shared" si="10"/>
        <v>25</v>
      </c>
      <c r="X32" s="60"/>
      <c r="Y32" s="61"/>
      <c r="Z32" s="60">
        <f>VLOOKUP($A32,'Return Data'!$B$7:$R$2292,16,0)</f>
        <v>4.0134999999999996</v>
      </c>
      <c r="AA32" s="62">
        <f t="shared" si="9"/>
        <v>8</v>
      </c>
    </row>
    <row r="33" spans="1:27" x14ac:dyDescent="0.3">
      <c r="A33" s="58" t="s">
        <v>1258</v>
      </c>
      <c r="B33" s="59">
        <f>VLOOKUP($A33,'Return Data'!$B$7:$R$2292,3,0)</f>
        <v>44767</v>
      </c>
      <c r="C33" s="60">
        <f>VLOOKUP($A33,'Return Data'!$B$7:$R$2292,4,0)</f>
        <v>1132.348</v>
      </c>
      <c r="D33" s="60">
        <f>VLOOKUP($A33,'Return Data'!$B$7:$R$2292,5,0)</f>
        <v>4.8841000000000001</v>
      </c>
      <c r="E33" s="61">
        <f t="shared" si="0"/>
        <v>25</v>
      </c>
      <c r="F33" s="60">
        <f>VLOOKUP($A33,'Return Data'!$B$7:$R$2292,6,0)</f>
        <v>4.9424000000000001</v>
      </c>
      <c r="G33" s="61">
        <f t="shared" si="1"/>
        <v>20</v>
      </c>
      <c r="H33" s="60">
        <f>VLOOKUP($A33,'Return Data'!$B$7:$R$2292,7,0)</f>
        <v>4.8312999999999997</v>
      </c>
      <c r="I33" s="61">
        <f t="shared" si="2"/>
        <v>22</v>
      </c>
      <c r="J33" s="60">
        <f>VLOOKUP($A33,'Return Data'!$B$7:$R$2292,8,0)</f>
        <v>4.7008000000000001</v>
      </c>
      <c r="K33" s="61">
        <f t="shared" si="3"/>
        <v>22</v>
      </c>
      <c r="L33" s="60">
        <f>VLOOKUP($A33,'Return Data'!$B$7:$R$2292,9,0)</f>
        <v>4.6262999999999996</v>
      </c>
      <c r="M33" s="61">
        <f t="shared" si="4"/>
        <v>23</v>
      </c>
      <c r="N33" s="60">
        <f>VLOOKUP($A33,'Return Data'!$B$7:$R$2292,10,0)</f>
        <v>4.2404999999999999</v>
      </c>
      <c r="O33" s="61">
        <f t="shared" si="5"/>
        <v>21</v>
      </c>
      <c r="P33" s="60">
        <f>VLOOKUP($A33,'Return Data'!$B$7:$R$2292,11,0)</f>
        <v>3.7783000000000002</v>
      </c>
      <c r="Q33" s="61">
        <f t="shared" si="6"/>
        <v>23</v>
      </c>
      <c r="R33" s="60">
        <f>VLOOKUP($A33,'Return Data'!$B$7:$R$2292,12,0)</f>
        <v>3.6315</v>
      </c>
      <c r="S33" s="61">
        <f t="shared" si="7"/>
        <v>23</v>
      </c>
      <c r="T33" s="60">
        <f>VLOOKUP($A33,'Return Data'!$B$7:$R$2292,13,0)</f>
        <v>3.49</v>
      </c>
      <c r="U33" s="61">
        <f t="shared" si="8"/>
        <v>24</v>
      </c>
      <c r="V33" s="60">
        <f>VLOOKUP($A33,'Return Data'!$B$7:$R$2292,17,0)</f>
        <v>3.2521</v>
      </c>
      <c r="W33" s="61">
        <f t="shared" si="10"/>
        <v>17</v>
      </c>
      <c r="X33" s="60"/>
      <c r="Y33" s="61"/>
      <c r="Z33" s="60">
        <f>VLOOKUP($A33,'Return Data'!$B$7:$R$2292,16,0)</f>
        <v>3.7909999999999999</v>
      </c>
      <c r="AA33" s="62">
        <f t="shared" si="9"/>
        <v>14</v>
      </c>
    </row>
    <row r="34" spans="1:27" x14ac:dyDescent="0.3">
      <c r="A34" s="58" t="s">
        <v>1260</v>
      </c>
      <c r="B34" s="59">
        <f>VLOOKUP($A34,'Return Data'!$B$7:$R$2292,3,0)</f>
        <v>44767</v>
      </c>
      <c r="C34" s="60">
        <f>VLOOKUP($A34,'Return Data'!$B$7:$R$2292,4,0)</f>
        <v>1130.4319</v>
      </c>
      <c r="D34" s="60">
        <f>VLOOKUP($A34,'Return Data'!$B$7:$R$2292,5,0)</f>
        <v>4.9181999999999997</v>
      </c>
      <c r="E34" s="61">
        <f t="shared" si="0"/>
        <v>17</v>
      </c>
      <c r="F34" s="60">
        <f>VLOOKUP($A34,'Return Data'!$B$7:$R$2292,6,0)</f>
        <v>5.0401999999999996</v>
      </c>
      <c r="G34" s="61">
        <f t="shared" si="1"/>
        <v>4</v>
      </c>
      <c r="H34" s="60">
        <f>VLOOKUP($A34,'Return Data'!$B$7:$R$2292,7,0)</f>
        <v>4.8800999999999997</v>
      </c>
      <c r="I34" s="61">
        <f t="shared" si="2"/>
        <v>10</v>
      </c>
      <c r="J34" s="60">
        <f>VLOOKUP($A34,'Return Data'!$B$7:$R$2292,8,0)</f>
        <v>4.7278000000000002</v>
      </c>
      <c r="K34" s="61">
        <f t="shared" si="3"/>
        <v>13</v>
      </c>
      <c r="L34" s="60">
        <f>VLOOKUP($A34,'Return Data'!$B$7:$R$2292,9,0)</f>
        <v>4.6346999999999996</v>
      </c>
      <c r="M34" s="61">
        <f t="shared" si="4"/>
        <v>19</v>
      </c>
      <c r="N34" s="60">
        <f>VLOOKUP($A34,'Return Data'!$B$7:$R$2292,10,0)</f>
        <v>4.2351999999999999</v>
      </c>
      <c r="O34" s="61">
        <f t="shared" si="5"/>
        <v>23</v>
      </c>
      <c r="P34" s="60">
        <f>VLOOKUP($A34,'Return Data'!$B$7:$R$2292,11,0)</f>
        <v>3.7797999999999998</v>
      </c>
      <c r="Q34" s="61">
        <f t="shared" si="6"/>
        <v>21</v>
      </c>
      <c r="R34" s="60">
        <f>VLOOKUP($A34,'Return Data'!$B$7:$R$2292,12,0)</f>
        <v>3.6503999999999999</v>
      </c>
      <c r="S34" s="61">
        <f t="shared" si="7"/>
        <v>14</v>
      </c>
      <c r="T34" s="60">
        <f>VLOOKUP($A34,'Return Data'!$B$7:$R$2292,13,0)</f>
        <v>3.5087000000000002</v>
      </c>
      <c r="U34" s="61">
        <f t="shared" si="8"/>
        <v>14</v>
      </c>
      <c r="V34" s="60">
        <f>VLOOKUP($A34,'Return Data'!$B$7:$R$2292,17,0)</f>
        <v>3.2496</v>
      </c>
      <c r="W34" s="61">
        <f t="shared" si="10"/>
        <v>18</v>
      </c>
      <c r="X34" s="60"/>
      <c r="Y34" s="61"/>
      <c r="Z34" s="60">
        <f>VLOOKUP($A34,'Return Data'!$B$7:$R$2292,16,0)</f>
        <v>3.7435999999999998</v>
      </c>
      <c r="AA34" s="62">
        <f t="shared" si="9"/>
        <v>15</v>
      </c>
    </row>
    <row r="35" spans="1:27" x14ac:dyDescent="0.3">
      <c r="A35" s="58" t="s">
        <v>1262</v>
      </c>
      <c r="B35" s="59">
        <f>VLOOKUP($A35,'Return Data'!$B$7:$R$2292,3,0)</f>
        <v>44767</v>
      </c>
      <c r="C35" s="60">
        <f>VLOOKUP($A35,'Return Data'!$B$7:$R$2292,4,0)</f>
        <v>2921.3546999999999</v>
      </c>
      <c r="D35" s="60">
        <f>VLOOKUP($A35,'Return Data'!$B$7:$R$2292,5,0)</f>
        <v>5.0183999999999997</v>
      </c>
      <c r="E35" s="61">
        <f t="shared" si="0"/>
        <v>3</v>
      </c>
      <c r="F35" s="60">
        <f>VLOOKUP($A35,'Return Data'!$B$7:$R$2292,6,0)</f>
        <v>5.0171999999999999</v>
      </c>
      <c r="G35" s="61">
        <f t="shared" si="1"/>
        <v>6</v>
      </c>
      <c r="H35" s="60">
        <f>VLOOKUP($A35,'Return Data'!$B$7:$R$2292,7,0)</f>
        <v>4.9050000000000002</v>
      </c>
      <c r="I35" s="61">
        <f t="shared" si="2"/>
        <v>6</v>
      </c>
      <c r="J35" s="60">
        <f>VLOOKUP($A35,'Return Data'!$B$7:$R$2292,8,0)</f>
        <v>4.7754000000000003</v>
      </c>
      <c r="K35" s="61">
        <f t="shared" si="3"/>
        <v>7</v>
      </c>
      <c r="L35" s="60">
        <f>VLOOKUP($A35,'Return Data'!$B$7:$R$2292,9,0)</f>
        <v>4.7354000000000003</v>
      </c>
      <c r="M35" s="61">
        <f t="shared" si="4"/>
        <v>5</v>
      </c>
      <c r="N35" s="60">
        <f>VLOOKUP($A35,'Return Data'!$B$7:$R$2292,10,0)</f>
        <v>4.3070000000000004</v>
      </c>
      <c r="O35" s="61">
        <f t="shared" si="5"/>
        <v>6</v>
      </c>
      <c r="P35" s="60">
        <f>VLOOKUP($A35,'Return Data'!$B$7:$R$2292,11,0)</f>
        <v>3.8363999999999998</v>
      </c>
      <c r="Q35" s="61">
        <f t="shared" si="6"/>
        <v>5</v>
      </c>
      <c r="R35" s="60">
        <f>VLOOKUP($A35,'Return Data'!$B$7:$R$2292,12,0)</f>
        <v>3.6865999999999999</v>
      </c>
      <c r="S35" s="61">
        <f t="shared" si="7"/>
        <v>6</v>
      </c>
      <c r="T35" s="60">
        <f>VLOOKUP($A35,'Return Data'!$B$7:$R$2292,13,0)</f>
        <v>3.548</v>
      </c>
      <c r="U35" s="61">
        <f t="shared" si="8"/>
        <v>6</v>
      </c>
      <c r="V35" s="60">
        <f>VLOOKUP($A35,'Return Data'!$B$7:$R$2292,17,0)</f>
        <v>3.2980999999999998</v>
      </c>
      <c r="W35" s="61">
        <f t="shared" si="10"/>
        <v>7</v>
      </c>
      <c r="X35" s="60">
        <f>VLOOKUP($A35,'Return Data'!$B$7:$R$2292,14,0)</f>
        <v>3.6126999999999998</v>
      </c>
      <c r="Y35" s="61">
        <f>RANK(X35,X$8:X$36,0)</f>
        <v>2</v>
      </c>
      <c r="Z35" s="60">
        <f>VLOOKUP($A35,'Return Data'!$B$7:$R$2292,16,0)</f>
        <v>5.9204999999999997</v>
      </c>
      <c r="AA35" s="62">
        <f t="shared" si="9"/>
        <v>3</v>
      </c>
    </row>
    <row r="36" spans="1:27" x14ac:dyDescent="0.3">
      <c r="A36" s="58" t="s">
        <v>1939</v>
      </c>
      <c r="B36" s="59">
        <f>VLOOKUP($A36,'Return Data'!$B$7:$R$2292,3,0)</f>
        <v>44767</v>
      </c>
      <c r="C36" s="60">
        <f>VLOOKUP($A36,'Return Data'!$B$7:$R$2292,4,0)</f>
        <v>1104.2745</v>
      </c>
      <c r="D36" s="60">
        <f>VLOOKUP($A36,'Return Data'!$B$7:$R$2292,5,0)</f>
        <v>4.8727</v>
      </c>
      <c r="E36" s="61">
        <f t="shared" si="0"/>
        <v>26</v>
      </c>
      <c r="F36" s="60">
        <f>VLOOKUP($A36,'Return Data'!$B$7:$R$2292,6,0)</f>
        <v>4.8630000000000004</v>
      </c>
      <c r="G36" s="61">
        <f t="shared" si="1"/>
        <v>28</v>
      </c>
      <c r="H36" s="60">
        <f>VLOOKUP($A36,'Return Data'!$B$7:$R$2292,7,0)</f>
        <v>4.8132000000000001</v>
      </c>
      <c r="I36" s="61">
        <f t="shared" si="2"/>
        <v>24</v>
      </c>
      <c r="J36" s="60">
        <f>VLOOKUP($A36,'Return Data'!$B$7:$R$2292,8,0)</f>
        <v>4.6272000000000002</v>
      </c>
      <c r="K36" s="61">
        <f t="shared" si="3"/>
        <v>27</v>
      </c>
      <c r="L36" s="60">
        <f>VLOOKUP($A36,'Return Data'!$B$7:$R$2292,9,0)</f>
        <v>4.5444000000000004</v>
      </c>
      <c r="M36" s="61">
        <f t="shared" si="4"/>
        <v>29</v>
      </c>
      <c r="N36" s="60">
        <f>VLOOKUP($A36,'Return Data'!$B$7:$R$2292,10,0)</f>
        <v>4.1612</v>
      </c>
      <c r="O36" s="61">
        <f t="shared" si="5"/>
        <v>29</v>
      </c>
      <c r="P36" s="60">
        <f>VLOOKUP($A36,'Return Data'!$B$7:$R$2292,11,0)</f>
        <v>3.6562000000000001</v>
      </c>
      <c r="Q36" s="61">
        <f t="shared" si="6"/>
        <v>29</v>
      </c>
      <c r="R36" s="60">
        <f>VLOOKUP($A36,'Return Data'!$B$7:$R$2292,12,0)</f>
        <v>3.4899</v>
      </c>
      <c r="S36" s="61">
        <f t="shared" si="7"/>
        <v>29</v>
      </c>
      <c r="T36" s="60">
        <f>VLOOKUP($A36,'Return Data'!$B$7:$R$2292,13,0)</f>
        <v>3.3405</v>
      </c>
      <c r="U36" s="61">
        <f t="shared" si="8"/>
        <v>29</v>
      </c>
      <c r="V36" s="60">
        <f>VLOOKUP($A36,'Return Data'!$B$7:$R$2292,17,0)</f>
        <v>3.1549</v>
      </c>
      <c r="W36" s="61">
        <f t="shared" si="10"/>
        <v>28</v>
      </c>
      <c r="X36" s="60"/>
      <c r="Y36" s="61"/>
      <c r="Z36" s="60">
        <f>VLOOKUP($A36,'Return Data'!$B$7:$R$2292,16,0)</f>
        <v>3.4512999999999998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4.9418137931034494</v>
      </c>
      <c r="E38" s="69"/>
      <c r="F38" s="70">
        <f>AVERAGE(F8:F36)</f>
        <v>4.9908551724137933</v>
      </c>
      <c r="G38" s="69"/>
      <c r="H38" s="70">
        <f>AVERAGE(H8:H36)</f>
        <v>4.8661551724137935</v>
      </c>
      <c r="I38" s="69"/>
      <c r="J38" s="70">
        <f>AVERAGE(J8:J36)</f>
        <v>4.7281482758620692</v>
      </c>
      <c r="K38" s="69"/>
      <c r="L38" s="70">
        <f>AVERAGE(L8:L36)</f>
        <v>4.6668655172413782</v>
      </c>
      <c r="M38" s="69"/>
      <c r="N38" s="70">
        <f>AVERAGE(N8:N36)</f>
        <v>4.262165517241379</v>
      </c>
      <c r="O38" s="69"/>
      <c r="P38" s="70">
        <f>AVERAGE(P8:P36)</f>
        <v>3.7993379310344819</v>
      </c>
      <c r="Q38" s="69"/>
      <c r="R38" s="70">
        <f>AVERAGE(R8:R36)</f>
        <v>3.652572413793103</v>
      </c>
      <c r="S38" s="69"/>
      <c r="T38" s="70">
        <f>AVERAGE(T8:T36)</f>
        <v>3.5116206896551718</v>
      </c>
      <c r="U38" s="69"/>
      <c r="V38" s="70">
        <f>AVERAGE(V8:V36)</f>
        <v>3.2608678571428578</v>
      </c>
      <c r="W38" s="69"/>
      <c r="X38" s="70">
        <f>AVERAGE(X8:X36)</f>
        <v>3.5560999999999998</v>
      </c>
      <c r="Y38" s="69"/>
      <c r="Z38" s="70">
        <f>AVERAGE(Z8:Z36)</f>
        <v>4.0465482758620679</v>
      </c>
      <c r="AA38" s="71"/>
    </row>
    <row r="39" spans="1:27" x14ac:dyDescent="0.3">
      <c r="A39" s="68" t="s">
        <v>28</v>
      </c>
      <c r="B39" s="69"/>
      <c r="C39" s="69"/>
      <c r="D39" s="70">
        <f>MIN(D8:D36)</f>
        <v>4.8052999999999999</v>
      </c>
      <c r="E39" s="69"/>
      <c r="F39" s="70">
        <f>MIN(F8:F36)</f>
        <v>4.8276000000000003</v>
      </c>
      <c r="G39" s="69"/>
      <c r="H39" s="70">
        <f>MIN(H8:H36)</f>
        <v>4.7218</v>
      </c>
      <c r="I39" s="69"/>
      <c r="J39" s="70">
        <f>MIN(J8:J36)</f>
        <v>4.5799000000000003</v>
      </c>
      <c r="K39" s="69"/>
      <c r="L39" s="70">
        <f>MIN(L8:L36)</f>
        <v>4.5444000000000004</v>
      </c>
      <c r="M39" s="69"/>
      <c r="N39" s="70">
        <f>MIN(N8:N36)</f>
        <v>4.1612</v>
      </c>
      <c r="O39" s="69"/>
      <c r="P39" s="70">
        <f>MIN(P8:P36)</f>
        <v>3.6562000000000001</v>
      </c>
      <c r="Q39" s="69"/>
      <c r="R39" s="70">
        <f>MIN(R8:R36)</f>
        <v>3.4899</v>
      </c>
      <c r="S39" s="69"/>
      <c r="T39" s="70">
        <f>MIN(T8:T36)</f>
        <v>3.3405</v>
      </c>
      <c r="U39" s="69"/>
      <c r="V39" s="70">
        <f>MIN(V8:V36)</f>
        <v>3.1549</v>
      </c>
      <c r="W39" s="69"/>
      <c r="X39" s="70">
        <f>MIN(X8:X36)</f>
        <v>3.4186999999999999</v>
      </c>
      <c r="Y39" s="69"/>
      <c r="Z39" s="70">
        <f>MIN(Z8:Z36)</f>
        <v>3.3317000000000001</v>
      </c>
      <c r="AA39" s="71"/>
    </row>
    <row r="40" spans="1:27" ht="15" thickBot="1" x14ac:dyDescent="0.35">
      <c r="A40" s="72" t="s">
        <v>29</v>
      </c>
      <c r="B40" s="73"/>
      <c r="C40" s="73"/>
      <c r="D40" s="74">
        <f>MAX(D8:D36)</f>
        <v>5.1638999999999999</v>
      </c>
      <c r="E40" s="73"/>
      <c r="F40" s="74">
        <f>MAX(F8:F36)</f>
        <v>5.4973000000000001</v>
      </c>
      <c r="G40" s="73"/>
      <c r="H40" s="74">
        <f>MAX(H8:H36)</f>
        <v>5.0679999999999996</v>
      </c>
      <c r="I40" s="73"/>
      <c r="J40" s="74">
        <f>MAX(J8:J36)</f>
        <v>4.9147999999999996</v>
      </c>
      <c r="K40" s="73"/>
      <c r="L40" s="74">
        <f>MAX(L8:L36)</f>
        <v>4.8090000000000002</v>
      </c>
      <c r="M40" s="73"/>
      <c r="N40" s="74">
        <f>MAX(N8:N36)</f>
        <v>4.3959999999999999</v>
      </c>
      <c r="O40" s="73"/>
      <c r="P40" s="74">
        <f>MAX(P8:P36)</f>
        <v>3.9588999999999999</v>
      </c>
      <c r="Q40" s="73"/>
      <c r="R40" s="74">
        <f>MAX(R8:R36)</f>
        <v>3.8254999999999999</v>
      </c>
      <c r="S40" s="73"/>
      <c r="T40" s="74">
        <f>MAX(T8:T36)</f>
        <v>3.661</v>
      </c>
      <c r="U40" s="73"/>
      <c r="V40" s="74">
        <f>MAX(V8:V36)</f>
        <v>3.3256000000000001</v>
      </c>
      <c r="W40" s="73"/>
      <c r="X40" s="74">
        <f>MAX(X8:X36)</f>
        <v>3.6440000000000001</v>
      </c>
      <c r="Y40" s="73"/>
      <c r="Z40" s="74">
        <f>MAX(Z8:Z36)</f>
        <v>6.4690000000000003</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44767</v>
      </c>
      <c r="C8" s="60">
        <f>VLOOKUP($A8,'Return Data'!$B$7:$R$2292,4,0)</f>
        <v>584.80970000000002</v>
      </c>
      <c r="D8" s="60">
        <f>VLOOKUP($A8,'Return Data'!$B$7:$R$2292,5,0)</f>
        <v>6.9131</v>
      </c>
      <c r="E8" s="61">
        <f t="shared" ref="E8:E31" si="0">RANK(D8,D$8:D$31,0)</f>
        <v>3</v>
      </c>
      <c r="F8" s="60">
        <f>VLOOKUP($A8,'Return Data'!$B$7:$R$2292,6,0)</f>
        <v>6.9131</v>
      </c>
      <c r="G8" s="61">
        <f t="shared" ref="G8:G31" si="1">RANK(F8,F$8:F$31,0)</f>
        <v>3</v>
      </c>
      <c r="H8" s="60">
        <f>VLOOKUP($A8,'Return Data'!$B$7:$R$2292,7,0)</f>
        <v>4.6288999999999998</v>
      </c>
      <c r="I8" s="61">
        <f t="shared" ref="I8:I31" si="2">RANK(H8,H$8:H$31,0)</f>
        <v>9</v>
      </c>
      <c r="J8" s="60">
        <f>VLOOKUP($A8,'Return Data'!$B$7:$R$2292,8,0)</f>
        <v>5.7237999999999998</v>
      </c>
      <c r="K8" s="61">
        <f t="shared" ref="K8:K31" si="3">RANK(J8,J$8:J$31,0)</f>
        <v>5</v>
      </c>
      <c r="L8" s="60">
        <f>VLOOKUP($A8,'Return Data'!$B$7:$R$2292,9,0)</f>
        <v>7.2548000000000004</v>
      </c>
      <c r="M8" s="61">
        <f t="shared" ref="M8:M31" si="4">RANK(L8,L$8:L$31,0)</f>
        <v>5</v>
      </c>
      <c r="N8" s="60">
        <f>VLOOKUP($A8,'Return Data'!$B$7:$R$2292,10,0)</f>
        <v>3.5969000000000002</v>
      </c>
      <c r="O8" s="61">
        <f t="shared" ref="O8:O31" si="5">RANK(N8,N$8:N$31,0)</f>
        <v>3</v>
      </c>
      <c r="P8" s="60">
        <f>VLOOKUP($A8,'Return Data'!$B$7:$R$2292,11,0)</f>
        <v>4.1032999999999999</v>
      </c>
      <c r="Q8" s="61">
        <f t="shared" ref="Q8:Q31" si="6">RANK(P8,P$8:P$31,0)</f>
        <v>3</v>
      </c>
      <c r="R8" s="60">
        <f>VLOOKUP($A8,'Return Data'!$B$7:$R$2292,12,0)</f>
        <v>4.0583</v>
      </c>
      <c r="S8" s="61">
        <f t="shared" ref="S8:S31" si="7">RANK(R8,R$8:R$31,0)</f>
        <v>2</v>
      </c>
      <c r="T8" s="60">
        <f>VLOOKUP($A8,'Return Data'!$B$7:$R$2292,13,0)</f>
        <v>4.1490999999999998</v>
      </c>
      <c r="U8" s="61">
        <f t="shared" ref="U8:U31" si="8">RANK(T8,T$8:T$31,0)</f>
        <v>3</v>
      </c>
      <c r="V8" s="60">
        <f>VLOOKUP($A8,'Return Data'!$B$7:$R$2292,17,0)</f>
        <v>4.7773000000000003</v>
      </c>
      <c r="W8" s="61">
        <f t="shared" ref="W8:W31" si="9">RANK(V8,V$8:V$31,0)</f>
        <v>4</v>
      </c>
      <c r="X8" s="60">
        <f>VLOOKUP($A8,'Return Data'!$B$7:$R$2292,14,0)</f>
        <v>6.3512000000000004</v>
      </c>
      <c r="Y8" s="61">
        <f t="shared" ref="Y8:Y29" si="10">RANK(X8,X$8:X$31,0)</f>
        <v>5</v>
      </c>
      <c r="Z8" s="60">
        <f>VLOOKUP($A8,'Return Data'!$B$7:$R$2292,16,0)</f>
        <v>8.1049000000000007</v>
      </c>
      <c r="AA8" s="62">
        <f t="shared" ref="AA8:AA31" si="11">RANK(Z8,Z$8:Z$31,0)</f>
        <v>2</v>
      </c>
    </row>
    <row r="9" spans="1:27" x14ac:dyDescent="0.3">
      <c r="A9" s="58" t="s">
        <v>963</v>
      </c>
      <c r="B9" s="59">
        <f>VLOOKUP($A9,'Return Data'!$B$7:$R$2292,3,0)</f>
        <v>44767</v>
      </c>
      <c r="C9" s="60">
        <f>VLOOKUP($A9,'Return Data'!$B$7:$R$2292,4,0)</f>
        <v>2615.1504</v>
      </c>
      <c r="D9" s="60">
        <f>VLOOKUP($A9,'Return Data'!$B$7:$R$2292,5,0)</f>
        <v>6.1862000000000004</v>
      </c>
      <c r="E9" s="61">
        <f t="shared" si="0"/>
        <v>14</v>
      </c>
      <c r="F9" s="60">
        <f>VLOOKUP($A9,'Return Data'!$B$7:$R$2292,6,0)</f>
        <v>6.1862000000000004</v>
      </c>
      <c r="G9" s="61">
        <f t="shared" si="1"/>
        <v>14</v>
      </c>
      <c r="H9" s="60">
        <f>VLOOKUP($A9,'Return Data'!$B$7:$R$2292,7,0)</f>
        <v>3.4386999999999999</v>
      </c>
      <c r="I9" s="61">
        <f t="shared" si="2"/>
        <v>20</v>
      </c>
      <c r="J9" s="60">
        <f>VLOOKUP($A9,'Return Data'!$B$7:$R$2292,8,0)</f>
        <v>5.4842000000000004</v>
      </c>
      <c r="K9" s="61">
        <f t="shared" si="3"/>
        <v>8</v>
      </c>
      <c r="L9" s="60">
        <f>VLOOKUP($A9,'Return Data'!$B$7:$R$2292,9,0)</f>
        <v>6.7938000000000001</v>
      </c>
      <c r="M9" s="61">
        <f t="shared" si="4"/>
        <v>8</v>
      </c>
      <c r="N9" s="60">
        <f>VLOOKUP($A9,'Return Data'!$B$7:$R$2292,10,0)</f>
        <v>3.1478999999999999</v>
      </c>
      <c r="O9" s="61">
        <f t="shared" si="5"/>
        <v>11</v>
      </c>
      <c r="P9" s="60">
        <f>VLOOKUP($A9,'Return Data'!$B$7:$R$2292,11,0)</f>
        <v>3.6105</v>
      </c>
      <c r="Q9" s="61">
        <f t="shared" si="6"/>
        <v>9</v>
      </c>
      <c r="R9" s="60">
        <f>VLOOKUP($A9,'Return Data'!$B$7:$R$2292,12,0)</f>
        <v>3.6987000000000001</v>
      </c>
      <c r="S9" s="61">
        <f t="shared" si="7"/>
        <v>7</v>
      </c>
      <c r="T9" s="60">
        <f>VLOOKUP($A9,'Return Data'!$B$7:$R$2292,13,0)</f>
        <v>3.7770999999999999</v>
      </c>
      <c r="U9" s="61">
        <f t="shared" si="8"/>
        <v>6</v>
      </c>
      <c r="V9" s="60">
        <f>VLOOKUP($A9,'Return Data'!$B$7:$R$2292,17,0)</f>
        <v>4.2415000000000003</v>
      </c>
      <c r="W9" s="61">
        <f t="shared" si="9"/>
        <v>10</v>
      </c>
      <c r="X9" s="60">
        <f>VLOOKUP($A9,'Return Data'!$B$7:$R$2292,14,0)</f>
        <v>5.8186999999999998</v>
      </c>
      <c r="Y9" s="61">
        <f t="shared" si="10"/>
        <v>10</v>
      </c>
      <c r="Z9" s="60">
        <f>VLOOKUP($A9,'Return Data'!$B$7:$R$2292,16,0)</f>
        <v>7.7736999999999998</v>
      </c>
      <c r="AA9" s="62">
        <f t="shared" si="11"/>
        <v>5</v>
      </c>
    </row>
    <row r="10" spans="1:27" x14ac:dyDescent="0.3">
      <c r="A10" s="58" t="s">
        <v>1982</v>
      </c>
      <c r="B10" s="59">
        <f>VLOOKUP($A10,'Return Data'!$B$7:$R$2292,3,0)</f>
        <v>44767</v>
      </c>
      <c r="C10" s="60">
        <f>VLOOKUP($A10,'Return Data'!$B$7:$R$2292,4,0)</f>
        <v>35.4345</v>
      </c>
      <c r="D10" s="60">
        <f>VLOOKUP($A10,'Return Data'!$B$7:$R$2292,5,0)</f>
        <v>6.5616000000000003</v>
      </c>
      <c r="E10" s="61">
        <f t="shared" si="0"/>
        <v>6</v>
      </c>
      <c r="F10" s="60">
        <f>VLOOKUP($A10,'Return Data'!$B$7:$R$2292,6,0)</f>
        <v>6.5616000000000003</v>
      </c>
      <c r="G10" s="61">
        <f t="shared" si="1"/>
        <v>6</v>
      </c>
      <c r="H10" s="60">
        <f>VLOOKUP($A10,'Return Data'!$B$7:$R$2292,7,0)</f>
        <v>4.7279</v>
      </c>
      <c r="I10" s="61">
        <f t="shared" si="2"/>
        <v>7</v>
      </c>
      <c r="J10" s="60">
        <f>VLOOKUP($A10,'Return Data'!$B$7:$R$2292,8,0)</f>
        <v>5.2713000000000001</v>
      </c>
      <c r="K10" s="61">
        <f t="shared" si="3"/>
        <v>10</v>
      </c>
      <c r="L10" s="60">
        <f>VLOOKUP($A10,'Return Data'!$B$7:$R$2292,9,0)</f>
        <v>7.3357000000000001</v>
      </c>
      <c r="M10" s="61">
        <f t="shared" si="4"/>
        <v>4</v>
      </c>
      <c r="N10" s="60">
        <f>VLOOKUP($A10,'Return Data'!$B$7:$R$2292,10,0)</f>
        <v>2.5562999999999998</v>
      </c>
      <c r="O10" s="61">
        <f t="shared" si="5"/>
        <v>20</v>
      </c>
      <c r="P10" s="60">
        <f>VLOOKUP($A10,'Return Data'!$B$7:$R$2292,11,0)</f>
        <v>3.2281</v>
      </c>
      <c r="Q10" s="61">
        <f t="shared" si="6"/>
        <v>20</v>
      </c>
      <c r="R10" s="60">
        <f>VLOOKUP($A10,'Return Data'!$B$7:$R$2292,12,0)</f>
        <v>3.4561000000000002</v>
      </c>
      <c r="S10" s="61">
        <f t="shared" si="7"/>
        <v>16</v>
      </c>
      <c r="T10" s="60">
        <f>VLOOKUP($A10,'Return Data'!$B$7:$R$2292,13,0)</f>
        <v>3.5243000000000002</v>
      </c>
      <c r="U10" s="61">
        <f t="shared" si="8"/>
        <v>18</v>
      </c>
      <c r="V10" s="60">
        <f>VLOOKUP($A10,'Return Data'!$B$7:$R$2292,17,0)</f>
        <v>4.2563000000000004</v>
      </c>
      <c r="W10" s="61">
        <f t="shared" si="9"/>
        <v>9</v>
      </c>
      <c r="X10" s="60">
        <f>VLOOKUP($A10,'Return Data'!$B$7:$R$2292,14,0)</f>
        <v>5.9885000000000002</v>
      </c>
      <c r="Y10" s="61">
        <f t="shared" si="10"/>
        <v>8</v>
      </c>
      <c r="Z10" s="60">
        <f>VLOOKUP($A10,'Return Data'!$B$7:$R$2292,16,0)</f>
        <v>7.6832000000000003</v>
      </c>
      <c r="AA10" s="62">
        <f t="shared" si="11"/>
        <v>8</v>
      </c>
    </row>
    <row r="11" spans="1:27" x14ac:dyDescent="0.3">
      <c r="A11" s="58" t="s">
        <v>967</v>
      </c>
      <c r="B11" s="59">
        <f>VLOOKUP($A11,'Return Data'!$B$7:$R$2292,3,0)</f>
        <v>44767</v>
      </c>
      <c r="C11" s="60">
        <f>VLOOKUP($A11,'Return Data'!$B$7:$R$2292,4,0)</f>
        <v>35.1736</v>
      </c>
      <c r="D11" s="60">
        <f>VLOOKUP($A11,'Return Data'!$B$7:$R$2292,5,0)</f>
        <v>5.4676999999999998</v>
      </c>
      <c r="E11" s="61">
        <f t="shared" si="0"/>
        <v>19</v>
      </c>
      <c r="F11" s="60">
        <f>VLOOKUP($A11,'Return Data'!$B$7:$R$2292,6,0)</f>
        <v>5.4676999999999998</v>
      </c>
      <c r="G11" s="61">
        <f t="shared" si="1"/>
        <v>19</v>
      </c>
      <c r="H11" s="60">
        <f>VLOOKUP($A11,'Return Data'!$B$7:$R$2292,7,0)</f>
        <v>4.4214000000000002</v>
      </c>
      <c r="I11" s="61">
        <f t="shared" si="2"/>
        <v>12</v>
      </c>
      <c r="J11" s="60">
        <f>VLOOKUP($A11,'Return Data'!$B$7:$R$2292,8,0)</f>
        <v>4.5739000000000001</v>
      </c>
      <c r="K11" s="61">
        <f t="shared" si="3"/>
        <v>19</v>
      </c>
      <c r="L11" s="60">
        <f>VLOOKUP($A11,'Return Data'!$B$7:$R$2292,9,0)</f>
        <v>5.9854000000000003</v>
      </c>
      <c r="M11" s="61">
        <f t="shared" si="4"/>
        <v>19</v>
      </c>
      <c r="N11" s="60">
        <f>VLOOKUP($A11,'Return Data'!$B$7:$R$2292,10,0)</f>
        <v>2.9209999999999998</v>
      </c>
      <c r="O11" s="61">
        <f t="shared" si="5"/>
        <v>14</v>
      </c>
      <c r="P11" s="60">
        <f>VLOOKUP($A11,'Return Data'!$B$7:$R$2292,11,0)</f>
        <v>3.3536999999999999</v>
      </c>
      <c r="Q11" s="61">
        <f t="shared" si="6"/>
        <v>17</v>
      </c>
      <c r="R11" s="60">
        <f>VLOOKUP($A11,'Return Data'!$B$7:$R$2292,12,0)</f>
        <v>3.3940999999999999</v>
      </c>
      <c r="S11" s="61">
        <f t="shared" si="7"/>
        <v>18</v>
      </c>
      <c r="T11" s="60">
        <f>VLOOKUP($A11,'Return Data'!$B$7:$R$2292,13,0)</f>
        <v>3.3715999999999999</v>
      </c>
      <c r="U11" s="61">
        <f t="shared" si="8"/>
        <v>22</v>
      </c>
      <c r="V11" s="60">
        <f>VLOOKUP($A11,'Return Data'!$B$7:$R$2292,17,0)</f>
        <v>3.5924</v>
      </c>
      <c r="W11" s="61">
        <f t="shared" si="9"/>
        <v>23</v>
      </c>
      <c r="X11" s="60">
        <f>VLOOKUP($A11,'Return Data'!$B$7:$R$2292,14,0)</f>
        <v>5.0477999999999996</v>
      </c>
      <c r="Y11" s="61">
        <f t="shared" si="10"/>
        <v>20</v>
      </c>
      <c r="Z11" s="60">
        <f>VLOOKUP($A11,'Return Data'!$B$7:$R$2292,16,0)</f>
        <v>7.2946</v>
      </c>
      <c r="AA11" s="62">
        <f t="shared" si="11"/>
        <v>13</v>
      </c>
    </row>
    <row r="12" spans="1:27" x14ac:dyDescent="0.3">
      <c r="A12" s="58" t="s">
        <v>969</v>
      </c>
      <c r="B12" s="59">
        <f>VLOOKUP($A12,'Return Data'!$B$7:$R$2292,3,0)</f>
        <v>44767</v>
      </c>
      <c r="C12" s="60">
        <f>VLOOKUP($A12,'Return Data'!$B$7:$R$2292,4,0)</f>
        <v>16.617899999999999</v>
      </c>
      <c r="D12" s="60">
        <f>VLOOKUP($A12,'Return Data'!$B$7:$R$2292,5,0)</f>
        <v>6.2996999999999996</v>
      </c>
      <c r="E12" s="61">
        <f t="shared" si="0"/>
        <v>11</v>
      </c>
      <c r="F12" s="60">
        <f>VLOOKUP($A12,'Return Data'!$B$7:$R$2292,6,0)</f>
        <v>6.2996999999999996</v>
      </c>
      <c r="G12" s="61">
        <f t="shared" si="1"/>
        <v>11</v>
      </c>
      <c r="H12" s="60">
        <f>VLOOKUP($A12,'Return Data'!$B$7:$R$2292,7,0)</f>
        <v>4.5850999999999997</v>
      </c>
      <c r="I12" s="61">
        <f t="shared" si="2"/>
        <v>11</v>
      </c>
      <c r="J12" s="60">
        <f>VLOOKUP($A12,'Return Data'!$B$7:$R$2292,8,0)</f>
        <v>4.6993999999999998</v>
      </c>
      <c r="K12" s="61">
        <f t="shared" si="3"/>
        <v>15</v>
      </c>
      <c r="L12" s="60">
        <f>VLOOKUP($A12,'Return Data'!$B$7:$R$2292,9,0)</f>
        <v>6.0677000000000003</v>
      </c>
      <c r="M12" s="61">
        <f t="shared" si="4"/>
        <v>17</v>
      </c>
      <c r="N12" s="60">
        <f>VLOOKUP($A12,'Return Data'!$B$7:$R$2292,10,0)</f>
        <v>3.0840000000000001</v>
      </c>
      <c r="O12" s="61">
        <f t="shared" si="5"/>
        <v>13</v>
      </c>
      <c r="P12" s="60">
        <f>VLOOKUP($A12,'Return Data'!$B$7:$R$2292,11,0)</f>
        <v>3.5125000000000002</v>
      </c>
      <c r="Q12" s="61">
        <f t="shared" si="6"/>
        <v>11</v>
      </c>
      <c r="R12" s="60">
        <f>VLOOKUP($A12,'Return Data'!$B$7:$R$2292,12,0)</f>
        <v>3.5743999999999998</v>
      </c>
      <c r="S12" s="61">
        <f t="shared" si="7"/>
        <v>11</v>
      </c>
      <c r="T12" s="60">
        <f>VLOOKUP($A12,'Return Data'!$B$7:$R$2292,13,0)</f>
        <v>3.5627</v>
      </c>
      <c r="U12" s="61">
        <f t="shared" si="8"/>
        <v>17</v>
      </c>
      <c r="V12" s="60">
        <f>VLOOKUP($A12,'Return Data'!$B$7:$R$2292,17,0)</f>
        <v>3.9356</v>
      </c>
      <c r="W12" s="61">
        <f t="shared" si="9"/>
        <v>19</v>
      </c>
      <c r="X12" s="60">
        <f>VLOOKUP($A12,'Return Data'!$B$7:$R$2292,14,0)</f>
        <v>5.8413000000000004</v>
      </c>
      <c r="Y12" s="61">
        <f t="shared" si="10"/>
        <v>9</v>
      </c>
      <c r="Z12" s="60">
        <f>VLOOKUP($A12,'Return Data'!$B$7:$R$2292,16,0)</f>
        <v>7.1235999999999997</v>
      </c>
      <c r="AA12" s="62">
        <f t="shared" si="11"/>
        <v>15</v>
      </c>
    </row>
    <row r="13" spans="1:27" x14ac:dyDescent="0.3">
      <c r="A13" s="58" t="s">
        <v>1796</v>
      </c>
      <c r="B13" s="59">
        <f>VLOOKUP($A13,'Return Data'!$B$7:$R$2292,3,0)</f>
        <v>44767</v>
      </c>
      <c r="C13" s="60">
        <f>VLOOKUP($A13,'Return Data'!$B$7:$R$2292,4,0)</f>
        <v>28.571999999999999</v>
      </c>
      <c r="D13" s="60">
        <f>VLOOKUP($A13,'Return Data'!$B$7:$R$2292,5,0)</f>
        <v>4.9842000000000004</v>
      </c>
      <c r="E13" s="61">
        <f t="shared" si="0"/>
        <v>22</v>
      </c>
      <c r="F13" s="60">
        <f>VLOOKUP($A13,'Return Data'!$B$7:$R$2292,6,0)</f>
        <v>4.9842000000000004</v>
      </c>
      <c r="G13" s="61">
        <f t="shared" si="1"/>
        <v>22</v>
      </c>
      <c r="H13" s="60">
        <f>VLOOKUP($A13,'Return Data'!$B$7:$R$2292,7,0)</f>
        <v>4.8772000000000002</v>
      </c>
      <c r="I13" s="61">
        <f t="shared" si="2"/>
        <v>3</v>
      </c>
      <c r="J13" s="60">
        <f>VLOOKUP($A13,'Return Data'!$B$7:$R$2292,8,0)</f>
        <v>4.7535999999999996</v>
      </c>
      <c r="K13" s="61">
        <f t="shared" si="3"/>
        <v>14</v>
      </c>
      <c r="L13" s="60">
        <f>VLOOKUP($A13,'Return Data'!$B$7:$R$2292,9,0)</f>
        <v>4.6708999999999996</v>
      </c>
      <c r="M13" s="61">
        <f t="shared" si="4"/>
        <v>23</v>
      </c>
      <c r="N13" s="60">
        <f>VLOOKUP($A13,'Return Data'!$B$7:$R$2292,10,0)</f>
        <v>4.2949000000000002</v>
      </c>
      <c r="O13" s="61">
        <f t="shared" si="5"/>
        <v>1</v>
      </c>
      <c r="P13" s="60">
        <f>VLOOKUP($A13,'Return Data'!$B$7:$R$2292,11,0)</f>
        <v>8.9831000000000003</v>
      </c>
      <c r="Q13" s="61">
        <f t="shared" si="6"/>
        <v>1</v>
      </c>
      <c r="R13" s="60">
        <f>VLOOKUP($A13,'Return Data'!$B$7:$R$2292,12,0)</f>
        <v>13.0228</v>
      </c>
      <c r="S13" s="61">
        <f t="shared" si="7"/>
        <v>1</v>
      </c>
      <c r="T13" s="60">
        <f>VLOOKUP($A13,'Return Data'!$B$7:$R$2292,13,0)</f>
        <v>17.377199999999998</v>
      </c>
      <c r="U13" s="61">
        <f t="shared" si="8"/>
        <v>1</v>
      </c>
      <c r="V13" s="60">
        <f>VLOOKUP($A13,'Return Data'!$B$7:$R$2292,17,0)</f>
        <v>14.817399999999999</v>
      </c>
      <c r="W13" s="61">
        <f t="shared" si="9"/>
        <v>1</v>
      </c>
      <c r="X13" s="60">
        <f>VLOOKUP($A13,'Return Data'!$B$7:$R$2292,14,0)</f>
        <v>8.1621000000000006</v>
      </c>
      <c r="Y13" s="61">
        <f t="shared" si="10"/>
        <v>2</v>
      </c>
      <c r="Z13" s="60">
        <f>VLOOKUP($A13,'Return Data'!$B$7:$R$2292,16,0)</f>
        <v>9.0825999999999993</v>
      </c>
      <c r="AA13" s="62">
        <f t="shared" si="11"/>
        <v>1</v>
      </c>
    </row>
    <row r="14" spans="1:27" x14ac:dyDescent="0.3">
      <c r="A14" s="58" t="s">
        <v>976</v>
      </c>
      <c r="B14" s="59">
        <f>VLOOKUP($A14,'Return Data'!$B$7:$R$2292,3,0)</f>
        <v>44767</v>
      </c>
      <c r="C14" s="60">
        <f>VLOOKUP($A14,'Return Data'!$B$7:$R$2292,4,0)</f>
        <v>50.204999999999998</v>
      </c>
      <c r="D14" s="60">
        <f>VLOOKUP($A14,'Return Data'!$B$7:$R$2292,5,0)</f>
        <v>6.2797999999999998</v>
      </c>
      <c r="E14" s="61">
        <f t="shared" si="0"/>
        <v>12</v>
      </c>
      <c r="F14" s="60">
        <f>VLOOKUP($A14,'Return Data'!$B$7:$R$2292,6,0)</f>
        <v>6.2797999999999998</v>
      </c>
      <c r="G14" s="61">
        <f t="shared" si="1"/>
        <v>12</v>
      </c>
      <c r="H14" s="60">
        <f>VLOOKUP($A14,'Return Data'!$B$7:$R$2292,7,0)</f>
        <v>4.6154999999999999</v>
      </c>
      <c r="I14" s="61">
        <f t="shared" si="2"/>
        <v>10</v>
      </c>
      <c r="J14" s="60">
        <f>VLOOKUP($A14,'Return Data'!$B$7:$R$2292,8,0)</f>
        <v>6.6066000000000003</v>
      </c>
      <c r="K14" s="61">
        <f t="shared" si="3"/>
        <v>2</v>
      </c>
      <c r="L14" s="60">
        <f>VLOOKUP($A14,'Return Data'!$B$7:$R$2292,9,0)</f>
        <v>7.3936999999999999</v>
      </c>
      <c r="M14" s="61">
        <f t="shared" si="4"/>
        <v>3</v>
      </c>
      <c r="N14" s="60">
        <f>VLOOKUP($A14,'Return Data'!$B$7:$R$2292,10,0)</f>
        <v>2.7307999999999999</v>
      </c>
      <c r="O14" s="61">
        <f t="shared" si="5"/>
        <v>19</v>
      </c>
      <c r="P14" s="60">
        <f>VLOOKUP($A14,'Return Data'!$B$7:$R$2292,11,0)</f>
        <v>3.294</v>
      </c>
      <c r="Q14" s="61">
        <f t="shared" si="6"/>
        <v>18</v>
      </c>
      <c r="R14" s="60">
        <f>VLOOKUP($A14,'Return Data'!$B$7:$R$2292,12,0)</f>
        <v>3.3128000000000002</v>
      </c>
      <c r="S14" s="61">
        <f t="shared" si="7"/>
        <v>20</v>
      </c>
      <c r="T14" s="60">
        <f>VLOOKUP($A14,'Return Data'!$B$7:$R$2292,13,0)</f>
        <v>3.6972999999999998</v>
      </c>
      <c r="U14" s="61">
        <f t="shared" si="8"/>
        <v>8</v>
      </c>
      <c r="V14" s="60">
        <f>VLOOKUP($A14,'Return Data'!$B$7:$R$2292,17,0)</f>
        <v>4.7295999999999996</v>
      </c>
      <c r="W14" s="61">
        <f t="shared" si="9"/>
        <v>5</v>
      </c>
      <c r="X14" s="60">
        <f>VLOOKUP($A14,'Return Data'!$B$7:$R$2292,14,0)</f>
        <v>6.1440000000000001</v>
      </c>
      <c r="Y14" s="61">
        <f t="shared" si="10"/>
        <v>7</v>
      </c>
      <c r="Z14" s="60">
        <f>VLOOKUP($A14,'Return Data'!$B$7:$R$2292,16,0)</f>
        <v>7.7169999999999996</v>
      </c>
      <c r="AA14" s="62">
        <f t="shared" si="11"/>
        <v>7</v>
      </c>
    </row>
    <row r="15" spans="1:27" x14ac:dyDescent="0.3">
      <c r="A15" s="58" t="s">
        <v>978</v>
      </c>
      <c r="B15" s="59">
        <f>VLOOKUP($A15,'Return Data'!$B$7:$R$2292,3,0)</f>
        <v>44767</v>
      </c>
      <c r="C15" s="60">
        <f>VLOOKUP($A15,'Return Data'!$B$7:$R$2292,4,0)</f>
        <v>18.0686</v>
      </c>
      <c r="D15" s="60">
        <f>VLOOKUP($A15,'Return Data'!$B$7:$R$2292,5,0)</f>
        <v>6.2655000000000003</v>
      </c>
      <c r="E15" s="61">
        <f t="shared" si="0"/>
        <v>13</v>
      </c>
      <c r="F15" s="60">
        <f>VLOOKUP($A15,'Return Data'!$B$7:$R$2292,6,0)</f>
        <v>6.2655000000000003</v>
      </c>
      <c r="G15" s="61">
        <f t="shared" si="1"/>
        <v>13</v>
      </c>
      <c r="H15" s="60">
        <f>VLOOKUP($A15,'Return Data'!$B$7:$R$2292,7,0)</f>
        <v>4.13</v>
      </c>
      <c r="I15" s="61">
        <f t="shared" si="2"/>
        <v>14</v>
      </c>
      <c r="J15" s="60">
        <f>VLOOKUP($A15,'Return Data'!$B$7:$R$2292,8,0)</f>
        <v>4.5820999999999996</v>
      </c>
      <c r="K15" s="61">
        <f t="shared" si="3"/>
        <v>17</v>
      </c>
      <c r="L15" s="60">
        <f>VLOOKUP($A15,'Return Data'!$B$7:$R$2292,9,0)</f>
        <v>6.2365000000000004</v>
      </c>
      <c r="M15" s="61">
        <f t="shared" si="4"/>
        <v>13</v>
      </c>
      <c r="N15" s="60">
        <f>VLOOKUP($A15,'Return Data'!$B$7:$R$2292,10,0)</f>
        <v>2.4096000000000002</v>
      </c>
      <c r="O15" s="61">
        <f t="shared" si="5"/>
        <v>21</v>
      </c>
      <c r="P15" s="60">
        <f>VLOOKUP($A15,'Return Data'!$B$7:$R$2292,11,0)</f>
        <v>3.0348999999999999</v>
      </c>
      <c r="Q15" s="61">
        <f t="shared" si="6"/>
        <v>21</v>
      </c>
      <c r="R15" s="60">
        <f>VLOOKUP($A15,'Return Data'!$B$7:$R$2292,12,0)</f>
        <v>3.3012999999999999</v>
      </c>
      <c r="S15" s="61">
        <f t="shared" si="7"/>
        <v>21</v>
      </c>
      <c r="T15" s="60">
        <f>VLOOKUP($A15,'Return Data'!$B$7:$R$2292,13,0)</f>
        <v>3.3889</v>
      </c>
      <c r="U15" s="61">
        <f t="shared" si="8"/>
        <v>20</v>
      </c>
      <c r="V15" s="60">
        <f>VLOOKUP($A15,'Return Data'!$B$7:$R$2292,17,0)</f>
        <v>4.0420999999999996</v>
      </c>
      <c r="W15" s="61">
        <f t="shared" si="9"/>
        <v>15</v>
      </c>
      <c r="X15" s="60">
        <f>VLOOKUP($A15,'Return Data'!$B$7:$R$2292,14,0)</f>
        <v>4.3867000000000003</v>
      </c>
      <c r="Y15" s="61">
        <f t="shared" si="10"/>
        <v>23</v>
      </c>
      <c r="Z15" s="60">
        <f>VLOOKUP($A15,'Return Data'!$B$7:$R$2292,16,0)</f>
        <v>6.1142000000000003</v>
      </c>
      <c r="AA15" s="62">
        <f t="shared" si="11"/>
        <v>21</v>
      </c>
    </row>
    <row r="16" spans="1:27" x14ac:dyDescent="0.3">
      <c r="A16" s="58" t="s">
        <v>980</v>
      </c>
      <c r="B16" s="59">
        <f>VLOOKUP($A16,'Return Data'!$B$7:$R$2292,3,0)</f>
        <v>44767</v>
      </c>
      <c r="C16" s="60">
        <f>VLOOKUP($A16,'Return Data'!$B$7:$R$2292,4,0)</f>
        <v>439.56110000000001</v>
      </c>
      <c r="D16" s="60">
        <f>VLOOKUP($A16,'Return Data'!$B$7:$R$2292,5,0)</f>
        <v>4.2502000000000004</v>
      </c>
      <c r="E16" s="61">
        <f t="shared" si="0"/>
        <v>23</v>
      </c>
      <c r="F16" s="60">
        <f>VLOOKUP($A16,'Return Data'!$B$7:$R$2292,6,0)</f>
        <v>4.2502000000000004</v>
      </c>
      <c r="G16" s="61">
        <f t="shared" si="1"/>
        <v>23</v>
      </c>
      <c r="H16" s="60">
        <f>VLOOKUP($A16,'Return Data'!$B$7:$R$2292,7,0)</f>
        <v>3.2892000000000001</v>
      </c>
      <c r="I16" s="61">
        <f t="shared" si="2"/>
        <v>21</v>
      </c>
      <c r="J16" s="60">
        <f>VLOOKUP($A16,'Return Data'!$B$7:$R$2292,8,0)</f>
        <v>8.3452000000000002</v>
      </c>
      <c r="K16" s="61">
        <f t="shared" si="3"/>
        <v>1</v>
      </c>
      <c r="L16" s="60">
        <f>VLOOKUP($A16,'Return Data'!$B$7:$R$2292,9,0)</f>
        <v>7.6067999999999998</v>
      </c>
      <c r="M16" s="61">
        <f t="shared" si="4"/>
        <v>2</v>
      </c>
      <c r="N16" s="60">
        <f>VLOOKUP($A16,'Return Data'!$B$7:$R$2292,10,0)</f>
        <v>0.94550000000000001</v>
      </c>
      <c r="O16" s="61">
        <f t="shared" si="5"/>
        <v>23</v>
      </c>
      <c r="P16" s="60">
        <f>VLOOKUP($A16,'Return Data'!$B$7:$R$2292,11,0)</f>
        <v>1.9567000000000001</v>
      </c>
      <c r="Q16" s="61">
        <f t="shared" si="6"/>
        <v>23</v>
      </c>
      <c r="R16" s="60">
        <f>VLOOKUP($A16,'Return Data'!$B$7:$R$2292,12,0)</f>
        <v>1.9276</v>
      </c>
      <c r="S16" s="61">
        <f t="shared" si="7"/>
        <v>23</v>
      </c>
      <c r="T16" s="60">
        <f>VLOOKUP($A16,'Return Data'!$B$7:$R$2292,13,0)</f>
        <v>2.9396</v>
      </c>
      <c r="U16" s="61">
        <f t="shared" si="8"/>
        <v>23</v>
      </c>
      <c r="V16" s="60">
        <f>VLOOKUP($A16,'Return Data'!$B$7:$R$2292,17,0)</f>
        <v>4.0942999999999996</v>
      </c>
      <c r="W16" s="61">
        <f t="shared" si="9"/>
        <v>14</v>
      </c>
      <c r="X16" s="60">
        <f>VLOOKUP($A16,'Return Data'!$B$7:$R$2292,14,0)</f>
        <v>5.7908999999999997</v>
      </c>
      <c r="Y16" s="61">
        <f t="shared" si="10"/>
        <v>11</v>
      </c>
      <c r="Z16" s="60">
        <f>VLOOKUP($A16,'Return Data'!$B$7:$R$2292,16,0)</f>
        <v>7.7884000000000002</v>
      </c>
      <c r="AA16" s="62">
        <f t="shared" si="11"/>
        <v>4</v>
      </c>
    </row>
    <row r="17" spans="1:27" x14ac:dyDescent="0.3">
      <c r="A17" s="58" t="s">
        <v>981</v>
      </c>
      <c r="B17" s="59">
        <f>VLOOKUP($A17,'Return Data'!$B$7:$R$2292,3,0)</f>
        <v>44767</v>
      </c>
      <c r="C17" s="60">
        <f>VLOOKUP($A17,'Return Data'!$B$7:$R$2292,4,0)</f>
        <v>32.126100000000001</v>
      </c>
      <c r="D17" s="60">
        <f>VLOOKUP($A17,'Return Data'!$B$7:$R$2292,5,0)</f>
        <v>6.4416000000000002</v>
      </c>
      <c r="E17" s="61">
        <f t="shared" si="0"/>
        <v>7</v>
      </c>
      <c r="F17" s="60">
        <f>VLOOKUP($A17,'Return Data'!$B$7:$R$2292,6,0)</f>
        <v>6.4416000000000002</v>
      </c>
      <c r="G17" s="61">
        <f t="shared" si="1"/>
        <v>7</v>
      </c>
      <c r="H17" s="60">
        <f>VLOOKUP($A17,'Return Data'!$B$7:$R$2292,7,0)</f>
        <v>5.5568</v>
      </c>
      <c r="I17" s="61">
        <f t="shared" si="2"/>
        <v>1</v>
      </c>
      <c r="J17" s="60">
        <f>VLOOKUP($A17,'Return Data'!$B$7:$R$2292,8,0)</f>
        <v>5.9702999999999999</v>
      </c>
      <c r="K17" s="61">
        <f t="shared" si="3"/>
        <v>4</v>
      </c>
      <c r="L17" s="60">
        <f>VLOOKUP($A17,'Return Data'!$B$7:$R$2292,9,0)</f>
        <v>6.7230999999999996</v>
      </c>
      <c r="M17" s="61">
        <f t="shared" si="4"/>
        <v>9</v>
      </c>
      <c r="N17" s="60">
        <f>VLOOKUP($A17,'Return Data'!$B$7:$R$2292,10,0)</f>
        <v>2.8429000000000002</v>
      </c>
      <c r="O17" s="61">
        <f t="shared" si="5"/>
        <v>18</v>
      </c>
      <c r="P17" s="60">
        <f>VLOOKUP($A17,'Return Data'!$B$7:$R$2292,11,0)</f>
        <v>3.2347999999999999</v>
      </c>
      <c r="Q17" s="61">
        <f t="shared" si="6"/>
        <v>19</v>
      </c>
      <c r="R17" s="60">
        <f>VLOOKUP($A17,'Return Data'!$B$7:$R$2292,12,0)</f>
        <v>3.3374000000000001</v>
      </c>
      <c r="S17" s="61">
        <f t="shared" si="7"/>
        <v>19</v>
      </c>
      <c r="T17" s="60">
        <f>VLOOKUP($A17,'Return Data'!$B$7:$R$2292,13,0)</f>
        <v>3.3868999999999998</v>
      </c>
      <c r="U17" s="61">
        <f t="shared" si="8"/>
        <v>21</v>
      </c>
      <c r="V17" s="60">
        <f>VLOOKUP($A17,'Return Data'!$B$7:$R$2292,17,0)</f>
        <v>3.7759999999999998</v>
      </c>
      <c r="W17" s="61">
        <f t="shared" si="9"/>
        <v>21</v>
      </c>
      <c r="X17" s="60">
        <f>VLOOKUP($A17,'Return Data'!$B$7:$R$2292,14,0)</f>
        <v>5.3784999999999998</v>
      </c>
      <c r="Y17" s="61">
        <f t="shared" si="10"/>
        <v>18</v>
      </c>
      <c r="Z17" s="60">
        <f>VLOOKUP($A17,'Return Data'!$B$7:$R$2292,16,0)</f>
        <v>7.5857000000000001</v>
      </c>
      <c r="AA17" s="62">
        <f t="shared" si="11"/>
        <v>11</v>
      </c>
    </row>
    <row r="18" spans="1:27" x14ac:dyDescent="0.3">
      <c r="A18" s="58" t="s">
        <v>984</v>
      </c>
      <c r="B18" s="59">
        <f>VLOOKUP($A18,'Return Data'!$B$7:$R$2292,3,0)</f>
        <v>44767</v>
      </c>
      <c r="C18" s="60">
        <f>VLOOKUP($A18,'Return Data'!$B$7:$R$2292,4,0)</f>
        <v>3202.2100999999998</v>
      </c>
      <c r="D18" s="60">
        <f>VLOOKUP($A18,'Return Data'!$B$7:$R$2292,5,0)</f>
        <v>5.8764000000000003</v>
      </c>
      <c r="E18" s="61">
        <f t="shared" si="0"/>
        <v>16</v>
      </c>
      <c r="F18" s="60">
        <f>VLOOKUP($A18,'Return Data'!$B$7:$R$2292,6,0)</f>
        <v>5.8764000000000003</v>
      </c>
      <c r="G18" s="61">
        <f t="shared" si="1"/>
        <v>16</v>
      </c>
      <c r="H18" s="60">
        <f>VLOOKUP($A18,'Return Data'!$B$7:$R$2292,7,0)</f>
        <v>3.1926999999999999</v>
      </c>
      <c r="I18" s="61">
        <f t="shared" si="2"/>
        <v>22</v>
      </c>
      <c r="J18" s="60">
        <f>VLOOKUP($A18,'Return Data'!$B$7:$R$2292,8,0)</f>
        <v>3.7448000000000001</v>
      </c>
      <c r="K18" s="61">
        <f t="shared" si="3"/>
        <v>23</v>
      </c>
      <c r="L18" s="60">
        <f>VLOOKUP($A18,'Return Data'!$B$7:$R$2292,9,0)</f>
        <v>6.1638000000000002</v>
      </c>
      <c r="M18" s="61">
        <f t="shared" si="4"/>
        <v>16</v>
      </c>
      <c r="N18" s="60">
        <f>VLOOKUP($A18,'Return Data'!$B$7:$R$2292,10,0)</f>
        <v>2.9003999999999999</v>
      </c>
      <c r="O18" s="61">
        <f t="shared" si="5"/>
        <v>16</v>
      </c>
      <c r="P18" s="60">
        <f>VLOOKUP($A18,'Return Data'!$B$7:$R$2292,11,0)</f>
        <v>3.4093</v>
      </c>
      <c r="Q18" s="61">
        <f t="shared" si="6"/>
        <v>15</v>
      </c>
      <c r="R18" s="60">
        <f>VLOOKUP($A18,'Return Data'!$B$7:$R$2292,12,0)</f>
        <v>3.4396</v>
      </c>
      <c r="S18" s="61">
        <f t="shared" si="7"/>
        <v>17</v>
      </c>
      <c r="T18" s="60">
        <f>VLOOKUP($A18,'Return Data'!$B$7:$R$2292,13,0)</f>
        <v>3.4498000000000002</v>
      </c>
      <c r="U18" s="61">
        <f t="shared" si="8"/>
        <v>19</v>
      </c>
      <c r="V18" s="60">
        <f>VLOOKUP($A18,'Return Data'!$B$7:$R$2292,17,0)</f>
        <v>3.9420000000000002</v>
      </c>
      <c r="W18" s="61">
        <f t="shared" si="9"/>
        <v>18</v>
      </c>
      <c r="X18" s="60">
        <f>VLOOKUP($A18,'Return Data'!$B$7:$R$2292,14,0)</f>
        <v>5.6314000000000002</v>
      </c>
      <c r="Y18" s="61">
        <f t="shared" si="10"/>
        <v>13</v>
      </c>
      <c r="Z18" s="60">
        <f>VLOOKUP($A18,'Return Data'!$B$7:$R$2292,16,0)</f>
        <v>7.5979999999999999</v>
      </c>
      <c r="AA18" s="62">
        <f t="shared" si="11"/>
        <v>9</v>
      </c>
    </row>
    <row r="19" spans="1:27" x14ac:dyDescent="0.3">
      <c r="A19" s="58" t="s">
        <v>986</v>
      </c>
      <c r="B19" s="59">
        <f>VLOOKUP($A19,'Return Data'!$B$7:$R$2292,3,0)</f>
        <v>44767</v>
      </c>
      <c r="C19" s="60">
        <f>VLOOKUP($A19,'Return Data'!$B$7:$R$2292,4,0)</f>
        <v>30.942299999999999</v>
      </c>
      <c r="D19" s="60">
        <f>VLOOKUP($A19,'Return Data'!$B$7:$R$2292,5,0)</f>
        <v>5.4286000000000003</v>
      </c>
      <c r="E19" s="61">
        <f t="shared" si="0"/>
        <v>20</v>
      </c>
      <c r="F19" s="60">
        <f>VLOOKUP($A19,'Return Data'!$B$7:$R$2292,6,0)</f>
        <v>5.4286000000000003</v>
      </c>
      <c r="G19" s="61">
        <f t="shared" si="1"/>
        <v>20</v>
      </c>
      <c r="H19" s="60">
        <f>VLOOKUP($A19,'Return Data'!$B$7:$R$2292,7,0)</f>
        <v>4.0475000000000003</v>
      </c>
      <c r="I19" s="61">
        <f t="shared" si="2"/>
        <v>17</v>
      </c>
      <c r="J19" s="60">
        <f>VLOOKUP($A19,'Return Data'!$B$7:$R$2292,8,0)</f>
        <v>4.4142000000000001</v>
      </c>
      <c r="K19" s="61">
        <f t="shared" si="3"/>
        <v>20</v>
      </c>
      <c r="L19" s="60">
        <f>VLOOKUP($A19,'Return Data'!$B$7:$R$2292,9,0)</f>
        <v>5.7164000000000001</v>
      </c>
      <c r="M19" s="61">
        <f t="shared" si="4"/>
        <v>20</v>
      </c>
      <c r="N19" s="60">
        <f>VLOOKUP($A19,'Return Data'!$B$7:$R$2292,10,0)</f>
        <v>3.2961</v>
      </c>
      <c r="O19" s="61">
        <f t="shared" si="5"/>
        <v>7</v>
      </c>
      <c r="P19" s="60">
        <f>VLOOKUP($A19,'Return Data'!$B$7:$R$2292,11,0)</f>
        <v>3.7696000000000001</v>
      </c>
      <c r="Q19" s="61">
        <f t="shared" si="6"/>
        <v>5</v>
      </c>
      <c r="R19" s="60">
        <f>VLOOKUP($A19,'Return Data'!$B$7:$R$2292,12,0)</f>
        <v>3.8176999999999999</v>
      </c>
      <c r="S19" s="61">
        <f t="shared" si="7"/>
        <v>5</v>
      </c>
      <c r="T19" s="60">
        <f>VLOOKUP($A19,'Return Data'!$B$7:$R$2292,13,0)</f>
        <v>3.6753</v>
      </c>
      <c r="U19" s="61">
        <f t="shared" si="8"/>
        <v>9</v>
      </c>
      <c r="V19" s="60">
        <f>VLOOKUP($A19,'Return Data'!$B$7:$R$2292,17,0)</f>
        <v>3.714</v>
      </c>
      <c r="W19" s="61">
        <f t="shared" si="9"/>
        <v>22</v>
      </c>
      <c r="X19" s="60">
        <f>VLOOKUP($A19,'Return Data'!$B$7:$R$2292,14,0)</f>
        <v>8.3707999999999991</v>
      </c>
      <c r="Y19" s="61">
        <f t="shared" si="10"/>
        <v>1</v>
      </c>
      <c r="Z19" s="60">
        <f>VLOOKUP($A19,'Return Data'!$B$7:$R$2292,16,0)</f>
        <v>6.9401999999999999</v>
      </c>
      <c r="AA19" s="62">
        <f t="shared" si="11"/>
        <v>18</v>
      </c>
    </row>
    <row r="20" spans="1:27" x14ac:dyDescent="0.3">
      <c r="A20" s="58" t="s">
        <v>988</v>
      </c>
      <c r="B20" s="59">
        <f>VLOOKUP($A20,'Return Data'!$B$7:$R$2292,3,0)</f>
        <v>44767</v>
      </c>
      <c r="C20" s="60">
        <f>VLOOKUP($A20,'Return Data'!$B$7:$R$2292,4,0)</f>
        <v>2923.3674000000001</v>
      </c>
      <c r="D20" s="60">
        <f>VLOOKUP($A20,'Return Data'!$B$7:$R$2292,5,0)</f>
        <v>7.1825999999999999</v>
      </c>
      <c r="E20" s="61">
        <f t="shared" si="0"/>
        <v>1</v>
      </c>
      <c r="F20" s="60">
        <f>VLOOKUP($A20,'Return Data'!$B$7:$R$2292,6,0)</f>
        <v>7.1825999999999999</v>
      </c>
      <c r="G20" s="61">
        <f t="shared" si="1"/>
        <v>1</v>
      </c>
      <c r="H20" s="60">
        <f>VLOOKUP($A20,'Return Data'!$B$7:$R$2292,7,0)</f>
        <v>4.7859999999999996</v>
      </c>
      <c r="I20" s="61">
        <f t="shared" si="2"/>
        <v>6</v>
      </c>
      <c r="J20" s="60">
        <f>VLOOKUP($A20,'Return Data'!$B$7:$R$2292,8,0)</f>
        <v>6.3136999999999999</v>
      </c>
      <c r="K20" s="61">
        <f t="shared" si="3"/>
        <v>3</v>
      </c>
      <c r="L20" s="60">
        <f>VLOOKUP($A20,'Return Data'!$B$7:$R$2292,9,0)</f>
        <v>7.9535999999999998</v>
      </c>
      <c r="M20" s="61">
        <f t="shared" si="4"/>
        <v>1</v>
      </c>
      <c r="N20" s="60">
        <f>VLOOKUP($A20,'Return Data'!$B$7:$R$2292,10,0)</f>
        <v>2.3271999999999999</v>
      </c>
      <c r="O20" s="61">
        <f t="shared" si="5"/>
        <v>22</v>
      </c>
      <c r="P20" s="60">
        <f>VLOOKUP($A20,'Return Data'!$B$7:$R$2292,11,0)</f>
        <v>2.9988000000000001</v>
      </c>
      <c r="Q20" s="61">
        <f t="shared" si="6"/>
        <v>22</v>
      </c>
      <c r="R20" s="60">
        <f>VLOOKUP($A20,'Return Data'!$B$7:$R$2292,12,0)</f>
        <v>3.1587999999999998</v>
      </c>
      <c r="S20" s="61">
        <f t="shared" si="7"/>
        <v>22</v>
      </c>
      <c r="T20" s="60">
        <f>VLOOKUP($A20,'Return Data'!$B$7:$R$2292,13,0)</f>
        <v>3.6692999999999998</v>
      </c>
      <c r="U20" s="61">
        <f t="shared" si="8"/>
        <v>10</v>
      </c>
      <c r="V20" s="60">
        <f>VLOOKUP($A20,'Return Data'!$B$7:$R$2292,17,0)</f>
        <v>4.4743000000000004</v>
      </c>
      <c r="W20" s="61">
        <f t="shared" si="9"/>
        <v>6</v>
      </c>
      <c r="X20" s="60">
        <f>VLOOKUP($A20,'Return Data'!$B$7:$R$2292,14,0)</f>
        <v>6.3179999999999996</v>
      </c>
      <c r="Y20" s="61">
        <f t="shared" si="10"/>
        <v>6</v>
      </c>
      <c r="Z20" s="60">
        <f>VLOOKUP($A20,'Return Data'!$B$7:$R$2292,16,0)</f>
        <v>8.0388000000000002</v>
      </c>
      <c r="AA20" s="62">
        <f t="shared" si="11"/>
        <v>3</v>
      </c>
    </row>
    <row r="21" spans="1:27" x14ac:dyDescent="0.3">
      <c r="A21" s="58" t="s">
        <v>989</v>
      </c>
      <c r="B21" s="59">
        <f>VLOOKUP($A21,'Return Data'!$B$7:$R$2292,3,0)</f>
        <v>44767</v>
      </c>
      <c r="C21" s="60">
        <f>VLOOKUP($A21,'Return Data'!$B$7:$R$2292,4,0)</f>
        <v>24.0961</v>
      </c>
      <c r="D21" s="60">
        <f>VLOOKUP($A21,'Return Data'!$B$7:$R$2292,5,0)</f>
        <v>6.4158999999999997</v>
      </c>
      <c r="E21" s="61">
        <f t="shared" si="0"/>
        <v>8</v>
      </c>
      <c r="F21" s="60">
        <f>VLOOKUP($A21,'Return Data'!$B$7:$R$2292,6,0)</f>
        <v>6.4158999999999997</v>
      </c>
      <c r="G21" s="61">
        <f t="shared" si="1"/>
        <v>8</v>
      </c>
      <c r="H21" s="60">
        <f>VLOOKUP($A21,'Return Data'!$B$7:$R$2292,7,0)</f>
        <v>4.1147999999999998</v>
      </c>
      <c r="I21" s="61">
        <f t="shared" si="2"/>
        <v>15</v>
      </c>
      <c r="J21" s="60">
        <f>VLOOKUP($A21,'Return Data'!$B$7:$R$2292,8,0)</f>
        <v>4.8670999999999998</v>
      </c>
      <c r="K21" s="61">
        <f t="shared" si="3"/>
        <v>12</v>
      </c>
      <c r="L21" s="60">
        <f>VLOOKUP($A21,'Return Data'!$B$7:$R$2292,9,0)</f>
        <v>6.2187999999999999</v>
      </c>
      <c r="M21" s="61">
        <f t="shared" si="4"/>
        <v>14</v>
      </c>
      <c r="N21" s="60">
        <f>VLOOKUP($A21,'Return Data'!$B$7:$R$2292,10,0)</f>
        <v>3.0914999999999999</v>
      </c>
      <c r="O21" s="61">
        <f t="shared" si="5"/>
        <v>12</v>
      </c>
      <c r="P21" s="60">
        <f>VLOOKUP($A21,'Return Data'!$B$7:$R$2292,11,0)</f>
        <v>3.5825</v>
      </c>
      <c r="Q21" s="61">
        <f t="shared" si="6"/>
        <v>10</v>
      </c>
      <c r="R21" s="60">
        <f>VLOOKUP($A21,'Return Data'!$B$7:$R$2292,12,0)</f>
        <v>3.6937000000000002</v>
      </c>
      <c r="S21" s="61">
        <f t="shared" si="7"/>
        <v>8</v>
      </c>
      <c r="T21" s="60">
        <f>VLOOKUP($A21,'Return Data'!$B$7:$R$2292,13,0)</f>
        <v>3.7715999999999998</v>
      </c>
      <c r="U21" s="61">
        <f t="shared" si="8"/>
        <v>7</v>
      </c>
      <c r="V21" s="60">
        <f>VLOOKUP($A21,'Return Data'!$B$7:$R$2292,17,0)</f>
        <v>4.3536000000000001</v>
      </c>
      <c r="W21" s="61">
        <f t="shared" si="9"/>
        <v>8</v>
      </c>
      <c r="X21" s="60">
        <f>VLOOKUP($A21,'Return Data'!$B$7:$R$2292,14,0)</f>
        <v>5.5769000000000002</v>
      </c>
      <c r="Y21" s="61">
        <f t="shared" si="10"/>
        <v>15</v>
      </c>
      <c r="Z21" s="60">
        <f>VLOOKUP($A21,'Return Data'!$B$7:$R$2292,16,0)</f>
        <v>7.5894000000000004</v>
      </c>
      <c r="AA21" s="62">
        <f t="shared" si="11"/>
        <v>10</v>
      </c>
    </row>
    <row r="22" spans="1:27" x14ac:dyDescent="0.3">
      <c r="A22" s="58" t="s">
        <v>992</v>
      </c>
      <c r="B22" s="59">
        <f>VLOOKUP($A22,'Return Data'!$B$7:$R$2292,3,0)</f>
        <v>44767</v>
      </c>
      <c r="C22" s="60">
        <f>VLOOKUP($A22,'Return Data'!$B$7:$R$2292,4,0)</f>
        <v>34.770600000000002</v>
      </c>
      <c r="D22" s="60">
        <f>VLOOKUP($A22,'Return Data'!$B$7:$R$2292,5,0)</f>
        <v>6.1616</v>
      </c>
      <c r="E22" s="61">
        <f t="shared" si="0"/>
        <v>15</v>
      </c>
      <c r="F22" s="60">
        <f>VLOOKUP($A22,'Return Data'!$B$7:$R$2292,6,0)</f>
        <v>6.1616</v>
      </c>
      <c r="G22" s="61">
        <f t="shared" si="1"/>
        <v>15</v>
      </c>
      <c r="H22" s="60">
        <f>VLOOKUP($A22,'Return Data'!$B$7:$R$2292,7,0)</f>
        <v>3.9470000000000001</v>
      </c>
      <c r="I22" s="61">
        <f t="shared" si="2"/>
        <v>18</v>
      </c>
      <c r="J22" s="60">
        <f>VLOOKUP($A22,'Return Data'!$B$7:$R$2292,8,0)</f>
        <v>4.3411</v>
      </c>
      <c r="K22" s="61">
        <f t="shared" si="3"/>
        <v>21</v>
      </c>
      <c r="L22" s="60">
        <f>VLOOKUP($A22,'Return Data'!$B$7:$R$2292,9,0)</f>
        <v>5.6584000000000003</v>
      </c>
      <c r="M22" s="61">
        <f t="shared" si="4"/>
        <v>21</v>
      </c>
      <c r="N22" s="60">
        <f>VLOOKUP($A22,'Return Data'!$B$7:$R$2292,10,0)</f>
        <v>3.2058</v>
      </c>
      <c r="O22" s="61">
        <f t="shared" si="5"/>
        <v>10</v>
      </c>
      <c r="P22" s="60">
        <f>VLOOKUP($A22,'Return Data'!$B$7:$R$2292,11,0)</f>
        <v>3.4737</v>
      </c>
      <c r="Q22" s="61">
        <f t="shared" si="6"/>
        <v>12</v>
      </c>
      <c r="R22" s="60">
        <f>VLOOKUP($A22,'Return Data'!$B$7:$R$2292,12,0)</f>
        <v>3.5478000000000001</v>
      </c>
      <c r="S22" s="61">
        <f t="shared" si="7"/>
        <v>13</v>
      </c>
      <c r="T22" s="60">
        <f>VLOOKUP($A22,'Return Data'!$B$7:$R$2292,13,0)</f>
        <v>3.5640000000000001</v>
      </c>
      <c r="U22" s="61">
        <f t="shared" si="8"/>
        <v>16</v>
      </c>
      <c r="V22" s="60">
        <f>VLOOKUP($A22,'Return Data'!$B$7:$R$2292,17,0)</f>
        <v>4.1779999999999999</v>
      </c>
      <c r="W22" s="61">
        <f t="shared" si="9"/>
        <v>11</v>
      </c>
      <c r="X22" s="60">
        <f>VLOOKUP($A22,'Return Data'!$B$7:$R$2292,14,0)</f>
        <v>5.7552000000000003</v>
      </c>
      <c r="Y22" s="61">
        <f t="shared" si="10"/>
        <v>12</v>
      </c>
      <c r="Z22" s="60">
        <f>VLOOKUP($A22,'Return Data'!$B$7:$R$2292,16,0)</f>
        <v>7.1959</v>
      </c>
      <c r="AA22" s="62">
        <f t="shared" si="11"/>
        <v>14</v>
      </c>
    </row>
    <row r="23" spans="1:27" x14ac:dyDescent="0.3">
      <c r="A23" s="58" t="s">
        <v>993</v>
      </c>
      <c r="B23" s="59">
        <f>VLOOKUP($A23,'Return Data'!$B$7:$R$2292,3,0)</f>
        <v>44767</v>
      </c>
      <c r="C23" s="60">
        <f>VLOOKUP($A23,'Return Data'!$B$7:$R$2292,4,0)</f>
        <v>1412.9458</v>
      </c>
      <c r="D23" s="60">
        <f>VLOOKUP($A23,'Return Data'!$B$7:$R$2292,5,0)</f>
        <v>6.3693</v>
      </c>
      <c r="E23" s="61">
        <f t="shared" si="0"/>
        <v>9</v>
      </c>
      <c r="F23" s="60">
        <f>VLOOKUP($A23,'Return Data'!$B$7:$R$2292,6,0)</f>
        <v>6.3693</v>
      </c>
      <c r="G23" s="61">
        <f t="shared" si="1"/>
        <v>9</v>
      </c>
      <c r="H23" s="60">
        <f>VLOOKUP($A23,'Return Data'!$B$7:$R$2292,7,0)</f>
        <v>4.8118999999999996</v>
      </c>
      <c r="I23" s="61">
        <f t="shared" si="2"/>
        <v>4</v>
      </c>
      <c r="J23" s="60">
        <f>VLOOKUP($A23,'Return Data'!$B$7:$R$2292,8,0)</f>
        <v>4.8391000000000002</v>
      </c>
      <c r="K23" s="61">
        <f t="shared" si="3"/>
        <v>13</v>
      </c>
      <c r="L23" s="60">
        <f>VLOOKUP($A23,'Return Data'!$B$7:$R$2292,9,0)</f>
        <v>6.3380000000000001</v>
      </c>
      <c r="M23" s="61">
        <f t="shared" si="4"/>
        <v>12</v>
      </c>
      <c r="N23" s="60">
        <f>VLOOKUP($A23,'Return Data'!$B$7:$R$2292,10,0)</f>
        <v>3.2389999999999999</v>
      </c>
      <c r="O23" s="61">
        <f t="shared" si="5"/>
        <v>8</v>
      </c>
      <c r="P23" s="60">
        <f>VLOOKUP($A23,'Return Data'!$B$7:$R$2292,11,0)</f>
        <v>3.4546000000000001</v>
      </c>
      <c r="Q23" s="61">
        <f t="shared" si="6"/>
        <v>13</v>
      </c>
      <c r="R23" s="60">
        <f>VLOOKUP($A23,'Return Data'!$B$7:$R$2292,12,0)</f>
        <v>3.5461999999999998</v>
      </c>
      <c r="S23" s="61">
        <f t="shared" si="7"/>
        <v>14</v>
      </c>
      <c r="T23" s="60">
        <f>VLOOKUP($A23,'Return Data'!$B$7:$R$2292,13,0)</f>
        <v>3.6366000000000001</v>
      </c>
      <c r="U23" s="61">
        <f t="shared" si="8"/>
        <v>12</v>
      </c>
      <c r="V23" s="60">
        <f>VLOOKUP($A23,'Return Data'!$B$7:$R$2292,17,0)</f>
        <v>4.1310000000000002</v>
      </c>
      <c r="W23" s="61">
        <f t="shared" si="9"/>
        <v>12</v>
      </c>
      <c r="X23" s="60">
        <f>VLOOKUP($A23,'Return Data'!$B$7:$R$2292,14,0)</f>
        <v>5.5517000000000003</v>
      </c>
      <c r="Y23" s="61">
        <f t="shared" si="10"/>
        <v>17</v>
      </c>
      <c r="Z23" s="60">
        <f>VLOOKUP($A23,'Return Data'!$B$7:$R$2292,16,0)</f>
        <v>6.5591999999999997</v>
      </c>
      <c r="AA23" s="62">
        <f t="shared" si="11"/>
        <v>20</v>
      </c>
    </row>
    <row r="24" spans="1:27" x14ac:dyDescent="0.3">
      <c r="A24" s="58" t="s">
        <v>995</v>
      </c>
      <c r="B24" s="59">
        <f>VLOOKUP($A24,'Return Data'!$B$7:$R$2292,3,0)</f>
        <v>44767</v>
      </c>
      <c r="C24" s="60">
        <f>VLOOKUP($A24,'Return Data'!$B$7:$R$2292,4,0)</f>
        <v>1985.8960999999999</v>
      </c>
      <c r="D24" s="60">
        <f>VLOOKUP($A24,'Return Data'!$B$7:$R$2292,5,0)</f>
        <v>6.8803000000000001</v>
      </c>
      <c r="E24" s="61">
        <f t="shared" si="0"/>
        <v>4</v>
      </c>
      <c r="F24" s="60">
        <f>VLOOKUP($A24,'Return Data'!$B$7:$R$2292,6,0)</f>
        <v>6.8803000000000001</v>
      </c>
      <c r="G24" s="61">
        <f t="shared" si="1"/>
        <v>4</v>
      </c>
      <c r="H24" s="60">
        <f>VLOOKUP($A24,'Return Data'!$B$7:$R$2292,7,0)</f>
        <v>5.556</v>
      </c>
      <c r="I24" s="61">
        <f t="shared" si="2"/>
        <v>2</v>
      </c>
      <c r="J24" s="60">
        <f>VLOOKUP($A24,'Return Data'!$B$7:$R$2292,8,0)</f>
        <v>5.7148000000000003</v>
      </c>
      <c r="K24" s="61">
        <f t="shared" si="3"/>
        <v>6</v>
      </c>
      <c r="L24" s="60">
        <f>VLOOKUP($A24,'Return Data'!$B$7:$R$2292,9,0)</f>
        <v>6.9977</v>
      </c>
      <c r="M24" s="61">
        <f t="shared" si="4"/>
        <v>7</v>
      </c>
      <c r="N24" s="60">
        <f>VLOOKUP($A24,'Return Data'!$B$7:$R$2292,10,0)</f>
        <v>3.4186000000000001</v>
      </c>
      <c r="O24" s="61">
        <f t="shared" si="5"/>
        <v>6</v>
      </c>
      <c r="P24" s="60">
        <f>VLOOKUP($A24,'Return Data'!$B$7:$R$2292,11,0)</f>
        <v>3.6318999999999999</v>
      </c>
      <c r="Q24" s="61">
        <f t="shared" si="6"/>
        <v>8</v>
      </c>
      <c r="R24" s="60">
        <f>VLOOKUP($A24,'Return Data'!$B$7:$R$2292,12,0)</f>
        <v>3.5903999999999998</v>
      </c>
      <c r="S24" s="61">
        <f t="shared" si="7"/>
        <v>10</v>
      </c>
      <c r="T24" s="60">
        <f>VLOOKUP($A24,'Return Data'!$B$7:$R$2292,13,0)</f>
        <v>3.5863999999999998</v>
      </c>
      <c r="U24" s="61">
        <f t="shared" si="8"/>
        <v>15</v>
      </c>
      <c r="V24" s="60">
        <f>VLOOKUP($A24,'Return Data'!$B$7:$R$2292,17,0)</f>
        <v>4.0297000000000001</v>
      </c>
      <c r="W24" s="61">
        <f t="shared" si="9"/>
        <v>16</v>
      </c>
      <c r="X24" s="60">
        <f>VLOOKUP($A24,'Return Data'!$B$7:$R$2292,14,0)</f>
        <v>5.2510000000000003</v>
      </c>
      <c r="Y24" s="61">
        <f t="shared" si="10"/>
        <v>19</v>
      </c>
      <c r="Z24" s="60">
        <f>VLOOKUP($A24,'Return Data'!$B$7:$R$2292,16,0)</f>
        <v>6.9440999999999997</v>
      </c>
      <c r="AA24" s="62">
        <f t="shared" si="11"/>
        <v>17</v>
      </c>
    </row>
    <row r="25" spans="1:27" x14ac:dyDescent="0.3">
      <c r="A25" s="58" t="s">
        <v>998</v>
      </c>
      <c r="B25" s="59">
        <f>VLOOKUP($A25,'Return Data'!$B$7:$R$2292,3,0)</f>
        <v>44767</v>
      </c>
      <c r="C25" s="60">
        <f>VLOOKUP($A25,'Return Data'!$B$7:$R$2292,4,0)</f>
        <v>3202.1525999999999</v>
      </c>
      <c r="D25" s="60">
        <f>VLOOKUP($A25,'Return Data'!$B$7:$R$2292,5,0)</f>
        <v>6.6695000000000002</v>
      </c>
      <c r="E25" s="61">
        <f t="shared" si="0"/>
        <v>5</v>
      </c>
      <c r="F25" s="60">
        <f>VLOOKUP($A25,'Return Data'!$B$7:$R$2292,6,0)</f>
        <v>6.6695000000000002</v>
      </c>
      <c r="G25" s="61">
        <f t="shared" si="1"/>
        <v>5</v>
      </c>
      <c r="H25" s="60">
        <f>VLOOKUP($A25,'Return Data'!$B$7:$R$2292,7,0)</f>
        <v>4.6548999999999996</v>
      </c>
      <c r="I25" s="61">
        <f t="shared" si="2"/>
        <v>8</v>
      </c>
      <c r="J25" s="60">
        <f>VLOOKUP($A25,'Return Data'!$B$7:$R$2292,8,0)</f>
        <v>5.4504999999999999</v>
      </c>
      <c r="K25" s="61">
        <f t="shared" si="3"/>
        <v>9</v>
      </c>
      <c r="L25" s="60">
        <f>VLOOKUP($A25,'Return Data'!$B$7:$R$2292,9,0)</f>
        <v>7.0521000000000003</v>
      </c>
      <c r="M25" s="61">
        <f t="shared" si="4"/>
        <v>6</v>
      </c>
      <c r="N25" s="60">
        <f>VLOOKUP($A25,'Return Data'!$B$7:$R$2292,10,0)</f>
        <v>3.5125000000000002</v>
      </c>
      <c r="O25" s="61">
        <f t="shared" si="5"/>
        <v>4</v>
      </c>
      <c r="P25" s="60">
        <f>VLOOKUP($A25,'Return Data'!$B$7:$R$2292,11,0)</f>
        <v>3.8788999999999998</v>
      </c>
      <c r="Q25" s="61">
        <f t="shared" si="6"/>
        <v>4</v>
      </c>
      <c r="R25" s="60">
        <f>VLOOKUP($A25,'Return Data'!$B$7:$R$2292,12,0)</f>
        <v>3.9851000000000001</v>
      </c>
      <c r="S25" s="61">
        <f t="shared" si="7"/>
        <v>3</v>
      </c>
      <c r="T25" s="60">
        <f>VLOOKUP($A25,'Return Data'!$B$7:$R$2292,13,0)</f>
        <v>4.1208999999999998</v>
      </c>
      <c r="U25" s="61">
        <f t="shared" si="8"/>
        <v>4</v>
      </c>
      <c r="V25" s="60">
        <f>VLOOKUP($A25,'Return Data'!$B$7:$R$2292,17,0)</f>
        <v>4.9538000000000002</v>
      </c>
      <c r="W25" s="61">
        <f t="shared" si="9"/>
        <v>3</v>
      </c>
      <c r="X25" s="60">
        <f>VLOOKUP($A25,'Return Data'!$B$7:$R$2292,14,0)</f>
        <v>6.3639999999999999</v>
      </c>
      <c r="Y25" s="61">
        <f t="shared" si="10"/>
        <v>4</v>
      </c>
      <c r="Z25" s="60">
        <f>VLOOKUP($A25,'Return Data'!$B$7:$R$2292,16,0)</f>
        <v>7.7317</v>
      </c>
      <c r="AA25" s="62">
        <f t="shared" si="11"/>
        <v>6</v>
      </c>
    </row>
    <row r="26" spans="1:27" x14ac:dyDescent="0.3">
      <c r="A26" s="58" t="s">
        <v>1000</v>
      </c>
      <c r="B26" s="59">
        <f>VLOOKUP($A26,'Return Data'!$B$7:$R$2292,3,0)</f>
        <v>44767</v>
      </c>
      <c r="C26" s="60">
        <f>VLOOKUP($A26,'Return Data'!$B$7:$R$2292,4,0)</f>
        <v>25.841100000000001</v>
      </c>
      <c r="D26" s="60">
        <f>VLOOKUP($A26,'Return Data'!$B$7:$R$2292,5,0)</f>
        <v>5.6997</v>
      </c>
      <c r="E26" s="61">
        <f t="shared" si="0"/>
        <v>18</v>
      </c>
      <c r="F26" s="60">
        <f>VLOOKUP($A26,'Return Data'!$B$7:$R$2292,6,0)</f>
        <v>5.6997</v>
      </c>
      <c r="G26" s="61">
        <f t="shared" si="1"/>
        <v>18</v>
      </c>
      <c r="H26" s="60">
        <f>VLOOKUP($A26,'Return Data'!$B$7:$R$2292,7,0)</f>
        <v>4.7866</v>
      </c>
      <c r="I26" s="61">
        <f t="shared" si="2"/>
        <v>5</v>
      </c>
      <c r="J26" s="60">
        <f>VLOOKUP($A26,'Return Data'!$B$7:$R$2292,8,0)</f>
        <v>5.5507</v>
      </c>
      <c r="K26" s="61">
        <f t="shared" si="3"/>
        <v>7</v>
      </c>
      <c r="L26" s="60">
        <f>VLOOKUP($A26,'Return Data'!$B$7:$R$2292,9,0)</f>
        <v>6.5103999999999997</v>
      </c>
      <c r="M26" s="61">
        <f t="shared" si="4"/>
        <v>11</v>
      </c>
      <c r="N26" s="60">
        <f>VLOOKUP($A26,'Return Data'!$B$7:$R$2292,10,0)</f>
        <v>3.6511</v>
      </c>
      <c r="O26" s="61">
        <f t="shared" si="5"/>
        <v>2</v>
      </c>
      <c r="P26" s="60">
        <f>VLOOKUP($A26,'Return Data'!$B$7:$R$2292,11,0)</f>
        <v>4.1144999999999996</v>
      </c>
      <c r="Q26" s="61">
        <f t="shared" si="6"/>
        <v>2</v>
      </c>
      <c r="R26" s="60">
        <f>VLOOKUP($A26,'Return Data'!$B$7:$R$2292,12,0)</f>
        <v>3.9597000000000002</v>
      </c>
      <c r="S26" s="61">
        <f t="shared" si="7"/>
        <v>4</v>
      </c>
      <c r="T26" s="60">
        <f>VLOOKUP($A26,'Return Data'!$B$7:$R$2292,13,0)</f>
        <v>3.8166000000000002</v>
      </c>
      <c r="U26" s="61">
        <f t="shared" si="8"/>
        <v>5</v>
      </c>
      <c r="V26" s="60">
        <f>VLOOKUP($A26,'Return Data'!$B$7:$R$2292,17,0)</f>
        <v>4.4648000000000003</v>
      </c>
      <c r="W26" s="61">
        <f t="shared" si="9"/>
        <v>7</v>
      </c>
      <c r="X26" s="60">
        <f>VLOOKUP($A26,'Return Data'!$B$7:$R$2292,14,0)</f>
        <v>4.5073999999999996</v>
      </c>
      <c r="Y26" s="61">
        <f t="shared" si="10"/>
        <v>22</v>
      </c>
      <c r="Z26" s="60">
        <f>VLOOKUP($A26,'Return Data'!$B$7:$R$2292,16,0)</f>
        <v>5.6214000000000004</v>
      </c>
      <c r="AA26" s="62">
        <f t="shared" si="11"/>
        <v>22</v>
      </c>
    </row>
    <row r="27" spans="1:27" x14ac:dyDescent="0.3">
      <c r="A27" s="58" t="s">
        <v>1001</v>
      </c>
      <c r="B27" s="59">
        <f>VLOOKUP($A27,'Return Data'!$B$7:$R$2292,3,0)</f>
        <v>44767</v>
      </c>
      <c r="C27" s="60">
        <f>VLOOKUP($A27,'Return Data'!$B$7:$R$2292,4,0)</f>
        <v>2936.3577</v>
      </c>
      <c r="D27" s="60">
        <f>VLOOKUP($A27,'Return Data'!$B$7:$R$2292,5,0)</f>
        <v>5.8658000000000001</v>
      </c>
      <c r="E27" s="61">
        <f t="shared" si="0"/>
        <v>17</v>
      </c>
      <c r="F27" s="60">
        <f>VLOOKUP($A27,'Return Data'!$B$7:$R$2292,6,0)</f>
        <v>5.8658000000000001</v>
      </c>
      <c r="G27" s="61">
        <f t="shared" si="1"/>
        <v>17</v>
      </c>
      <c r="H27" s="60">
        <f>VLOOKUP($A27,'Return Data'!$B$7:$R$2292,7,0)</f>
        <v>4.3338000000000001</v>
      </c>
      <c r="I27" s="61">
        <f t="shared" si="2"/>
        <v>13</v>
      </c>
      <c r="J27" s="60">
        <f>VLOOKUP($A27,'Return Data'!$B$7:$R$2292,8,0)</f>
        <v>4.5998000000000001</v>
      </c>
      <c r="K27" s="61">
        <f t="shared" si="3"/>
        <v>16</v>
      </c>
      <c r="L27" s="60">
        <f>VLOOKUP($A27,'Return Data'!$B$7:$R$2292,9,0)</f>
        <v>6.1904000000000003</v>
      </c>
      <c r="M27" s="61">
        <f t="shared" si="4"/>
        <v>15</v>
      </c>
      <c r="N27" s="60">
        <f>VLOOKUP($A27,'Return Data'!$B$7:$R$2292,10,0)</f>
        <v>2.9140000000000001</v>
      </c>
      <c r="O27" s="61">
        <f t="shared" si="5"/>
        <v>15</v>
      </c>
      <c r="P27" s="60">
        <f>VLOOKUP($A27,'Return Data'!$B$7:$R$2292,11,0)</f>
        <v>3.4382999999999999</v>
      </c>
      <c r="Q27" s="61">
        <f t="shared" si="6"/>
        <v>14</v>
      </c>
      <c r="R27" s="60">
        <f>VLOOKUP($A27,'Return Data'!$B$7:$R$2292,12,0)</f>
        <v>3.4822000000000002</v>
      </c>
      <c r="S27" s="61">
        <f t="shared" si="7"/>
        <v>15</v>
      </c>
      <c r="T27" s="60">
        <f>VLOOKUP($A27,'Return Data'!$B$7:$R$2292,13,0)</f>
        <v>3.5903</v>
      </c>
      <c r="U27" s="61">
        <f t="shared" si="8"/>
        <v>14</v>
      </c>
      <c r="V27" s="60">
        <f>VLOOKUP($A27,'Return Data'!$B$7:$R$2292,17,0)</f>
        <v>3.9529999999999998</v>
      </c>
      <c r="W27" s="61">
        <f t="shared" si="9"/>
        <v>17</v>
      </c>
      <c r="X27" s="60">
        <f>VLOOKUP($A27,'Return Data'!$B$7:$R$2292,14,0)</f>
        <v>5.5575000000000001</v>
      </c>
      <c r="Y27" s="61">
        <f t="shared" si="10"/>
        <v>16</v>
      </c>
      <c r="Z27" s="60">
        <f>VLOOKUP($A27,'Return Data'!$B$7:$R$2292,16,0)</f>
        <v>7.4600999999999997</v>
      </c>
      <c r="AA27" s="62">
        <f t="shared" si="11"/>
        <v>12</v>
      </c>
    </row>
    <row r="28" spans="1:27" x14ac:dyDescent="0.3">
      <c r="A28" s="58" t="s">
        <v>1002</v>
      </c>
      <c r="B28" s="59">
        <f>VLOOKUP($A28,'Return Data'!$B$7:$R$2292,3,0)</f>
        <v>44767</v>
      </c>
      <c r="C28" s="60">
        <f>VLOOKUP($A28,'Return Data'!$B$7:$R$2292,4,0)</f>
        <v>2990.6772000000001</v>
      </c>
      <c r="D28" s="60">
        <f>VLOOKUP($A28,'Return Data'!$B$7:$R$2292,5,0)</f>
        <v>5.0239000000000003</v>
      </c>
      <c r="E28" s="61">
        <f t="shared" si="0"/>
        <v>21</v>
      </c>
      <c r="F28" s="60">
        <f>VLOOKUP($A28,'Return Data'!$B$7:$R$2292,6,0)</f>
        <v>5.0239000000000003</v>
      </c>
      <c r="G28" s="61">
        <f t="shared" si="1"/>
        <v>21</v>
      </c>
      <c r="H28" s="60">
        <f>VLOOKUP($A28,'Return Data'!$B$7:$R$2292,7,0)</f>
        <v>2.2526999999999999</v>
      </c>
      <c r="I28" s="61">
        <f t="shared" si="2"/>
        <v>23</v>
      </c>
      <c r="J28" s="60">
        <f>VLOOKUP($A28,'Return Data'!$B$7:$R$2292,8,0)</f>
        <v>4.2484000000000002</v>
      </c>
      <c r="K28" s="61">
        <f t="shared" si="3"/>
        <v>22</v>
      </c>
      <c r="L28" s="60">
        <f>VLOOKUP($A28,'Return Data'!$B$7:$R$2292,9,0)</f>
        <v>4.9059999999999997</v>
      </c>
      <c r="M28" s="61">
        <f t="shared" si="4"/>
        <v>22</v>
      </c>
      <c r="N28" s="60">
        <f>VLOOKUP($A28,'Return Data'!$B$7:$R$2292,10,0)</f>
        <v>3.2174999999999998</v>
      </c>
      <c r="O28" s="61">
        <f t="shared" si="5"/>
        <v>9</v>
      </c>
      <c r="P28" s="60">
        <f>VLOOKUP($A28,'Return Data'!$B$7:$R$2292,11,0)</f>
        <v>3.7517</v>
      </c>
      <c r="Q28" s="61">
        <f t="shared" si="6"/>
        <v>6</v>
      </c>
      <c r="R28" s="60">
        <f>VLOOKUP($A28,'Return Data'!$B$7:$R$2292,12,0)</f>
        <v>3.7119</v>
      </c>
      <c r="S28" s="61">
        <f t="shared" si="7"/>
        <v>6</v>
      </c>
      <c r="T28" s="60">
        <f>VLOOKUP($A28,'Return Data'!$B$7:$R$2292,13,0)</f>
        <v>3.6463000000000001</v>
      </c>
      <c r="U28" s="61">
        <f t="shared" si="8"/>
        <v>11</v>
      </c>
      <c r="V28" s="60">
        <f>VLOOKUP($A28,'Return Data'!$B$7:$R$2292,17,0)</f>
        <v>3.8273999999999999</v>
      </c>
      <c r="W28" s="61">
        <f t="shared" si="9"/>
        <v>20</v>
      </c>
      <c r="X28" s="60">
        <f>VLOOKUP($A28,'Return Data'!$B$7:$R$2292,14,0)</f>
        <v>4.7042999999999999</v>
      </c>
      <c r="Y28" s="61">
        <f t="shared" si="10"/>
        <v>21</v>
      </c>
      <c r="Z28" s="60">
        <f>VLOOKUP($A28,'Return Data'!$B$7:$R$2292,16,0)</f>
        <v>5.3005000000000004</v>
      </c>
      <c r="AA28" s="62">
        <f t="shared" si="11"/>
        <v>23</v>
      </c>
    </row>
    <row r="29" spans="1:27" x14ac:dyDescent="0.3">
      <c r="A29" s="58" t="s">
        <v>1005</v>
      </c>
      <c r="B29" s="59">
        <f>VLOOKUP($A29,'Return Data'!$B$7:$R$2292,3,0)</f>
        <v>44767</v>
      </c>
      <c r="C29" s="60">
        <f>VLOOKUP($A29,'Return Data'!$B$7:$R$2292,4,0)</f>
        <v>3279.5832</v>
      </c>
      <c r="D29" s="60">
        <f>VLOOKUP($A29,'Return Data'!$B$7:$R$2292,5,0)</f>
        <v>7.0030000000000001</v>
      </c>
      <c r="E29" s="61">
        <f t="shared" si="0"/>
        <v>2</v>
      </c>
      <c r="F29" s="60">
        <f>VLOOKUP($A29,'Return Data'!$B$7:$R$2292,6,0)</f>
        <v>7.0030000000000001</v>
      </c>
      <c r="G29" s="61">
        <f t="shared" si="1"/>
        <v>2</v>
      </c>
      <c r="H29" s="60">
        <f>VLOOKUP($A29,'Return Data'!$B$7:$R$2292,7,0)</f>
        <v>4.0580999999999996</v>
      </c>
      <c r="I29" s="61">
        <f t="shared" si="2"/>
        <v>16</v>
      </c>
      <c r="J29" s="60">
        <f>VLOOKUP($A29,'Return Data'!$B$7:$R$2292,8,0)</f>
        <v>4.9630999999999998</v>
      </c>
      <c r="K29" s="61">
        <f t="shared" si="3"/>
        <v>11</v>
      </c>
      <c r="L29" s="60">
        <f>VLOOKUP($A29,'Return Data'!$B$7:$R$2292,9,0)</f>
        <v>6.5693000000000001</v>
      </c>
      <c r="M29" s="61">
        <f t="shared" si="4"/>
        <v>10</v>
      </c>
      <c r="N29" s="60">
        <f>VLOOKUP($A29,'Return Data'!$B$7:$R$2292,10,0)</f>
        <v>2.8635000000000002</v>
      </c>
      <c r="O29" s="61">
        <f t="shared" si="5"/>
        <v>17</v>
      </c>
      <c r="P29" s="60">
        <f>VLOOKUP($A29,'Return Data'!$B$7:$R$2292,11,0)</f>
        <v>3.4079000000000002</v>
      </c>
      <c r="Q29" s="61">
        <f t="shared" si="6"/>
        <v>16</v>
      </c>
      <c r="R29" s="60">
        <f>VLOOKUP($A29,'Return Data'!$B$7:$R$2292,12,0)</f>
        <v>3.5649999999999999</v>
      </c>
      <c r="S29" s="61">
        <f t="shared" si="7"/>
        <v>12</v>
      </c>
      <c r="T29" s="60">
        <f>VLOOKUP($A29,'Return Data'!$B$7:$R$2292,13,0)</f>
        <v>3.6164999999999998</v>
      </c>
      <c r="U29" s="61">
        <f t="shared" si="8"/>
        <v>13</v>
      </c>
      <c r="V29" s="60">
        <f>VLOOKUP($A29,'Return Data'!$B$7:$R$2292,17,0)</f>
        <v>4.1254999999999997</v>
      </c>
      <c r="W29" s="61">
        <f t="shared" si="9"/>
        <v>13</v>
      </c>
      <c r="X29" s="60">
        <f>VLOOKUP($A29,'Return Data'!$B$7:$R$2292,14,0)</f>
        <v>5.6167999999999996</v>
      </c>
      <c r="Y29" s="61">
        <f t="shared" si="10"/>
        <v>14</v>
      </c>
      <c r="Z29" s="60">
        <f>VLOOKUP($A29,'Return Data'!$B$7:$R$2292,16,0)</f>
        <v>6.9724000000000004</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44767</v>
      </c>
      <c r="C31" s="60">
        <f>VLOOKUP($A31,'Return Data'!$B$7:$R$2292,4,0)</f>
        <v>2922.9358000000002</v>
      </c>
      <c r="D31" s="60">
        <f>VLOOKUP($A31,'Return Data'!$B$7:$R$2292,5,0)</f>
        <v>6.3007</v>
      </c>
      <c r="E31" s="61">
        <f t="shared" si="0"/>
        <v>10</v>
      </c>
      <c r="F31" s="60">
        <f>VLOOKUP($A31,'Return Data'!$B$7:$R$2292,6,0)</f>
        <v>6.3007</v>
      </c>
      <c r="G31" s="61">
        <f t="shared" si="1"/>
        <v>10</v>
      </c>
      <c r="H31" s="60">
        <f>VLOOKUP($A31,'Return Data'!$B$7:$R$2292,7,0)</f>
        <v>3.8607999999999998</v>
      </c>
      <c r="I31" s="61">
        <f t="shared" si="2"/>
        <v>19</v>
      </c>
      <c r="J31" s="60">
        <f>VLOOKUP($A31,'Return Data'!$B$7:$R$2292,8,0)</f>
        <v>4.5795000000000003</v>
      </c>
      <c r="K31" s="61">
        <f t="shared" si="3"/>
        <v>18</v>
      </c>
      <c r="L31" s="60">
        <f>VLOOKUP($A31,'Return Data'!$B$7:$R$2292,9,0)</f>
        <v>6.0023999999999997</v>
      </c>
      <c r="M31" s="61">
        <f t="shared" si="4"/>
        <v>18</v>
      </c>
      <c r="N31" s="60">
        <f>VLOOKUP($A31,'Return Data'!$B$7:$R$2292,10,0)</f>
        <v>3.4243000000000001</v>
      </c>
      <c r="O31" s="61">
        <f t="shared" si="5"/>
        <v>5</v>
      </c>
      <c r="P31" s="60">
        <f>VLOOKUP($A31,'Return Data'!$B$7:$R$2292,11,0)</f>
        <v>3.7248999999999999</v>
      </c>
      <c r="Q31" s="61">
        <f t="shared" si="6"/>
        <v>7</v>
      </c>
      <c r="R31" s="60">
        <f>VLOOKUP($A31,'Return Data'!$B$7:$R$2292,12,0)</f>
        <v>3.6246</v>
      </c>
      <c r="S31" s="61">
        <f t="shared" si="7"/>
        <v>9</v>
      </c>
      <c r="T31" s="60">
        <f>VLOOKUP($A31,'Return Data'!$B$7:$R$2292,13,0)</f>
        <v>8.9009</v>
      </c>
      <c r="U31" s="61">
        <f t="shared" si="8"/>
        <v>2</v>
      </c>
      <c r="V31" s="60">
        <f>VLOOKUP($A31,'Return Data'!$B$7:$R$2292,17,0)</f>
        <v>6.6085000000000003</v>
      </c>
      <c r="W31" s="61">
        <f t="shared" si="9"/>
        <v>2</v>
      </c>
      <c r="X31" s="60">
        <f>VLOOKUP($A31,'Return Data'!$B$7:$R$2292,14,0)</f>
        <v>7.3312999999999997</v>
      </c>
      <c r="Y31" s="61">
        <f>RANK(X31,X$8:X$31,0)</f>
        <v>3</v>
      </c>
      <c r="Z31" s="60">
        <f>VLOOKUP($A31,'Return Data'!$B$7:$R$2292,16,0)</f>
        <v>6.8474000000000004</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5.8552875000000002</v>
      </c>
      <c r="E33" s="69"/>
      <c r="F33" s="70">
        <f>AVERAGE(F8:F31)</f>
        <v>5.8552875000000002</v>
      </c>
      <c r="G33" s="69"/>
      <c r="H33" s="70">
        <f>AVERAGE(H8:H31)</f>
        <v>4.1113958333333338</v>
      </c>
      <c r="I33" s="69"/>
      <c r="J33" s="70">
        <f>AVERAGE(J8:J31)</f>
        <v>4.9848833333333333</v>
      </c>
      <c r="K33" s="69"/>
      <c r="L33" s="70">
        <f>AVERAGE(L8:L31)</f>
        <v>6.1810708333333331</v>
      </c>
      <c r="M33" s="69"/>
      <c r="N33" s="70">
        <f>AVERAGE(N8:N31)</f>
        <v>2.8996374999999994</v>
      </c>
      <c r="O33" s="69"/>
      <c r="P33" s="70">
        <f>AVERAGE(P8:P31)</f>
        <v>3.5395083333333339</v>
      </c>
      <c r="Q33" s="69"/>
      <c r="R33" s="70">
        <f>AVERAGE(R8:R31)</f>
        <v>3.7585916666666672</v>
      </c>
      <c r="S33" s="69"/>
      <c r="T33" s="70">
        <f>AVERAGE(T8:T31)</f>
        <v>4.2591333333333337</v>
      </c>
      <c r="U33" s="69"/>
      <c r="V33" s="70">
        <f>AVERAGE(V8:V31)</f>
        <v>4.5424208333333338</v>
      </c>
      <c r="W33" s="69"/>
      <c r="X33" s="70">
        <f>AVERAGE(X8:X31)</f>
        <v>5.8889565217391313</v>
      </c>
      <c r="Y33" s="69"/>
      <c r="Z33" s="70">
        <f>AVERAGE(Z8:Z31)</f>
        <v>6.9611249999999991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4.3867000000000003</v>
      </c>
      <c r="Y34" s="69"/>
      <c r="Z34" s="70">
        <f>MIN(Z8:Z31)</f>
        <v>0</v>
      </c>
      <c r="AA34" s="71"/>
    </row>
    <row r="35" spans="1:27" ht="15" thickBot="1" x14ac:dyDescent="0.35">
      <c r="A35" s="72" t="s">
        <v>29</v>
      </c>
      <c r="B35" s="73"/>
      <c r="C35" s="73"/>
      <c r="D35" s="74">
        <f>MAX(D8:D31)</f>
        <v>7.1825999999999999</v>
      </c>
      <c r="E35" s="73"/>
      <c r="F35" s="74">
        <f>MAX(F8:F31)</f>
        <v>7.1825999999999999</v>
      </c>
      <c r="G35" s="73"/>
      <c r="H35" s="74">
        <f>MAX(H8:H31)</f>
        <v>5.5568</v>
      </c>
      <c r="I35" s="73"/>
      <c r="J35" s="74">
        <f>MAX(J8:J31)</f>
        <v>8.3452000000000002</v>
      </c>
      <c r="K35" s="73"/>
      <c r="L35" s="74">
        <f>MAX(L8:L31)</f>
        <v>7.9535999999999998</v>
      </c>
      <c r="M35" s="73"/>
      <c r="N35" s="74">
        <f>MAX(N8:N31)</f>
        <v>4.2949000000000002</v>
      </c>
      <c r="O35" s="73"/>
      <c r="P35" s="74">
        <f>MAX(P8:P31)</f>
        <v>8.9831000000000003</v>
      </c>
      <c r="Q35" s="73"/>
      <c r="R35" s="74">
        <f>MAX(R8:R31)</f>
        <v>13.0228</v>
      </c>
      <c r="S35" s="73"/>
      <c r="T35" s="74">
        <f>MAX(T8:T31)</f>
        <v>17.377199999999998</v>
      </c>
      <c r="U35" s="73"/>
      <c r="V35" s="74">
        <f>MAX(V8:V31)</f>
        <v>14.817399999999999</v>
      </c>
      <c r="W35" s="73"/>
      <c r="X35" s="74">
        <f>MAX(X8:X31)</f>
        <v>8.3707999999999991</v>
      </c>
      <c r="Y35" s="73"/>
      <c r="Z35" s="74">
        <f>MAX(Z8:Z31)</f>
        <v>9.0825999999999993</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44767</v>
      </c>
      <c r="C8" s="60">
        <f>VLOOKUP($A8,'Return Data'!$B$7:$R$2292,4,0)</f>
        <v>540.49130000000002</v>
      </c>
      <c r="D8" s="60">
        <f>VLOOKUP($A8,'Return Data'!$B$7:$R$2292,5,0)</f>
        <v>6.0831</v>
      </c>
      <c r="E8" s="61">
        <f t="shared" ref="E8:E31" si="0">RANK(D8,D$8:D$31,0)</f>
        <v>6</v>
      </c>
      <c r="F8" s="60">
        <f>VLOOKUP($A8,'Return Data'!$B$7:$R$2292,6,0)</f>
        <v>6.0831</v>
      </c>
      <c r="G8" s="61">
        <f t="shared" ref="G8:G31" si="1">RANK(F8,F$8:F$31,0)</f>
        <v>6</v>
      </c>
      <c r="H8" s="60">
        <f>VLOOKUP($A8,'Return Data'!$B$7:$R$2292,7,0)</f>
        <v>3.7989999999999999</v>
      </c>
      <c r="I8" s="61">
        <f t="shared" ref="I8:I31" si="2">RANK(H8,H$8:H$31,0)</f>
        <v>12</v>
      </c>
      <c r="J8" s="60">
        <f>VLOOKUP($A8,'Return Data'!$B$7:$R$2292,8,0)</f>
        <v>4.8906999999999998</v>
      </c>
      <c r="K8" s="61">
        <f t="shared" ref="K8:K31" si="3">RANK(J8,J$8:J$31,0)</f>
        <v>7</v>
      </c>
      <c r="L8" s="60">
        <f>VLOOKUP($A8,'Return Data'!$B$7:$R$2292,9,0)</f>
        <v>6.4188999999999998</v>
      </c>
      <c r="M8" s="61">
        <f t="shared" ref="M8:M31" si="4">RANK(L8,L$8:L$31,0)</f>
        <v>7</v>
      </c>
      <c r="N8" s="60">
        <f>VLOOKUP($A8,'Return Data'!$B$7:$R$2292,10,0)</f>
        <v>2.76</v>
      </c>
      <c r="O8" s="61">
        <f t="shared" ref="O8:O31" si="5">RANK(N8,N$8:N$31,0)</f>
        <v>7</v>
      </c>
      <c r="P8" s="60">
        <f>VLOOKUP($A8,'Return Data'!$B$7:$R$2292,11,0)</f>
        <v>3.2582</v>
      </c>
      <c r="Q8" s="61">
        <f t="shared" ref="Q8:Q31" si="6">RANK(P8,P$8:P$31,0)</f>
        <v>4</v>
      </c>
      <c r="R8" s="60">
        <f>VLOOKUP($A8,'Return Data'!$B$7:$R$2292,12,0)</f>
        <v>3.2057000000000002</v>
      </c>
      <c r="S8" s="61">
        <f t="shared" ref="S8:S31" si="7">RANK(R8,R$8:R$31,0)</f>
        <v>8</v>
      </c>
      <c r="T8" s="60">
        <f>VLOOKUP($A8,'Return Data'!$B$7:$R$2292,13,0)</f>
        <v>3.2879</v>
      </c>
      <c r="U8" s="61">
        <f t="shared" ref="U8:U31" si="8">RANK(T8,T$8:T$31,0)</f>
        <v>6</v>
      </c>
      <c r="V8" s="60">
        <f>VLOOKUP($A8,'Return Data'!$B$7:$R$2292,17,0)</f>
        <v>3.9310999999999998</v>
      </c>
      <c r="W8" s="61">
        <f t="shared" ref="W8:W31" si="9">RANK(V8,V$8:V$31,0)</f>
        <v>6</v>
      </c>
      <c r="X8" s="60">
        <f>VLOOKUP($A8,'Return Data'!$B$7:$R$2292,14,0)</f>
        <v>5.4819000000000004</v>
      </c>
      <c r="Y8" s="61">
        <f t="shared" ref="Y8:Y29" si="10">RANK(X8,X$8:X$31,0)</f>
        <v>10</v>
      </c>
      <c r="Z8" s="60">
        <f>VLOOKUP($A8,'Return Data'!$B$7:$R$2292,16,0)</f>
        <v>7.2168999999999999</v>
      </c>
      <c r="AA8" s="62">
        <f t="shared" ref="AA8:AA31" si="11">RANK(Z8,Z$8:Z$31,0)</f>
        <v>12</v>
      </c>
    </row>
    <row r="9" spans="1:27" x14ac:dyDescent="0.3">
      <c r="A9" s="58" t="s">
        <v>964</v>
      </c>
      <c r="B9" s="59">
        <f>VLOOKUP($A9,'Return Data'!$B$7:$R$2292,3,0)</f>
        <v>44767</v>
      </c>
      <c r="C9" s="60">
        <f>VLOOKUP($A9,'Return Data'!$B$7:$R$2292,4,0)</f>
        <v>2518.5626999999999</v>
      </c>
      <c r="D9" s="60">
        <f>VLOOKUP($A9,'Return Data'!$B$7:$R$2292,5,0)</f>
        <v>5.8128000000000002</v>
      </c>
      <c r="E9" s="61">
        <f t="shared" si="0"/>
        <v>11</v>
      </c>
      <c r="F9" s="60">
        <f>VLOOKUP($A9,'Return Data'!$B$7:$R$2292,6,0)</f>
        <v>5.8128000000000002</v>
      </c>
      <c r="G9" s="61">
        <f t="shared" si="1"/>
        <v>11</v>
      </c>
      <c r="H9" s="60">
        <f>VLOOKUP($A9,'Return Data'!$B$7:$R$2292,7,0)</f>
        <v>3.0655000000000001</v>
      </c>
      <c r="I9" s="61">
        <f t="shared" si="2"/>
        <v>21</v>
      </c>
      <c r="J9" s="60">
        <f>VLOOKUP($A9,'Return Data'!$B$7:$R$2292,8,0)</f>
        <v>5.1105</v>
      </c>
      <c r="K9" s="61">
        <f t="shared" si="3"/>
        <v>5</v>
      </c>
      <c r="L9" s="60">
        <f>VLOOKUP($A9,'Return Data'!$B$7:$R$2292,9,0)</f>
        <v>6.4210000000000003</v>
      </c>
      <c r="M9" s="61">
        <f t="shared" si="4"/>
        <v>6</v>
      </c>
      <c r="N9" s="60">
        <f>VLOOKUP($A9,'Return Data'!$B$7:$R$2292,10,0)</f>
        <v>2.7909000000000002</v>
      </c>
      <c r="O9" s="61">
        <f t="shared" si="5"/>
        <v>4</v>
      </c>
      <c r="P9" s="60">
        <f>VLOOKUP($A9,'Return Data'!$B$7:$R$2292,11,0)</f>
        <v>3.2679</v>
      </c>
      <c r="Q9" s="61">
        <f t="shared" si="6"/>
        <v>3</v>
      </c>
      <c r="R9" s="60">
        <f>VLOOKUP($A9,'Return Data'!$B$7:$R$2292,12,0)</f>
        <v>3.3622000000000001</v>
      </c>
      <c r="S9" s="61">
        <f t="shared" si="7"/>
        <v>3</v>
      </c>
      <c r="T9" s="60">
        <f>VLOOKUP($A9,'Return Data'!$B$7:$R$2292,13,0)</f>
        <v>3.4443999999999999</v>
      </c>
      <c r="U9" s="61">
        <f t="shared" si="8"/>
        <v>3</v>
      </c>
      <c r="V9" s="60">
        <f>VLOOKUP($A9,'Return Data'!$B$7:$R$2292,17,0)</f>
        <v>3.911</v>
      </c>
      <c r="W9" s="61">
        <f t="shared" si="9"/>
        <v>7</v>
      </c>
      <c r="X9" s="60">
        <f>VLOOKUP($A9,'Return Data'!$B$7:$R$2292,14,0)</f>
        <v>5.4893000000000001</v>
      </c>
      <c r="Y9" s="61">
        <f t="shared" si="10"/>
        <v>9</v>
      </c>
      <c r="Z9" s="60">
        <f>VLOOKUP($A9,'Return Data'!$B$7:$R$2292,16,0)</f>
        <v>7.4831000000000003</v>
      </c>
      <c r="AA9" s="62">
        <f t="shared" si="11"/>
        <v>5</v>
      </c>
    </row>
    <row r="10" spans="1:27" x14ac:dyDescent="0.3">
      <c r="A10" s="58" t="s">
        <v>1981</v>
      </c>
      <c r="B10" s="59">
        <f>VLOOKUP($A10,'Return Data'!$B$7:$R$2292,3,0)</f>
        <v>44767</v>
      </c>
      <c r="C10" s="60">
        <f>VLOOKUP($A10,'Return Data'!$B$7:$R$2292,4,0)</f>
        <v>33.0608</v>
      </c>
      <c r="D10" s="60">
        <f>VLOOKUP($A10,'Return Data'!$B$7:$R$2292,5,0)</f>
        <v>5.9646999999999997</v>
      </c>
      <c r="E10" s="61">
        <f t="shared" si="0"/>
        <v>9</v>
      </c>
      <c r="F10" s="60">
        <f>VLOOKUP($A10,'Return Data'!$B$7:$R$2292,6,0)</f>
        <v>5.9646999999999997</v>
      </c>
      <c r="G10" s="61">
        <f t="shared" si="1"/>
        <v>9</v>
      </c>
      <c r="H10" s="60">
        <f>VLOOKUP($A10,'Return Data'!$B$7:$R$2292,7,0)</f>
        <v>3.9300999999999999</v>
      </c>
      <c r="I10" s="61">
        <f t="shared" si="2"/>
        <v>10</v>
      </c>
      <c r="J10" s="60">
        <f>VLOOKUP($A10,'Return Data'!$B$7:$R$2292,8,0)</f>
        <v>4.5659999999999998</v>
      </c>
      <c r="K10" s="61">
        <f t="shared" si="3"/>
        <v>12</v>
      </c>
      <c r="L10" s="60">
        <f>VLOOKUP($A10,'Return Data'!$B$7:$R$2292,9,0)</f>
        <v>6.6723999999999997</v>
      </c>
      <c r="M10" s="61">
        <f t="shared" si="4"/>
        <v>4</v>
      </c>
      <c r="N10" s="60">
        <f>VLOOKUP($A10,'Return Data'!$B$7:$R$2292,10,0)</f>
        <v>1.8011999999999999</v>
      </c>
      <c r="O10" s="61">
        <f t="shared" si="5"/>
        <v>21</v>
      </c>
      <c r="P10" s="60">
        <f>VLOOKUP($A10,'Return Data'!$B$7:$R$2292,11,0)</f>
        <v>2.3885000000000001</v>
      </c>
      <c r="Q10" s="61">
        <f t="shared" si="6"/>
        <v>21</v>
      </c>
      <c r="R10" s="60">
        <f>VLOOKUP($A10,'Return Data'!$B$7:$R$2292,12,0)</f>
        <v>2.5922000000000001</v>
      </c>
      <c r="S10" s="61">
        <f t="shared" si="7"/>
        <v>21</v>
      </c>
      <c r="T10" s="60">
        <f>VLOOKUP($A10,'Return Data'!$B$7:$R$2292,13,0)</f>
        <v>2.6631999999999998</v>
      </c>
      <c r="U10" s="61">
        <f t="shared" si="8"/>
        <v>23</v>
      </c>
      <c r="V10" s="60">
        <f>VLOOKUP($A10,'Return Data'!$B$7:$R$2292,17,0)</f>
        <v>3.4062000000000001</v>
      </c>
      <c r="W10" s="61">
        <f t="shared" si="9"/>
        <v>16</v>
      </c>
      <c r="X10" s="60">
        <f>VLOOKUP($A10,'Return Data'!$B$7:$R$2292,14,0)</f>
        <v>5.1195000000000004</v>
      </c>
      <c r="Y10" s="61">
        <f t="shared" si="10"/>
        <v>15</v>
      </c>
      <c r="Z10" s="60">
        <f>VLOOKUP($A10,'Return Data'!$B$7:$R$2292,16,0)</f>
        <v>7.3907999999999996</v>
      </c>
      <c r="AA10" s="62">
        <f t="shared" si="11"/>
        <v>7</v>
      </c>
    </row>
    <row r="11" spans="1:27" x14ac:dyDescent="0.3">
      <c r="A11" s="58" t="s">
        <v>968</v>
      </c>
      <c r="B11" s="59">
        <f>VLOOKUP($A11,'Return Data'!$B$7:$R$2292,3,0)</f>
        <v>44767</v>
      </c>
      <c r="C11" s="60">
        <f>VLOOKUP($A11,'Return Data'!$B$7:$R$2292,4,0)</f>
        <v>34.512599999999999</v>
      </c>
      <c r="D11" s="60">
        <f>VLOOKUP($A11,'Return Data'!$B$7:$R$2292,5,0)</f>
        <v>5.2196999999999996</v>
      </c>
      <c r="E11" s="61">
        <f t="shared" si="0"/>
        <v>18</v>
      </c>
      <c r="F11" s="60">
        <f>VLOOKUP($A11,'Return Data'!$B$7:$R$2292,6,0)</f>
        <v>5.2196999999999996</v>
      </c>
      <c r="G11" s="61">
        <f t="shared" si="1"/>
        <v>18</v>
      </c>
      <c r="H11" s="60">
        <f>VLOOKUP($A11,'Return Data'!$B$7:$R$2292,7,0)</f>
        <v>4.1731999999999996</v>
      </c>
      <c r="I11" s="61">
        <f t="shared" si="2"/>
        <v>5</v>
      </c>
      <c r="J11" s="60">
        <f>VLOOKUP($A11,'Return Data'!$B$7:$R$2292,8,0)</f>
        <v>4.3281999999999998</v>
      </c>
      <c r="K11" s="61">
        <f t="shared" si="3"/>
        <v>15</v>
      </c>
      <c r="L11" s="60">
        <f>VLOOKUP($A11,'Return Data'!$B$7:$R$2292,9,0)</f>
        <v>5.7352999999999996</v>
      </c>
      <c r="M11" s="61">
        <f t="shared" si="4"/>
        <v>15</v>
      </c>
      <c r="N11" s="60">
        <f>VLOOKUP($A11,'Return Data'!$B$7:$R$2292,10,0)</f>
        <v>2.6627000000000001</v>
      </c>
      <c r="O11" s="61">
        <f t="shared" si="5"/>
        <v>10</v>
      </c>
      <c r="P11" s="60">
        <f>VLOOKUP($A11,'Return Data'!$B$7:$R$2292,11,0)</f>
        <v>3.1059000000000001</v>
      </c>
      <c r="Q11" s="61">
        <f t="shared" si="6"/>
        <v>10</v>
      </c>
      <c r="R11" s="60">
        <f>VLOOKUP($A11,'Return Data'!$B$7:$R$2292,12,0)</f>
        <v>3.1406000000000001</v>
      </c>
      <c r="S11" s="61">
        <f t="shared" si="7"/>
        <v>9</v>
      </c>
      <c r="T11" s="60">
        <f>VLOOKUP($A11,'Return Data'!$B$7:$R$2292,13,0)</f>
        <v>3.1109</v>
      </c>
      <c r="U11" s="61">
        <f t="shared" si="8"/>
        <v>11</v>
      </c>
      <c r="V11" s="60">
        <f>VLOOKUP($A11,'Return Data'!$B$7:$R$2292,17,0)</f>
        <v>3.3271000000000002</v>
      </c>
      <c r="W11" s="61">
        <f t="shared" si="9"/>
        <v>22</v>
      </c>
      <c r="X11" s="60">
        <f>VLOOKUP($A11,'Return Data'!$B$7:$R$2292,14,0)</f>
        <v>4.7881</v>
      </c>
      <c r="Y11" s="61">
        <f t="shared" si="10"/>
        <v>18</v>
      </c>
      <c r="Z11" s="60">
        <f>VLOOKUP($A11,'Return Data'!$B$7:$R$2292,16,0)</f>
        <v>7.3775000000000004</v>
      </c>
      <c r="AA11" s="62">
        <f t="shared" si="11"/>
        <v>8</v>
      </c>
    </row>
    <row r="12" spans="1:27" x14ac:dyDescent="0.3">
      <c r="A12" s="58" t="s">
        <v>970</v>
      </c>
      <c r="B12" s="59">
        <f>VLOOKUP($A12,'Return Data'!$B$7:$R$2292,3,0)</f>
        <v>44767</v>
      </c>
      <c r="C12" s="60">
        <f>VLOOKUP($A12,'Return Data'!$B$7:$R$2292,4,0)</f>
        <v>16.2407</v>
      </c>
      <c r="D12" s="60">
        <f>VLOOKUP($A12,'Return Data'!$B$7:$R$2292,5,0)</f>
        <v>5.9961000000000002</v>
      </c>
      <c r="E12" s="61">
        <f t="shared" si="0"/>
        <v>8</v>
      </c>
      <c r="F12" s="60">
        <f>VLOOKUP($A12,'Return Data'!$B$7:$R$2292,6,0)</f>
        <v>5.9961000000000002</v>
      </c>
      <c r="G12" s="61">
        <f t="shared" si="1"/>
        <v>8</v>
      </c>
      <c r="H12" s="60">
        <f>VLOOKUP($A12,'Return Data'!$B$7:$R$2292,7,0)</f>
        <v>4.2736000000000001</v>
      </c>
      <c r="I12" s="61">
        <f t="shared" si="2"/>
        <v>4</v>
      </c>
      <c r="J12" s="60">
        <f>VLOOKUP($A12,'Return Data'!$B$7:$R$2292,8,0)</f>
        <v>4.3898999999999999</v>
      </c>
      <c r="K12" s="61">
        <f t="shared" si="3"/>
        <v>14</v>
      </c>
      <c r="L12" s="60">
        <f>VLOOKUP($A12,'Return Data'!$B$7:$R$2292,9,0)</f>
        <v>5.7553000000000001</v>
      </c>
      <c r="M12" s="61">
        <f t="shared" si="4"/>
        <v>14</v>
      </c>
      <c r="N12" s="60">
        <f>VLOOKUP($A12,'Return Data'!$B$7:$R$2292,10,0)</f>
        <v>2.7728000000000002</v>
      </c>
      <c r="O12" s="61">
        <f t="shared" si="5"/>
        <v>6</v>
      </c>
      <c r="P12" s="60">
        <f>VLOOKUP($A12,'Return Data'!$B$7:$R$2292,11,0)</f>
        <v>3.2078000000000002</v>
      </c>
      <c r="Q12" s="61">
        <f t="shared" si="6"/>
        <v>7</v>
      </c>
      <c r="R12" s="60">
        <f>VLOOKUP($A12,'Return Data'!$B$7:$R$2292,12,0)</f>
        <v>3.2688999999999999</v>
      </c>
      <c r="S12" s="61">
        <f t="shared" si="7"/>
        <v>6</v>
      </c>
      <c r="T12" s="60">
        <f>VLOOKUP($A12,'Return Data'!$B$7:$R$2292,13,0)</f>
        <v>3.2564000000000002</v>
      </c>
      <c r="U12" s="61">
        <f t="shared" si="8"/>
        <v>7</v>
      </c>
      <c r="V12" s="60">
        <f>VLOOKUP($A12,'Return Data'!$B$7:$R$2292,17,0)</f>
        <v>3.6419000000000001</v>
      </c>
      <c r="W12" s="61">
        <f t="shared" si="9"/>
        <v>12</v>
      </c>
      <c r="X12" s="60">
        <f>VLOOKUP($A12,'Return Data'!$B$7:$R$2292,14,0)</f>
        <v>5.5381</v>
      </c>
      <c r="Y12" s="61">
        <f t="shared" si="10"/>
        <v>6</v>
      </c>
      <c r="Z12" s="60">
        <f>VLOOKUP($A12,'Return Data'!$B$7:$R$2292,16,0)</f>
        <v>6.7908999999999997</v>
      </c>
      <c r="AA12" s="62">
        <f t="shared" si="11"/>
        <v>17</v>
      </c>
    </row>
    <row r="13" spans="1:27" x14ac:dyDescent="0.3">
      <c r="A13" s="58" t="s">
        <v>1795</v>
      </c>
      <c r="B13" s="59">
        <f>VLOOKUP($A13,'Return Data'!$B$7:$R$2292,3,0)</f>
        <v>44767</v>
      </c>
      <c r="C13" s="60">
        <f>VLOOKUP($A13,'Return Data'!$B$7:$R$2292,4,0)</f>
        <v>32.477800000000002</v>
      </c>
      <c r="D13" s="60">
        <f>VLOOKUP($A13,'Return Data'!$B$7:$R$2292,5,0)</f>
        <v>4.9843999999999999</v>
      </c>
      <c r="E13" s="61">
        <f t="shared" si="0"/>
        <v>19</v>
      </c>
      <c r="F13" s="60">
        <f>VLOOKUP($A13,'Return Data'!$B$7:$R$2292,6,0)</f>
        <v>4.9843999999999999</v>
      </c>
      <c r="G13" s="61">
        <f t="shared" si="1"/>
        <v>19</v>
      </c>
      <c r="H13" s="60">
        <f>VLOOKUP($A13,'Return Data'!$B$7:$R$2292,7,0)</f>
        <v>4.8853</v>
      </c>
      <c r="I13" s="61">
        <f t="shared" si="2"/>
        <v>3</v>
      </c>
      <c r="J13" s="60">
        <f>VLOOKUP($A13,'Return Data'!$B$7:$R$2292,8,0)</f>
        <v>4.7529000000000003</v>
      </c>
      <c r="K13" s="61">
        <f t="shared" si="3"/>
        <v>9</v>
      </c>
      <c r="L13" s="60">
        <f>VLOOKUP($A13,'Return Data'!$B$7:$R$2292,9,0)</f>
        <v>4.6734</v>
      </c>
      <c r="M13" s="61">
        <f t="shared" si="4"/>
        <v>22</v>
      </c>
      <c r="N13" s="60">
        <f>VLOOKUP($A13,'Return Data'!$B$7:$R$2292,10,0)</f>
        <v>4.2950999999999997</v>
      </c>
      <c r="O13" s="61">
        <f t="shared" si="5"/>
        <v>1</v>
      </c>
      <c r="P13" s="60">
        <f>VLOOKUP($A13,'Return Data'!$B$7:$R$2292,11,0)</f>
        <v>44.2515</v>
      </c>
      <c r="Q13" s="61">
        <f t="shared" si="6"/>
        <v>1</v>
      </c>
      <c r="R13" s="60">
        <f>VLOOKUP($A13,'Return Data'!$B$7:$R$2292,12,0)</f>
        <v>37.589700000000001</v>
      </c>
      <c r="S13" s="61">
        <f t="shared" si="7"/>
        <v>1</v>
      </c>
      <c r="T13" s="60">
        <f>VLOOKUP($A13,'Return Data'!$B$7:$R$2292,13,0)</f>
        <v>36.94</v>
      </c>
      <c r="U13" s="61">
        <f t="shared" si="8"/>
        <v>1</v>
      </c>
      <c r="V13" s="60">
        <f>VLOOKUP($A13,'Return Data'!$B$7:$R$2292,17,0)</f>
        <v>23.902899999999999</v>
      </c>
      <c r="W13" s="61">
        <f t="shared" si="9"/>
        <v>1</v>
      </c>
      <c r="X13" s="60">
        <f>VLOOKUP($A13,'Return Data'!$B$7:$R$2292,14,0)</f>
        <v>13.6594</v>
      </c>
      <c r="Y13" s="61">
        <f t="shared" si="10"/>
        <v>1</v>
      </c>
      <c r="Z13" s="60">
        <f>VLOOKUP($A13,'Return Data'!$B$7:$R$2292,16,0)</f>
        <v>10.3095</v>
      </c>
      <c r="AA13" s="62">
        <f t="shared" si="11"/>
        <v>1</v>
      </c>
    </row>
    <row r="14" spans="1:27" x14ac:dyDescent="0.3">
      <c r="A14" s="58" t="s">
        <v>975</v>
      </c>
      <c r="B14" s="59">
        <f>VLOOKUP($A14,'Return Data'!$B$7:$R$2292,3,0)</f>
        <v>44767</v>
      </c>
      <c r="C14" s="60">
        <f>VLOOKUP($A14,'Return Data'!$B$7:$R$2292,4,0)</f>
        <v>47.113399999999999</v>
      </c>
      <c r="D14" s="60">
        <f>VLOOKUP($A14,'Return Data'!$B$7:$R$2292,5,0)</f>
        <v>5.6581000000000001</v>
      </c>
      <c r="E14" s="61">
        <f t="shared" si="0"/>
        <v>13</v>
      </c>
      <c r="F14" s="60">
        <f>VLOOKUP($A14,'Return Data'!$B$7:$R$2292,6,0)</f>
        <v>5.6581000000000001</v>
      </c>
      <c r="G14" s="61">
        <f t="shared" si="1"/>
        <v>13</v>
      </c>
      <c r="H14" s="60">
        <f>VLOOKUP($A14,'Return Data'!$B$7:$R$2292,7,0)</f>
        <v>3.9984000000000002</v>
      </c>
      <c r="I14" s="61">
        <f t="shared" si="2"/>
        <v>8</v>
      </c>
      <c r="J14" s="60">
        <f>VLOOKUP($A14,'Return Data'!$B$7:$R$2292,8,0)</f>
        <v>5.9901999999999997</v>
      </c>
      <c r="K14" s="61">
        <f t="shared" si="3"/>
        <v>2</v>
      </c>
      <c r="L14" s="60">
        <f>VLOOKUP($A14,'Return Data'!$B$7:$R$2292,9,0)</f>
        <v>6.7789000000000001</v>
      </c>
      <c r="M14" s="61">
        <f t="shared" si="4"/>
        <v>3</v>
      </c>
      <c r="N14" s="60">
        <f>VLOOKUP($A14,'Return Data'!$B$7:$R$2292,10,0)</f>
        <v>2.1131000000000002</v>
      </c>
      <c r="O14" s="61">
        <f t="shared" si="5"/>
        <v>19</v>
      </c>
      <c r="P14" s="60">
        <f>VLOOKUP($A14,'Return Data'!$B$7:$R$2292,11,0)</f>
        <v>2.6526999999999998</v>
      </c>
      <c r="Q14" s="61">
        <f t="shared" si="6"/>
        <v>18</v>
      </c>
      <c r="R14" s="60">
        <f>VLOOKUP($A14,'Return Data'!$B$7:$R$2292,12,0)</f>
        <v>2.6665999999999999</v>
      </c>
      <c r="S14" s="61">
        <f t="shared" si="7"/>
        <v>20</v>
      </c>
      <c r="T14" s="60">
        <f>VLOOKUP($A14,'Return Data'!$B$7:$R$2292,13,0)</f>
        <v>3.0524</v>
      </c>
      <c r="U14" s="61">
        <f t="shared" si="8"/>
        <v>14</v>
      </c>
      <c r="V14" s="60">
        <f>VLOOKUP($A14,'Return Data'!$B$7:$R$2292,17,0)</f>
        <v>4.0909000000000004</v>
      </c>
      <c r="W14" s="61">
        <f t="shared" si="9"/>
        <v>4</v>
      </c>
      <c r="X14" s="60">
        <f>VLOOKUP($A14,'Return Data'!$B$7:$R$2292,14,0)</f>
        <v>5.5014000000000003</v>
      </c>
      <c r="Y14" s="61">
        <f t="shared" si="10"/>
        <v>8</v>
      </c>
      <c r="Z14" s="60">
        <f>VLOOKUP($A14,'Return Data'!$B$7:$R$2292,16,0)</f>
        <v>7.0670000000000002</v>
      </c>
      <c r="AA14" s="62">
        <f t="shared" si="11"/>
        <v>16</v>
      </c>
    </row>
    <row r="15" spans="1:27" x14ac:dyDescent="0.3">
      <c r="A15" s="58" t="s">
        <v>977</v>
      </c>
      <c r="B15" s="59">
        <f>VLOOKUP($A15,'Return Data'!$B$7:$R$2292,3,0)</f>
        <v>44767</v>
      </c>
      <c r="C15" s="60">
        <f>VLOOKUP($A15,'Return Data'!$B$7:$R$2292,4,0)</f>
        <v>16.8628</v>
      </c>
      <c r="D15" s="60">
        <f>VLOOKUP($A15,'Return Data'!$B$7:$R$2292,5,0)</f>
        <v>5.8470000000000004</v>
      </c>
      <c r="E15" s="61">
        <f t="shared" si="0"/>
        <v>10</v>
      </c>
      <c r="F15" s="60">
        <f>VLOOKUP($A15,'Return Data'!$B$7:$R$2292,6,0)</f>
        <v>5.8470000000000004</v>
      </c>
      <c r="G15" s="61">
        <f t="shared" si="1"/>
        <v>10</v>
      </c>
      <c r="H15" s="60">
        <f>VLOOKUP($A15,'Return Data'!$B$7:$R$2292,7,0)</f>
        <v>3.7132999999999998</v>
      </c>
      <c r="I15" s="61">
        <f t="shared" si="2"/>
        <v>16</v>
      </c>
      <c r="J15" s="60">
        <f>VLOOKUP($A15,'Return Data'!$B$7:$R$2292,8,0)</f>
        <v>4.1501000000000001</v>
      </c>
      <c r="K15" s="61">
        <f t="shared" si="3"/>
        <v>17</v>
      </c>
      <c r="L15" s="60">
        <f>VLOOKUP($A15,'Return Data'!$B$7:$R$2292,9,0)</f>
        <v>5.8029000000000002</v>
      </c>
      <c r="M15" s="61">
        <f t="shared" si="4"/>
        <v>13</v>
      </c>
      <c r="N15" s="60">
        <f>VLOOKUP($A15,'Return Data'!$B$7:$R$2292,10,0)</f>
        <v>1.9863999999999999</v>
      </c>
      <c r="O15" s="61">
        <f t="shared" si="5"/>
        <v>20</v>
      </c>
      <c r="P15" s="60">
        <f>VLOOKUP($A15,'Return Data'!$B$7:$R$2292,11,0)</f>
        <v>2.6105</v>
      </c>
      <c r="Q15" s="61">
        <f t="shared" si="6"/>
        <v>20</v>
      </c>
      <c r="R15" s="60">
        <f>VLOOKUP($A15,'Return Data'!$B$7:$R$2292,12,0)</f>
        <v>2.8645</v>
      </c>
      <c r="S15" s="61">
        <f t="shared" si="7"/>
        <v>18</v>
      </c>
      <c r="T15" s="60">
        <f>VLOOKUP($A15,'Return Data'!$B$7:$R$2292,13,0)</f>
        <v>2.8477000000000001</v>
      </c>
      <c r="U15" s="61">
        <f t="shared" si="8"/>
        <v>20</v>
      </c>
      <c r="V15" s="60">
        <f>VLOOKUP($A15,'Return Data'!$B$7:$R$2292,17,0)</f>
        <v>3.3464</v>
      </c>
      <c r="W15" s="61">
        <f t="shared" si="9"/>
        <v>21</v>
      </c>
      <c r="X15" s="60">
        <f>VLOOKUP($A15,'Return Data'!$B$7:$R$2292,14,0)</f>
        <v>3.6408</v>
      </c>
      <c r="Y15" s="61">
        <f t="shared" si="10"/>
        <v>23</v>
      </c>
      <c r="Z15" s="60">
        <f>VLOOKUP($A15,'Return Data'!$B$7:$R$2292,16,0)</f>
        <v>3.3666</v>
      </c>
      <c r="AA15" s="62">
        <f t="shared" si="11"/>
        <v>23</v>
      </c>
    </row>
    <row r="16" spans="1:27" x14ac:dyDescent="0.3">
      <c r="A16" s="58" t="s">
        <v>979</v>
      </c>
      <c r="B16" s="59">
        <f>VLOOKUP($A16,'Return Data'!$B$7:$R$2292,3,0)</f>
        <v>44767</v>
      </c>
      <c r="C16" s="60">
        <f>VLOOKUP($A16,'Return Data'!$B$7:$R$2292,4,0)</f>
        <v>435.0274</v>
      </c>
      <c r="D16" s="60">
        <f>VLOOKUP($A16,'Return Data'!$B$7:$R$2292,5,0)</f>
        <v>4.1294000000000004</v>
      </c>
      <c r="E16" s="61">
        <f t="shared" si="0"/>
        <v>23</v>
      </c>
      <c r="F16" s="60">
        <f>VLOOKUP($A16,'Return Data'!$B$7:$R$2292,6,0)</f>
        <v>4.1294000000000004</v>
      </c>
      <c r="G16" s="61">
        <f t="shared" si="1"/>
        <v>23</v>
      </c>
      <c r="H16" s="60">
        <f>VLOOKUP($A16,'Return Data'!$B$7:$R$2292,7,0)</f>
        <v>3.1686999999999999</v>
      </c>
      <c r="I16" s="61">
        <f t="shared" si="2"/>
        <v>20</v>
      </c>
      <c r="J16" s="60">
        <f>VLOOKUP($A16,'Return Data'!$B$7:$R$2292,8,0)</f>
        <v>8.2243999999999993</v>
      </c>
      <c r="K16" s="61">
        <f t="shared" si="3"/>
        <v>1</v>
      </c>
      <c r="L16" s="60">
        <f>VLOOKUP($A16,'Return Data'!$B$7:$R$2292,9,0)</f>
        <v>7.4859999999999998</v>
      </c>
      <c r="M16" s="61">
        <f t="shared" si="4"/>
        <v>1</v>
      </c>
      <c r="N16" s="60">
        <f>VLOOKUP($A16,'Return Data'!$B$7:$R$2292,10,0)</f>
        <v>0.82509999999999994</v>
      </c>
      <c r="O16" s="61">
        <f t="shared" si="5"/>
        <v>23</v>
      </c>
      <c r="P16" s="60">
        <f>VLOOKUP($A16,'Return Data'!$B$7:$R$2292,11,0)</f>
        <v>1.8355999999999999</v>
      </c>
      <c r="Q16" s="61">
        <f t="shared" si="6"/>
        <v>23</v>
      </c>
      <c r="R16" s="60">
        <f>VLOOKUP($A16,'Return Data'!$B$7:$R$2292,12,0)</f>
        <v>1.8058000000000001</v>
      </c>
      <c r="S16" s="61">
        <f t="shared" si="7"/>
        <v>23</v>
      </c>
      <c r="T16" s="60">
        <f>VLOOKUP($A16,'Return Data'!$B$7:$R$2292,13,0)</f>
        <v>2.8166000000000002</v>
      </c>
      <c r="U16" s="61">
        <f t="shared" si="8"/>
        <v>21</v>
      </c>
      <c r="V16" s="60">
        <f>VLOOKUP($A16,'Return Data'!$B$7:$R$2292,17,0)</f>
        <v>3.9748999999999999</v>
      </c>
      <c r="W16" s="61">
        <f t="shared" si="9"/>
        <v>5</v>
      </c>
      <c r="X16" s="60">
        <f>VLOOKUP($A16,'Return Data'!$B$7:$R$2292,14,0)</f>
        <v>5.6778000000000004</v>
      </c>
      <c r="Y16" s="61">
        <f t="shared" si="10"/>
        <v>5</v>
      </c>
      <c r="Z16" s="60">
        <f>VLOOKUP($A16,'Return Data'!$B$7:$R$2292,16,0)</f>
        <v>7.6925999999999997</v>
      </c>
      <c r="AA16" s="62">
        <f t="shared" si="11"/>
        <v>2</v>
      </c>
    </row>
    <row r="17" spans="1:27" x14ac:dyDescent="0.3">
      <c r="A17" s="58" t="s">
        <v>982</v>
      </c>
      <c r="B17" s="59">
        <f>VLOOKUP($A17,'Return Data'!$B$7:$R$2292,3,0)</f>
        <v>44767</v>
      </c>
      <c r="C17" s="60">
        <f>VLOOKUP($A17,'Return Data'!$B$7:$R$2292,4,0)</f>
        <v>31.593800000000002</v>
      </c>
      <c r="D17" s="60">
        <f>VLOOKUP($A17,'Return Data'!$B$7:$R$2292,5,0)</f>
        <v>6.1646999999999998</v>
      </c>
      <c r="E17" s="61">
        <f t="shared" si="0"/>
        <v>5</v>
      </c>
      <c r="F17" s="60">
        <f>VLOOKUP($A17,'Return Data'!$B$7:$R$2292,6,0)</f>
        <v>6.1646999999999998</v>
      </c>
      <c r="G17" s="61">
        <f t="shared" si="1"/>
        <v>5</v>
      </c>
      <c r="H17" s="60">
        <f>VLOOKUP($A17,'Return Data'!$B$7:$R$2292,7,0)</f>
        <v>5.3032000000000004</v>
      </c>
      <c r="I17" s="61">
        <f t="shared" si="2"/>
        <v>1</v>
      </c>
      <c r="J17" s="60">
        <f>VLOOKUP($A17,'Return Data'!$B$7:$R$2292,8,0)</f>
        <v>5.7146999999999997</v>
      </c>
      <c r="K17" s="61">
        <f t="shared" si="3"/>
        <v>3</v>
      </c>
      <c r="L17" s="60">
        <f>VLOOKUP($A17,'Return Data'!$B$7:$R$2292,9,0)</f>
        <v>6.4752000000000001</v>
      </c>
      <c r="M17" s="61">
        <f t="shared" si="4"/>
        <v>5</v>
      </c>
      <c r="N17" s="60">
        <f>VLOOKUP($A17,'Return Data'!$B$7:$R$2292,10,0)</f>
        <v>2.5912999999999999</v>
      </c>
      <c r="O17" s="61">
        <f t="shared" si="5"/>
        <v>12</v>
      </c>
      <c r="P17" s="60">
        <f>VLOOKUP($A17,'Return Data'!$B$7:$R$2292,11,0)</f>
        <v>2.9722</v>
      </c>
      <c r="Q17" s="61">
        <f t="shared" si="6"/>
        <v>14</v>
      </c>
      <c r="R17" s="60">
        <f>VLOOKUP($A17,'Return Data'!$B$7:$R$2292,12,0)</f>
        <v>3.0777000000000001</v>
      </c>
      <c r="S17" s="61">
        <f t="shared" si="7"/>
        <v>13</v>
      </c>
      <c r="T17" s="60">
        <f>VLOOKUP($A17,'Return Data'!$B$7:$R$2292,13,0)</f>
        <v>3.1331000000000002</v>
      </c>
      <c r="U17" s="61">
        <f t="shared" si="8"/>
        <v>9</v>
      </c>
      <c r="V17" s="60">
        <f>VLOOKUP($A17,'Return Data'!$B$7:$R$2292,17,0)</f>
        <v>3.5371000000000001</v>
      </c>
      <c r="W17" s="61">
        <f t="shared" si="9"/>
        <v>15</v>
      </c>
      <c r="X17" s="60">
        <f>VLOOKUP($A17,'Return Data'!$B$7:$R$2292,14,0)</f>
        <v>5.1403999999999996</v>
      </c>
      <c r="Y17" s="61">
        <f t="shared" si="10"/>
        <v>14</v>
      </c>
      <c r="Z17" s="60">
        <f>VLOOKUP($A17,'Return Data'!$B$7:$R$2292,16,0)</f>
        <v>7.2077999999999998</v>
      </c>
      <c r="AA17" s="62">
        <f t="shared" si="11"/>
        <v>13</v>
      </c>
    </row>
    <row r="18" spans="1:27" x14ac:dyDescent="0.3">
      <c r="A18" s="58" t="s">
        <v>983</v>
      </c>
      <c r="B18" s="59">
        <f>VLOOKUP($A18,'Return Data'!$B$7:$R$2292,3,0)</f>
        <v>44767</v>
      </c>
      <c r="C18" s="60">
        <f>VLOOKUP($A18,'Return Data'!$B$7:$R$2292,4,0)</f>
        <v>3098.0972000000002</v>
      </c>
      <c r="D18" s="60">
        <f>VLOOKUP($A18,'Return Data'!$B$7:$R$2292,5,0)</f>
        <v>5.5453000000000001</v>
      </c>
      <c r="E18" s="61">
        <f t="shared" si="0"/>
        <v>16</v>
      </c>
      <c r="F18" s="60">
        <f>VLOOKUP($A18,'Return Data'!$B$7:$R$2292,6,0)</f>
        <v>5.5453000000000001</v>
      </c>
      <c r="G18" s="61">
        <f t="shared" si="1"/>
        <v>16</v>
      </c>
      <c r="H18" s="60">
        <f>VLOOKUP($A18,'Return Data'!$B$7:$R$2292,7,0)</f>
        <v>2.8592</v>
      </c>
      <c r="I18" s="61">
        <f t="shared" si="2"/>
        <v>22</v>
      </c>
      <c r="J18" s="60">
        <f>VLOOKUP($A18,'Return Data'!$B$7:$R$2292,8,0)</f>
        <v>3.4125999999999999</v>
      </c>
      <c r="K18" s="61">
        <f t="shared" si="3"/>
        <v>23</v>
      </c>
      <c r="L18" s="60">
        <f>VLOOKUP($A18,'Return Data'!$B$7:$R$2292,9,0)</f>
        <v>5.8532000000000002</v>
      </c>
      <c r="M18" s="61">
        <f t="shared" si="4"/>
        <v>12</v>
      </c>
      <c r="N18" s="60">
        <f>VLOOKUP($A18,'Return Data'!$B$7:$R$2292,10,0)</f>
        <v>2.5748000000000002</v>
      </c>
      <c r="O18" s="61">
        <f t="shared" si="5"/>
        <v>13</v>
      </c>
      <c r="P18" s="60">
        <f>VLOOKUP($A18,'Return Data'!$B$7:$R$2292,11,0)</f>
        <v>3.0767000000000002</v>
      </c>
      <c r="Q18" s="61">
        <f t="shared" si="6"/>
        <v>12</v>
      </c>
      <c r="R18" s="60">
        <f>VLOOKUP($A18,'Return Data'!$B$7:$R$2292,12,0)</f>
        <v>3.1034000000000002</v>
      </c>
      <c r="S18" s="61">
        <f t="shared" si="7"/>
        <v>11</v>
      </c>
      <c r="T18" s="60">
        <f>VLOOKUP($A18,'Return Data'!$B$7:$R$2292,13,0)</f>
        <v>3.1103000000000001</v>
      </c>
      <c r="U18" s="61">
        <f t="shared" si="8"/>
        <v>12</v>
      </c>
      <c r="V18" s="60">
        <f>VLOOKUP($A18,'Return Data'!$B$7:$R$2292,17,0)</f>
        <v>3.6009000000000002</v>
      </c>
      <c r="W18" s="61">
        <f t="shared" si="9"/>
        <v>14</v>
      </c>
      <c r="X18" s="60">
        <f>VLOOKUP($A18,'Return Data'!$B$7:$R$2292,14,0)</f>
        <v>5.2946</v>
      </c>
      <c r="Y18" s="61">
        <f t="shared" si="10"/>
        <v>12</v>
      </c>
      <c r="Z18" s="60">
        <f>VLOOKUP($A18,'Return Data'!$B$7:$R$2292,16,0)</f>
        <v>7.5536000000000003</v>
      </c>
      <c r="AA18" s="62">
        <f t="shared" si="11"/>
        <v>4</v>
      </c>
    </row>
    <row r="19" spans="1:27" x14ac:dyDescent="0.3">
      <c r="A19" s="58" t="s">
        <v>985</v>
      </c>
      <c r="B19" s="59">
        <f>VLOOKUP($A19,'Return Data'!$B$7:$R$2292,3,0)</f>
        <v>44767</v>
      </c>
      <c r="C19" s="60">
        <f>VLOOKUP($A19,'Return Data'!$B$7:$R$2292,4,0)</f>
        <v>30.491499999999998</v>
      </c>
      <c r="D19" s="60">
        <f>VLOOKUP($A19,'Return Data'!$B$7:$R$2292,5,0)</f>
        <v>4.83</v>
      </c>
      <c r="E19" s="61">
        <f t="shared" si="0"/>
        <v>20</v>
      </c>
      <c r="F19" s="60">
        <f>VLOOKUP($A19,'Return Data'!$B$7:$R$2292,6,0)</f>
        <v>4.83</v>
      </c>
      <c r="G19" s="61">
        <f t="shared" si="1"/>
        <v>20</v>
      </c>
      <c r="H19" s="60">
        <f>VLOOKUP($A19,'Return Data'!$B$7:$R$2292,7,0)</f>
        <v>3.4394999999999998</v>
      </c>
      <c r="I19" s="61">
        <f t="shared" si="2"/>
        <v>18</v>
      </c>
      <c r="J19" s="60">
        <f>VLOOKUP($A19,'Return Data'!$B$7:$R$2292,8,0)</f>
        <v>3.8105000000000002</v>
      </c>
      <c r="K19" s="61">
        <f t="shared" si="3"/>
        <v>20</v>
      </c>
      <c r="L19" s="60">
        <f>VLOOKUP($A19,'Return Data'!$B$7:$R$2292,9,0)</f>
        <v>5.1115000000000004</v>
      </c>
      <c r="M19" s="61">
        <f t="shared" si="4"/>
        <v>21</v>
      </c>
      <c r="N19" s="60">
        <f>VLOOKUP($A19,'Return Data'!$B$7:$R$2292,10,0)</f>
        <v>2.6922999999999999</v>
      </c>
      <c r="O19" s="61">
        <f t="shared" si="5"/>
        <v>9</v>
      </c>
      <c r="P19" s="60">
        <f>VLOOKUP($A19,'Return Data'!$B$7:$R$2292,11,0)</f>
        <v>3.1972999999999998</v>
      </c>
      <c r="Q19" s="61">
        <f t="shared" si="6"/>
        <v>8</v>
      </c>
      <c r="R19" s="60">
        <f>VLOOKUP($A19,'Return Data'!$B$7:$R$2292,12,0)</f>
        <v>3.3089</v>
      </c>
      <c r="S19" s="61">
        <f t="shared" si="7"/>
        <v>4</v>
      </c>
      <c r="T19" s="60">
        <f>VLOOKUP($A19,'Return Data'!$B$7:$R$2292,13,0)</f>
        <v>3.2139000000000002</v>
      </c>
      <c r="U19" s="61">
        <f t="shared" si="8"/>
        <v>8</v>
      </c>
      <c r="V19" s="60">
        <f>VLOOKUP($A19,'Return Data'!$B$7:$R$2292,17,0)</f>
        <v>3.3727</v>
      </c>
      <c r="W19" s="61">
        <f t="shared" si="9"/>
        <v>19</v>
      </c>
      <c r="X19" s="60">
        <f>VLOOKUP($A19,'Return Data'!$B$7:$R$2292,14,0)</f>
        <v>8.0968</v>
      </c>
      <c r="Y19" s="61">
        <f t="shared" si="10"/>
        <v>2</v>
      </c>
      <c r="Z19" s="60">
        <f>VLOOKUP($A19,'Return Data'!$B$7:$R$2292,16,0)</f>
        <v>7.2939999999999996</v>
      </c>
      <c r="AA19" s="62">
        <f t="shared" si="11"/>
        <v>9</v>
      </c>
    </row>
    <row r="20" spans="1:27" x14ac:dyDescent="0.3">
      <c r="A20" s="58" t="s">
        <v>987</v>
      </c>
      <c r="B20" s="59">
        <f>VLOOKUP($A20,'Return Data'!$B$7:$R$2292,3,0)</f>
        <v>44767</v>
      </c>
      <c r="C20" s="60">
        <f>VLOOKUP($A20,'Return Data'!$B$7:$R$2292,4,0)</f>
        <v>2742.1495</v>
      </c>
      <c r="D20" s="60">
        <f>VLOOKUP($A20,'Return Data'!$B$7:$R$2292,5,0)</f>
        <v>6.4103000000000003</v>
      </c>
      <c r="E20" s="61">
        <f t="shared" si="0"/>
        <v>2</v>
      </c>
      <c r="F20" s="60">
        <f>VLOOKUP($A20,'Return Data'!$B$7:$R$2292,6,0)</f>
        <v>6.4103000000000003</v>
      </c>
      <c r="G20" s="61">
        <f t="shared" si="1"/>
        <v>2</v>
      </c>
      <c r="H20" s="60">
        <f>VLOOKUP($A20,'Return Data'!$B$7:$R$2292,7,0)</f>
        <v>4.0144000000000002</v>
      </c>
      <c r="I20" s="61">
        <f t="shared" si="2"/>
        <v>6</v>
      </c>
      <c r="J20" s="60">
        <f>VLOOKUP($A20,'Return Data'!$B$7:$R$2292,8,0)</f>
        <v>5.5586000000000002</v>
      </c>
      <c r="K20" s="61">
        <f t="shared" si="3"/>
        <v>4</v>
      </c>
      <c r="L20" s="60">
        <f>VLOOKUP($A20,'Return Data'!$B$7:$R$2292,9,0)</f>
        <v>7.2112999999999996</v>
      </c>
      <c r="M20" s="61">
        <f t="shared" si="4"/>
        <v>2</v>
      </c>
      <c r="N20" s="60">
        <f>VLOOKUP($A20,'Return Data'!$B$7:$R$2292,10,0)</f>
        <v>1.5704</v>
      </c>
      <c r="O20" s="61">
        <f t="shared" si="5"/>
        <v>22</v>
      </c>
      <c r="P20" s="60">
        <f>VLOOKUP($A20,'Return Data'!$B$7:$R$2292,11,0)</f>
        <v>2.2370999999999999</v>
      </c>
      <c r="Q20" s="61">
        <f t="shared" si="6"/>
        <v>22</v>
      </c>
      <c r="R20" s="60">
        <f>VLOOKUP($A20,'Return Data'!$B$7:$R$2292,12,0)</f>
        <v>2.3902000000000001</v>
      </c>
      <c r="S20" s="61">
        <f t="shared" si="7"/>
        <v>22</v>
      </c>
      <c r="T20" s="60">
        <f>VLOOKUP($A20,'Return Data'!$B$7:$R$2292,13,0)</f>
        <v>2.8883999999999999</v>
      </c>
      <c r="U20" s="61">
        <f t="shared" si="8"/>
        <v>19</v>
      </c>
      <c r="V20" s="60">
        <f>VLOOKUP($A20,'Return Data'!$B$7:$R$2292,17,0)</f>
        <v>3.6783999999999999</v>
      </c>
      <c r="W20" s="61">
        <f t="shared" si="9"/>
        <v>11</v>
      </c>
      <c r="X20" s="60">
        <f>VLOOKUP($A20,'Return Data'!$B$7:$R$2292,14,0)</f>
        <v>5.5138999999999996</v>
      </c>
      <c r="Y20" s="61">
        <f t="shared" si="10"/>
        <v>7</v>
      </c>
      <c r="Z20" s="60">
        <f>VLOOKUP($A20,'Return Data'!$B$7:$R$2292,16,0)</f>
        <v>7.2591999999999999</v>
      </c>
      <c r="AA20" s="62">
        <f t="shared" si="11"/>
        <v>11</v>
      </c>
    </row>
    <row r="21" spans="1:27" x14ac:dyDescent="0.3">
      <c r="A21" s="58" t="s">
        <v>990</v>
      </c>
      <c r="B21" s="59">
        <f>VLOOKUP($A21,'Return Data'!$B$7:$R$2292,3,0)</f>
        <v>44767</v>
      </c>
      <c r="C21" s="60">
        <f>VLOOKUP($A21,'Return Data'!$B$7:$R$2292,4,0)</f>
        <v>23.151599999999998</v>
      </c>
      <c r="D21" s="60">
        <f>VLOOKUP($A21,'Return Data'!$B$7:$R$2292,5,0)</f>
        <v>5.7835000000000001</v>
      </c>
      <c r="E21" s="61">
        <f t="shared" si="0"/>
        <v>12</v>
      </c>
      <c r="F21" s="60">
        <f>VLOOKUP($A21,'Return Data'!$B$7:$R$2292,6,0)</f>
        <v>5.7835000000000001</v>
      </c>
      <c r="G21" s="61">
        <f t="shared" si="1"/>
        <v>12</v>
      </c>
      <c r="H21" s="60">
        <f>VLOOKUP($A21,'Return Data'!$B$7:$R$2292,7,0)</f>
        <v>3.4708000000000001</v>
      </c>
      <c r="I21" s="61">
        <f t="shared" si="2"/>
        <v>17</v>
      </c>
      <c r="J21" s="60">
        <f>VLOOKUP($A21,'Return Data'!$B$7:$R$2292,8,0)</f>
        <v>4.2184999999999997</v>
      </c>
      <c r="K21" s="61">
        <f t="shared" si="3"/>
        <v>16</v>
      </c>
      <c r="L21" s="60">
        <f>VLOOKUP($A21,'Return Data'!$B$7:$R$2292,9,0)</f>
        <v>5.5696000000000003</v>
      </c>
      <c r="M21" s="61">
        <f t="shared" si="4"/>
        <v>18</v>
      </c>
      <c r="N21" s="60">
        <f>VLOOKUP($A21,'Return Data'!$B$7:$R$2292,10,0)</f>
        <v>2.4384999999999999</v>
      </c>
      <c r="O21" s="61">
        <f t="shared" si="5"/>
        <v>16</v>
      </c>
      <c r="P21" s="60">
        <f>VLOOKUP($A21,'Return Data'!$B$7:$R$2292,11,0)</f>
        <v>2.9302999999999999</v>
      </c>
      <c r="Q21" s="61">
        <f t="shared" si="6"/>
        <v>15</v>
      </c>
      <c r="R21" s="60">
        <f>VLOOKUP($A21,'Return Data'!$B$7:$R$2292,12,0)</f>
        <v>3.0320999999999998</v>
      </c>
      <c r="S21" s="61">
        <f t="shared" si="7"/>
        <v>14</v>
      </c>
      <c r="T21" s="60">
        <f>VLOOKUP($A21,'Return Data'!$B$7:$R$2292,13,0)</f>
        <v>3.1031</v>
      </c>
      <c r="U21" s="61">
        <f t="shared" si="8"/>
        <v>13</v>
      </c>
      <c r="V21" s="60">
        <f>VLOOKUP($A21,'Return Data'!$B$7:$R$2292,17,0)</f>
        <v>3.6793999999999998</v>
      </c>
      <c r="W21" s="61">
        <f t="shared" si="9"/>
        <v>10</v>
      </c>
      <c r="X21" s="60">
        <f>VLOOKUP($A21,'Return Data'!$B$7:$R$2292,14,0)</f>
        <v>4.9436999999999998</v>
      </c>
      <c r="Y21" s="61">
        <f t="shared" si="10"/>
        <v>17</v>
      </c>
      <c r="Z21" s="60">
        <f>VLOOKUP($A21,'Return Data'!$B$7:$R$2292,16,0)</f>
        <v>7.4741</v>
      </c>
      <c r="AA21" s="62">
        <f t="shared" si="11"/>
        <v>6</v>
      </c>
    </row>
    <row r="22" spans="1:27" x14ac:dyDescent="0.3">
      <c r="A22" s="58" t="s">
        <v>991</v>
      </c>
      <c r="B22" s="59">
        <f>VLOOKUP($A22,'Return Data'!$B$7:$R$2292,3,0)</f>
        <v>44767</v>
      </c>
      <c r="C22" s="60">
        <f>VLOOKUP($A22,'Return Data'!$B$7:$R$2292,4,0)</f>
        <v>32.683799999999998</v>
      </c>
      <c r="D22" s="60">
        <f>VLOOKUP($A22,'Return Data'!$B$7:$R$2292,5,0)</f>
        <v>5.6235999999999997</v>
      </c>
      <c r="E22" s="61">
        <f t="shared" si="0"/>
        <v>14</v>
      </c>
      <c r="F22" s="60">
        <f>VLOOKUP($A22,'Return Data'!$B$7:$R$2292,6,0)</f>
        <v>5.6235999999999997</v>
      </c>
      <c r="G22" s="61">
        <f t="shared" si="1"/>
        <v>14</v>
      </c>
      <c r="H22" s="60">
        <f>VLOOKUP($A22,'Return Data'!$B$7:$R$2292,7,0)</f>
        <v>3.4003999999999999</v>
      </c>
      <c r="I22" s="61">
        <f t="shared" si="2"/>
        <v>19</v>
      </c>
      <c r="J22" s="60">
        <f>VLOOKUP($A22,'Return Data'!$B$7:$R$2292,8,0)</f>
        <v>3.7945000000000002</v>
      </c>
      <c r="K22" s="61">
        <f t="shared" si="3"/>
        <v>21</v>
      </c>
      <c r="L22" s="60">
        <f>VLOOKUP($A22,'Return Data'!$B$7:$R$2292,9,0)</f>
        <v>5.1159999999999997</v>
      </c>
      <c r="M22" s="61">
        <f t="shared" si="4"/>
        <v>20</v>
      </c>
      <c r="N22" s="60">
        <f>VLOOKUP($A22,'Return Data'!$B$7:$R$2292,10,0)</f>
        <v>2.6621999999999999</v>
      </c>
      <c r="O22" s="61">
        <f t="shared" si="5"/>
        <v>11</v>
      </c>
      <c r="P22" s="60">
        <f>VLOOKUP($A22,'Return Data'!$B$7:$R$2292,11,0)</f>
        <v>2.9257</v>
      </c>
      <c r="Q22" s="61">
        <f t="shared" si="6"/>
        <v>16</v>
      </c>
      <c r="R22" s="60">
        <f>VLOOKUP($A22,'Return Data'!$B$7:$R$2292,12,0)</f>
        <v>2.9967000000000001</v>
      </c>
      <c r="S22" s="61">
        <f t="shared" si="7"/>
        <v>15</v>
      </c>
      <c r="T22" s="60">
        <f>VLOOKUP($A22,'Return Data'!$B$7:$R$2292,13,0)</f>
        <v>3.0087000000000002</v>
      </c>
      <c r="U22" s="61">
        <f t="shared" si="8"/>
        <v>16</v>
      </c>
      <c r="V22" s="60">
        <f>VLOOKUP($A22,'Return Data'!$B$7:$R$2292,17,0)</f>
        <v>3.6177999999999999</v>
      </c>
      <c r="W22" s="61">
        <f t="shared" si="9"/>
        <v>13</v>
      </c>
      <c r="X22" s="60">
        <f>VLOOKUP($A22,'Return Data'!$B$7:$R$2292,14,0)</f>
        <v>5.1955</v>
      </c>
      <c r="Y22" s="61">
        <f t="shared" si="10"/>
        <v>13</v>
      </c>
      <c r="Z22" s="60">
        <f>VLOOKUP($A22,'Return Data'!$B$7:$R$2292,16,0)</f>
        <v>6.3784000000000001</v>
      </c>
      <c r="AA22" s="62">
        <f t="shared" si="11"/>
        <v>18</v>
      </c>
    </row>
    <row r="23" spans="1:27" x14ac:dyDescent="0.3">
      <c r="A23" s="58" t="s">
        <v>994</v>
      </c>
      <c r="B23" s="59">
        <f>VLOOKUP($A23,'Return Data'!$B$7:$R$2292,3,0)</f>
        <v>44767</v>
      </c>
      <c r="C23" s="60">
        <f>VLOOKUP($A23,'Return Data'!$B$7:$R$2292,4,0)</f>
        <v>1347.9811</v>
      </c>
      <c r="D23" s="60">
        <f>VLOOKUP($A23,'Return Data'!$B$7:$R$2292,5,0)</f>
        <v>5.5678999999999998</v>
      </c>
      <c r="E23" s="61">
        <f t="shared" si="0"/>
        <v>15</v>
      </c>
      <c r="F23" s="60">
        <f>VLOOKUP($A23,'Return Data'!$B$7:$R$2292,6,0)</f>
        <v>5.5678999999999998</v>
      </c>
      <c r="G23" s="61">
        <f t="shared" si="1"/>
        <v>15</v>
      </c>
      <c r="H23" s="60">
        <f>VLOOKUP($A23,'Return Data'!$B$7:$R$2292,7,0)</f>
        <v>4.0098000000000003</v>
      </c>
      <c r="I23" s="61">
        <f t="shared" si="2"/>
        <v>7</v>
      </c>
      <c r="J23" s="60">
        <f>VLOOKUP($A23,'Return Data'!$B$7:$R$2292,8,0)</f>
        <v>4.0362999999999998</v>
      </c>
      <c r="K23" s="61">
        <f t="shared" si="3"/>
        <v>19</v>
      </c>
      <c r="L23" s="60">
        <f>VLOOKUP($A23,'Return Data'!$B$7:$R$2292,9,0)</f>
        <v>5.5335000000000001</v>
      </c>
      <c r="M23" s="61">
        <f t="shared" si="4"/>
        <v>19</v>
      </c>
      <c r="N23" s="60">
        <f>VLOOKUP($A23,'Return Data'!$B$7:$R$2292,10,0)</f>
        <v>2.4323000000000001</v>
      </c>
      <c r="O23" s="61">
        <f t="shared" si="5"/>
        <v>17</v>
      </c>
      <c r="P23" s="60">
        <f>VLOOKUP($A23,'Return Data'!$B$7:$R$2292,11,0)</f>
        <v>2.6419999999999999</v>
      </c>
      <c r="Q23" s="61">
        <f t="shared" si="6"/>
        <v>19</v>
      </c>
      <c r="R23" s="60">
        <f>VLOOKUP($A23,'Return Data'!$B$7:$R$2292,12,0)</f>
        <v>2.7271000000000001</v>
      </c>
      <c r="S23" s="61">
        <f t="shared" si="7"/>
        <v>19</v>
      </c>
      <c r="T23" s="60">
        <f>VLOOKUP($A23,'Return Data'!$B$7:$R$2292,13,0)</f>
        <v>2.8106</v>
      </c>
      <c r="U23" s="61">
        <f t="shared" si="8"/>
        <v>22</v>
      </c>
      <c r="V23" s="60">
        <f>VLOOKUP($A23,'Return Data'!$B$7:$R$2292,17,0)</f>
        <v>3.2928000000000002</v>
      </c>
      <c r="W23" s="61">
        <f t="shared" si="9"/>
        <v>23</v>
      </c>
      <c r="X23" s="60">
        <f>VLOOKUP($A23,'Return Data'!$B$7:$R$2292,14,0)</f>
        <v>4.7003000000000004</v>
      </c>
      <c r="Y23" s="61">
        <f t="shared" si="10"/>
        <v>19</v>
      </c>
      <c r="Z23" s="60">
        <f>VLOOKUP($A23,'Return Data'!$B$7:$R$2292,16,0)</f>
        <v>5.6414</v>
      </c>
      <c r="AA23" s="62">
        <f t="shared" si="11"/>
        <v>21</v>
      </c>
    </row>
    <row r="24" spans="1:27" x14ac:dyDescent="0.3">
      <c r="A24" s="58" t="s">
        <v>996</v>
      </c>
      <c r="B24" s="59">
        <f>VLOOKUP($A24,'Return Data'!$B$7:$R$2292,3,0)</f>
        <v>44767</v>
      </c>
      <c r="C24" s="60">
        <f>VLOOKUP($A24,'Return Data'!$B$7:$R$2292,4,0)</f>
        <v>1857.1493</v>
      </c>
      <c r="D24" s="60">
        <f>VLOOKUP($A24,'Return Data'!$B$7:$R$2292,5,0)</f>
        <v>6.2504999999999997</v>
      </c>
      <c r="E24" s="61">
        <f t="shared" si="0"/>
        <v>3</v>
      </c>
      <c r="F24" s="60">
        <f>VLOOKUP($A24,'Return Data'!$B$7:$R$2292,6,0)</f>
        <v>6.2504999999999997</v>
      </c>
      <c r="G24" s="61">
        <f t="shared" si="1"/>
        <v>3</v>
      </c>
      <c r="H24" s="60">
        <f>VLOOKUP($A24,'Return Data'!$B$7:$R$2292,7,0)</f>
        <v>4.9260000000000002</v>
      </c>
      <c r="I24" s="61">
        <f t="shared" si="2"/>
        <v>2</v>
      </c>
      <c r="J24" s="60">
        <f>VLOOKUP($A24,'Return Data'!$B$7:$R$2292,8,0)</f>
        <v>5.0872999999999999</v>
      </c>
      <c r="K24" s="61">
        <f t="shared" si="3"/>
        <v>6</v>
      </c>
      <c r="L24" s="60">
        <f>VLOOKUP($A24,'Return Data'!$B$7:$R$2292,9,0)</f>
        <v>6.3663999999999996</v>
      </c>
      <c r="M24" s="61">
        <f t="shared" si="4"/>
        <v>9</v>
      </c>
      <c r="N24" s="60">
        <f>VLOOKUP($A24,'Return Data'!$B$7:$R$2292,10,0)</f>
        <v>2.7892999999999999</v>
      </c>
      <c r="O24" s="61">
        <f t="shared" si="5"/>
        <v>5</v>
      </c>
      <c r="P24" s="60">
        <f>VLOOKUP($A24,'Return Data'!$B$7:$R$2292,11,0)</f>
        <v>2.9992999999999999</v>
      </c>
      <c r="Q24" s="61">
        <f t="shared" si="6"/>
        <v>13</v>
      </c>
      <c r="R24" s="60">
        <f>VLOOKUP($A24,'Return Data'!$B$7:$R$2292,12,0)</f>
        <v>2.9462000000000002</v>
      </c>
      <c r="S24" s="61">
        <f t="shared" si="7"/>
        <v>16</v>
      </c>
      <c r="T24" s="60">
        <f>VLOOKUP($A24,'Return Data'!$B$7:$R$2292,13,0)</f>
        <v>2.9333</v>
      </c>
      <c r="U24" s="61">
        <f t="shared" si="8"/>
        <v>18</v>
      </c>
      <c r="V24" s="60">
        <f>VLOOKUP($A24,'Return Data'!$B$7:$R$2292,17,0)</f>
        <v>3.3715999999999999</v>
      </c>
      <c r="W24" s="61">
        <f t="shared" si="9"/>
        <v>20</v>
      </c>
      <c r="X24" s="60">
        <f>VLOOKUP($A24,'Return Data'!$B$7:$R$2292,14,0)</f>
        <v>4.5945</v>
      </c>
      <c r="Y24" s="61">
        <f t="shared" si="10"/>
        <v>20</v>
      </c>
      <c r="Z24" s="60">
        <f>VLOOKUP($A24,'Return Data'!$B$7:$R$2292,16,0)</f>
        <v>4.3935000000000004</v>
      </c>
      <c r="AA24" s="62">
        <f t="shared" si="11"/>
        <v>22</v>
      </c>
    </row>
    <row r="25" spans="1:27" x14ac:dyDescent="0.3">
      <c r="A25" s="58" t="s">
        <v>997</v>
      </c>
      <c r="B25" s="59">
        <f>VLOOKUP($A25,'Return Data'!$B$7:$R$2292,3,0)</f>
        <v>44767</v>
      </c>
      <c r="C25" s="60">
        <f>VLOOKUP($A25,'Return Data'!$B$7:$R$2292,4,0)</f>
        <v>3072.3325</v>
      </c>
      <c r="D25" s="60">
        <f>VLOOKUP($A25,'Return Data'!$B$7:$R$2292,5,0)</f>
        <v>6.0095999999999998</v>
      </c>
      <c r="E25" s="61">
        <f t="shared" si="0"/>
        <v>7</v>
      </c>
      <c r="F25" s="60">
        <f>VLOOKUP($A25,'Return Data'!$B$7:$R$2292,6,0)</f>
        <v>6.0095999999999998</v>
      </c>
      <c r="G25" s="61">
        <f t="shared" si="1"/>
        <v>7</v>
      </c>
      <c r="H25" s="60">
        <f>VLOOKUP($A25,'Return Data'!$B$7:$R$2292,7,0)</f>
        <v>3.9954999999999998</v>
      </c>
      <c r="I25" s="61">
        <f t="shared" si="2"/>
        <v>9</v>
      </c>
      <c r="J25" s="60">
        <f>VLOOKUP($A25,'Return Data'!$B$7:$R$2292,8,0)</f>
        <v>4.7910000000000004</v>
      </c>
      <c r="K25" s="61">
        <f t="shared" si="3"/>
        <v>8</v>
      </c>
      <c r="L25" s="60">
        <f>VLOOKUP($A25,'Return Data'!$B$7:$R$2292,9,0)</f>
        <v>6.3891999999999998</v>
      </c>
      <c r="M25" s="61">
        <f t="shared" si="4"/>
        <v>8</v>
      </c>
      <c r="N25" s="60">
        <f>VLOOKUP($A25,'Return Data'!$B$7:$R$2292,10,0)</f>
        <v>2.8479000000000001</v>
      </c>
      <c r="O25" s="61">
        <f t="shared" si="5"/>
        <v>3</v>
      </c>
      <c r="P25" s="60">
        <f>VLOOKUP($A25,'Return Data'!$B$7:$R$2292,11,0)</f>
        <v>3.2079</v>
      </c>
      <c r="Q25" s="61">
        <f t="shared" si="6"/>
        <v>6</v>
      </c>
      <c r="R25" s="60">
        <f>VLOOKUP($A25,'Return Data'!$B$7:$R$2292,12,0)</f>
        <v>3.3016000000000001</v>
      </c>
      <c r="S25" s="61">
        <f t="shared" si="7"/>
        <v>5</v>
      </c>
      <c r="T25" s="60">
        <f>VLOOKUP($A25,'Return Data'!$B$7:$R$2292,13,0)</f>
        <v>3.4236</v>
      </c>
      <c r="U25" s="61">
        <f t="shared" si="8"/>
        <v>4</v>
      </c>
      <c r="V25" s="60">
        <f>VLOOKUP($A25,'Return Data'!$B$7:$R$2292,17,0)</f>
        <v>4.2412999999999998</v>
      </c>
      <c r="W25" s="61">
        <f t="shared" si="9"/>
        <v>3</v>
      </c>
      <c r="X25" s="60">
        <f>VLOOKUP($A25,'Return Data'!$B$7:$R$2292,14,0)</f>
        <v>5.6919000000000004</v>
      </c>
      <c r="Y25" s="61">
        <f t="shared" si="10"/>
        <v>4</v>
      </c>
      <c r="Z25" s="60">
        <f>VLOOKUP($A25,'Return Data'!$B$7:$R$2292,16,0)</f>
        <v>7.5816999999999997</v>
      </c>
      <c r="AA25" s="62">
        <f t="shared" si="11"/>
        <v>3</v>
      </c>
    </row>
    <row r="26" spans="1:27" x14ac:dyDescent="0.3">
      <c r="A26" s="58" t="s">
        <v>999</v>
      </c>
      <c r="B26" s="59">
        <f>VLOOKUP($A26,'Return Data'!$B$7:$R$2292,3,0)</f>
        <v>44767</v>
      </c>
      <c r="C26" s="60">
        <f>VLOOKUP($A26,'Return Data'!$B$7:$R$2292,4,0)</f>
        <v>24.3201</v>
      </c>
      <c r="D26" s="60">
        <f>VLOOKUP($A26,'Return Data'!$B$7:$R$2292,5,0)</f>
        <v>4.8045</v>
      </c>
      <c r="E26" s="61">
        <f t="shared" si="0"/>
        <v>21</v>
      </c>
      <c r="F26" s="60">
        <f>VLOOKUP($A26,'Return Data'!$B$7:$R$2292,6,0)</f>
        <v>4.8045</v>
      </c>
      <c r="G26" s="61">
        <f t="shared" si="1"/>
        <v>21</v>
      </c>
      <c r="H26" s="60">
        <f>VLOOKUP($A26,'Return Data'!$B$7:$R$2292,7,0)</f>
        <v>3.9049999999999998</v>
      </c>
      <c r="I26" s="61">
        <f t="shared" si="2"/>
        <v>11</v>
      </c>
      <c r="J26" s="60">
        <f>VLOOKUP($A26,'Return Data'!$B$7:$R$2292,8,0)</f>
        <v>4.6715999999999998</v>
      </c>
      <c r="K26" s="61">
        <f t="shared" si="3"/>
        <v>10</v>
      </c>
      <c r="L26" s="60">
        <f>VLOOKUP($A26,'Return Data'!$B$7:$R$2292,9,0)</f>
        <v>5.6233000000000004</v>
      </c>
      <c r="M26" s="61">
        <f t="shared" si="4"/>
        <v>17</v>
      </c>
      <c r="N26" s="60">
        <f>VLOOKUP($A26,'Return Data'!$B$7:$R$2292,10,0)</f>
        <v>2.7566000000000002</v>
      </c>
      <c r="O26" s="61">
        <f t="shared" si="5"/>
        <v>8</v>
      </c>
      <c r="P26" s="60">
        <f>VLOOKUP($A26,'Return Data'!$B$7:$R$2292,11,0)</f>
        <v>3.2189000000000001</v>
      </c>
      <c r="Q26" s="61">
        <f t="shared" si="6"/>
        <v>5</v>
      </c>
      <c r="R26" s="60">
        <f>VLOOKUP($A26,'Return Data'!$B$7:$R$2292,12,0)</f>
        <v>3.1011000000000002</v>
      </c>
      <c r="S26" s="61">
        <f t="shared" si="7"/>
        <v>12</v>
      </c>
      <c r="T26" s="60">
        <f>VLOOKUP($A26,'Return Data'!$B$7:$R$2292,13,0)</f>
        <v>2.9921000000000002</v>
      </c>
      <c r="U26" s="61">
        <f t="shared" si="8"/>
        <v>17</v>
      </c>
      <c r="V26" s="60">
        <f>VLOOKUP($A26,'Return Data'!$B$7:$R$2292,17,0)</f>
        <v>3.6911999999999998</v>
      </c>
      <c r="W26" s="61">
        <f t="shared" si="9"/>
        <v>9</v>
      </c>
      <c r="X26" s="60">
        <f>VLOOKUP($A26,'Return Data'!$B$7:$R$2292,14,0)</f>
        <v>3.7315</v>
      </c>
      <c r="Y26" s="61">
        <f t="shared" si="10"/>
        <v>22</v>
      </c>
      <c r="Z26" s="60">
        <f>VLOOKUP($A26,'Return Data'!$B$7:$R$2292,16,0)</f>
        <v>6.0616000000000003</v>
      </c>
      <c r="AA26" s="62">
        <f t="shared" si="11"/>
        <v>19</v>
      </c>
    </row>
    <row r="27" spans="1:27" x14ac:dyDescent="0.3">
      <c r="A27" s="58" t="s">
        <v>2037</v>
      </c>
      <c r="B27" s="59">
        <f>VLOOKUP($A27,'Return Data'!$B$7:$R$2292,3,0)</f>
        <v>44767</v>
      </c>
      <c r="C27" s="60">
        <f>VLOOKUP($A27,'Return Data'!$B$7:$R$2292,4,0)</f>
        <v>2868.4888000000001</v>
      </c>
      <c r="D27" s="60">
        <f>VLOOKUP($A27,'Return Data'!$B$7:$R$2292,5,0)</f>
        <v>5.3063000000000002</v>
      </c>
      <c r="E27" s="61">
        <f t="shared" si="0"/>
        <v>17</v>
      </c>
      <c r="F27" s="60">
        <f>VLOOKUP($A27,'Return Data'!$B$7:$R$2292,6,0)</f>
        <v>5.3063000000000002</v>
      </c>
      <c r="G27" s="61">
        <f t="shared" si="1"/>
        <v>17</v>
      </c>
      <c r="H27" s="60">
        <f>VLOOKUP($A27,'Return Data'!$B$7:$R$2292,7,0)</f>
        <v>3.7736999999999998</v>
      </c>
      <c r="I27" s="61">
        <f t="shared" si="2"/>
        <v>14</v>
      </c>
      <c r="J27" s="60">
        <f>VLOOKUP($A27,'Return Data'!$B$7:$R$2292,8,0)</f>
        <v>4.0393999999999997</v>
      </c>
      <c r="K27" s="61">
        <f t="shared" si="3"/>
        <v>18</v>
      </c>
      <c r="L27" s="60">
        <f>VLOOKUP($A27,'Return Data'!$B$7:$R$2292,9,0)</f>
        <v>5.6273</v>
      </c>
      <c r="M27" s="61">
        <f t="shared" si="4"/>
        <v>16</v>
      </c>
      <c r="N27" s="60">
        <f>VLOOKUP($A27,'Return Data'!$B$7:$R$2292,10,0)</f>
        <v>2.3504999999999998</v>
      </c>
      <c r="O27" s="61">
        <f t="shared" si="5"/>
        <v>18</v>
      </c>
      <c r="P27" s="60">
        <f>VLOOKUP($A27,'Return Data'!$B$7:$R$2292,11,0)</f>
        <v>2.9014000000000002</v>
      </c>
      <c r="Q27" s="61">
        <f t="shared" si="6"/>
        <v>17</v>
      </c>
      <c r="R27" s="60">
        <f>VLOOKUP($A27,'Return Data'!$B$7:$R$2292,12,0)</f>
        <v>2.9453999999999998</v>
      </c>
      <c r="S27" s="61">
        <f t="shared" si="7"/>
        <v>17</v>
      </c>
      <c r="T27" s="60">
        <f>VLOOKUP($A27,'Return Data'!$B$7:$R$2292,13,0)</f>
        <v>3.0436000000000001</v>
      </c>
      <c r="U27" s="61">
        <f t="shared" si="8"/>
        <v>15</v>
      </c>
      <c r="V27" s="60">
        <f>VLOOKUP($A27,'Return Data'!$B$7:$R$2292,17,0)</f>
        <v>3.3855</v>
      </c>
      <c r="W27" s="61">
        <f t="shared" si="9"/>
        <v>18</v>
      </c>
      <c r="X27" s="60">
        <f>VLOOKUP($A27,'Return Data'!$B$7:$R$2292,14,0)</f>
        <v>4.9714</v>
      </c>
      <c r="Y27" s="61">
        <f t="shared" si="10"/>
        <v>16</v>
      </c>
      <c r="Z27" s="60">
        <f>VLOOKUP($A27,'Return Data'!$B$7:$R$2292,16,0)</f>
        <v>7.2737999999999996</v>
      </c>
      <c r="AA27" s="62">
        <f t="shared" si="11"/>
        <v>10</v>
      </c>
    </row>
    <row r="28" spans="1:27" x14ac:dyDescent="0.3">
      <c r="A28" s="58" t="s">
        <v>1919</v>
      </c>
      <c r="B28" s="59">
        <f>VLOOKUP($A28,'Return Data'!$B$7:$R$2292,3,0)</f>
        <v>44767</v>
      </c>
      <c r="C28" s="60">
        <f>VLOOKUP($A28,'Return Data'!$B$7:$R$2292,4,0)</f>
        <v>2851.9009000000001</v>
      </c>
      <c r="D28" s="60">
        <f>VLOOKUP($A28,'Return Data'!$B$7:$R$2292,5,0)</f>
        <v>4.3666999999999998</v>
      </c>
      <c r="E28" s="61">
        <f t="shared" si="0"/>
        <v>22</v>
      </c>
      <c r="F28" s="60">
        <f>VLOOKUP($A28,'Return Data'!$B$7:$R$2292,6,0)</f>
        <v>4.3666999999999998</v>
      </c>
      <c r="G28" s="61">
        <f t="shared" si="1"/>
        <v>22</v>
      </c>
      <c r="H28" s="60">
        <f>VLOOKUP($A28,'Return Data'!$B$7:$R$2292,7,0)</f>
        <v>1.595</v>
      </c>
      <c r="I28" s="61">
        <f t="shared" si="2"/>
        <v>23</v>
      </c>
      <c r="J28" s="60">
        <f>VLOOKUP($A28,'Return Data'!$B$7:$R$2292,8,0)</f>
        <v>3.5897000000000001</v>
      </c>
      <c r="K28" s="61">
        <f t="shared" si="3"/>
        <v>22</v>
      </c>
      <c r="L28" s="60">
        <f>VLOOKUP($A28,'Return Data'!$B$7:$R$2292,9,0)</f>
        <v>4.2458999999999998</v>
      </c>
      <c r="M28" s="61">
        <f t="shared" si="4"/>
        <v>23</v>
      </c>
      <c r="N28" s="60">
        <f>VLOOKUP($A28,'Return Data'!$B$7:$R$2292,10,0)</f>
        <v>2.5629</v>
      </c>
      <c r="O28" s="61">
        <f t="shared" si="5"/>
        <v>15</v>
      </c>
      <c r="P28" s="60">
        <f>VLOOKUP($A28,'Return Data'!$B$7:$R$2292,11,0)</f>
        <v>3.0867</v>
      </c>
      <c r="Q28" s="61">
        <f t="shared" si="6"/>
        <v>11</v>
      </c>
      <c r="R28" s="60">
        <f>VLOOKUP($A28,'Return Data'!$B$7:$R$2292,12,0)</f>
        <v>3.1337999999999999</v>
      </c>
      <c r="S28" s="61">
        <f t="shared" si="7"/>
        <v>10</v>
      </c>
      <c r="T28" s="60">
        <f>VLOOKUP($A28,'Return Data'!$B$7:$R$2292,13,0)</f>
        <v>3.1257999999999999</v>
      </c>
      <c r="U28" s="61">
        <f t="shared" si="8"/>
        <v>10</v>
      </c>
      <c r="V28" s="60">
        <f>VLOOKUP($A28,'Return Data'!$B$7:$R$2292,17,0)</f>
        <v>3.3961000000000001</v>
      </c>
      <c r="W28" s="61">
        <f t="shared" si="9"/>
        <v>17</v>
      </c>
      <c r="X28" s="60">
        <f>VLOOKUP($A28,'Return Data'!$B$7:$R$2292,14,0)</f>
        <v>4.3619000000000003</v>
      </c>
      <c r="Y28" s="61">
        <f t="shared" si="10"/>
        <v>21</v>
      </c>
      <c r="Z28" s="60">
        <f>VLOOKUP($A28,'Return Data'!$B$7:$R$2292,16,0)</f>
        <v>6.0393999999999997</v>
      </c>
      <c r="AA28" s="62">
        <f t="shared" si="11"/>
        <v>20</v>
      </c>
    </row>
    <row r="29" spans="1:27" x14ac:dyDescent="0.3">
      <c r="A29" s="58" t="s">
        <v>1003</v>
      </c>
      <c r="B29" s="59">
        <f>VLOOKUP($A29,'Return Data'!$B$7:$R$2292,3,0)</f>
        <v>44767</v>
      </c>
      <c r="C29" s="60">
        <f>VLOOKUP($A29,'Return Data'!$B$7:$R$2292,4,0)</f>
        <v>3221.3676999999998</v>
      </c>
      <c r="D29" s="60">
        <f>VLOOKUP($A29,'Return Data'!$B$7:$R$2292,5,0)</f>
        <v>6.7530000000000001</v>
      </c>
      <c r="E29" s="61">
        <f t="shared" si="0"/>
        <v>1</v>
      </c>
      <c r="F29" s="60">
        <f>VLOOKUP($A29,'Return Data'!$B$7:$R$2292,6,0)</f>
        <v>6.7530000000000001</v>
      </c>
      <c r="G29" s="61">
        <f t="shared" si="1"/>
        <v>1</v>
      </c>
      <c r="H29" s="60">
        <f>VLOOKUP($A29,'Return Data'!$B$7:$R$2292,7,0)</f>
        <v>3.7801999999999998</v>
      </c>
      <c r="I29" s="61">
        <f t="shared" si="2"/>
        <v>13</v>
      </c>
      <c r="J29" s="60">
        <f>VLOOKUP($A29,'Return Data'!$B$7:$R$2292,8,0)</f>
        <v>4.6702000000000004</v>
      </c>
      <c r="K29" s="61">
        <f t="shared" si="3"/>
        <v>11</v>
      </c>
      <c r="L29" s="60">
        <f>VLOOKUP($A29,'Return Data'!$B$7:$R$2292,9,0)</f>
        <v>6.306</v>
      </c>
      <c r="M29" s="61">
        <f t="shared" si="4"/>
        <v>10</v>
      </c>
      <c r="N29" s="60">
        <f>VLOOKUP($A29,'Return Data'!$B$7:$R$2292,10,0)</f>
        <v>2.5731000000000002</v>
      </c>
      <c r="O29" s="61">
        <f t="shared" si="5"/>
        <v>14</v>
      </c>
      <c r="P29" s="60">
        <f>VLOOKUP($A29,'Return Data'!$B$7:$R$2292,11,0)</f>
        <v>3.1093999999999999</v>
      </c>
      <c r="Q29" s="61">
        <f t="shared" si="6"/>
        <v>9</v>
      </c>
      <c r="R29" s="60">
        <f>VLOOKUP($A29,'Return Data'!$B$7:$R$2292,12,0)</f>
        <v>3.2553000000000001</v>
      </c>
      <c r="S29" s="61">
        <f t="shared" si="7"/>
        <v>7</v>
      </c>
      <c r="T29" s="60">
        <f>VLOOKUP($A29,'Return Data'!$B$7:$R$2292,13,0)</f>
        <v>3.3066</v>
      </c>
      <c r="U29" s="61">
        <f t="shared" si="8"/>
        <v>5</v>
      </c>
      <c r="V29" s="60">
        <f>VLOOKUP($A29,'Return Data'!$B$7:$R$2292,17,0)</f>
        <v>3.8668</v>
      </c>
      <c r="W29" s="61">
        <f t="shared" si="9"/>
        <v>8</v>
      </c>
      <c r="X29" s="60">
        <f>VLOOKUP($A29,'Return Data'!$B$7:$R$2292,14,0)</f>
        <v>5.3853</v>
      </c>
      <c r="Y29" s="61">
        <f t="shared" si="10"/>
        <v>11</v>
      </c>
      <c r="Z29" s="60">
        <f>VLOOKUP($A29,'Return Data'!$B$7:$R$2292,16,0)</f>
        <v>7.1700999999999997</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44767</v>
      </c>
      <c r="C31" s="60">
        <f>VLOOKUP($A31,'Return Data'!$B$7:$R$2292,4,0)</f>
        <v>2885.3213000000001</v>
      </c>
      <c r="D31" s="60">
        <f>VLOOKUP($A31,'Return Data'!$B$7:$R$2292,5,0)</f>
        <v>6.1908000000000003</v>
      </c>
      <c r="E31" s="61">
        <f t="shared" si="0"/>
        <v>4</v>
      </c>
      <c r="F31" s="60">
        <f>VLOOKUP($A31,'Return Data'!$B$7:$R$2292,6,0)</f>
        <v>6.1908000000000003</v>
      </c>
      <c r="G31" s="61">
        <f t="shared" si="1"/>
        <v>4</v>
      </c>
      <c r="H31" s="60">
        <f>VLOOKUP($A31,'Return Data'!$B$7:$R$2292,7,0)</f>
        <v>3.7507999999999999</v>
      </c>
      <c r="I31" s="61">
        <f t="shared" si="2"/>
        <v>15</v>
      </c>
      <c r="J31" s="60">
        <f>VLOOKUP($A31,'Return Data'!$B$7:$R$2292,8,0)</f>
        <v>4.4692999999999996</v>
      </c>
      <c r="K31" s="61">
        <f t="shared" si="3"/>
        <v>13</v>
      </c>
      <c r="L31" s="60">
        <f>VLOOKUP($A31,'Return Data'!$B$7:$R$2292,9,0)</f>
        <v>5.8917999999999999</v>
      </c>
      <c r="M31" s="61">
        <f t="shared" si="4"/>
        <v>11</v>
      </c>
      <c r="N31" s="60">
        <f>VLOOKUP($A31,'Return Data'!$B$7:$R$2292,10,0)</f>
        <v>3.2902999999999998</v>
      </c>
      <c r="O31" s="61">
        <f t="shared" si="5"/>
        <v>2</v>
      </c>
      <c r="P31" s="60">
        <f>VLOOKUP($A31,'Return Data'!$B$7:$R$2292,11,0)</f>
        <v>3.5809000000000002</v>
      </c>
      <c r="Q31" s="61">
        <f t="shared" si="6"/>
        <v>2</v>
      </c>
      <c r="R31" s="60">
        <f>VLOOKUP($A31,'Return Data'!$B$7:$R$2292,12,0)</f>
        <v>3.4763999999999999</v>
      </c>
      <c r="S31" s="61">
        <f t="shared" si="7"/>
        <v>2</v>
      </c>
      <c r="T31" s="60">
        <f>VLOOKUP($A31,'Return Data'!$B$7:$R$2292,13,0)</f>
        <v>8.7398000000000007</v>
      </c>
      <c r="U31" s="61">
        <f t="shared" si="8"/>
        <v>2</v>
      </c>
      <c r="V31" s="60">
        <f>VLOOKUP($A31,'Return Data'!$B$7:$R$2292,17,0)</f>
        <v>6.4878</v>
      </c>
      <c r="W31" s="61">
        <f t="shared" si="9"/>
        <v>2</v>
      </c>
      <c r="X31" s="60">
        <f>VLOOKUP($A31,'Return Data'!$B$7:$R$2292,14,0)</f>
        <v>7.2141999999999999</v>
      </c>
      <c r="Y31" s="61">
        <f>RANK(X31,X$8:X$31,0)</f>
        <v>3</v>
      </c>
      <c r="Z31" s="60">
        <f>VLOOKUP($A31,'Return Data'!$B$7:$R$2292,16,0)</f>
        <v>7.1878000000000002</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5.3875833333333327</v>
      </c>
      <c r="E33" s="69"/>
      <c r="F33" s="70">
        <f>AVERAGE(F8:F31)</f>
        <v>5.3875833333333327</v>
      </c>
      <c r="G33" s="69"/>
      <c r="H33" s="70">
        <f>AVERAGE(H8:H31)</f>
        <v>3.6346083333333326</v>
      </c>
      <c r="I33" s="69"/>
      <c r="J33" s="70">
        <f>AVERAGE(J8:J31)</f>
        <v>4.5111291666666657</v>
      </c>
      <c r="K33" s="69"/>
      <c r="L33" s="70">
        <f>AVERAGE(L8:L31)</f>
        <v>5.7110124999999998</v>
      </c>
      <c r="M33" s="69"/>
      <c r="N33" s="70">
        <f>AVERAGE(N8:N31)</f>
        <v>2.4224874999999995</v>
      </c>
      <c r="O33" s="69"/>
      <c r="P33" s="70">
        <f>AVERAGE(P8:P31)</f>
        <v>4.5276833333333331</v>
      </c>
      <c r="Q33" s="69"/>
      <c r="R33" s="70">
        <f>AVERAGE(R8:R31)</f>
        <v>4.3038374999999993</v>
      </c>
      <c r="S33" s="69"/>
      <c r="T33" s="70">
        <f>AVERAGE(T8:T31)</f>
        <v>4.5938499999999989</v>
      </c>
      <c r="U33" s="69"/>
      <c r="V33" s="70">
        <f>AVERAGE(V8:V31)</f>
        <v>4.4479916666666659</v>
      </c>
      <c r="W33" s="69"/>
      <c r="X33" s="70">
        <f>AVERAGE(X8:X31)</f>
        <v>5.6405304347826073</v>
      </c>
      <c r="Y33" s="69"/>
      <c r="Z33" s="70">
        <f>AVERAGE(Z8:Z31)</f>
        <v>6.6338041666666667</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3.6408</v>
      </c>
      <c r="Y34" s="69"/>
      <c r="Z34" s="70">
        <f>MIN(Z8:Z31)</f>
        <v>0</v>
      </c>
      <c r="AA34" s="71"/>
    </row>
    <row r="35" spans="1:27" ht="15" thickBot="1" x14ac:dyDescent="0.35">
      <c r="A35" s="72" t="s">
        <v>29</v>
      </c>
      <c r="B35" s="73"/>
      <c r="C35" s="73"/>
      <c r="D35" s="74">
        <f>MAX(D8:D31)</f>
        <v>6.7530000000000001</v>
      </c>
      <c r="E35" s="73"/>
      <c r="F35" s="74">
        <f>MAX(F8:F31)</f>
        <v>6.7530000000000001</v>
      </c>
      <c r="G35" s="73"/>
      <c r="H35" s="74">
        <f>MAX(H8:H31)</f>
        <v>5.3032000000000004</v>
      </c>
      <c r="I35" s="73"/>
      <c r="J35" s="74">
        <f>MAX(J8:J31)</f>
        <v>8.2243999999999993</v>
      </c>
      <c r="K35" s="73"/>
      <c r="L35" s="74">
        <f>MAX(L8:L31)</f>
        <v>7.4859999999999998</v>
      </c>
      <c r="M35" s="73"/>
      <c r="N35" s="74">
        <f>MAX(N8:N31)</f>
        <v>4.2950999999999997</v>
      </c>
      <c r="O35" s="73"/>
      <c r="P35" s="74">
        <f>MAX(P8:P31)</f>
        <v>44.2515</v>
      </c>
      <c r="Q35" s="73"/>
      <c r="R35" s="74">
        <f>MAX(R8:R31)</f>
        <v>37.589700000000001</v>
      </c>
      <c r="S35" s="73"/>
      <c r="T35" s="74">
        <f>MAX(T8:T31)</f>
        <v>36.94</v>
      </c>
      <c r="U35" s="73"/>
      <c r="V35" s="74">
        <f>MAX(V8:V31)</f>
        <v>23.902899999999999</v>
      </c>
      <c r="W35" s="73"/>
      <c r="X35" s="74">
        <f>MAX(X8:X31)</f>
        <v>13.6594</v>
      </c>
      <c r="Y35" s="73"/>
      <c r="Z35" s="74">
        <f>MAX(Z8:Z31)</f>
        <v>10.3095</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44767</v>
      </c>
      <c r="C8" s="60">
        <f>VLOOKUP($A8,'Return Data'!$B$7:$R$2292,4,0)</f>
        <v>450.59660000000002</v>
      </c>
      <c r="D8" s="60">
        <f>VLOOKUP($A8,'Return Data'!$B$7:$R$2292,5,0)</f>
        <v>6.2809999999999997</v>
      </c>
      <c r="E8" s="61">
        <f t="shared" ref="E8:E33" si="0">RANK(D8,D$8:D$33,0)</f>
        <v>4</v>
      </c>
      <c r="F8" s="60">
        <f>VLOOKUP($A8,'Return Data'!$B$7:$R$2292,6,0)</f>
        <v>6.2809999999999997</v>
      </c>
      <c r="G8" s="61">
        <f t="shared" ref="G8:G33" si="1">RANK(F8,F$8:F$33,0)</f>
        <v>4</v>
      </c>
      <c r="H8" s="60">
        <f>VLOOKUP($A8,'Return Data'!$B$7:$R$2292,7,0)</f>
        <v>2.8725999999999998</v>
      </c>
      <c r="I8" s="61">
        <f t="shared" ref="I8:I33" si="2">RANK(H8,H$8:H$33,0)</f>
        <v>26</v>
      </c>
      <c r="J8" s="60">
        <f>VLOOKUP($A8,'Return Data'!$B$7:$R$2292,8,0)</f>
        <v>4.1749000000000001</v>
      </c>
      <c r="K8" s="61">
        <f t="shared" ref="K8:K33" si="3">RANK(J8,J$8:J$33,0)</f>
        <v>20</v>
      </c>
      <c r="L8" s="60">
        <f>VLOOKUP($A8,'Return Data'!$B$7:$R$2292,9,0)</f>
        <v>5.9714</v>
      </c>
      <c r="M8" s="61">
        <f t="shared" ref="M8:M33" si="4">RANK(L8,L$8:L$33,0)</f>
        <v>4</v>
      </c>
      <c r="N8" s="60">
        <f>VLOOKUP($A8,'Return Data'!$B$7:$R$2292,10,0)</f>
        <v>3.6402999999999999</v>
      </c>
      <c r="O8" s="61">
        <f t="shared" ref="O8:O33" si="5">RANK(N8,N$8:N$33,0)</f>
        <v>13</v>
      </c>
      <c r="P8" s="60">
        <f>VLOOKUP($A8,'Return Data'!$B$7:$R$2292,11,0)</f>
        <v>4.0488</v>
      </c>
      <c r="Q8" s="61">
        <f t="shared" ref="Q8:Q33" si="6">RANK(P8,P$8:P$33,0)</f>
        <v>7</v>
      </c>
      <c r="R8" s="60">
        <f>VLOOKUP($A8,'Return Data'!$B$7:$R$2292,12,0)</f>
        <v>4.0811000000000002</v>
      </c>
      <c r="S8" s="61">
        <f t="shared" ref="S8:S33" si="7">RANK(R8,R$8:R$33,0)</f>
        <v>5</v>
      </c>
      <c r="T8" s="60">
        <f>VLOOKUP($A8,'Return Data'!$B$7:$R$2292,13,0)</f>
        <v>4.0349000000000004</v>
      </c>
      <c r="U8" s="61">
        <f t="shared" ref="U8" si="8">RANK(T8,T$8:T$33,0)</f>
        <v>8</v>
      </c>
      <c r="V8" s="60">
        <f>VLOOKUP($A8,'Return Data'!$B$7:$R$2292,17,0)</f>
        <v>4.4043000000000001</v>
      </c>
      <c r="W8" s="61">
        <f t="shared" ref="W8" si="9">RANK(V8,V$8:V$33,0)</f>
        <v>5</v>
      </c>
      <c r="X8" s="60">
        <f>VLOOKUP($A8,'Return Data'!$B$7:$R$2292,14,0)</f>
        <v>5.6529999999999996</v>
      </c>
      <c r="Y8" s="61">
        <f t="shared" ref="Y8" si="10">RANK(X8,X$8:X$33,0)</f>
        <v>6</v>
      </c>
      <c r="Z8" s="60">
        <f>VLOOKUP($A8,'Return Data'!$B$7:$R$2292,16,0)</f>
        <v>7.8253000000000004</v>
      </c>
      <c r="AA8" s="62">
        <f t="shared" ref="AA8" si="11">RANK(Z8,Z$8:Z$33,0)</f>
        <v>4</v>
      </c>
    </row>
    <row r="9" spans="1:27" x14ac:dyDescent="0.3">
      <c r="A9" s="58" t="s">
        <v>1404</v>
      </c>
      <c r="B9" s="59">
        <f>VLOOKUP($A9,'Return Data'!$B$7:$R$2292,3,0)</f>
        <v>44767</v>
      </c>
      <c r="C9" s="60">
        <f>VLOOKUP($A9,'Return Data'!$B$7:$R$2292,4,0)</f>
        <v>12.6248</v>
      </c>
      <c r="D9" s="60">
        <f>VLOOKUP($A9,'Return Data'!$B$7:$R$2292,5,0)</f>
        <v>6.1708999999999996</v>
      </c>
      <c r="E9" s="61">
        <f t="shared" si="0"/>
        <v>6</v>
      </c>
      <c r="F9" s="60">
        <f>VLOOKUP($A9,'Return Data'!$B$7:$R$2292,6,0)</f>
        <v>6.1708999999999996</v>
      </c>
      <c r="G9" s="61">
        <f t="shared" si="1"/>
        <v>6</v>
      </c>
      <c r="H9" s="60">
        <f>VLOOKUP($A9,'Return Data'!$B$7:$R$2292,7,0)</f>
        <v>4.2576000000000001</v>
      </c>
      <c r="I9" s="61">
        <f t="shared" si="2"/>
        <v>5</v>
      </c>
      <c r="J9" s="60">
        <f>VLOOKUP($A9,'Return Data'!$B$7:$R$2292,8,0)</f>
        <v>4.7168999999999999</v>
      </c>
      <c r="K9" s="61">
        <f t="shared" si="3"/>
        <v>4</v>
      </c>
      <c r="L9" s="60">
        <f>VLOOKUP($A9,'Return Data'!$B$7:$R$2292,9,0)</f>
        <v>6.0462999999999996</v>
      </c>
      <c r="M9" s="61">
        <f t="shared" si="4"/>
        <v>3</v>
      </c>
      <c r="N9" s="60">
        <f>VLOOKUP($A9,'Return Data'!$B$7:$R$2292,10,0)</f>
        <v>3.9527000000000001</v>
      </c>
      <c r="O9" s="61">
        <f t="shared" si="5"/>
        <v>5</v>
      </c>
      <c r="P9" s="60">
        <f>VLOOKUP($A9,'Return Data'!$B$7:$R$2292,11,0)</f>
        <v>4.2153999999999998</v>
      </c>
      <c r="Q9" s="61">
        <f t="shared" si="6"/>
        <v>3</v>
      </c>
      <c r="R9" s="60">
        <f>VLOOKUP($A9,'Return Data'!$B$7:$R$2292,12,0)</f>
        <v>4.1547999999999998</v>
      </c>
      <c r="S9" s="61">
        <f t="shared" si="7"/>
        <v>4</v>
      </c>
      <c r="T9" s="60">
        <f>VLOOKUP($A9,'Return Data'!$B$7:$R$2292,13,0)</f>
        <v>4.0713999999999997</v>
      </c>
      <c r="U9" s="61">
        <f t="shared" ref="U9:U33" si="12">RANK(T9,T$8:T$33,0)</f>
        <v>7</v>
      </c>
      <c r="V9" s="60">
        <f>VLOOKUP($A9,'Return Data'!$B$7:$R$2292,17,0)</f>
        <v>4.351</v>
      </c>
      <c r="W9" s="61">
        <f t="shared" ref="W9:W33" si="13">RANK(V9,V$8:V$33,0)</f>
        <v>6</v>
      </c>
      <c r="X9" s="60">
        <f>VLOOKUP($A9,'Return Data'!$B$7:$R$2292,14,0)</f>
        <v>5.3845000000000001</v>
      </c>
      <c r="Y9" s="61">
        <f t="shared" ref="Y9:Y32" si="14">RANK(X9,X$8:X$33,0)</f>
        <v>7</v>
      </c>
      <c r="Z9" s="60">
        <f>VLOOKUP($A9,'Return Data'!$B$7:$R$2292,16,0)</f>
        <v>6.2012</v>
      </c>
      <c r="AA9" s="62">
        <f t="shared" ref="AA9:AA33" si="15">RANK(Z9,Z$8:Z$33,0)</f>
        <v>17</v>
      </c>
    </row>
    <row r="10" spans="1:27" x14ac:dyDescent="0.3">
      <c r="A10" s="58" t="s">
        <v>1992</v>
      </c>
      <c r="B10" s="59">
        <f>VLOOKUP($A10,'Return Data'!$B$7:$R$2292,3,0)</f>
        <v>44767</v>
      </c>
      <c r="C10" s="60">
        <f>VLOOKUP($A10,'Return Data'!$B$7:$R$2292,4,0)</f>
        <v>1265.9342999999999</v>
      </c>
      <c r="D10" s="60">
        <f>VLOOKUP($A10,'Return Data'!$B$7:$R$2292,5,0)</f>
        <v>6.1463000000000001</v>
      </c>
      <c r="E10" s="61">
        <f t="shared" si="0"/>
        <v>7</v>
      </c>
      <c r="F10" s="60">
        <f>VLOOKUP($A10,'Return Data'!$B$7:$R$2292,6,0)</f>
        <v>6.1463000000000001</v>
      </c>
      <c r="G10" s="61">
        <f t="shared" si="1"/>
        <v>7</v>
      </c>
      <c r="H10" s="60">
        <f>VLOOKUP($A10,'Return Data'!$B$7:$R$2292,7,0)</f>
        <v>4.9400000000000004</v>
      </c>
      <c r="I10" s="61">
        <f t="shared" si="2"/>
        <v>1</v>
      </c>
      <c r="J10" s="60">
        <f>VLOOKUP($A10,'Return Data'!$B$7:$R$2292,8,0)</f>
        <v>5.3159999999999998</v>
      </c>
      <c r="K10" s="61">
        <f t="shared" si="3"/>
        <v>1</v>
      </c>
      <c r="L10" s="60">
        <f>VLOOKUP($A10,'Return Data'!$B$7:$R$2292,9,0)</f>
        <v>6.6879</v>
      </c>
      <c r="M10" s="61">
        <f t="shared" si="4"/>
        <v>1</v>
      </c>
      <c r="N10" s="60">
        <f>VLOOKUP($A10,'Return Data'!$B$7:$R$2292,10,0)</f>
        <v>3.6503000000000001</v>
      </c>
      <c r="O10" s="61">
        <f t="shared" si="5"/>
        <v>12</v>
      </c>
      <c r="P10" s="60">
        <f>VLOOKUP($A10,'Return Data'!$B$7:$R$2292,11,0)</f>
        <v>3.9546999999999999</v>
      </c>
      <c r="Q10" s="61">
        <f t="shared" si="6"/>
        <v>10</v>
      </c>
      <c r="R10" s="60">
        <f>VLOOKUP($A10,'Return Data'!$B$7:$R$2292,12,0)</f>
        <v>4.0681000000000003</v>
      </c>
      <c r="S10" s="61">
        <f t="shared" si="7"/>
        <v>6</v>
      </c>
      <c r="T10" s="60">
        <f>VLOOKUP($A10,'Return Data'!$B$7:$R$2292,13,0)</f>
        <v>3.9653</v>
      </c>
      <c r="U10" s="61">
        <f t="shared" si="12"/>
        <v>10</v>
      </c>
      <c r="V10" s="60">
        <f>VLOOKUP($A10,'Return Data'!$B$7:$R$2292,17,0)</f>
        <v>3.9573</v>
      </c>
      <c r="W10" s="61">
        <f t="shared" si="13"/>
        <v>12</v>
      </c>
      <c r="X10" s="60">
        <f>VLOOKUP($A10,'Return Data'!$B$7:$R$2292,14,0)</f>
        <v>4.8384999999999998</v>
      </c>
      <c r="Y10" s="61">
        <f t="shared" si="14"/>
        <v>16</v>
      </c>
      <c r="Z10" s="60">
        <f>VLOOKUP($A10,'Return Data'!$B$7:$R$2292,16,0)</f>
        <v>5.8456999999999999</v>
      </c>
      <c r="AA10" s="62">
        <f t="shared" si="15"/>
        <v>19</v>
      </c>
    </row>
    <row r="11" spans="1:27" x14ac:dyDescent="0.3">
      <c r="A11" s="58" t="s">
        <v>2044</v>
      </c>
      <c r="B11" s="59">
        <f>VLOOKUP($A11,'Return Data'!$B$7:$R$2292,3,0)</f>
        <v>44767</v>
      </c>
      <c r="C11" s="60">
        <f>VLOOKUP($A11,'Return Data'!$B$7:$R$2292,4,0)</f>
        <v>2688.9360999999999</v>
      </c>
      <c r="D11" s="60">
        <f>VLOOKUP($A11,'Return Data'!$B$7:$R$2292,5,0)</f>
        <v>5.2096999999999998</v>
      </c>
      <c r="E11" s="61">
        <f t="shared" si="0"/>
        <v>19</v>
      </c>
      <c r="F11" s="60">
        <f>VLOOKUP($A11,'Return Data'!$B$7:$R$2292,6,0)</f>
        <v>5.2096999999999998</v>
      </c>
      <c r="G11" s="61">
        <f t="shared" si="1"/>
        <v>19</v>
      </c>
      <c r="H11" s="60">
        <f>VLOOKUP($A11,'Return Data'!$B$7:$R$2292,7,0)</f>
        <v>3.5522999999999998</v>
      </c>
      <c r="I11" s="61">
        <f t="shared" si="2"/>
        <v>21</v>
      </c>
      <c r="J11" s="60">
        <f>VLOOKUP($A11,'Return Data'!$B$7:$R$2292,8,0)</f>
        <v>4.2176999999999998</v>
      </c>
      <c r="K11" s="61">
        <f t="shared" si="3"/>
        <v>18</v>
      </c>
      <c r="L11" s="60">
        <f>VLOOKUP($A11,'Return Data'!$B$7:$R$2292,9,0)</f>
        <v>5.3151000000000002</v>
      </c>
      <c r="M11" s="61">
        <f t="shared" si="4"/>
        <v>18</v>
      </c>
      <c r="N11" s="60">
        <f>VLOOKUP($A11,'Return Data'!$B$7:$R$2292,10,0)</f>
        <v>3.3552</v>
      </c>
      <c r="O11" s="61">
        <f t="shared" si="5"/>
        <v>23</v>
      </c>
      <c r="P11" s="60">
        <f>VLOOKUP($A11,'Return Data'!$B$7:$R$2292,11,0)</f>
        <v>3.5836999999999999</v>
      </c>
      <c r="Q11" s="61">
        <f t="shared" si="6"/>
        <v>24</v>
      </c>
      <c r="R11" s="60">
        <f>VLOOKUP($A11,'Return Data'!$B$7:$R$2292,12,0)</f>
        <v>3.5830000000000002</v>
      </c>
      <c r="S11" s="61">
        <f t="shared" si="7"/>
        <v>21</v>
      </c>
      <c r="T11" s="60">
        <f>VLOOKUP($A11,'Return Data'!$B$7:$R$2292,13,0)</f>
        <v>3.5139</v>
      </c>
      <c r="U11" s="61">
        <f t="shared" si="12"/>
        <v>22</v>
      </c>
      <c r="V11" s="60">
        <f>VLOOKUP($A11,'Return Data'!$B$7:$R$2292,17,0)</f>
        <v>3.5276999999999998</v>
      </c>
      <c r="W11" s="61">
        <f t="shared" si="13"/>
        <v>21</v>
      </c>
      <c r="X11" s="60">
        <f>VLOOKUP($A11,'Return Data'!$B$7:$R$2292,14,0)</f>
        <v>4.5620000000000003</v>
      </c>
      <c r="Y11" s="61">
        <f t="shared" si="14"/>
        <v>18</v>
      </c>
      <c r="Z11" s="60">
        <f>VLOOKUP($A11,'Return Data'!$B$7:$R$2292,16,0)</f>
        <v>7.4766000000000004</v>
      </c>
      <c r="AA11" s="62">
        <f t="shared" si="15"/>
        <v>7</v>
      </c>
    </row>
    <row r="12" spans="1:27" x14ac:dyDescent="0.3">
      <c r="A12" s="58" t="s">
        <v>1406</v>
      </c>
      <c r="B12" s="59">
        <f>VLOOKUP($A12,'Return Data'!$B$7:$R$2292,3,0)</f>
        <v>44767</v>
      </c>
      <c r="C12" s="60">
        <f>VLOOKUP($A12,'Return Data'!$B$7:$R$2292,4,0)</f>
        <v>3307.7777999999998</v>
      </c>
      <c r="D12" s="60">
        <f>VLOOKUP($A12,'Return Data'!$B$7:$R$2292,5,0)</f>
        <v>5.0213000000000001</v>
      </c>
      <c r="E12" s="61">
        <f t="shared" si="0"/>
        <v>20</v>
      </c>
      <c r="F12" s="60">
        <f>VLOOKUP($A12,'Return Data'!$B$7:$R$2292,6,0)</f>
        <v>5.0213000000000001</v>
      </c>
      <c r="G12" s="61">
        <f t="shared" si="1"/>
        <v>20</v>
      </c>
      <c r="H12" s="60">
        <f>VLOOKUP($A12,'Return Data'!$B$7:$R$2292,7,0)</f>
        <v>4.1318000000000001</v>
      </c>
      <c r="I12" s="61">
        <f t="shared" si="2"/>
        <v>7</v>
      </c>
      <c r="J12" s="60">
        <f>VLOOKUP($A12,'Return Data'!$B$7:$R$2292,8,0)</f>
        <v>4.1119000000000003</v>
      </c>
      <c r="K12" s="61">
        <f t="shared" si="3"/>
        <v>22</v>
      </c>
      <c r="L12" s="60">
        <f>VLOOKUP($A12,'Return Data'!$B$7:$R$2292,9,0)</f>
        <v>5.1913</v>
      </c>
      <c r="M12" s="61">
        <f t="shared" si="4"/>
        <v>20</v>
      </c>
      <c r="N12" s="60">
        <f>VLOOKUP($A12,'Return Data'!$B$7:$R$2292,10,0)</f>
        <v>3.4317000000000002</v>
      </c>
      <c r="O12" s="61">
        <f t="shared" si="5"/>
        <v>21</v>
      </c>
      <c r="P12" s="60">
        <f>VLOOKUP($A12,'Return Data'!$B$7:$R$2292,11,0)</f>
        <v>3.5939000000000001</v>
      </c>
      <c r="Q12" s="61">
        <f t="shared" si="6"/>
        <v>23</v>
      </c>
      <c r="R12" s="60">
        <f>VLOOKUP($A12,'Return Data'!$B$7:$R$2292,12,0)</f>
        <v>3.5144000000000002</v>
      </c>
      <c r="S12" s="61">
        <f t="shared" si="7"/>
        <v>23</v>
      </c>
      <c r="T12" s="60">
        <f>VLOOKUP($A12,'Return Data'!$B$7:$R$2292,13,0)</f>
        <v>3.4062000000000001</v>
      </c>
      <c r="U12" s="61">
        <f t="shared" si="12"/>
        <v>24</v>
      </c>
      <c r="V12" s="60">
        <f>VLOOKUP($A12,'Return Data'!$B$7:$R$2292,17,0)</f>
        <v>3.3614999999999999</v>
      </c>
      <c r="W12" s="61">
        <f t="shared" si="13"/>
        <v>23</v>
      </c>
      <c r="X12" s="60">
        <f>VLOOKUP($A12,'Return Data'!$B$7:$R$2292,14,0)</f>
        <v>4.4280999999999997</v>
      </c>
      <c r="Y12" s="61">
        <f t="shared" si="14"/>
        <v>20</v>
      </c>
      <c r="Z12" s="60">
        <f>VLOOKUP($A12,'Return Data'!$B$7:$R$2292,16,0)</f>
        <v>6.9058999999999999</v>
      </c>
      <c r="AA12" s="62">
        <f t="shared" si="15"/>
        <v>15</v>
      </c>
    </row>
    <row r="13" spans="1:27" x14ac:dyDescent="0.3">
      <c r="A13" s="58" t="s">
        <v>1408</v>
      </c>
      <c r="B13" s="59">
        <f>VLOOKUP($A13,'Return Data'!$B$7:$R$2292,3,0)</f>
        <v>44767</v>
      </c>
      <c r="C13" s="60">
        <f>VLOOKUP($A13,'Return Data'!$B$7:$R$2292,4,0)</f>
        <v>2997.1831999999999</v>
      </c>
      <c r="D13" s="60">
        <f>VLOOKUP($A13,'Return Data'!$B$7:$R$2292,5,0)</f>
        <v>5.9564000000000004</v>
      </c>
      <c r="E13" s="61">
        <f t="shared" si="0"/>
        <v>8</v>
      </c>
      <c r="F13" s="60">
        <f>VLOOKUP($A13,'Return Data'!$B$7:$R$2292,6,0)</f>
        <v>5.9564000000000004</v>
      </c>
      <c r="G13" s="61">
        <f t="shared" si="1"/>
        <v>8</v>
      </c>
      <c r="H13" s="60">
        <f>VLOOKUP($A13,'Return Data'!$B$7:$R$2292,7,0)</f>
        <v>3.5510999999999999</v>
      </c>
      <c r="I13" s="61">
        <f t="shared" si="2"/>
        <v>22</v>
      </c>
      <c r="J13" s="60">
        <f>VLOOKUP($A13,'Return Data'!$B$7:$R$2292,8,0)</f>
        <v>3.9491999999999998</v>
      </c>
      <c r="K13" s="61">
        <f t="shared" si="3"/>
        <v>25</v>
      </c>
      <c r="L13" s="60">
        <f>VLOOKUP($A13,'Return Data'!$B$7:$R$2292,9,0)</f>
        <v>5.4515000000000002</v>
      </c>
      <c r="M13" s="61">
        <f t="shared" si="4"/>
        <v>16</v>
      </c>
      <c r="N13" s="60">
        <f>VLOOKUP($A13,'Return Data'!$B$7:$R$2292,10,0)</f>
        <v>3.6978</v>
      </c>
      <c r="O13" s="61">
        <f t="shared" si="5"/>
        <v>10</v>
      </c>
      <c r="P13" s="60">
        <f>VLOOKUP($A13,'Return Data'!$B$7:$R$2292,11,0)</f>
        <v>3.9077000000000002</v>
      </c>
      <c r="Q13" s="61">
        <f t="shared" si="6"/>
        <v>13</v>
      </c>
      <c r="R13" s="60">
        <f>VLOOKUP($A13,'Return Data'!$B$7:$R$2292,12,0)</f>
        <v>3.8814000000000002</v>
      </c>
      <c r="S13" s="61">
        <f t="shared" si="7"/>
        <v>12</v>
      </c>
      <c r="T13" s="60">
        <f>VLOOKUP($A13,'Return Data'!$B$7:$R$2292,13,0)</f>
        <v>3.7738999999999998</v>
      </c>
      <c r="U13" s="61">
        <f t="shared" si="12"/>
        <v>18</v>
      </c>
      <c r="V13" s="60">
        <f>VLOOKUP($A13,'Return Data'!$B$7:$R$2292,17,0)</f>
        <v>3.7993000000000001</v>
      </c>
      <c r="W13" s="61">
        <f t="shared" si="13"/>
        <v>16</v>
      </c>
      <c r="X13" s="60">
        <f>VLOOKUP($A13,'Return Data'!$B$7:$R$2292,14,0)</f>
        <v>4.8338999999999999</v>
      </c>
      <c r="Y13" s="61">
        <f t="shared" si="14"/>
        <v>17</v>
      </c>
      <c r="Z13" s="60">
        <f>VLOOKUP($A13,'Return Data'!$B$7:$R$2292,16,0)</f>
        <v>7.0702999999999996</v>
      </c>
      <c r="AA13" s="62">
        <f t="shared" si="15"/>
        <v>13</v>
      </c>
    </row>
    <row r="14" spans="1:27" x14ac:dyDescent="0.3">
      <c r="A14" s="58" t="s">
        <v>1413</v>
      </c>
      <c r="B14" s="59">
        <f>VLOOKUP($A14,'Return Data'!$B$7:$R$2292,3,0)</f>
        <v>44767</v>
      </c>
      <c r="C14" s="60">
        <f>VLOOKUP($A14,'Return Data'!$B$7:$R$2292,4,0)</f>
        <v>34.112499999999997</v>
      </c>
      <c r="D14" s="60">
        <f>VLOOKUP($A14,'Return Data'!$B$7:$R$2292,5,0)</f>
        <v>4.9953000000000003</v>
      </c>
      <c r="E14" s="61">
        <f t="shared" si="0"/>
        <v>21</v>
      </c>
      <c r="F14" s="60">
        <f>VLOOKUP($A14,'Return Data'!$B$7:$R$2292,6,0)</f>
        <v>4.9953000000000003</v>
      </c>
      <c r="G14" s="61">
        <f t="shared" si="1"/>
        <v>21</v>
      </c>
      <c r="H14" s="60">
        <f>VLOOKUP($A14,'Return Data'!$B$7:$R$2292,7,0)</f>
        <v>4.8959999999999999</v>
      </c>
      <c r="I14" s="61">
        <f t="shared" si="2"/>
        <v>2</v>
      </c>
      <c r="J14" s="60">
        <f>VLOOKUP($A14,'Return Data'!$B$7:$R$2292,8,0)</f>
        <v>4.7625000000000002</v>
      </c>
      <c r="K14" s="61">
        <f t="shared" si="3"/>
        <v>3</v>
      </c>
      <c r="L14" s="60">
        <f>VLOOKUP($A14,'Return Data'!$B$7:$R$2292,9,0)</f>
        <v>4.6780999999999997</v>
      </c>
      <c r="M14" s="61">
        <f t="shared" si="4"/>
        <v>24</v>
      </c>
      <c r="N14" s="60">
        <f>VLOOKUP($A14,'Return Data'!$B$7:$R$2292,10,0)</f>
        <v>4.2972999999999999</v>
      </c>
      <c r="O14" s="61">
        <f t="shared" si="5"/>
        <v>2</v>
      </c>
      <c r="P14" s="60">
        <f>VLOOKUP($A14,'Return Data'!$B$7:$R$2292,11,0)</f>
        <v>6.0932000000000004</v>
      </c>
      <c r="Q14" s="61">
        <f t="shared" si="6"/>
        <v>1</v>
      </c>
      <c r="R14" s="60">
        <f>VLOOKUP($A14,'Return Data'!$B$7:$R$2292,12,0)</f>
        <v>9.5703999999999994</v>
      </c>
      <c r="S14" s="61">
        <f t="shared" si="7"/>
        <v>1</v>
      </c>
      <c r="T14" s="60">
        <f>VLOOKUP($A14,'Return Data'!$B$7:$R$2292,13,0)</f>
        <v>10.7546</v>
      </c>
      <c r="U14" s="61">
        <f t="shared" si="12"/>
        <v>1</v>
      </c>
      <c r="V14" s="60">
        <f>VLOOKUP($A14,'Return Data'!$B$7:$R$2292,17,0)</f>
        <v>9.5503999999999998</v>
      </c>
      <c r="W14" s="61">
        <f t="shared" si="13"/>
        <v>1</v>
      </c>
      <c r="X14" s="60">
        <f>VLOOKUP($A14,'Return Data'!$B$7:$R$2292,14,0)</f>
        <v>7.8704000000000001</v>
      </c>
      <c r="Y14" s="61">
        <f t="shared" si="14"/>
        <v>1</v>
      </c>
      <c r="Z14" s="60">
        <f>VLOOKUP($A14,'Return Data'!$B$7:$R$2292,16,0)</f>
        <v>9.0000999999999998</v>
      </c>
      <c r="AA14" s="62">
        <f t="shared" si="15"/>
        <v>1</v>
      </c>
    </row>
    <row r="15" spans="1:27" x14ac:dyDescent="0.3">
      <c r="A15" s="58" t="s">
        <v>1414</v>
      </c>
      <c r="B15" s="59">
        <f>VLOOKUP($A15,'Return Data'!$B$7:$R$2292,3,0)</f>
        <v>44767</v>
      </c>
      <c r="C15" s="60">
        <f>VLOOKUP($A15,'Return Data'!$B$7:$R$2292,4,0)</f>
        <v>12.557600000000001</v>
      </c>
      <c r="D15" s="60">
        <f>VLOOKUP($A15,'Return Data'!$B$7:$R$2292,5,0)</f>
        <v>5.6219999999999999</v>
      </c>
      <c r="E15" s="61">
        <f t="shared" si="0"/>
        <v>14</v>
      </c>
      <c r="F15" s="60">
        <f>VLOOKUP($A15,'Return Data'!$B$7:$R$2292,6,0)</f>
        <v>5.6219999999999999</v>
      </c>
      <c r="G15" s="61">
        <f t="shared" si="1"/>
        <v>14</v>
      </c>
      <c r="H15" s="60">
        <f>VLOOKUP($A15,'Return Data'!$B$7:$R$2292,7,0)</f>
        <v>3.5733999999999999</v>
      </c>
      <c r="I15" s="61">
        <f t="shared" si="2"/>
        <v>20</v>
      </c>
      <c r="J15" s="60">
        <f>VLOOKUP($A15,'Return Data'!$B$7:$R$2292,8,0)</f>
        <v>4.2839</v>
      </c>
      <c r="K15" s="61">
        <f t="shared" si="3"/>
        <v>15</v>
      </c>
      <c r="L15" s="60">
        <f>VLOOKUP($A15,'Return Data'!$B$7:$R$2292,9,0)</f>
        <v>5.6147999999999998</v>
      </c>
      <c r="M15" s="61">
        <f t="shared" si="4"/>
        <v>11</v>
      </c>
      <c r="N15" s="60">
        <f>VLOOKUP($A15,'Return Data'!$B$7:$R$2292,10,0)</f>
        <v>3.6356000000000002</v>
      </c>
      <c r="O15" s="61">
        <f t="shared" si="5"/>
        <v>14</v>
      </c>
      <c r="P15" s="60">
        <f>VLOOKUP($A15,'Return Data'!$B$7:$R$2292,11,0)</f>
        <v>3.8923999999999999</v>
      </c>
      <c r="Q15" s="61">
        <f t="shared" si="6"/>
        <v>14</v>
      </c>
      <c r="R15" s="60">
        <f>VLOOKUP($A15,'Return Data'!$B$7:$R$2292,12,0)</f>
        <v>3.8569</v>
      </c>
      <c r="S15" s="61">
        <f t="shared" si="7"/>
        <v>14</v>
      </c>
      <c r="T15" s="60">
        <f>VLOOKUP($A15,'Return Data'!$B$7:$R$2292,13,0)</f>
        <v>3.8047</v>
      </c>
      <c r="U15" s="61">
        <f t="shared" si="12"/>
        <v>14</v>
      </c>
      <c r="V15" s="60">
        <f>VLOOKUP($A15,'Return Data'!$B$7:$R$2292,17,0)</f>
        <v>4.0956999999999999</v>
      </c>
      <c r="W15" s="61">
        <f t="shared" si="13"/>
        <v>9</v>
      </c>
      <c r="X15" s="60">
        <f>VLOOKUP($A15,'Return Data'!$B$7:$R$2292,14,0)</f>
        <v>5.3087</v>
      </c>
      <c r="Y15" s="61">
        <f t="shared" si="14"/>
        <v>8</v>
      </c>
      <c r="Z15" s="60">
        <f>VLOOKUP($A15,'Return Data'!$B$7:$R$2292,16,0)</f>
        <v>6.1173000000000002</v>
      </c>
      <c r="AA15" s="62">
        <f t="shared" si="15"/>
        <v>18</v>
      </c>
    </row>
    <row r="16" spans="1:27" x14ac:dyDescent="0.3">
      <c r="A16" s="58" t="s">
        <v>1416</v>
      </c>
      <c r="B16" s="59">
        <f>VLOOKUP($A16,'Return Data'!$B$7:$R$2292,3,0)</f>
        <v>44767</v>
      </c>
      <c r="C16" s="60">
        <f>VLOOKUP($A16,'Return Data'!$B$7:$R$2292,4,0)</f>
        <v>1114.6208999999999</v>
      </c>
      <c r="D16" s="60">
        <f>VLOOKUP($A16,'Return Data'!$B$7:$R$2292,5,0)</f>
        <v>5.7027999999999999</v>
      </c>
      <c r="E16" s="61">
        <f t="shared" si="0"/>
        <v>13</v>
      </c>
      <c r="F16" s="60">
        <f>VLOOKUP($A16,'Return Data'!$B$7:$R$2292,6,0)</f>
        <v>5.7027999999999999</v>
      </c>
      <c r="G16" s="61">
        <f t="shared" si="1"/>
        <v>13</v>
      </c>
      <c r="H16" s="60">
        <f>VLOOKUP($A16,'Return Data'!$B$7:$R$2292,7,0)</f>
        <v>3.859</v>
      </c>
      <c r="I16" s="61">
        <f t="shared" si="2"/>
        <v>15</v>
      </c>
      <c r="J16" s="60">
        <f>VLOOKUP($A16,'Return Data'!$B$7:$R$2292,8,0)</f>
        <v>4.2888999999999999</v>
      </c>
      <c r="K16" s="61">
        <f t="shared" si="3"/>
        <v>14</v>
      </c>
      <c r="L16" s="60">
        <f>VLOOKUP($A16,'Return Data'!$B$7:$R$2292,9,0)</f>
        <v>5.6017999999999999</v>
      </c>
      <c r="M16" s="61">
        <f t="shared" si="4"/>
        <v>13</v>
      </c>
      <c r="N16" s="60">
        <f>VLOOKUP($A16,'Return Data'!$B$7:$R$2292,10,0)</f>
        <v>3.6141999999999999</v>
      </c>
      <c r="O16" s="61">
        <f t="shared" si="5"/>
        <v>16</v>
      </c>
      <c r="P16" s="60">
        <f>VLOOKUP($A16,'Return Data'!$B$7:$R$2292,11,0)</f>
        <v>3.8134000000000001</v>
      </c>
      <c r="Q16" s="61">
        <f t="shared" si="6"/>
        <v>17</v>
      </c>
      <c r="R16" s="60">
        <f>VLOOKUP($A16,'Return Data'!$B$7:$R$2292,12,0)</f>
        <v>3.8184</v>
      </c>
      <c r="S16" s="61">
        <f t="shared" si="7"/>
        <v>16</v>
      </c>
      <c r="T16" s="60">
        <f>VLOOKUP($A16,'Return Data'!$B$7:$R$2292,13,0)</f>
        <v>3.7831999999999999</v>
      </c>
      <c r="U16" s="61">
        <f t="shared" si="12"/>
        <v>16</v>
      </c>
      <c r="V16" s="60"/>
      <c r="W16" s="61"/>
      <c r="X16" s="60"/>
      <c r="Y16" s="61"/>
      <c r="Z16" s="60">
        <f>VLOOKUP($A16,'Return Data'!$B$7:$R$2292,16,0)</f>
        <v>4.4585999999999997</v>
      </c>
      <c r="AA16" s="62">
        <f t="shared" si="15"/>
        <v>24</v>
      </c>
    </row>
    <row r="17" spans="1:27" x14ac:dyDescent="0.3">
      <c r="A17" s="58" t="s">
        <v>1419</v>
      </c>
      <c r="B17" s="59">
        <f>VLOOKUP($A17,'Return Data'!$B$7:$R$2292,3,0)</f>
        <v>44767</v>
      </c>
      <c r="C17" s="60">
        <f>VLOOKUP($A17,'Return Data'!$B$7:$R$2292,4,0)</f>
        <v>24.221699999999998</v>
      </c>
      <c r="D17" s="60">
        <f>VLOOKUP($A17,'Return Data'!$B$7:$R$2292,5,0)</f>
        <v>5.3268000000000004</v>
      </c>
      <c r="E17" s="61">
        <f t="shared" si="0"/>
        <v>17</v>
      </c>
      <c r="F17" s="60">
        <f>VLOOKUP($A17,'Return Data'!$B$7:$R$2292,6,0)</f>
        <v>5.3268000000000004</v>
      </c>
      <c r="G17" s="61">
        <f t="shared" si="1"/>
        <v>17</v>
      </c>
      <c r="H17" s="60">
        <f>VLOOKUP($A17,'Return Data'!$B$7:$R$2292,7,0)</f>
        <v>4.6109</v>
      </c>
      <c r="I17" s="61">
        <f t="shared" si="2"/>
        <v>4</v>
      </c>
      <c r="J17" s="60">
        <f>VLOOKUP($A17,'Return Data'!$B$7:$R$2292,8,0)</f>
        <v>4.7662000000000004</v>
      </c>
      <c r="K17" s="61">
        <f t="shared" si="3"/>
        <v>2</v>
      </c>
      <c r="L17" s="60">
        <f>VLOOKUP($A17,'Return Data'!$B$7:$R$2292,9,0)</f>
        <v>5.8623000000000003</v>
      </c>
      <c r="M17" s="61">
        <f t="shared" si="4"/>
        <v>5</v>
      </c>
      <c r="N17" s="60">
        <f>VLOOKUP($A17,'Return Data'!$B$7:$R$2292,10,0)</f>
        <v>4.1273</v>
      </c>
      <c r="O17" s="61">
        <f t="shared" si="5"/>
        <v>3</v>
      </c>
      <c r="P17" s="60">
        <f>VLOOKUP($A17,'Return Data'!$B$7:$R$2292,11,0)</f>
        <v>4.1905999999999999</v>
      </c>
      <c r="Q17" s="61">
        <f t="shared" si="6"/>
        <v>4</v>
      </c>
      <c r="R17" s="60">
        <f>VLOOKUP($A17,'Return Data'!$B$7:$R$2292,12,0)</f>
        <v>4.2344999999999997</v>
      </c>
      <c r="S17" s="61">
        <f t="shared" si="7"/>
        <v>3</v>
      </c>
      <c r="T17" s="60">
        <f>VLOOKUP($A17,'Return Data'!$B$7:$R$2292,13,0)</f>
        <v>4.2577999999999996</v>
      </c>
      <c r="U17" s="61">
        <f t="shared" si="12"/>
        <v>5</v>
      </c>
      <c r="V17" s="60">
        <f>VLOOKUP($A17,'Return Data'!$B$7:$R$2292,17,0)</f>
        <v>4.8151999999999999</v>
      </c>
      <c r="W17" s="61">
        <f t="shared" si="13"/>
        <v>4</v>
      </c>
      <c r="X17" s="60">
        <f>VLOOKUP($A17,'Return Data'!$B$7:$R$2292,14,0)</f>
        <v>5.9789000000000003</v>
      </c>
      <c r="Y17" s="61">
        <f t="shared" si="14"/>
        <v>5</v>
      </c>
      <c r="Z17" s="60">
        <f>VLOOKUP($A17,'Return Data'!$B$7:$R$2292,16,0)</f>
        <v>8.2081999999999997</v>
      </c>
      <c r="AA17" s="62">
        <f t="shared" si="15"/>
        <v>3</v>
      </c>
    </row>
    <row r="18" spans="1:27" x14ac:dyDescent="0.3">
      <c r="A18" s="58" t="s">
        <v>1421</v>
      </c>
      <c r="B18" s="59">
        <f>VLOOKUP($A18,'Return Data'!$B$7:$R$2292,3,0)</f>
        <v>44767</v>
      </c>
      <c r="C18" s="60">
        <f>VLOOKUP($A18,'Return Data'!$B$7:$R$2292,4,0)</f>
        <v>2393.6197000000002</v>
      </c>
      <c r="D18" s="60">
        <f>VLOOKUP($A18,'Return Data'!$B$7:$R$2292,5,0)</f>
        <v>5.2534999999999998</v>
      </c>
      <c r="E18" s="61">
        <f t="shared" si="0"/>
        <v>18</v>
      </c>
      <c r="F18" s="60">
        <f>VLOOKUP($A18,'Return Data'!$B$7:$R$2292,6,0)</f>
        <v>5.2534999999999998</v>
      </c>
      <c r="G18" s="61">
        <f t="shared" si="1"/>
        <v>18</v>
      </c>
      <c r="H18" s="60">
        <f>VLOOKUP($A18,'Return Data'!$B$7:$R$2292,7,0)</f>
        <v>3.5205000000000002</v>
      </c>
      <c r="I18" s="61">
        <f t="shared" si="2"/>
        <v>23</v>
      </c>
      <c r="J18" s="60">
        <f>VLOOKUP($A18,'Return Data'!$B$7:$R$2292,8,0)</f>
        <v>4.3808999999999996</v>
      </c>
      <c r="K18" s="61">
        <f t="shared" si="3"/>
        <v>11</v>
      </c>
      <c r="L18" s="60">
        <f>VLOOKUP($A18,'Return Data'!$B$7:$R$2292,9,0)</f>
        <v>5.1767000000000003</v>
      </c>
      <c r="M18" s="61">
        <f t="shared" si="4"/>
        <v>21</v>
      </c>
      <c r="N18" s="60">
        <f>VLOOKUP($A18,'Return Data'!$B$7:$R$2292,10,0)</f>
        <v>3.7265000000000001</v>
      </c>
      <c r="O18" s="61">
        <f t="shared" si="5"/>
        <v>9</v>
      </c>
      <c r="P18" s="60">
        <f>VLOOKUP($A18,'Return Data'!$B$7:$R$2292,11,0)</f>
        <v>3.8435999999999999</v>
      </c>
      <c r="Q18" s="61">
        <f t="shared" si="6"/>
        <v>16</v>
      </c>
      <c r="R18" s="60">
        <f>VLOOKUP($A18,'Return Data'!$B$7:$R$2292,12,0)</f>
        <v>3.7947000000000002</v>
      </c>
      <c r="S18" s="61">
        <f t="shared" si="7"/>
        <v>17</v>
      </c>
      <c r="T18" s="60">
        <f>VLOOKUP($A18,'Return Data'!$B$7:$R$2292,13,0)</f>
        <v>4.3312999999999997</v>
      </c>
      <c r="U18" s="61">
        <f t="shared" si="12"/>
        <v>4</v>
      </c>
      <c r="V18" s="60">
        <f>VLOOKUP($A18,'Return Data'!$B$7:$R$2292,17,0)</f>
        <v>4.3383000000000003</v>
      </c>
      <c r="W18" s="61">
        <f t="shared" si="13"/>
        <v>7</v>
      </c>
      <c r="X18" s="60">
        <f>VLOOKUP($A18,'Return Data'!$B$7:$R$2292,14,0)</f>
        <v>6.5736999999999997</v>
      </c>
      <c r="Y18" s="61">
        <f t="shared" si="14"/>
        <v>2</v>
      </c>
      <c r="Z18" s="60">
        <f>VLOOKUP($A18,'Return Data'!$B$7:$R$2292,16,0)</f>
        <v>7.2397</v>
      </c>
      <c r="AA18" s="62">
        <f t="shared" si="15"/>
        <v>10</v>
      </c>
    </row>
    <row r="19" spans="1:27" x14ac:dyDescent="0.3">
      <c r="A19" s="58" t="s">
        <v>1422</v>
      </c>
      <c r="B19" s="59">
        <f>VLOOKUP($A19,'Return Data'!$B$7:$R$2292,3,0)</f>
        <v>44767</v>
      </c>
      <c r="C19" s="60">
        <f>VLOOKUP($A19,'Return Data'!$B$7:$R$2292,4,0)</f>
        <v>12.5448</v>
      </c>
      <c r="D19" s="60">
        <f>VLOOKUP($A19,'Return Data'!$B$7:$R$2292,5,0)</f>
        <v>6.5015000000000001</v>
      </c>
      <c r="E19" s="61">
        <f t="shared" si="0"/>
        <v>1</v>
      </c>
      <c r="F19" s="60">
        <f>VLOOKUP($A19,'Return Data'!$B$7:$R$2292,6,0)</f>
        <v>6.5015000000000001</v>
      </c>
      <c r="G19" s="61">
        <f t="shared" si="1"/>
        <v>1</v>
      </c>
      <c r="H19" s="60">
        <f>VLOOKUP($A19,'Return Data'!$B$7:$R$2292,7,0)</f>
        <v>3.8683999999999998</v>
      </c>
      <c r="I19" s="61">
        <f t="shared" si="2"/>
        <v>13</v>
      </c>
      <c r="J19" s="60">
        <f>VLOOKUP($A19,'Return Data'!$B$7:$R$2292,8,0)</f>
        <v>4.2256999999999998</v>
      </c>
      <c r="K19" s="61">
        <f t="shared" si="3"/>
        <v>17</v>
      </c>
      <c r="L19" s="60">
        <f>VLOOKUP($A19,'Return Data'!$B$7:$R$2292,9,0)</f>
        <v>5.6585000000000001</v>
      </c>
      <c r="M19" s="61">
        <f t="shared" si="4"/>
        <v>10</v>
      </c>
      <c r="N19" s="60">
        <f>VLOOKUP($A19,'Return Data'!$B$7:$R$2292,10,0)</f>
        <v>3.3953000000000002</v>
      </c>
      <c r="O19" s="61">
        <f t="shared" si="5"/>
        <v>22</v>
      </c>
      <c r="P19" s="60">
        <f>VLOOKUP($A19,'Return Data'!$B$7:$R$2292,11,0)</f>
        <v>3.6896</v>
      </c>
      <c r="Q19" s="61">
        <f t="shared" si="6"/>
        <v>20</v>
      </c>
      <c r="R19" s="60">
        <f>VLOOKUP($A19,'Return Data'!$B$7:$R$2292,12,0)</f>
        <v>3.6840999999999999</v>
      </c>
      <c r="S19" s="61">
        <f t="shared" si="7"/>
        <v>19</v>
      </c>
      <c r="T19" s="60">
        <f>VLOOKUP($A19,'Return Data'!$B$7:$R$2292,13,0)</f>
        <v>3.6040000000000001</v>
      </c>
      <c r="U19" s="61">
        <f t="shared" si="12"/>
        <v>21</v>
      </c>
      <c r="V19" s="60">
        <f>VLOOKUP($A19,'Return Data'!$B$7:$R$2292,17,0)</f>
        <v>3.5954999999999999</v>
      </c>
      <c r="W19" s="61">
        <f t="shared" si="13"/>
        <v>20</v>
      </c>
      <c r="X19" s="60">
        <f>VLOOKUP($A19,'Return Data'!$B$7:$R$2292,14,0)</f>
        <v>4.8449999999999998</v>
      </c>
      <c r="Y19" s="61">
        <f t="shared" si="14"/>
        <v>14</v>
      </c>
      <c r="Z19" s="60">
        <f>VLOOKUP($A19,'Return Data'!$B$7:$R$2292,16,0)</f>
        <v>5.7991000000000001</v>
      </c>
      <c r="AA19" s="62">
        <f t="shared" si="15"/>
        <v>20</v>
      </c>
    </row>
    <row r="20" spans="1:27" x14ac:dyDescent="0.3">
      <c r="A20" s="58" t="s">
        <v>1427</v>
      </c>
      <c r="B20" s="59">
        <f>VLOOKUP($A20,'Return Data'!$B$7:$R$2292,3,0)</f>
        <v>44767</v>
      </c>
      <c r="C20" s="60">
        <f>VLOOKUP($A20,'Return Data'!$B$7:$R$2292,4,0)</f>
        <v>2335.2172999999998</v>
      </c>
      <c r="D20" s="60">
        <f>VLOOKUP($A20,'Return Data'!$B$7:$R$2292,5,0)</f>
        <v>4.7919999999999998</v>
      </c>
      <c r="E20" s="61">
        <f t="shared" si="0"/>
        <v>24</v>
      </c>
      <c r="F20" s="60">
        <f>VLOOKUP($A20,'Return Data'!$B$7:$R$2292,6,0)</f>
        <v>4.7919999999999998</v>
      </c>
      <c r="G20" s="61">
        <f t="shared" si="1"/>
        <v>24</v>
      </c>
      <c r="H20" s="60">
        <f>VLOOKUP($A20,'Return Data'!$B$7:$R$2292,7,0)</f>
        <v>3.8660000000000001</v>
      </c>
      <c r="I20" s="61">
        <f t="shared" si="2"/>
        <v>14</v>
      </c>
      <c r="J20" s="60">
        <f>VLOOKUP($A20,'Return Data'!$B$7:$R$2292,8,0)</f>
        <v>4.1997999999999998</v>
      </c>
      <c r="K20" s="61">
        <f t="shared" si="3"/>
        <v>19</v>
      </c>
      <c r="L20" s="60">
        <f>VLOOKUP($A20,'Return Data'!$B$7:$R$2292,9,0)</f>
        <v>5.7656000000000001</v>
      </c>
      <c r="M20" s="61">
        <f t="shared" si="4"/>
        <v>7</v>
      </c>
      <c r="N20" s="60">
        <f>VLOOKUP($A20,'Return Data'!$B$7:$R$2292,10,0)</f>
        <v>3.6116999999999999</v>
      </c>
      <c r="O20" s="61">
        <f t="shared" si="5"/>
        <v>17</v>
      </c>
      <c r="P20" s="60">
        <f>VLOOKUP($A20,'Return Data'!$B$7:$R$2292,11,0)</f>
        <v>3.9127000000000001</v>
      </c>
      <c r="Q20" s="61">
        <f t="shared" si="6"/>
        <v>12</v>
      </c>
      <c r="R20" s="60">
        <f>VLOOKUP($A20,'Return Data'!$B$7:$R$2292,12,0)</f>
        <v>3.8872</v>
      </c>
      <c r="S20" s="61">
        <f t="shared" si="7"/>
        <v>11</v>
      </c>
      <c r="T20" s="60">
        <f>VLOOKUP($A20,'Return Data'!$B$7:$R$2292,13,0)</f>
        <v>3.8071000000000002</v>
      </c>
      <c r="U20" s="61">
        <f t="shared" si="12"/>
        <v>13</v>
      </c>
      <c r="V20" s="60">
        <f>VLOOKUP($A20,'Return Data'!$B$7:$R$2292,17,0)</f>
        <v>3.8205</v>
      </c>
      <c r="W20" s="61">
        <f t="shared" si="13"/>
        <v>15</v>
      </c>
      <c r="X20" s="60">
        <f>VLOOKUP($A20,'Return Data'!$B$7:$R$2292,14,0)</f>
        <v>4.9424000000000001</v>
      </c>
      <c r="Y20" s="61">
        <f t="shared" si="14"/>
        <v>13</v>
      </c>
      <c r="Z20" s="60">
        <f>VLOOKUP($A20,'Return Data'!$B$7:$R$2292,16,0)</f>
        <v>7.4043999999999999</v>
      </c>
      <c r="AA20" s="62">
        <f t="shared" si="15"/>
        <v>9</v>
      </c>
    </row>
    <row r="21" spans="1:27" x14ac:dyDescent="0.3">
      <c r="A21" s="58" t="s">
        <v>1431</v>
      </c>
      <c r="B21" s="59">
        <f>VLOOKUP($A21,'Return Data'!$B$7:$R$2292,3,0)</f>
        <v>44767</v>
      </c>
      <c r="C21" s="60">
        <f>VLOOKUP($A21,'Return Data'!$B$7:$R$2292,4,0)</f>
        <v>36.471800000000002</v>
      </c>
      <c r="D21" s="60">
        <f>VLOOKUP($A21,'Return Data'!$B$7:$R$2292,5,0)</f>
        <v>5.7070999999999996</v>
      </c>
      <c r="E21" s="61">
        <f t="shared" si="0"/>
        <v>12</v>
      </c>
      <c r="F21" s="60">
        <f>VLOOKUP($A21,'Return Data'!$B$7:$R$2292,6,0)</f>
        <v>5.7070999999999996</v>
      </c>
      <c r="G21" s="61">
        <f t="shared" si="1"/>
        <v>12</v>
      </c>
      <c r="H21" s="60">
        <f>VLOOKUP($A21,'Return Data'!$B$7:$R$2292,7,0)</f>
        <v>3.7627999999999999</v>
      </c>
      <c r="I21" s="61">
        <f t="shared" si="2"/>
        <v>17</v>
      </c>
      <c r="J21" s="60">
        <f>VLOOKUP($A21,'Return Data'!$B$7:$R$2292,8,0)</f>
        <v>4.2961</v>
      </c>
      <c r="K21" s="61">
        <f t="shared" si="3"/>
        <v>13</v>
      </c>
      <c r="L21" s="60">
        <f>VLOOKUP($A21,'Return Data'!$B$7:$R$2292,9,0)</f>
        <v>5.7126000000000001</v>
      </c>
      <c r="M21" s="61">
        <f t="shared" si="4"/>
        <v>8</v>
      </c>
      <c r="N21" s="60">
        <f>VLOOKUP($A21,'Return Data'!$B$7:$R$2292,10,0)</f>
        <v>3.7675999999999998</v>
      </c>
      <c r="O21" s="61">
        <f t="shared" si="5"/>
        <v>7</v>
      </c>
      <c r="P21" s="60">
        <f>VLOOKUP($A21,'Return Data'!$B$7:$R$2292,11,0)</f>
        <v>4.0294999999999996</v>
      </c>
      <c r="Q21" s="61">
        <f t="shared" si="6"/>
        <v>8</v>
      </c>
      <c r="R21" s="60">
        <f>VLOOKUP($A21,'Return Data'!$B$7:$R$2292,12,0)</f>
        <v>3.9923999999999999</v>
      </c>
      <c r="S21" s="61">
        <f t="shared" si="7"/>
        <v>8</v>
      </c>
      <c r="T21" s="60">
        <f>VLOOKUP($A21,'Return Data'!$B$7:$R$2292,13,0)</f>
        <v>3.8780999999999999</v>
      </c>
      <c r="U21" s="61">
        <f t="shared" si="12"/>
        <v>11</v>
      </c>
      <c r="V21" s="60">
        <f>VLOOKUP($A21,'Return Data'!$B$7:$R$2292,17,0)</f>
        <v>3.9474999999999998</v>
      </c>
      <c r="W21" s="61">
        <f t="shared" si="13"/>
        <v>13</v>
      </c>
      <c r="X21" s="60">
        <f>VLOOKUP($A21,'Return Data'!$B$7:$R$2292,14,0)</f>
        <v>5.1782000000000004</v>
      </c>
      <c r="Y21" s="61">
        <f t="shared" si="14"/>
        <v>10</v>
      </c>
      <c r="Z21" s="60">
        <f>VLOOKUP($A21,'Return Data'!$B$7:$R$2292,16,0)</f>
        <v>7.4844999999999997</v>
      </c>
      <c r="AA21" s="62">
        <f t="shared" si="15"/>
        <v>6</v>
      </c>
    </row>
    <row r="22" spans="1:27" x14ac:dyDescent="0.3">
      <c r="A22" s="58" t="s">
        <v>1433</v>
      </c>
      <c r="B22" s="59">
        <f>VLOOKUP($A22,'Return Data'!$B$7:$R$2292,3,0)</f>
        <v>44767</v>
      </c>
      <c r="C22" s="60">
        <f>VLOOKUP($A22,'Return Data'!$B$7:$R$2292,4,0)</f>
        <v>36.796399999999998</v>
      </c>
      <c r="D22" s="60">
        <f>VLOOKUP($A22,'Return Data'!$B$7:$R$2292,5,0)</f>
        <v>5.5904999999999996</v>
      </c>
      <c r="E22" s="61">
        <f t="shared" si="0"/>
        <v>15</v>
      </c>
      <c r="F22" s="60">
        <f>VLOOKUP($A22,'Return Data'!$B$7:$R$2292,6,0)</f>
        <v>5.5904999999999996</v>
      </c>
      <c r="G22" s="61">
        <f t="shared" si="1"/>
        <v>15</v>
      </c>
      <c r="H22" s="60">
        <f>VLOOKUP($A22,'Return Data'!$B$7:$R$2292,7,0)</f>
        <v>3.6160000000000001</v>
      </c>
      <c r="I22" s="61">
        <f t="shared" si="2"/>
        <v>19</v>
      </c>
      <c r="J22" s="60">
        <f>VLOOKUP($A22,'Return Data'!$B$7:$R$2292,8,0)</f>
        <v>3.988</v>
      </c>
      <c r="K22" s="61">
        <f t="shared" si="3"/>
        <v>24</v>
      </c>
      <c r="L22" s="60">
        <f>VLOOKUP($A22,'Return Data'!$B$7:$R$2292,9,0)</f>
        <v>5.2679999999999998</v>
      </c>
      <c r="M22" s="61">
        <f t="shared" si="4"/>
        <v>19</v>
      </c>
      <c r="N22" s="60">
        <f>VLOOKUP($A22,'Return Data'!$B$7:$R$2292,10,0)</f>
        <v>3.5099</v>
      </c>
      <c r="O22" s="61">
        <f t="shared" si="5"/>
        <v>20</v>
      </c>
      <c r="P22" s="60">
        <f>VLOOKUP($A22,'Return Data'!$B$7:$R$2292,11,0)</f>
        <v>3.79</v>
      </c>
      <c r="Q22" s="61">
        <f t="shared" si="6"/>
        <v>18</v>
      </c>
      <c r="R22" s="60">
        <f>VLOOKUP($A22,'Return Data'!$B$7:$R$2292,12,0)</f>
        <v>3.7650000000000001</v>
      </c>
      <c r="S22" s="61">
        <f t="shared" si="7"/>
        <v>18</v>
      </c>
      <c r="T22" s="60">
        <f>VLOOKUP($A22,'Return Data'!$B$7:$R$2292,13,0)</f>
        <v>3.6684999999999999</v>
      </c>
      <c r="U22" s="61">
        <f t="shared" si="12"/>
        <v>19</v>
      </c>
      <c r="V22" s="60">
        <f>VLOOKUP($A22,'Return Data'!$B$7:$R$2292,17,0)</f>
        <v>3.6314000000000002</v>
      </c>
      <c r="W22" s="61">
        <f t="shared" si="13"/>
        <v>19</v>
      </c>
      <c r="X22" s="60">
        <f>VLOOKUP($A22,'Return Data'!$B$7:$R$2292,14,0)</f>
        <v>4.8403999999999998</v>
      </c>
      <c r="Y22" s="61">
        <f t="shared" si="14"/>
        <v>15</v>
      </c>
      <c r="Z22" s="60">
        <f>VLOOKUP($A22,'Return Data'!$B$7:$R$2292,16,0)</f>
        <v>7.4047999999999998</v>
      </c>
      <c r="AA22" s="62">
        <f t="shared" si="15"/>
        <v>8</v>
      </c>
    </row>
    <row r="23" spans="1:27" x14ac:dyDescent="0.3">
      <c r="A23" s="58" t="s">
        <v>1434</v>
      </c>
      <c r="B23" s="59">
        <f>VLOOKUP($A23,'Return Data'!$B$7:$R$2292,3,0)</f>
        <v>44767</v>
      </c>
      <c r="C23" s="60">
        <f>VLOOKUP($A23,'Return Data'!$B$7:$R$2292,4,0)</f>
        <v>1108.3469</v>
      </c>
      <c r="D23" s="60">
        <f>VLOOKUP($A23,'Return Data'!$B$7:$R$2292,5,0)</f>
        <v>4.9660000000000002</v>
      </c>
      <c r="E23" s="61">
        <f t="shared" si="0"/>
        <v>22</v>
      </c>
      <c r="F23" s="60">
        <f>VLOOKUP($A23,'Return Data'!$B$7:$R$2292,6,0)</f>
        <v>4.9660000000000002</v>
      </c>
      <c r="G23" s="61">
        <f t="shared" si="1"/>
        <v>22</v>
      </c>
      <c r="H23" s="60">
        <f>VLOOKUP($A23,'Return Data'!$B$7:$R$2292,7,0)</f>
        <v>4.6936999999999998</v>
      </c>
      <c r="I23" s="61">
        <f t="shared" si="2"/>
        <v>3</v>
      </c>
      <c r="J23" s="60">
        <f>VLOOKUP($A23,'Return Data'!$B$7:$R$2292,8,0)</f>
        <v>4.3518999999999997</v>
      </c>
      <c r="K23" s="61">
        <f t="shared" si="3"/>
        <v>12</v>
      </c>
      <c r="L23" s="60">
        <f>VLOOKUP($A23,'Return Data'!$B$7:$R$2292,9,0)</f>
        <v>4.8274999999999997</v>
      </c>
      <c r="M23" s="61">
        <f t="shared" si="4"/>
        <v>22</v>
      </c>
      <c r="N23" s="60">
        <f>VLOOKUP($A23,'Return Data'!$B$7:$R$2292,10,0)</f>
        <v>3.5579000000000001</v>
      </c>
      <c r="O23" s="61">
        <f t="shared" si="5"/>
        <v>18</v>
      </c>
      <c r="P23" s="60">
        <f>VLOOKUP($A23,'Return Data'!$B$7:$R$2292,11,0)</f>
        <v>3.6326999999999998</v>
      </c>
      <c r="Q23" s="61">
        <f t="shared" si="6"/>
        <v>22</v>
      </c>
      <c r="R23" s="60">
        <f>VLOOKUP($A23,'Return Data'!$B$7:$R$2292,12,0)</f>
        <v>3.5110999999999999</v>
      </c>
      <c r="S23" s="61">
        <f t="shared" si="7"/>
        <v>24</v>
      </c>
      <c r="T23" s="60">
        <f>VLOOKUP($A23,'Return Data'!$B$7:$R$2292,13,0)</f>
        <v>3.4811999999999999</v>
      </c>
      <c r="U23" s="61">
        <f t="shared" si="12"/>
        <v>23</v>
      </c>
      <c r="V23" s="60">
        <f>VLOOKUP($A23,'Return Data'!$B$7:$R$2292,17,0)</f>
        <v>3.4954000000000001</v>
      </c>
      <c r="W23" s="61">
        <f t="shared" si="13"/>
        <v>22</v>
      </c>
      <c r="X23" s="60"/>
      <c r="Y23" s="61"/>
      <c r="Z23" s="60">
        <f>VLOOKUP($A23,'Return Data'!$B$7:$R$2292,16,0)</f>
        <v>3.9426000000000001</v>
      </c>
      <c r="AA23" s="62">
        <f t="shared" si="15"/>
        <v>26</v>
      </c>
    </row>
    <row r="24" spans="1:27" x14ac:dyDescent="0.3">
      <c r="A24" s="58" t="s">
        <v>1436</v>
      </c>
      <c r="B24" s="59">
        <f>VLOOKUP($A24,'Return Data'!$B$7:$R$2292,3,0)</f>
        <v>44767</v>
      </c>
      <c r="C24" s="60">
        <f>VLOOKUP($A24,'Return Data'!$B$7:$R$2292,4,0)</f>
        <v>1142.7348999999999</v>
      </c>
      <c r="D24" s="60">
        <f>VLOOKUP($A24,'Return Data'!$B$7:$R$2292,5,0)</f>
        <v>6.4661</v>
      </c>
      <c r="E24" s="61">
        <f t="shared" si="0"/>
        <v>2</v>
      </c>
      <c r="F24" s="60">
        <f>VLOOKUP($A24,'Return Data'!$B$7:$R$2292,6,0)</f>
        <v>6.4661</v>
      </c>
      <c r="G24" s="61">
        <f t="shared" si="1"/>
        <v>2</v>
      </c>
      <c r="H24" s="60">
        <f>VLOOKUP($A24,'Return Data'!$B$7:$R$2292,7,0)</f>
        <v>4.0880000000000001</v>
      </c>
      <c r="I24" s="61">
        <f t="shared" si="2"/>
        <v>8</v>
      </c>
      <c r="J24" s="60">
        <f>VLOOKUP($A24,'Return Data'!$B$7:$R$2292,8,0)</f>
        <v>4.4413999999999998</v>
      </c>
      <c r="K24" s="61">
        <f t="shared" si="3"/>
        <v>9</v>
      </c>
      <c r="L24" s="60">
        <f>VLOOKUP($A24,'Return Data'!$B$7:$R$2292,9,0)</f>
        <v>5.6996000000000002</v>
      </c>
      <c r="M24" s="61">
        <f t="shared" si="4"/>
        <v>9</v>
      </c>
      <c r="N24" s="60">
        <f>VLOOKUP($A24,'Return Data'!$B$7:$R$2292,10,0)</f>
        <v>3.6324000000000001</v>
      </c>
      <c r="O24" s="61">
        <f t="shared" si="5"/>
        <v>15</v>
      </c>
      <c r="P24" s="60">
        <f>VLOOKUP($A24,'Return Data'!$B$7:$R$2292,11,0)</f>
        <v>3.8548</v>
      </c>
      <c r="Q24" s="61">
        <f t="shared" si="6"/>
        <v>15</v>
      </c>
      <c r="R24" s="60">
        <f>VLOOKUP($A24,'Return Data'!$B$7:$R$2292,12,0)</f>
        <v>3.8285</v>
      </c>
      <c r="S24" s="61">
        <f t="shared" si="7"/>
        <v>15</v>
      </c>
      <c r="T24" s="60">
        <f>VLOOKUP($A24,'Return Data'!$B$7:$R$2292,13,0)</f>
        <v>3.7746</v>
      </c>
      <c r="U24" s="61">
        <f t="shared" si="12"/>
        <v>17</v>
      </c>
      <c r="V24" s="60">
        <f>VLOOKUP($A24,'Return Data'!$B$7:$R$2292,17,0)</f>
        <v>3.8912</v>
      </c>
      <c r="W24" s="61">
        <f t="shared" si="13"/>
        <v>14</v>
      </c>
      <c r="X24" s="60"/>
      <c r="Y24" s="61"/>
      <c r="Z24" s="60">
        <f>VLOOKUP($A24,'Return Data'!$B$7:$R$2292,16,0)</f>
        <v>4.9298999999999999</v>
      </c>
      <c r="AA24" s="62">
        <f t="shared" si="15"/>
        <v>22</v>
      </c>
    </row>
    <row r="25" spans="1:27" x14ac:dyDescent="0.3">
      <c r="A25" s="58" t="s">
        <v>1438</v>
      </c>
      <c r="B25" s="59">
        <f>VLOOKUP($A25,'Return Data'!$B$7:$R$2292,3,0)</f>
        <v>44767</v>
      </c>
      <c r="C25" s="60">
        <f>VLOOKUP($A25,'Return Data'!$B$7:$R$2292,4,0)</f>
        <v>14.543900000000001</v>
      </c>
      <c r="D25" s="60">
        <f>VLOOKUP($A25,'Return Data'!$B$7:$R$2292,5,0)</f>
        <v>4.5190000000000001</v>
      </c>
      <c r="E25" s="61">
        <f t="shared" si="0"/>
        <v>25</v>
      </c>
      <c r="F25" s="60">
        <f>VLOOKUP($A25,'Return Data'!$B$7:$R$2292,6,0)</f>
        <v>4.5190000000000001</v>
      </c>
      <c r="G25" s="61">
        <f t="shared" si="1"/>
        <v>25</v>
      </c>
      <c r="H25" s="60">
        <f>VLOOKUP($A25,'Return Data'!$B$7:$R$2292,7,0)</f>
        <v>3.8748999999999998</v>
      </c>
      <c r="I25" s="61">
        <f t="shared" si="2"/>
        <v>12</v>
      </c>
      <c r="J25" s="60">
        <f>VLOOKUP($A25,'Return Data'!$B$7:$R$2292,8,0)</f>
        <v>3.7698999999999998</v>
      </c>
      <c r="K25" s="61">
        <f t="shared" si="3"/>
        <v>26</v>
      </c>
      <c r="L25" s="60">
        <f>VLOOKUP($A25,'Return Data'!$B$7:$R$2292,9,0)</f>
        <v>4.2819000000000003</v>
      </c>
      <c r="M25" s="61">
        <f t="shared" si="4"/>
        <v>26</v>
      </c>
      <c r="N25" s="60">
        <f>VLOOKUP($A25,'Return Data'!$B$7:$R$2292,10,0)</f>
        <v>3.0344000000000002</v>
      </c>
      <c r="O25" s="61">
        <f t="shared" si="5"/>
        <v>25</v>
      </c>
      <c r="P25" s="60">
        <f>VLOOKUP($A25,'Return Data'!$B$7:$R$2292,11,0)</f>
        <v>3.2818000000000001</v>
      </c>
      <c r="Q25" s="61">
        <f t="shared" si="6"/>
        <v>25</v>
      </c>
      <c r="R25" s="60">
        <f>VLOOKUP($A25,'Return Data'!$B$7:$R$2292,12,0)</f>
        <v>3.1676000000000002</v>
      </c>
      <c r="S25" s="61">
        <f t="shared" si="7"/>
        <v>25</v>
      </c>
      <c r="T25" s="60">
        <f>VLOOKUP($A25,'Return Data'!$B$7:$R$2292,13,0)</f>
        <v>3.2075</v>
      </c>
      <c r="U25" s="61">
        <f t="shared" si="12"/>
        <v>25</v>
      </c>
      <c r="V25" s="60">
        <f>VLOOKUP($A25,'Return Data'!$B$7:$R$2292,17,0)</f>
        <v>3.2334000000000001</v>
      </c>
      <c r="W25" s="61">
        <f t="shared" si="13"/>
        <v>24</v>
      </c>
      <c r="X25" s="60">
        <f>VLOOKUP($A25,'Return Data'!$B$7:$R$2292,14,0)</f>
        <v>3.9336000000000002</v>
      </c>
      <c r="Y25" s="61">
        <f t="shared" si="14"/>
        <v>22</v>
      </c>
      <c r="Z25" s="60">
        <f>VLOOKUP($A25,'Return Data'!$B$7:$R$2292,16,0)</f>
        <v>4.3048000000000002</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26</v>
      </c>
      <c r="F26" s="60">
        <f>VLOOKUP($A26,'Return Data'!$B$7:$R$2292,6,0)</f>
        <v>2.4001000000000001</v>
      </c>
      <c r="G26" s="61">
        <f t="shared" si="1"/>
        <v>26</v>
      </c>
      <c r="H26" s="60">
        <f>VLOOKUP($A26,'Return Data'!$B$7:$R$2292,7,0)</f>
        <v>2.9134000000000002</v>
      </c>
      <c r="I26" s="61">
        <f t="shared" si="2"/>
        <v>25</v>
      </c>
      <c r="J26" s="60">
        <f>VLOOKUP($A26,'Return Data'!$B$7:$R$2292,8,0)</f>
        <v>4.6058000000000003</v>
      </c>
      <c r="K26" s="61">
        <f t="shared" si="3"/>
        <v>5</v>
      </c>
      <c r="L26" s="60">
        <f>VLOOKUP($A26,'Return Data'!$B$7:$R$2292,9,0)</f>
        <v>4.4955999999999996</v>
      </c>
      <c r="M26" s="61">
        <f t="shared" si="4"/>
        <v>25</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44767</v>
      </c>
      <c r="C27" s="60">
        <f>VLOOKUP($A27,'Return Data'!$B$7:$R$2292,4,0)</f>
        <v>3578.4328</v>
      </c>
      <c r="D27" s="60">
        <f>VLOOKUP($A27,'Return Data'!$B$7:$R$2292,5,0)</f>
        <v>6.4555999999999996</v>
      </c>
      <c r="E27" s="61">
        <f t="shared" si="0"/>
        <v>3</v>
      </c>
      <c r="F27" s="60">
        <f>VLOOKUP($A27,'Return Data'!$B$7:$R$2292,6,0)</f>
        <v>6.4555999999999996</v>
      </c>
      <c r="G27" s="61">
        <f t="shared" si="1"/>
        <v>3</v>
      </c>
      <c r="H27" s="60">
        <f>VLOOKUP($A27,'Return Data'!$B$7:$R$2292,7,0)</f>
        <v>3.1583999999999999</v>
      </c>
      <c r="I27" s="61">
        <f t="shared" si="2"/>
        <v>24</v>
      </c>
      <c r="J27" s="60">
        <f>VLOOKUP($A27,'Return Data'!$B$7:$R$2292,8,0)</f>
        <v>4.4451000000000001</v>
      </c>
      <c r="K27" s="61">
        <f t="shared" si="3"/>
        <v>7</v>
      </c>
      <c r="L27" s="60">
        <f>VLOOKUP($A27,'Return Data'!$B$7:$R$2292,9,0)</f>
        <v>6.3106999999999998</v>
      </c>
      <c r="M27" s="61">
        <f t="shared" si="4"/>
        <v>2</v>
      </c>
      <c r="N27" s="60">
        <f>VLOOKUP($A27,'Return Data'!$B$7:$R$2292,10,0)</f>
        <v>4.4109999999999996</v>
      </c>
      <c r="O27" s="61">
        <f t="shared" si="5"/>
        <v>1</v>
      </c>
      <c r="P27" s="60">
        <f>VLOOKUP($A27,'Return Data'!$B$7:$R$2292,11,0)</f>
        <v>4.5469999999999997</v>
      </c>
      <c r="Q27" s="61">
        <f t="shared" si="6"/>
        <v>2</v>
      </c>
      <c r="R27" s="60">
        <f>VLOOKUP($A27,'Return Data'!$B$7:$R$2292,12,0)</f>
        <v>4.6993999999999998</v>
      </c>
      <c r="S27" s="61">
        <f t="shared" si="7"/>
        <v>2</v>
      </c>
      <c r="T27" s="60">
        <f>VLOOKUP($A27,'Return Data'!$B$7:$R$2292,13,0)</f>
        <v>4.7046999999999999</v>
      </c>
      <c r="U27" s="61">
        <f t="shared" si="12"/>
        <v>3</v>
      </c>
      <c r="V27" s="60">
        <f>VLOOKUP($A27,'Return Data'!$B$7:$R$2292,17,0)</f>
        <v>7.4896000000000003</v>
      </c>
      <c r="W27" s="61">
        <f t="shared" si="13"/>
        <v>2</v>
      </c>
      <c r="X27" s="60">
        <f>VLOOKUP($A27,'Return Data'!$B$7:$R$2292,14,0)</f>
        <v>5.3022</v>
      </c>
      <c r="Y27" s="61">
        <f t="shared" si="14"/>
        <v>9</v>
      </c>
      <c r="Z27" s="60">
        <f>VLOOKUP($A27,'Return Data'!$B$7:$R$2292,16,0)</f>
        <v>7.1123000000000003</v>
      </c>
      <c r="AA27" s="62">
        <f t="shared" si="15"/>
        <v>12</v>
      </c>
    </row>
    <row r="28" spans="1:27" x14ac:dyDescent="0.3">
      <c r="A28" s="58" t="s">
        <v>1949</v>
      </c>
      <c r="B28" s="59">
        <f>VLOOKUP($A28,'Return Data'!$B$7:$R$2292,3,0)</f>
        <v>44767</v>
      </c>
      <c r="C28" s="60">
        <f>VLOOKUP($A28,'Return Data'!$B$7:$R$2292,4,0)</f>
        <v>29.004300000000001</v>
      </c>
      <c r="D28" s="60">
        <f>VLOOKUP($A28,'Return Data'!$B$7:$R$2292,5,0)</f>
        <v>5.7496</v>
      </c>
      <c r="E28" s="61">
        <f t="shared" si="0"/>
        <v>11</v>
      </c>
      <c r="F28" s="60">
        <f>VLOOKUP($A28,'Return Data'!$B$7:$R$2292,6,0)</f>
        <v>5.7496</v>
      </c>
      <c r="G28" s="61">
        <f t="shared" si="1"/>
        <v>11</v>
      </c>
      <c r="H28" s="60">
        <f>VLOOKUP($A28,'Return Data'!$B$7:$R$2292,7,0)</f>
        <v>4.0660999999999996</v>
      </c>
      <c r="I28" s="61">
        <f t="shared" si="2"/>
        <v>9</v>
      </c>
      <c r="J28" s="60">
        <f>VLOOKUP($A28,'Return Data'!$B$7:$R$2292,8,0)</f>
        <v>4.5381999999999998</v>
      </c>
      <c r="K28" s="61">
        <f t="shared" si="3"/>
        <v>6</v>
      </c>
      <c r="L28" s="60">
        <f>VLOOKUP($A28,'Return Data'!$B$7:$R$2292,9,0)</f>
        <v>5.5305</v>
      </c>
      <c r="M28" s="61">
        <f t="shared" si="4"/>
        <v>14</v>
      </c>
      <c r="N28" s="60">
        <f>VLOOKUP($A28,'Return Data'!$B$7:$R$2292,10,0)</f>
        <v>3.8647</v>
      </c>
      <c r="O28" s="61">
        <f t="shared" si="5"/>
        <v>6</v>
      </c>
      <c r="P28" s="60">
        <f>VLOOKUP($A28,'Return Data'!$B$7:$R$2292,11,0)</f>
        <v>4.0707000000000004</v>
      </c>
      <c r="Q28" s="61">
        <f t="shared" si="6"/>
        <v>6</v>
      </c>
      <c r="R28" s="60">
        <f>VLOOKUP($A28,'Return Data'!$B$7:$R$2292,12,0)</f>
        <v>3.9714999999999998</v>
      </c>
      <c r="S28" s="61">
        <f t="shared" si="7"/>
        <v>9</v>
      </c>
      <c r="T28" s="60">
        <f>VLOOKUP($A28,'Return Data'!$B$7:$R$2292,13,0)</f>
        <v>3.8769</v>
      </c>
      <c r="U28" s="61">
        <f t="shared" si="12"/>
        <v>12</v>
      </c>
      <c r="V28" s="60">
        <f>VLOOKUP($A28,'Return Data'!$B$7:$R$2292,17,0)</f>
        <v>3.9742999999999999</v>
      </c>
      <c r="W28" s="61">
        <f t="shared" si="13"/>
        <v>11</v>
      </c>
      <c r="X28" s="60">
        <f>VLOOKUP($A28,'Return Data'!$B$7:$R$2292,14,0)</f>
        <v>6.0895999999999999</v>
      </c>
      <c r="Y28" s="61">
        <f t="shared" si="14"/>
        <v>3</v>
      </c>
      <c r="Z28" s="60">
        <f>VLOOKUP($A28,'Return Data'!$B$7:$R$2292,16,0)</f>
        <v>8.2171000000000003</v>
      </c>
      <c r="AA28" s="62">
        <f t="shared" si="15"/>
        <v>2</v>
      </c>
    </row>
    <row r="29" spans="1:27" x14ac:dyDescent="0.3">
      <c r="A29" s="58" t="s">
        <v>1444</v>
      </c>
      <c r="B29" s="59">
        <f>VLOOKUP($A29,'Return Data'!$B$7:$R$2292,3,0)</f>
        <v>44767</v>
      </c>
      <c r="C29" s="60">
        <f>VLOOKUP($A29,'Return Data'!$B$7:$R$2292,4,0)</f>
        <v>4947.0288</v>
      </c>
      <c r="D29" s="60">
        <f>VLOOKUP($A29,'Return Data'!$B$7:$R$2292,5,0)</f>
        <v>5.5602999999999998</v>
      </c>
      <c r="E29" s="61">
        <f t="shared" si="0"/>
        <v>16</v>
      </c>
      <c r="F29" s="60">
        <f>VLOOKUP($A29,'Return Data'!$B$7:$R$2292,6,0)</f>
        <v>5.5602999999999998</v>
      </c>
      <c r="G29" s="61">
        <f t="shared" si="1"/>
        <v>16</v>
      </c>
      <c r="H29" s="60">
        <f>VLOOKUP($A29,'Return Data'!$B$7:$R$2292,7,0)</f>
        <v>3.68</v>
      </c>
      <c r="I29" s="61">
        <f t="shared" si="2"/>
        <v>18</v>
      </c>
      <c r="J29" s="60">
        <f>VLOOKUP($A29,'Return Data'!$B$7:$R$2292,8,0)</f>
        <v>4.1186999999999996</v>
      </c>
      <c r="K29" s="61">
        <f t="shared" si="3"/>
        <v>21</v>
      </c>
      <c r="L29" s="60">
        <f>VLOOKUP($A29,'Return Data'!$B$7:$R$2292,9,0)</f>
        <v>5.6086999999999998</v>
      </c>
      <c r="M29" s="61">
        <f t="shared" si="4"/>
        <v>12</v>
      </c>
      <c r="N29" s="60">
        <f>VLOOKUP($A29,'Return Data'!$B$7:$R$2292,10,0)</f>
        <v>3.2010999999999998</v>
      </c>
      <c r="O29" s="61">
        <f t="shared" si="5"/>
        <v>24</v>
      </c>
      <c r="P29" s="60">
        <f>VLOOKUP($A29,'Return Data'!$B$7:$R$2292,11,0)</f>
        <v>3.6446000000000001</v>
      </c>
      <c r="Q29" s="61">
        <f t="shared" si="6"/>
        <v>21</v>
      </c>
      <c r="R29" s="60">
        <f>VLOOKUP($A29,'Return Data'!$B$7:$R$2292,12,0)</f>
        <v>3.6610999999999998</v>
      </c>
      <c r="S29" s="61">
        <f t="shared" si="7"/>
        <v>20</v>
      </c>
      <c r="T29" s="60">
        <f>VLOOKUP($A29,'Return Data'!$B$7:$R$2292,13,0)</f>
        <v>3.6286</v>
      </c>
      <c r="U29" s="61">
        <f t="shared" si="12"/>
        <v>20</v>
      </c>
      <c r="V29" s="60">
        <f>VLOOKUP($A29,'Return Data'!$B$7:$R$2292,17,0)</f>
        <v>3.7395</v>
      </c>
      <c r="W29" s="61">
        <f t="shared" si="13"/>
        <v>17</v>
      </c>
      <c r="X29" s="60">
        <f>VLOOKUP($A29,'Return Data'!$B$7:$R$2292,14,0)</f>
        <v>4.9832000000000001</v>
      </c>
      <c r="Y29" s="61">
        <f t="shared" si="14"/>
        <v>12</v>
      </c>
      <c r="Z29" s="60">
        <f>VLOOKUP($A29,'Return Data'!$B$7:$R$2292,16,0)</f>
        <v>7.2196999999999996</v>
      </c>
      <c r="AA29" s="62">
        <f t="shared" si="15"/>
        <v>11</v>
      </c>
    </row>
    <row r="30" spans="1:27" x14ac:dyDescent="0.3">
      <c r="A30" s="58" t="s">
        <v>1927</v>
      </c>
      <c r="B30" s="59">
        <f>VLOOKUP($A30,'Return Data'!$B$7:$R$2292,3,0)</f>
        <v>44767</v>
      </c>
      <c r="C30" s="60">
        <f>VLOOKUP($A30,'Return Data'!$B$7:$R$2292,4,0)</f>
        <v>2373.5855000000001</v>
      </c>
      <c r="D30" s="60">
        <f>VLOOKUP($A30,'Return Data'!$B$7:$R$2292,5,0)</f>
        <v>5.7508999999999997</v>
      </c>
      <c r="E30" s="61">
        <f t="shared" si="0"/>
        <v>10</v>
      </c>
      <c r="F30" s="60">
        <f>VLOOKUP($A30,'Return Data'!$B$7:$R$2292,6,0)</f>
        <v>5.7508999999999997</v>
      </c>
      <c r="G30" s="61">
        <f t="shared" si="1"/>
        <v>10</v>
      </c>
      <c r="H30" s="60">
        <f>VLOOKUP($A30,'Return Data'!$B$7:$R$2292,7,0)</f>
        <v>3.9988000000000001</v>
      </c>
      <c r="I30" s="61">
        <f t="shared" si="2"/>
        <v>11</v>
      </c>
      <c r="J30" s="60">
        <f>VLOOKUP($A30,'Return Data'!$B$7:$R$2292,8,0)</f>
        <v>4.4303999999999997</v>
      </c>
      <c r="K30" s="61">
        <f t="shared" si="3"/>
        <v>10</v>
      </c>
      <c r="L30" s="60">
        <f>VLOOKUP($A30,'Return Data'!$B$7:$R$2292,9,0)</f>
        <v>5.3861999999999997</v>
      </c>
      <c r="M30" s="61">
        <f t="shared" si="4"/>
        <v>17</v>
      </c>
      <c r="N30" s="60">
        <f>VLOOKUP($A30,'Return Data'!$B$7:$R$2292,10,0)</f>
        <v>3.9870999999999999</v>
      </c>
      <c r="O30" s="61">
        <f t="shared" si="5"/>
        <v>4</v>
      </c>
      <c r="P30" s="60">
        <f>VLOOKUP($A30,'Return Data'!$B$7:$R$2292,11,0)</f>
        <v>4.0730000000000004</v>
      </c>
      <c r="Q30" s="61">
        <f t="shared" si="6"/>
        <v>5</v>
      </c>
      <c r="R30" s="60">
        <f>VLOOKUP($A30,'Return Data'!$B$7:$R$2292,12,0)</f>
        <v>3.9382999999999999</v>
      </c>
      <c r="S30" s="61">
        <f t="shared" si="7"/>
        <v>10</v>
      </c>
      <c r="T30" s="60">
        <f>VLOOKUP($A30,'Return Data'!$B$7:$R$2292,13,0)</f>
        <v>3.7911999999999999</v>
      </c>
      <c r="U30" s="61">
        <f t="shared" si="12"/>
        <v>15</v>
      </c>
      <c r="V30" s="60">
        <f>VLOOKUP($A30,'Return Data'!$B$7:$R$2292,17,0)</f>
        <v>3.7061000000000002</v>
      </c>
      <c r="W30" s="61">
        <f t="shared" si="13"/>
        <v>18</v>
      </c>
      <c r="X30" s="60">
        <f>VLOOKUP($A30,'Return Data'!$B$7:$R$2292,14,0)</f>
        <v>4.5141999999999998</v>
      </c>
      <c r="Y30" s="61">
        <f t="shared" si="14"/>
        <v>19</v>
      </c>
      <c r="Z30" s="60">
        <f>VLOOKUP($A30,'Return Data'!$B$7:$R$2292,16,0)</f>
        <v>6.6155999999999997</v>
      </c>
      <c r="AA30" s="62">
        <f t="shared" si="15"/>
        <v>16</v>
      </c>
    </row>
    <row r="31" spans="1:27" x14ac:dyDescent="0.3">
      <c r="A31" s="58" t="s">
        <v>1448</v>
      </c>
      <c r="B31" s="59">
        <f>VLOOKUP($A31,'Return Data'!$B$7:$R$2292,3,0)</f>
        <v>44767</v>
      </c>
      <c r="C31" s="60">
        <f>VLOOKUP($A31,'Return Data'!$B$7:$R$2292,4,0)</f>
        <v>12.0487</v>
      </c>
      <c r="D31" s="60">
        <f>VLOOKUP($A31,'Return Data'!$B$7:$R$2292,5,0)</f>
        <v>6.2638999999999996</v>
      </c>
      <c r="E31" s="61">
        <f t="shared" si="0"/>
        <v>5</v>
      </c>
      <c r="F31" s="60">
        <f>VLOOKUP($A31,'Return Data'!$B$7:$R$2292,6,0)</f>
        <v>6.2638999999999996</v>
      </c>
      <c r="G31" s="61">
        <f t="shared" si="1"/>
        <v>5</v>
      </c>
      <c r="H31" s="60">
        <f>VLOOKUP($A31,'Return Data'!$B$7:$R$2292,7,0)</f>
        <v>3.8544999999999998</v>
      </c>
      <c r="I31" s="61">
        <f t="shared" si="2"/>
        <v>16</v>
      </c>
      <c r="J31" s="60">
        <f>VLOOKUP($A31,'Return Data'!$B$7:$R$2292,8,0)</f>
        <v>4.2697000000000003</v>
      </c>
      <c r="K31" s="61">
        <f t="shared" si="3"/>
        <v>16</v>
      </c>
      <c r="L31" s="60">
        <f>VLOOKUP($A31,'Return Data'!$B$7:$R$2292,9,0)</f>
        <v>5.4980000000000002</v>
      </c>
      <c r="M31" s="61">
        <f t="shared" si="4"/>
        <v>15</v>
      </c>
      <c r="N31" s="60">
        <f>VLOOKUP($A31,'Return Data'!$B$7:$R$2292,10,0)</f>
        <v>3.7633999999999999</v>
      </c>
      <c r="O31" s="61">
        <f t="shared" si="5"/>
        <v>8</v>
      </c>
      <c r="P31" s="60">
        <f>VLOOKUP($A31,'Return Data'!$B$7:$R$2292,11,0)</f>
        <v>4.0201000000000002</v>
      </c>
      <c r="Q31" s="61">
        <f t="shared" si="6"/>
        <v>9</v>
      </c>
      <c r="R31" s="60">
        <f>VLOOKUP($A31,'Return Data'!$B$7:$R$2292,12,0)</f>
        <v>4.0365000000000002</v>
      </c>
      <c r="S31" s="61">
        <f t="shared" si="7"/>
        <v>7</v>
      </c>
      <c r="T31" s="60">
        <f>VLOOKUP($A31,'Return Data'!$B$7:$R$2292,13,0)</f>
        <v>4.0129000000000001</v>
      </c>
      <c r="U31" s="61">
        <f t="shared" si="12"/>
        <v>9</v>
      </c>
      <c r="V31" s="60">
        <f>VLOOKUP($A31,'Return Data'!$B$7:$R$2292,17,0)</f>
        <v>4.0266000000000002</v>
      </c>
      <c r="W31" s="61">
        <f t="shared" si="13"/>
        <v>10</v>
      </c>
      <c r="X31" s="60">
        <f>VLOOKUP($A31,'Return Data'!$B$7:$R$2292,14,0)</f>
        <v>5.0014000000000003</v>
      </c>
      <c r="Y31" s="61">
        <f t="shared" si="14"/>
        <v>11</v>
      </c>
      <c r="Z31" s="60">
        <f>VLOOKUP($A31,'Return Data'!$B$7:$R$2292,16,0)</f>
        <v>5.4583000000000004</v>
      </c>
      <c r="AA31" s="62">
        <f t="shared" si="15"/>
        <v>21</v>
      </c>
    </row>
    <row r="32" spans="1:27" x14ac:dyDescent="0.3">
      <c r="A32" s="58" t="s">
        <v>1450</v>
      </c>
      <c r="B32" s="59">
        <f>VLOOKUP($A32,'Return Data'!$B$7:$R$2292,3,0)</f>
        <v>44767</v>
      </c>
      <c r="C32" s="60">
        <f>VLOOKUP($A32,'Return Data'!$B$7:$R$2292,4,0)</f>
        <v>3688.9322000000002</v>
      </c>
      <c r="D32" s="60">
        <f>VLOOKUP($A32,'Return Data'!$B$7:$R$2292,5,0)</f>
        <v>5.8574000000000002</v>
      </c>
      <c r="E32" s="61">
        <f t="shared" si="0"/>
        <v>9</v>
      </c>
      <c r="F32" s="60">
        <f>VLOOKUP($A32,'Return Data'!$B$7:$R$2292,6,0)</f>
        <v>5.8574000000000002</v>
      </c>
      <c r="G32" s="61">
        <f t="shared" si="1"/>
        <v>9</v>
      </c>
      <c r="H32" s="60">
        <f>VLOOKUP($A32,'Return Data'!$B$7:$R$2292,7,0)</f>
        <v>4.1597999999999997</v>
      </c>
      <c r="I32" s="61">
        <f t="shared" si="2"/>
        <v>6</v>
      </c>
      <c r="J32" s="60">
        <f>VLOOKUP($A32,'Return Data'!$B$7:$R$2292,8,0)</f>
        <v>4.4416000000000002</v>
      </c>
      <c r="K32" s="61">
        <f t="shared" si="3"/>
        <v>8</v>
      </c>
      <c r="L32" s="60">
        <f>VLOOKUP($A32,'Return Data'!$B$7:$R$2292,9,0)</f>
        <v>5.8087</v>
      </c>
      <c r="M32" s="61">
        <f t="shared" si="4"/>
        <v>6</v>
      </c>
      <c r="N32" s="60">
        <f>VLOOKUP($A32,'Return Data'!$B$7:$R$2292,10,0)</f>
        <v>3.6869999999999998</v>
      </c>
      <c r="O32" s="61">
        <f t="shared" si="5"/>
        <v>11</v>
      </c>
      <c r="P32" s="60">
        <f>VLOOKUP($A32,'Return Data'!$B$7:$R$2292,11,0)</f>
        <v>3.9481999999999999</v>
      </c>
      <c r="Q32" s="61">
        <f t="shared" si="6"/>
        <v>11</v>
      </c>
      <c r="R32" s="60">
        <f>VLOOKUP($A32,'Return Data'!$B$7:$R$2292,12,0)</f>
        <v>3.8805999999999998</v>
      </c>
      <c r="S32" s="61">
        <f t="shared" si="7"/>
        <v>13</v>
      </c>
      <c r="T32" s="60">
        <f>VLOOKUP($A32,'Return Data'!$B$7:$R$2292,13,0)</f>
        <v>6.6913999999999998</v>
      </c>
      <c r="U32" s="61">
        <f t="shared" si="12"/>
        <v>2</v>
      </c>
      <c r="V32" s="60">
        <f>VLOOKUP($A32,'Return Data'!$B$7:$R$2292,17,0)</f>
        <v>5.5236999999999998</v>
      </c>
      <c r="W32" s="61">
        <f t="shared" si="13"/>
        <v>3</v>
      </c>
      <c r="X32" s="60">
        <f>VLOOKUP($A32,'Return Data'!$B$7:$R$2292,14,0)</f>
        <v>6.0164</v>
      </c>
      <c r="Y32" s="61">
        <f t="shared" si="14"/>
        <v>4</v>
      </c>
      <c r="Z32" s="60">
        <f>VLOOKUP($A32,'Return Data'!$B$7:$R$2292,16,0)</f>
        <v>7.4949000000000003</v>
      </c>
      <c r="AA32" s="62">
        <f t="shared" si="15"/>
        <v>5</v>
      </c>
    </row>
    <row r="33" spans="1:27" x14ac:dyDescent="0.3">
      <c r="A33" s="58" t="s">
        <v>1940</v>
      </c>
      <c r="B33" s="59">
        <f>VLOOKUP($A33,'Return Data'!$B$7:$R$2292,3,0)</f>
        <v>44767</v>
      </c>
      <c r="C33" s="60">
        <f>VLOOKUP($A33,'Return Data'!$B$7:$R$2292,4,0)</f>
        <v>1152.1922</v>
      </c>
      <c r="D33" s="60">
        <f>VLOOKUP($A33,'Return Data'!$B$7:$R$2292,5,0)</f>
        <v>4.8011999999999997</v>
      </c>
      <c r="E33" s="61">
        <f t="shared" si="0"/>
        <v>23</v>
      </c>
      <c r="F33" s="60">
        <f>VLOOKUP($A33,'Return Data'!$B$7:$R$2292,6,0)</f>
        <v>4.8011999999999997</v>
      </c>
      <c r="G33" s="61">
        <f t="shared" si="1"/>
        <v>23</v>
      </c>
      <c r="H33" s="60">
        <f>VLOOKUP($A33,'Return Data'!$B$7:$R$2292,7,0)</f>
        <v>4.0612000000000004</v>
      </c>
      <c r="I33" s="61">
        <f t="shared" si="2"/>
        <v>10</v>
      </c>
      <c r="J33" s="60">
        <f>VLOOKUP($A33,'Return Data'!$B$7:$R$2292,8,0)</f>
        <v>4.0056000000000003</v>
      </c>
      <c r="K33" s="61">
        <f t="shared" si="3"/>
        <v>23</v>
      </c>
      <c r="L33" s="60">
        <f>VLOOKUP($A33,'Return Data'!$B$7:$R$2292,9,0)</f>
        <v>4.8239999999999998</v>
      </c>
      <c r="M33" s="61">
        <f t="shared" si="4"/>
        <v>23</v>
      </c>
      <c r="N33" s="60">
        <f>VLOOKUP($A33,'Return Data'!$B$7:$R$2292,10,0)</f>
        <v>3.5388999999999999</v>
      </c>
      <c r="O33" s="61">
        <f t="shared" si="5"/>
        <v>19</v>
      </c>
      <c r="P33" s="60">
        <f>VLOOKUP($A33,'Return Data'!$B$7:$R$2292,11,0)</f>
        <v>3.7231999999999998</v>
      </c>
      <c r="Q33" s="61">
        <f t="shared" si="6"/>
        <v>19</v>
      </c>
      <c r="R33" s="60">
        <f>VLOOKUP($A33,'Return Data'!$B$7:$R$2292,12,0)</f>
        <v>3.5607000000000002</v>
      </c>
      <c r="S33" s="61">
        <f t="shared" si="7"/>
        <v>22</v>
      </c>
      <c r="T33" s="60">
        <f>VLOOKUP($A33,'Return Data'!$B$7:$R$2292,13,0)</f>
        <v>4.1455000000000002</v>
      </c>
      <c r="U33" s="61">
        <f t="shared" si="12"/>
        <v>6</v>
      </c>
      <c r="V33" s="60">
        <f>VLOOKUP($A33,'Return Data'!$B$7:$R$2292,17,0)</f>
        <v>4.2679</v>
      </c>
      <c r="W33" s="61">
        <f t="shared" si="13"/>
        <v>8</v>
      </c>
      <c r="X33" s="60"/>
      <c r="Y33" s="61"/>
      <c r="Z33" s="60">
        <f>VLOOKUP($A33,'Return Data'!$B$7:$R$2292,16,0)</f>
        <v>4.6195000000000004</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5.5165653846153848</v>
      </c>
      <c r="E35" s="69"/>
      <c r="F35" s="70">
        <f>AVERAGE(F8:F33)</f>
        <v>5.5025846153846159</v>
      </c>
      <c r="G35" s="69"/>
      <c r="H35" s="70">
        <f>AVERAGE(H8:H33)</f>
        <v>3.9010461538461545</v>
      </c>
      <c r="I35" s="69"/>
      <c r="J35" s="70">
        <f>AVERAGE(J8:J33)</f>
        <v>4.3498807692307704</v>
      </c>
      <c r="K35" s="69"/>
      <c r="L35" s="70">
        <f>AVERAGE(L8:L33)</f>
        <v>5.4720500000000003</v>
      </c>
      <c r="M35" s="69"/>
      <c r="N35" s="70">
        <f>AVERAGE(N8:N33)</f>
        <v>3.6486846153846151</v>
      </c>
      <c r="O35" s="69"/>
      <c r="P35" s="70">
        <f>AVERAGE(P8:P33)</f>
        <v>3.9310961538461537</v>
      </c>
      <c r="Q35" s="69"/>
      <c r="R35" s="70">
        <f>AVERAGE(R8:R33)</f>
        <v>4.0438884615384616</v>
      </c>
      <c r="S35" s="69"/>
      <c r="T35" s="70">
        <f>AVERAGE(T8:T33)</f>
        <v>4.1911076923076926</v>
      </c>
      <c r="U35" s="69"/>
      <c r="V35" s="70">
        <f>AVERAGE(V8:V33)</f>
        <v>4.2999720000000003</v>
      </c>
      <c r="W35" s="69"/>
      <c r="X35" s="70">
        <f>AVERAGE(X8:X33)</f>
        <v>5.2296272727272743</v>
      </c>
      <c r="Y35" s="69"/>
      <c r="Z35" s="70">
        <f>AVERAGE(Z8:Z33)</f>
        <v>6.587923076923075</v>
      </c>
      <c r="AA35" s="71"/>
    </row>
    <row r="36" spans="1:27" x14ac:dyDescent="0.3">
      <c r="A36" s="68" t="s">
        <v>28</v>
      </c>
      <c r="B36" s="69"/>
      <c r="C36" s="69"/>
      <c r="D36" s="70">
        <f>MIN(D8:D33)</f>
        <v>2.7635999999999998</v>
      </c>
      <c r="E36" s="69"/>
      <c r="F36" s="70">
        <f>MIN(F8:F33)</f>
        <v>2.4001000000000001</v>
      </c>
      <c r="G36" s="69"/>
      <c r="H36" s="70">
        <f>MIN(H8:H33)</f>
        <v>2.8725999999999998</v>
      </c>
      <c r="I36" s="69"/>
      <c r="J36" s="70">
        <f>MIN(J8:J33)</f>
        <v>3.7698999999999998</v>
      </c>
      <c r="K36" s="69"/>
      <c r="L36" s="70">
        <f>MIN(L8:L33)</f>
        <v>4.2819000000000003</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3.9336000000000002</v>
      </c>
      <c r="Y36" s="69"/>
      <c r="Z36" s="70">
        <f>MIN(Z8:Z33)</f>
        <v>3.9426000000000001</v>
      </c>
      <c r="AA36" s="71"/>
    </row>
    <row r="37" spans="1:27" ht="15" thickBot="1" x14ac:dyDescent="0.35">
      <c r="A37" s="72" t="s">
        <v>29</v>
      </c>
      <c r="B37" s="73"/>
      <c r="C37" s="73"/>
      <c r="D37" s="74">
        <f>MAX(D8:D33)</f>
        <v>6.5015000000000001</v>
      </c>
      <c r="E37" s="73"/>
      <c r="F37" s="74">
        <f>MAX(F8:F33)</f>
        <v>6.5015000000000001</v>
      </c>
      <c r="G37" s="73"/>
      <c r="H37" s="74">
        <f>MAX(H8:H33)</f>
        <v>4.9400000000000004</v>
      </c>
      <c r="I37" s="73"/>
      <c r="J37" s="74">
        <f>MAX(J8:J33)</f>
        <v>5.3159999999999998</v>
      </c>
      <c r="K37" s="73"/>
      <c r="L37" s="74">
        <f>MAX(L8:L33)</f>
        <v>6.6879</v>
      </c>
      <c r="M37" s="73"/>
      <c r="N37" s="74">
        <f>MAX(N8:N33)</f>
        <v>4.4109999999999996</v>
      </c>
      <c r="O37" s="73"/>
      <c r="P37" s="74">
        <f>MAX(P8:P33)</f>
        <v>6.0932000000000004</v>
      </c>
      <c r="Q37" s="73"/>
      <c r="R37" s="74">
        <f>MAX(R8:R33)</f>
        <v>9.5703999999999994</v>
      </c>
      <c r="S37" s="73"/>
      <c r="T37" s="74">
        <f>MAX(T8:T33)</f>
        <v>10.7546</v>
      </c>
      <c r="U37" s="73"/>
      <c r="V37" s="74">
        <f>MAX(V8:V33)</f>
        <v>9.5503999999999998</v>
      </c>
      <c r="W37" s="73"/>
      <c r="X37" s="74">
        <f>MAX(X8:X33)</f>
        <v>7.8704000000000001</v>
      </c>
      <c r="Y37" s="73"/>
      <c r="Z37" s="74">
        <f>MAX(Z8:Z33)</f>
        <v>9.0000999999999998</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44767</v>
      </c>
      <c r="C8" s="60">
        <f>VLOOKUP($A8,'Return Data'!$B$7:$R$2292,4,0)</f>
        <v>445.31130000000002</v>
      </c>
      <c r="D8" s="60">
        <f>VLOOKUP($A8,'Return Data'!$B$7:$R$2292,5,0)</f>
        <v>6.1040000000000001</v>
      </c>
      <c r="E8" s="61">
        <f t="shared" ref="E8:E33" si="0">RANK(D8,D$8:D$33,0)</f>
        <v>2</v>
      </c>
      <c r="F8" s="60">
        <f>VLOOKUP($A8,'Return Data'!$B$7:$R$2292,6,0)</f>
        <v>6.1040000000000001</v>
      </c>
      <c r="G8" s="61">
        <f t="shared" ref="G8:G33" si="1">RANK(F8,F$8:F$33,0)</f>
        <v>2</v>
      </c>
      <c r="H8" s="60">
        <f>VLOOKUP($A8,'Return Data'!$B$7:$R$2292,7,0)</f>
        <v>2.6968999999999999</v>
      </c>
      <c r="I8" s="61">
        <f t="shared" ref="I8:I33" si="2">RANK(H8,H$8:H$33,0)</f>
        <v>24</v>
      </c>
      <c r="J8" s="60">
        <f>VLOOKUP($A8,'Return Data'!$B$7:$R$2292,8,0)</f>
        <v>4.0019</v>
      </c>
      <c r="K8" s="61">
        <f t="shared" ref="K8:K33" si="3">RANK(J8,J$8:J$33,0)</f>
        <v>10</v>
      </c>
      <c r="L8" s="60">
        <f>VLOOKUP($A8,'Return Data'!$B$7:$R$2292,9,0)</f>
        <v>5.7965999999999998</v>
      </c>
      <c r="M8" s="61">
        <f t="shared" ref="M8:M33" si="4">RANK(L8,L$8:L$33,0)</f>
        <v>2</v>
      </c>
      <c r="N8" s="60">
        <f>VLOOKUP($A8,'Return Data'!$B$7:$R$2292,10,0)</f>
        <v>3.4701</v>
      </c>
      <c r="O8" s="61">
        <f t="shared" ref="O8:O33" si="5">RANK(N8,N$8:N$33,0)</f>
        <v>5</v>
      </c>
      <c r="P8" s="60">
        <f>VLOOKUP($A8,'Return Data'!$B$7:$R$2292,11,0)</f>
        <v>3.8816999999999999</v>
      </c>
      <c r="Q8" s="61">
        <f t="shared" ref="Q8:Q33" si="6">RANK(P8,P$8:P$33,0)</f>
        <v>2</v>
      </c>
      <c r="R8" s="60">
        <f>VLOOKUP($A8,'Return Data'!$B$7:$R$2292,12,0)</f>
        <v>3.9194</v>
      </c>
      <c r="S8" s="61">
        <f t="shared" ref="S8:S33" si="7">RANK(R8,R$8:R$33,0)</f>
        <v>2</v>
      </c>
      <c r="T8" s="60">
        <f>VLOOKUP($A8,'Return Data'!$B$7:$R$2292,13,0)</f>
        <v>3.8754</v>
      </c>
      <c r="U8" s="61">
        <f t="shared" ref="U8" si="8">RANK(T8,T$8:T$33,0)</f>
        <v>4</v>
      </c>
      <c r="V8" s="60">
        <f>VLOOKUP($A8,'Return Data'!$B$7:$R$2292,17,0)</f>
        <v>4.2439999999999998</v>
      </c>
      <c r="W8" s="61">
        <f>RANK(V8,V$8:V$33,0)</f>
        <v>5</v>
      </c>
      <c r="X8" s="60">
        <f>VLOOKUP($A8,'Return Data'!$B$7:$R$2292,14,0)</f>
        <v>5.5006000000000004</v>
      </c>
      <c r="Y8" s="61">
        <f>RANK(X8,X$8:X$33,0)</f>
        <v>4</v>
      </c>
      <c r="Z8" s="60">
        <f>VLOOKUP($A8,'Return Data'!$B$7:$R$2292,16,0)</f>
        <v>7.4417999999999997</v>
      </c>
      <c r="AA8" s="62">
        <f t="shared" ref="AA8" si="9">RANK(Z8,Z$8:Z$33,0)</f>
        <v>4</v>
      </c>
    </row>
    <row r="9" spans="1:27" x14ac:dyDescent="0.3">
      <c r="A9" s="58" t="s">
        <v>1405</v>
      </c>
      <c r="B9" s="59">
        <f>VLOOKUP($A9,'Return Data'!$B$7:$R$2292,3,0)</f>
        <v>44767</v>
      </c>
      <c r="C9" s="60">
        <f>VLOOKUP($A9,'Return Data'!$B$7:$R$2292,4,0)</f>
        <v>12.198399999999999</v>
      </c>
      <c r="D9" s="60">
        <f>VLOOKUP($A9,'Return Data'!$B$7:$R$2292,5,0)</f>
        <v>5.3883000000000001</v>
      </c>
      <c r="E9" s="61">
        <f t="shared" si="0"/>
        <v>10</v>
      </c>
      <c r="F9" s="60">
        <f>VLOOKUP($A9,'Return Data'!$B$7:$R$2292,6,0)</f>
        <v>5.3883000000000001</v>
      </c>
      <c r="G9" s="61">
        <f t="shared" si="1"/>
        <v>10</v>
      </c>
      <c r="H9" s="60">
        <f>VLOOKUP($A9,'Return Data'!$B$7:$R$2292,7,0)</f>
        <v>3.4218999999999999</v>
      </c>
      <c r="I9" s="61">
        <f t="shared" si="2"/>
        <v>13</v>
      </c>
      <c r="J9" s="60">
        <f>VLOOKUP($A9,'Return Data'!$B$7:$R$2292,8,0)</f>
        <v>3.8527999999999998</v>
      </c>
      <c r="K9" s="61">
        <f t="shared" si="3"/>
        <v>15</v>
      </c>
      <c r="L9" s="60">
        <f>VLOOKUP($A9,'Return Data'!$B$7:$R$2292,9,0)</f>
        <v>5.1672000000000002</v>
      </c>
      <c r="M9" s="61">
        <f t="shared" si="4"/>
        <v>13</v>
      </c>
      <c r="N9" s="60">
        <f>VLOOKUP($A9,'Return Data'!$B$7:$R$2292,10,0)</f>
        <v>3.0680999999999998</v>
      </c>
      <c r="O9" s="61">
        <f t="shared" si="5"/>
        <v>17</v>
      </c>
      <c r="P9" s="60">
        <f>VLOOKUP($A9,'Return Data'!$B$7:$R$2292,11,0)</f>
        <v>3.3187000000000002</v>
      </c>
      <c r="Q9" s="61">
        <f t="shared" si="6"/>
        <v>18</v>
      </c>
      <c r="R9" s="60">
        <f>VLOOKUP($A9,'Return Data'!$B$7:$R$2292,12,0)</f>
        <v>3.2513000000000001</v>
      </c>
      <c r="S9" s="61">
        <f t="shared" si="7"/>
        <v>18</v>
      </c>
      <c r="T9" s="60">
        <f>VLOOKUP($A9,'Return Data'!$B$7:$R$2292,13,0)</f>
        <v>3.1596000000000002</v>
      </c>
      <c r="U9" s="61">
        <f t="shared" ref="U9:U33" si="10">RANK(T9,T$8:T$33,0)</f>
        <v>20</v>
      </c>
      <c r="V9" s="60">
        <f>VLOOKUP($A9,'Return Data'!$B$7:$R$2292,17,0)</f>
        <v>3.4314</v>
      </c>
      <c r="W9" s="61">
        <f t="shared" ref="W9:W33" si="11">RANK(V9,V$8:V$33,0)</f>
        <v>15</v>
      </c>
      <c r="X9" s="60">
        <f>VLOOKUP($A9,'Return Data'!$B$7:$R$2292,14,0)</f>
        <v>4.4477000000000002</v>
      </c>
      <c r="Y9" s="61">
        <f t="shared" ref="Y9:Y32" si="12">RANK(X9,X$8:X$33,0)</f>
        <v>14</v>
      </c>
      <c r="Z9" s="60">
        <f>VLOOKUP($A9,'Return Data'!$B$7:$R$2292,16,0)</f>
        <v>5.2634999999999996</v>
      </c>
      <c r="AA9" s="62">
        <f t="shared" ref="AA9:AA33" si="13">RANK(Z9,Z$8:Z$33,0)</f>
        <v>19</v>
      </c>
    </row>
    <row r="10" spans="1:27" x14ac:dyDescent="0.3">
      <c r="A10" s="58" t="s">
        <v>2010</v>
      </c>
      <c r="B10" s="59">
        <f>VLOOKUP($A10,'Return Data'!$B$7:$R$2292,3,0)</f>
        <v>44767</v>
      </c>
      <c r="C10" s="60">
        <f>VLOOKUP($A10,'Return Data'!$B$7:$R$2292,4,0)</f>
        <v>1256.0301999999999</v>
      </c>
      <c r="D10" s="60">
        <f>VLOOKUP($A10,'Return Data'!$B$7:$R$2292,5,0)</f>
        <v>6.0270999999999999</v>
      </c>
      <c r="E10" s="61">
        <f t="shared" si="0"/>
        <v>4</v>
      </c>
      <c r="F10" s="60">
        <f>VLOOKUP($A10,'Return Data'!$B$7:$R$2292,6,0)</f>
        <v>6.0270999999999999</v>
      </c>
      <c r="G10" s="61">
        <f t="shared" si="1"/>
        <v>4</v>
      </c>
      <c r="H10" s="60">
        <f>VLOOKUP($A10,'Return Data'!$B$7:$R$2292,7,0)</f>
        <v>4.8179999999999996</v>
      </c>
      <c r="I10" s="61">
        <f t="shared" si="2"/>
        <v>2</v>
      </c>
      <c r="J10" s="60">
        <f>VLOOKUP($A10,'Return Data'!$B$7:$R$2292,8,0)</f>
        <v>5.1756000000000002</v>
      </c>
      <c r="K10" s="61">
        <f t="shared" si="3"/>
        <v>1</v>
      </c>
      <c r="L10" s="60">
        <f>VLOOKUP($A10,'Return Data'!$B$7:$R$2292,9,0)</f>
        <v>6.5773999999999999</v>
      </c>
      <c r="M10" s="61">
        <f t="shared" si="4"/>
        <v>1</v>
      </c>
      <c r="N10" s="60">
        <f>VLOOKUP($A10,'Return Data'!$B$7:$R$2292,10,0)</f>
        <v>3.5316000000000001</v>
      </c>
      <c r="O10" s="61">
        <f t="shared" si="5"/>
        <v>4</v>
      </c>
      <c r="P10" s="60">
        <f>VLOOKUP($A10,'Return Data'!$B$7:$R$2292,11,0)</f>
        <v>3.7961</v>
      </c>
      <c r="Q10" s="61">
        <f t="shared" si="6"/>
        <v>3</v>
      </c>
      <c r="R10" s="60">
        <f>VLOOKUP($A10,'Return Data'!$B$7:$R$2292,12,0)</f>
        <v>3.8913000000000002</v>
      </c>
      <c r="S10" s="61">
        <f t="shared" si="7"/>
        <v>3</v>
      </c>
      <c r="T10" s="60">
        <f>VLOOKUP($A10,'Return Data'!$B$7:$R$2292,13,0)</f>
        <v>3.7686999999999999</v>
      </c>
      <c r="U10" s="61">
        <f t="shared" si="10"/>
        <v>6</v>
      </c>
      <c r="V10" s="60">
        <f>VLOOKUP($A10,'Return Data'!$B$7:$R$2292,17,0)</f>
        <v>3.7581000000000002</v>
      </c>
      <c r="W10" s="61">
        <f t="shared" si="11"/>
        <v>8</v>
      </c>
      <c r="X10" s="60">
        <f>VLOOKUP($A10,'Return Data'!$B$7:$R$2292,14,0)</f>
        <v>4.6417999999999999</v>
      </c>
      <c r="Y10" s="61">
        <f t="shared" si="12"/>
        <v>11</v>
      </c>
      <c r="Z10" s="60">
        <f>VLOOKUP($A10,'Return Data'!$B$7:$R$2292,16,0)</f>
        <v>5.6456</v>
      </c>
      <c r="AA10" s="62">
        <f t="shared" si="13"/>
        <v>17</v>
      </c>
    </row>
    <row r="11" spans="1:27" x14ac:dyDescent="0.3">
      <c r="A11" s="58" t="s">
        <v>2045</v>
      </c>
      <c r="B11" s="59">
        <f>VLOOKUP($A11,'Return Data'!$B$7:$R$2292,3,0)</f>
        <v>44767</v>
      </c>
      <c r="C11" s="60">
        <f>VLOOKUP($A11,'Return Data'!$B$7:$R$2292,4,0)</f>
        <v>2632.6509000000001</v>
      </c>
      <c r="D11" s="60">
        <f>VLOOKUP($A11,'Return Data'!$B$7:$R$2292,5,0)</f>
        <v>5.0583999999999998</v>
      </c>
      <c r="E11" s="61">
        <f t="shared" si="0"/>
        <v>17</v>
      </c>
      <c r="F11" s="60">
        <f>VLOOKUP($A11,'Return Data'!$B$7:$R$2292,6,0)</f>
        <v>5.0583999999999998</v>
      </c>
      <c r="G11" s="61">
        <f t="shared" si="1"/>
        <v>17</v>
      </c>
      <c r="H11" s="60">
        <f>VLOOKUP($A11,'Return Data'!$B$7:$R$2292,7,0)</f>
        <v>3.4028999999999998</v>
      </c>
      <c r="I11" s="61">
        <f t="shared" si="2"/>
        <v>14</v>
      </c>
      <c r="J11" s="60">
        <f>VLOOKUP($A11,'Return Data'!$B$7:$R$2292,8,0)</f>
        <v>4.0708000000000002</v>
      </c>
      <c r="K11" s="61">
        <f t="shared" si="3"/>
        <v>6</v>
      </c>
      <c r="L11" s="60">
        <f>VLOOKUP($A11,'Return Data'!$B$7:$R$2292,9,0)</f>
        <v>5.1684999999999999</v>
      </c>
      <c r="M11" s="61">
        <f t="shared" si="4"/>
        <v>12</v>
      </c>
      <c r="N11" s="60">
        <f>VLOOKUP($A11,'Return Data'!$B$7:$R$2292,10,0)</f>
        <v>3.2103999999999999</v>
      </c>
      <c r="O11" s="61">
        <f t="shared" si="5"/>
        <v>14</v>
      </c>
      <c r="P11" s="60">
        <f>VLOOKUP($A11,'Return Data'!$B$7:$R$2292,11,0)</f>
        <v>3.4638</v>
      </c>
      <c r="Q11" s="61">
        <f t="shared" si="6"/>
        <v>13</v>
      </c>
      <c r="R11" s="60">
        <f>VLOOKUP($A11,'Return Data'!$B$7:$R$2292,12,0)</f>
        <v>3.4466000000000001</v>
      </c>
      <c r="S11" s="61">
        <f t="shared" si="7"/>
        <v>13</v>
      </c>
      <c r="T11" s="60">
        <f>VLOOKUP($A11,'Return Data'!$B$7:$R$2292,13,0)</f>
        <v>3.3576000000000001</v>
      </c>
      <c r="U11" s="61">
        <f t="shared" si="10"/>
        <v>15</v>
      </c>
      <c r="V11" s="60">
        <f>VLOOKUP($A11,'Return Data'!$B$7:$R$2292,17,0)</f>
        <v>3.3290000000000002</v>
      </c>
      <c r="W11" s="61">
        <f t="shared" si="11"/>
        <v>17</v>
      </c>
      <c r="X11" s="60">
        <f>VLOOKUP($A11,'Return Data'!$B$7:$R$2292,14,0)</f>
        <v>4.3456999999999999</v>
      </c>
      <c r="Y11" s="61">
        <f t="shared" si="12"/>
        <v>15</v>
      </c>
      <c r="Z11" s="60">
        <f>VLOOKUP($A11,'Return Data'!$B$7:$R$2292,16,0)</f>
        <v>7.1414999999999997</v>
      </c>
      <c r="AA11" s="62">
        <f t="shared" si="13"/>
        <v>7</v>
      </c>
    </row>
    <row r="12" spans="1:27" x14ac:dyDescent="0.3">
      <c r="A12" s="58" t="s">
        <v>1407</v>
      </c>
      <c r="B12" s="59">
        <f>VLOOKUP($A12,'Return Data'!$B$7:$R$2292,3,0)</f>
        <v>44767</v>
      </c>
      <c r="C12" s="60">
        <f>VLOOKUP($A12,'Return Data'!$B$7:$R$2292,4,0)</f>
        <v>3160.2876999999999</v>
      </c>
      <c r="D12" s="60">
        <f>VLOOKUP($A12,'Return Data'!$B$7:$R$2292,5,0)</f>
        <v>4.4817</v>
      </c>
      <c r="E12" s="61">
        <f t="shared" si="0"/>
        <v>22</v>
      </c>
      <c r="F12" s="60">
        <f>VLOOKUP($A12,'Return Data'!$B$7:$R$2292,6,0)</f>
        <v>4.4817</v>
      </c>
      <c r="G12" s="61">
        <f t="shared" si="1"/>
        <v>22</v>
      </c>
      <c r="H12" s="60">
        <f>VLOOKUP($A12,'Return Data'!$B$7:$R$2292,7,0)</f>
        <v>3.5880000000000001</v>
      </c>
      <c r="I12" s="61">
        <f t="shared" si="2"/>
        <v>9</v>
      </c>
      <c r="J12" s="60">
        <f>VLOOKUP($A12,'Return Data'!$B$7:$R$2292,8,0)</f>
        <v>3.5689000000000002</v>
      </c>
      <c r="K12" s="61">
        <f t="shared" si="3"/>
        <v>20</v>
      </c>
      <c r="L12" s="60">
        <f>VLOOKUP($A12,'Return Data'!$B$7:$R$2292,9,0)</f>
        <v>4.6475999999999997</v>
      </c>
      <c r="M12" s="61">
        <f t="shared" si="4"/>
        <v>21</v>
      </c>
      <c r="N12" s="60">
        <f>VLOOKUP($A12,'Return Data'!$B$7:$R$2292,10,0)</f>
        <v>2.8794</v>
      </c>
      <c r="O12" s="61">
        <f t="shared" si="5"/>
        <v>22</v>
      </c>
      <c r="P12" s="60">
        <f>VLOOKUP($A12,'Return Data'!$B$7:$R$2292,11,0)</f>
        <v>3.0489999999999999</v>
      </c>
      <c r="Q12" s="61">
        <f t="shared" si="6"/>
        <v>22</v>
      </c>
      <c r="R12" s="60">
        <f>VLOOKUP($A12,'Return Data'!$B$7:$R$2292,12,0)</f>
        <v>2.9554</v>
      </c>
      <c r="S12" s="61">
        <f t="shared" si="7"/>
        <v>22</v>
      </c>
      <c r="T12" s="60">
        <f>VLOOKUP($A12,'Return Data'!$B$7:$R$2292,13,0)</f>
        <v>2.8395999999999999</v>
      </c>
      <c r="U12" s="61">
        <f t="shared" si="10"/>
        <v>23</v>
      </c>
      <c r="V12" s="60">
        <f>VLOOKUP($A12,'Return Data'!$B$7:$R$2292,17,0)</f>
        <v>2.7871000000000001</v>
      </c>
      <c r="W12" s="61">
        <f t="shared" si="11"/>
        <v>22</v>
      </c>
      <c r="X12" s="60">
        <f>VLOOKUP($A12,'Return Data'!$B$7:$R$2292,14,0)</f>
        <v>3.8395999999999999</v>
      </c>
      <c r="Y12" s="61">
        <f t="shared" si="12"/>
        <v>19</v>
      </c>
      <c r="Z12" s="60">
        <f>VLOOKUP($A12,'Return Data'!$B$7:$R$2292,16,0)</f>
        <v>6.8827999999999996</v>
      </c>
      <c r="AA12" s="62">
        <f t="shared" si="13"/>
        <v>10</v>
      </c>
    </row>
    <row r="13" spans="1:27" x14ac:dyDescent="0.3">
      <c r="A13" s="58" t="s">
        <v>1409</v>
      </c>
      <c r="B13" s="59">
        <f>VLOOKUP($A13,'Return Data'!$B$7:$R$2292,3,0)</f>
        <v>44767</v>
      </c>
      <c r="C13" s="60">
        <f>VLOOKUP($A13,'Return Data'!$B$7:$R$2292,4,0)</f>
        <v>2815.4194000000002</v>
      </c>
      <c r="D13" s="60">
        <f>VLOOKUP($A13,'Return Data'!$B$7:$R$2292,5,0)</f>
        <v>5.2359</v>
      </c>
      <c r="E13" s="61">
        <f t="shared" si="0"/>
        <v>14</v>
      </c>
      <c r="F13" s="60">
        <f>VLOOKUP($A13,'Return Data'!$B$7:$R$2292,6,0)</f>
        <v>5.2359</v>
      </c>
      <c r="G13" s="61">
        <f t="shared" si="1"/>
        <v>14</v>
      </c>
      <c r="H13" s="60">
        <f>VLOOKUP($A13,'Return Data'!$B$7:$R$2292,7,0)</f>
        <v>2.8302</v>
      </c>
      <c r="I13" s="61">
        <f t="shared" si="2"/>
        <v>22</v>
      </c>
      <c r="J13" s="60">
        <f>VLOOKUP($A13,'Return Data'!$B$7:$R$2292,8,0)</f>
        <v>3.2284999999999999</v>
      </c>
      <c r="K13" s="61">
        <f t="shared" si="3"/>
        <v>25</v>
      </c>
      <c r="L13" s="60">
        <f>VLOOKUP($A13,'Return Data'!$B$7:$R$2292,9,0)</f>
        <v>4.7282999999999999</v>
      </c>
      <c r="M13" s="61">
        <f t="shared" si="4"/>
        <v>19</v>
      </c>
      <c r="N13" s="60">
        <f>VLOOKUP($A13,'Return Data'!$B$7:$R$2292,10,0)</f>
        <v>2.9718</v>
      </c>
      <c r="O13" s="61">
        <f t="shared" si="5"/>
        <v>20</v>
      </c>
      <c r="P13" s="60">
        <f>VLOOKUP($A13,'Return Data'!$B$7:$R$2292,11,0)</f>
        <v>3.1852</v>
      </c>
      <c r="Q13" s="61">
        <f t="shared" si="6"/>
        <v>21</v>
      </c>
      <c r="R13" s="60">
        <f>VLOOKUP($A13,'Return Data'!$B$7:$R$2292,12,0)</f>
        <v>3.1516000000000002</v>
      </c>
      <c r="S13" s="61">
        <f t="shared" si="7"/>
        <v>21</v>
      </c>
      <c r="T13" s="60">
        <f>VLOOKUP($A13,'Return Data'!$B$7:$R$2292,13,0)</f>
        <v>3.0432999999999999</v>
      </c>
      <c r="U13" s="61">
        <f t="shared" si="10"/>
        <v>22</v>
      </c>
      <c r="V13" s="60">
        <f>VLOOKUP($A13,'Return Data'!$B$7:$R$2292,17,0)</f>
        <v>3.0703999999999998</v>
      </c>
      <c r="W13" s="61">
        <f t="shared" si="11"/>
        <v>21</v>
      </c>
      <c r="X13" s="60">
        <f>VLOOKUP($A13,'Return Data'!$B$7:$R$2292,14,0)</f>
        <v>4.0952000000000002</v>
      </c>
      <c r="Y13" s="61">
        <f t="shared" si="12"/>
        <v>18</v>
      </c>
      <c r="Z13" s="60">
        <f>VLOOKUP($A13,'Return Data'!$B$7:$R$2292,16,0)</f>
        <v>6.6856999999999998</v>
      </c>
      <c r="AA13" s="62">
        <f t="shared" si="13"/>
        <v>13</v>
      </c>
    </row>
    <row r="14" spans="1:27" x14ac:dyDescent="0.3">
      <c r="A14" s="58" t="s">
        <v>1412</v>
      </c>
      <c r="B14" s="59">
        <f>VLOOKUP($A14,'Return Data'!$B$7:$R$2292,3,0)</f>
        <v>44767</v>
      </c>
      <c r="C14" s="60">
        <f>VLOOKUP($A14,'Return Data'!$B$7:$R$2292,4,0)</f>
        <v>34.787700000000001</v>
      </c>
      <c r="D14" s="60">
        <f>VLOOKUP($A14,'Return Data'!$B$7:$R$2292,5,0)</f>
        <v>5.0033000000000003</v>
      </c>
      <c r="E14" s="61">
        <f t="shared" si="0"/>
        <v>18</v>
      </c>
      <c r="F14" s="60">
        <f>VLOOKUP($A14,'Return Data'!$B$7:$R$2292,6,0)</f>
        <v>5.0033000000000003</v>
      </c>
      <c r="G14" s="61">
        <f t="shared" si="1"/>
        <v>18</v>
      </c>
      <c r="H14" s="60">
        <f>VLOOKUP($A14,'Return Data'!$B$7:$R$2292,7,0)</f>
        <v>4.891</v>
      </c>
      <c r="I14" s="61">
        <f t="shared" si="2"/>
        <v>1</v>
      </c>
      <c r="J14" s="60">
        <f>VLOOKUP($A14,'Return Data'!$B$7:$R$2292,8,0)</f>
        <v>4.7526000000000002</v>
      </c>
      <c r="K14" s="61">
        <f t="shared" si="3"/>
        <v>2</v>
      </c>
      <c r="L14" s="60">
        <f>VLOOKUP($A14,'Return Data'!$B$7:$R$2292,9,0)</f>
        <v>4.6757</v>
      </c>
      <c r="M14" s="61">
        <f t="shared" si="4"/>
        <v>20</v>
      </c>
      <c r="N14" s="60">
        <f>VLOOKUP($A14,'Return Data'!$B$7:$R$2292,10,0)</f>
        <v>4.2965999999999998</v>
      </c>
      <c r="O14" s="61">
        <f t="shared" si="5"/>
        <v>1</v>
      </c>
      <c r="P14" s="60">
        <f>VLOOKUP($A14,'Return Data'!$B$7:$R$2292,11,0)</f>
        <v>11.5206</v>
      </c>
      <c r="Q14" s="61">
        <f t="shared" si="6"/>
        <v>1</v>
      </c>
      <c r="R14" s="60">
        <f>VLOOKUP($A14,'Return Data'!$B$7:$R$2292,12,0)</f>
        <v>13.3132</v>
      </c>
      <c r="S14" s="61">
        <f t="shared" si="7"/>
        <v>1</v>
      </c>
      <c r="T14" s="60">
        <f>VLOOKUP($A14,'Return Data'!$B$7:$R$2292,13,0)</f>
        <v>13.633599999999999</v>
      </c>
      <c r="U14" s="61">
        <f t="shared" si="10"/>
        <v>1</v>
      </c>
      <c r="V14" s="60">
        <f>VLOOKUP($A14,'Return Data'!$B$7:$R$2292,17,0)</f>
        <v>10.940200000000001</v>
      </c>
      <c r="W14" s="61">
        <f t="shared" si="11"/>
        <v>1</v>
      </c>
      <c r="X14" s="60">
        <f>VLOOKUP($A14,'Return Data'!$B$7:$R$2292,14,0)</f>
        <v>8.7446999999999999</v>
      </c>
      <c r="Y14" s="61">
        <f t="shared" si="12"/>
        <v>1</v>
      </c>
      <c r="Z14" s="60">
        <f>VLOOKUP($A14,'Return Data'!$B$7:$R$2292,16,0)</f>
        <v>8.9070999999999998</v>
      </c>
      <c r="AA14" s="62">
        <f t="shared" si="13"/>
        <v>1</v>
      </c>
    </row>
    <row r="15" spans="1:27" x14ac:dyDescent="0.3">
      <c r="A15" s="58" t="s">
        <v>1415</v>
      </c>
      <c r="B15" s="59">
        <f>VLOOKUP($A15,'Return Data'!$B$7:$R$2292,3,0)</f>
        <v>44767</v>
      </c>
      <c r="C15" s="60">
        <f>VLOOKUP($A15,'Return Data'!$B$7:$R$2292,4,0)</f>
        <v>12.409000000000001</v>
      </c>
      <c r="D15" s="60">
        <f>VLOOKUP($A15,'Return Data'!$B$7:$R$2292,5,0)</f>
        <v>5.3949999999999996</v>
      </c>
      <c r="E15" s="61">
        <f t="shared" si="0"/>
        <v>9</v>
      </c>
      <c r="F15" s="60">
        <f>VLOOKUP($A15,'Return Data'!$B$7:$R$2292,6,0)</f>
        <v>5.3949999999999996</v>
      </c>
      <c r="G15" s="61">
        <f t="shared" si="1"/>
        <v>9</v>
      </c>
      <c r="H15" s="60">
        <f>VLOOKUP($A15,'Return Data'!$B$7:$R$2292,7,0)</f>
        <v>3.2795999999999998</v>
      </c>
      <c r="I15" s="61">
        <f t="shared" si="2"/>
        <v>19</v>
      </c>
      <c r="J15" s="60">
        <f>VLOOKUP($A15,'Return Data'!$B$7:$R$2292,8,0)</f>
        <v>3.9980000000000002</v>
      </c>
      <c r="K15" s="61">
        <f t="shared" si="3"/>
        <v>11</v>
      </c>
      <c r="L15" s="60">
        <f>VLOOKUP($A15,'Return Data'!$B$7:$R$2292,9,0)</f>
        <v>5.3280000000000003</v>
      </c>
      <c r="M15" s="61">
        <f t="shared" si="4"/>
        <v>8</v>
      </c>
      <c r="N15" s="60">
        <f>VLOOKUP($A15,'Return Data'!$B$7:$R$2292,10,0)</f>
        <v>3.3342000000000001</v>
      </c>
      <c r="O15" s="61">
        <f t="shared" si="5"/>
        <v>11</v>
      </c>
      <c r="P15" s="60">
        <f>VLOOKUP($A15,'Return Data'!$B$7:$R$2292,11,0)</f>
        <v>3.5874999999999999</v>
      </c>
      <c r="Q15" s="61">
        <f t="shared" si="6"/>
        <v>8</v>
      </c>
      <c r="R15" s="60">
        <f>VLOOKUP($A15,'Return Data'!$B$7:$R$2292,12,0)</f>
        <v>3.5482</v>
      </c>
      <c r="S15" s="61">
        <f t="shared" si="7"/>
        <v>9</v>
      </c>
      <c r="T15" s="60">
        <f>VLOOKUP($A15,'Return Data'!$B$7:$R$2292,13,0)</f>
        <v>3.4935999999999998</v>
      </c>
      <c r="U15" s="61">
        <f t="shared" si="10"/>
        <v>11</v>
      </c>
      <c r="V15" s="60">
        <f>VLOOKUP($A15,'Return Data'!$B$7:$R$2292,17,0)</f>
        <v>3.7738999999999998</v>
      </c>
      <c r="W15" s="61">
        <f t="shared" si="11"/>
        <v>7</v>
      </c>
      <c r="X15" s="60">
        <f>VLOOKUP($A15,'Return Data'!$B$7:$R$2292,14,0)</f>
        <v>4.9837999999999996</v>
      </c>
      <c r="Y15" s="61">
        <f t="shared" si="12"/>
        <v>7</v>
      </c>
      <c r="Z15" s="60">
        <f>VLOOKUP($A15,'Return Data'!$B$7:$R$2292,16,0)</f>
        <v>5.7885</v>
      </c>
      <c r="AA15" s="62">
        <f t="shared" si="13"/>
        <v>15</v>
      </c>
    </row>
    <row r="16" spans="1:27" x14ac:dyDescent="0.3">
      <c r="A16" s="58" t="s">
        <v>1417</v>
      </c>
      <c r="B16" s="59">
        <f>VLOOKUP($A16,'Return Data'!$B$7:$R$2292,3,0)</f>
        <v>44767</v>
      </c>
      <c r="C16" s="60">
        <f>VLOOKUP($A16,'Return Data'!$B$7:$R$2292,4,0)</f>
        <v>1107.4443000000001</v>
      </c>
      <c r="D16" s="60">
        <f>VLOOKUP($A16,'Return Data'!$B$7:$R$2292,5,0)</f>
        <v>5.4439000000000002</v>
      </c>
      <c r="E16" s="61">
        <f t="shared" si="0"/>
        <v>7</v>
      </c>
      <c r="F16" s="60">
        <f>VLOOKUP($A16,'Return Data'!$B$7:$R$2292,6,0)</f>
        <v>5.4439000000000002</v>
      </c>
      <c r="G16" s="61">
        <f t="shared" si="1"/>
        <v>7</v>
      </c>
      <c r="H16" s="60">
        <f>VLOOKUP($A16,'Return Data'!$B$7:$R$2292,7,0)</f>
        <v>3.6002000000000001</v>
      </c>
      <c r="I16" s="61">
        <f t="shared" si="2"/>
        <v>8</v>
      </c>
      <c r="J16" s="60">
        <f>VLOOKUP($A16,'Return Data'!$B$7:$R$2292,8,0)</f>
        <v>4.0294999999999996</v>
      </c>
      <c r="K16" s="61">
        <f t="shared" si="3"/>
        <v>7</v>
      </c>
      <c r="L16" s="60">
        <f>VLOOKUP($A16,'Return Data'!$B$7:$R$2292,9,0)</f>
        <v>5.3414999999999999</v>
      </c>
      <c r="M16" s="61">
        <f t="shared" si="4"/>
        <v>7</v>
      </c>
      <c r="N16" s="60">
        <f>VLOOKUP($A16,'Return Data'!$B$7:$R$2292,10,0)</f>
        <v>3.3529</v>
      </c>
      <c r="O16" s="61">
        <f t="shared" si="5"/>
        <v>7</v>
      </c>
      <c r="P16" s="60">
        <f>VLOOKUP($A16,'Return Data'!$B$7:$R$2292,11,0)</f>
        <v>3.5495999999999999</v>
      </c>
      <c r="Q16" s="61">
        <f t="shared" si="6"/>
        <v>9</v>
      </c>
      <c r="R16" s="60">
        <f>VLOOKUP($A16,'Return Data'!$B$7:$R$2292,12,0)</f>
        <v>3.5522</v>
      </c>
      <c r="S16" s="61">
        <f t="shared" si="7"/>
        <v>8</v>
      </c>
      <c r="T16" s="60">
        <f>VLOOKUP($A16,'Return Data'!$B$7:$R$2292,13,0)</f>
        <v>3.5146999999999999</v>
      </c>
      <c r="U16" s="61">
        <f t="shared" si="10"/>
        <v>9</v>
      </c>
      <c r="V16" s="60"/>
      <c r="W16" s="61"/>
      <c r="X16" s="60"/>
      <c r="Y16" s="61"/>
      <c r="Z16" s="60">
        <f>VLOOKUP($A16,'Return Data'!$B$7:$R$2292,16,0)</f>
        <v>4.1877000000000004</v>
      </c>
      <c r="AA16" s="62">
        <f t="shared" si="13"/>
        <v>22</v>
      </c>
    </row>
    <row r="17" spans="1:27" x14ac:dyDescent="0.3">
      <c r="A17" s="58" t="s">
        <v>1418</v>
      </c>
      <c r="B17" s="59">
        <f>VLOOKUP($A17,'Return Data'!$B$7:$R$2292,3,0)</f>
        <v>44767</v>
      </c>
      <c r="C17" s="60">
        <f>VLOOKUP($A17,'Return Data'!$B$7:$R$2292,4,0)</f>
        <v>22.677</v>
      </c>
      <c r="D17" s="60">
        <f>VLOOKUP($A17,'Return Data'!$B$7:$R$2292,5,0)</f>
        <v>4.8305999999999996</v>
      </c>
      <c r="E17" s="61">
        <f t="shared" si="0"/>
        <v>19</v>
      </c>
      <c r="F17" s="60">
        <f>VLOOKUP($A17,'Return Data'!$B$7:$R$2292,6,0)</f>
        <v>4.8305999999999996</v>
      </c>
      <c r="G17" s="61">
        <f t="shared" si="1"/>
        <v>19</v>
      </c>
      <c r="H17" s="60">
        <f>VLOOKUP($A17,'Return Data'!$B$7:$R$2292,7,0)</f>
        <v>4.1191000000000004</v>
      </c>
      <c r="I17" s="61">
        <f t="shared" si="2"/>
        <v>4</v>
      </c>
      <c r="J17" s="60">
        <f>VLOOKUP($A17,'Return Data'!$B$7:$R$2292,8,0)</f>
        <v>4.2839</v>
      </c>
      <c r="K17" s="61">
        <f t="shared" si="3"/>
        <v>3</v>
      </c>
      <c r="L17" s="60">
        <f>VLOOKUP($A17,'Return Data'!$B$7:$R$2292,9,0)</f>
        <v>5.3827999999999996</v>
      </c>
      <c r="M17" s="61">
        <f t="shared" si="4"/>
        <v>6</v>
      </c>
      <c r="N17" s="60">
        <f>VLOOKUP($A17,'Return Data'!$B$7:$R$2292,10,0)</f>
        <v>3.6427999999999998</v>
      </c>
      <c r="O17" s="61">
        <f t="shared" si="5"/>
        <v>2</v>
      </c>
      <c r="P17" s="60">
        <f>VLOOKUP($A17,'Return Data'!$B$7:$R$2292,11,0)</f>
        <v>3.6890999999999998</v>
      </c>
      <c r="Q17" s="61">
        <f t="shared" si="6"/>
        <v>5</v>
      </c>
      <c r="R17" s="60">
        <f>VLOOKUP($A17,'Return Data'!$B$7:$R$2292,12,0)</f>
        <v>3.7183000000000002</v>
      </c>
      <c r="S17" s="61">
        <f t="shared" si="7"/>
        <v>5</v>
      </c>
      <c r="T17" s="60">
        <f>VLOOKUP($A17,'Return Data'!$B$7:$R$2292,13,0)</f>
        <v>3.7311999999999999</v>
      </c>
      <c r="U17" s="61">
        <f t="shared" si="10"/>
        <v>7</v>
      </c>
      <c r="V17" s="60">
        <f>VLOOKUP($A17,'Return Data'!$B$7:$R$2292,17,0)</f>
        <v>4.2461000000000002</v>
      </c>
      <c r="W17" s="61">
        <f t="shared" si="11"/>
        <v>4</v>
      </c>
      <c r="X17" s="60">
        <f>VLOOKUP($A17,'Return Data'!$B$7:$R$2292,14,0)</f>
        <v>5.3867000000000003</v>
      </c>
      <c r="Y17" s="61">
        <f t="shared" si="12"/>
        <v>6</v>
      </c>
      <c r="Z17" s="60">
        <f>VLOOKUP($A17,'Return Data'!$B$7:$R$2292,16,0)</f>
        <v>7.5593000000000004</v>
      </c>
      <c r="AA17" s="62">
        <f t="shared" si="13"/>
        <v>3</v>
      </c>
    </row>
    <row r="18" spans="1:27" x14ac:dyDescent="0.3">
      <c r="A18" s="58" t="s">
        <v>1420</v>
      </c>
      <c r="B18" s="59">
        <f>VLOOKUP($A18,'Return Data'!$B$7:$R$2292,3,0)</f>
        <v>44767</v>
      </c>
      <c r="C18" s="60">
        <f>VLOOKUP($A18,'Return Data'!$B$7:$R$2292,4,0)</f>
        <v>2278.4542999999999</v>
      </c>
      <c r="D18" s="60">
        <f>VLOOKUP($A18,'Return Data'!$B$7:$R$2292,5,0)</f>
        <v>5.0835999999999997</v>
      </c>
      <c r="E18" s="61">
        <f t="shared" si="0"/>
        <v>16</v>
      </c>
      <c r="F18" s="60">
        <f>VLOOKUP($A18,'Return Data'!$B$7:$R$2292,6,0)</f>
        <v>5.0835999999999997</v>
      </c>
      <c r="G18" s="61">
        <f t="shared" si="1"/>
        <v>16</v>
      </c>
      <c r="H18" s="60">
        <f>VLOOKUP($A18,'Return Data'!$B$7:$R$2292,7,0)</f>
        <v>3.3504999999999998</v>
      </c>
      <c r="I18" s="61">
        <f t="shared" si="2"/>
        <v>17</v>
      </c>
      <c r="J18" s="60">
        <f>VLOOKUP($A18,'Return Data'!$B$7:$R$2292,8,0)</f>
        <v>4.21</v>
      </c>
      <c r="K18" s="61">
        <f t="shared" si="3"/>
        <v>4</v>
      </c>
      <c r="L18" s="60">
        <f>VLOOKUP($A18,'Return Data'!$B$7:$R$2292,9,0)</f>
        <v>5.0002000000000004</v>
      </c>
      <c r="M18" s="61">
        <f t="shared" si="4"/>
        <v>16</v>
      </c>
      <c r="N18" s="60">
        <f>VLOOKUP($A18,'Return Data'!$B$7:$R$2292,10,0)</f>
        <v>3.4563000000000001</v>
      </c>
      <c r="O18" s="61">
        <f t="shared" si="5"/>
        <v>6</v>
      </c>
      <c r="P18" s="60">
        <f>VLOOKUP($A18,'Return Data'!$B$7:$R$2292,11,0)</f>
        <v>3.5444</v>
      </c>
      <c r="Q18" s="61">
        <f t="shared" si="6"/>
        <v>10</v>
      </c>
      <c r="R18" s="60">
        <f>VLOOKUP($A18,'Return Data'!$B$7:$R$2292,12,0)</f>
        <v>3.4838</v>
      </c>
      <c r="S18" s="61">
        <f t="shared" si="7"/>
        <v>11</v>
      </c>
      <c r="T18" s="60">
        <f>VLOOKUP($A18,'Return Data'!$B$7:$R$2292,13,0)</f>
        <v>4.0113000000000003</v>
      </c>
      <c r="U18" s="61">
        <f t="shared" si="10"/>
        <v>3</v>
      </c>
      <c r="V18" s="60">
        <f>VLOOKUP($A18,'Return Data'!$B$7:$R$2292,17,0)</f>
        <v>4.0000999999999998</v>
      </c>
      <c r="W18" s="61">
        <f t="shared" si="11"/>
        <v>6</v>
      </c>
      <c r="X18" s="60">
        <f>VLOOKUP($A18,'Return Data'!$B$7:$R$2292,14,0)</f>
        <v>6.1914999999999996</v>
      </c>
      <c r="Y18" s="61">
        <f t="shared" si="12"/>
        <v>2</v>
      </c>
      <c r="Z18" s="60">
        <f>VLOOKUP($A18,'Return Data'!$B$7:$R$2292,16,0)</f>
        <v>7.1661000000000001</v>
      </c>
      <c r="AA18" s="62">
        <f t="shared" si="13"/>
        <v>6</v>
      </c>
    </row>
    <row r="19" spans="1:27" x14ac:dyDescent="0.3">
      <c r="A19" s="58" t="s">
        <v>1423</v>
      </c>
      <c r="B19" s="59">
        <f>VLOOKUP($A19,'Return Data'!$B$7:$R$2292,3,0)</f>
        <v>44767</v>
      </c>
      <c r="C19" s="60">
        <f>VLOOKUP($A19,'Return Data'!$B$7:$R$2292,4,0)</f>
        <v>12.460900000000001</v>
      </c>
      <c r="D19" s="60">
        <f>VLOOKUP($A19,'Return Data'!$B$7:$R$2292,5,0)</f>
        <v>6.1543999999999999</v>
      </c>
      <c r="E19" s="61">
        <f t="shared" si="0"/>
        <v>1</v>
      </c>
      <c r="F19" s="60">
        <f>VLOOKUP($A19,'Return Data'!$B$7:$R$2292,6,0)</f>
        <v>6.1543999999999999</v>
      </c>
      <c r="G19" s="61">
        <f t="shared" si="1"/>
        <v>1</v>
      </c>
      <c r="H19" s="60">
        <f>VLOOKUP($A19,'Return Data'!$B$7:$R$2292,7,0)</f>
        <v>3.6431</v>
      </c>
      <c r="I19" s="61">
        <f t="shared" si="2"/>
        <v>6</v>
      </c>
      <c r="J19" s="60">
        <f>VLOOKUP($A19,'Return Data'!$B$7:$R$2292,8,0)</f>
        <v>4.0232999999999999</v>
      </c>
      <c r="K19" s="61">
        <f t="shared" si="3"/>
        <v>8</v>
      </c>
      <c r="L19" s="60">
        <f>VLOOKUP($A19,'Return Data'!$B$7:$R$2292,9,0)</f>
        <v>5.4774000000000003</v>
      </c>
      <c r="M19" s="61">
        <f t="shared" si="4"/>
        <v>4</v>
      </c>
      <c r="N19" s="60">
        <f>VLOOKUP($A19,'Return Data'!$B$7:$R$2292,10,0)</f>
        <v>3.2122000000000002</v>
      </c>
      <c r="O19" s="61">
        <f t="shared" si="5"/>
        <v>13</v>
      </c>
      <c r="P19" s="60">
        <f>VLOOKUP($A19,'Return Data'!$B$7:$R$2292,11,0)</f>
        <v>3.4952000000000001</v>
      </c>
      <c r="Q19" s="61">
        <f t="shared" si="6"/>
        <v>11</v>
      </c>
      <c r="R19" s="60">
        <f>VLOOKUP($A19,'Return Data'!$B$7:$R$2292,12,0)</f>
        <v>3.49</v>
      </c>
      <c r="S19" s="61">
        <f t="shared" si="7"/>
        <v>10</v>
      </c>
      <c r="T19" s="60">
        <f>VLOOKUP($A19,'Return Data'!$B$7:$R$2292,13,0)</f>
        <v>3.4127000000000001</v>
      </c>
      <c r="U19" s="61">
        <f t="shared" si="10"/>
        <v>14</v>
      </c>
      <c r="V19" s="60">
        <f>VLOOKUP($A19,'Return Data'!$B$7:$R$2292,17,0)</f>
        <v>3.4186999999999999</v>
      </c>
      <c r="W19" s="61">
        <f t="shared" si="11"/>
        <v>16</v>
      </c>
      <c r="X19" s="60">
        <f>VLOOKUP($A19,'Return Data'!$B$7:$R$2292,14,0)</f>
        <v>4.6737000000000002</v>
      </c>
      <c r="Y19" s="61">
        <f t="shared" si="12"/>
        <v>10</v>
      </c>
      <c r="Z19" s="60">
        <f>VLOOKUP($A19,'Return Data'!$B$7:$R$2292,16,0)</f>
        <v>5.6227</v>
      </c>
      <c r="AA19" s="62">
        <f t="shared" si="13"/>
        <v>18</v>
      </c>
    </row>
    <row r="20" spans="1:27" x14ac:dyDescent="0.3">
      <c r="A20" s="58" t="s">
        <v>1426</v>
      </c>
      <c r="B20" s="59">
        <f>VLOOKUP($A20,'Return Data'!$B$7:$R$2292,3,0)</f>
        <v>44767</v>
      </c>
      <c r="C20" s="60">
        <f>VLOOKUP($A20,'Return Data'!$B$7:$R$2292,4,0)</f>
        <v>2219.0171</v>
      </c>
      <c r="D20" s="60">
        <f>VLOOKUP($A20,'Return Data'!$B$7:$R$2292,5,0)</f>
        <v>4.141</v>
      </c>
      <c r="E20" s="61">
        <f t="shared" si="0"/>
        <v>23</v>
      </c>
      <c r="F20" s="60">
        <f>VLOOKUP($A20,'Return Data'!$B$7:$R$2292,6,0)</f>
        <v>4.141</v>
      </c>
      <c r="G20" s="61">
        <f t="shared" si="1"/>
        <v>23</v>
      </c>
      <c r="H20" s="60">
        <f>VLOOKUP($A20,'Return Data'!$B$7:$R$2292,7,0)</f>
        <v>3.2153999999999998</v>
      </c>
      <c r="I20" s="61">
        <f t="shared" si="2"/>
        <v>20</v>
      </c>
      <c r="J20" s="60">
        <f>VLOOKUP($A20,'Return Data'!$B$7:$R$2292,8,0)</f>
        <v>3.5487000000000002</v>
      </c>
      <c r="K20" s="61">
        <f t="shared" si="3"/>
        <v>21</v>
      </c>
      <c r="L20" s="60">
        <f>VLOOKUP($A20,'Return Data'!$B$7:$R$2292,9,0)</f>
        <v>5.1124000000000001</v>
      </c>
      <c r="M20" s="61">
        <f t="shared" si="4"/>
        <v>14</v>
      </c>
      <c r="N20" s="60">
        <f>VLOOKUP($A20,'Return Data'!$B$7:$R$2292,10,0)</f>
        <v>2.9557000000000002</v>
      </c>
      <c r="O20" s="61">
        <f t="shared" si="5"/>
        <v>21</v>
      </c>
      <c r="P20" s="60">
        <f>VLOOKUP($A20,'Return Data'!$B$7:$R$2292,11,0)</f>
        <v>3.2517999999999998</v>
      </c>
      <c r="Q20" s="61">
        <f t="shared" si="6"/>
        <v>19</v>
      </c>
      <c r="R20" s="60">
        <f>VLOOKUP($A20,'Return Data'!$B$7:$R$2292,12,0)</f>
        <v>3.2216</v>
      </c>
      <c r="S20" s="61">
        <f t="shared" si="7"/>
        <v>20</v>
      </c>
      <c r="T20" s="60">
        <f>VLOOKUP($A20,'Return Data'!$B$7:$R$2292,13,0)</f>
        <v>3.1356999999999999</v>
      </c>
      <c r="U20" s="61">
        <f t="shared" si="10"/>
        <v>21</v>
      </c>
      <c r="V20" s="60">
        <f>VLOOKUP($A20,'Return Data'!$B$7:$R$2292,17,0)</f>
        <v>3.1484999999999999</v>
      </c>
      <c r="W20" s="61">
        <f t="shared" si="11"/>
        <v>20</v>
      </c>
      <c r="X20" s="60">
        <f>VLOOKUP($A20,'Return Data'!$B$7:$R$2292,14,0)</f>
        <v>4.2901999999999996</v>
      </c>
      <c r="Y20" s="61">
        <f t="shared" si="12"/>
        <v>16</v>
      </c>
      <c r="Z20" s="60">
        <f>VLOOKUP($A20,'Return Data'!$B$7:$R$2292,16,0)</f>
        <v>7.1284999999999998</v>
      </c>
      <c r="AA20" s="62">
        <f t="shared" si="13"/>
        <v>8</v>
      </c>
    </row>
    <row r="21" spans="1:27" x14ac:dyDescent="0.3">
      <c r="A21" s="58" t="s">
        <v>1430</v>
      </c>
      <c r="B21" s="59">
        <f>VLOOKUP($A21,'Return Data'!$B$7:$R$2292,3,0)</f>
        <v>44767</v>
      </c>
      <c r="C21" s="60">
        <f>VLOOKUP($A21,'Return Data'!$B$7:$R$2292,4,0)</f>
        <v>35.270600000000002</v>
      </c>
      <c r="D21" s="60">
        <f>VLOOKUP($A21,'Return Data'!$B$7:$R$2292,5,0)</f>
        <v>5.2454999999999998</v>
      </c>
      <c r="E21" s="61">
        <f t="shared" si="0"/>
        <v>13</v>
      </c>
      <c r="F21" s="60">
        <f>VLOOKUP($A21,'Return Data'!$B$7:$R$2292,6,0)</f>
        <v>5.2454999999999998</v>
      </c>
      <c r="G21" s="61">
        <f t="shared" si="1"/>
        <v>13</v>
      </c>
      <c r="H21" s="60">
        <f>VLOOKUP($A21,'Return Data'!$B$7:$R$2292,7,0)</f>
        <v>3.2988</v>
      </c>
      <c r="I21" s="61">
        <f t="shared" si="2"/>
        <v>18</v>
      </c>
      <c r="J21" s="60">
        <f>VLOOKUP($A21,'Return Data'!$B$7:$R$2292,8,0)</f>
        <v>3.8494000000000002</v>
      </c>
      <c r="K21" s="61">
        <f t="shared" si="3"/>
        <v>16</v>
      </c>
      <c r="L21" s="60">
        <f>VLOOKUP($A21,'Return Data'!$B$7:$R$2292,9,0)</f>
        <v>5.2678000000000003</v>
      </c>
      <c r="M21" s="61">
        <f t="shared" si="4"/>
        <v>11</v>
      </c>
      <c r="N21" s="60">
        <f>VLOOKUP($A21,'Return Data'!$B$7:$R$2292,10,0)</f>
        <v>3.3426</v>
      </c>
      <c r="O21" s="61">
        <f t="shared" si="5"/>
        <v>10</v>
      </c>
      <c r="P21" s="60">
        <f>VLOOKUP($A21,'Return Data'!$B$7:$R$2292,11,0)</f>
        <v>3.6059000000000001</v>
      </c>
      <c r="Q21" s="61">
        <f t="shared" si="6"/>
        <v>7</v>
      </c>
      <c r="R21" s="60">
        <f>VLOOKUP($A21,'Return Data'!$B$7:$R$2292,12,0)</f>
        <v>3.5605000000000002</v>
      </c>
      <c r="S21" s="61">
        <f t="shared" si="7"/>
        <v>7</v>
      </c>
      <c r="T21" s="60">
        <f>VLOOKUP($A21,'Return Data'!$B$7:$R$2292,13,0)</f>
        <v>3.4371</v>
      </c>
      <c r="U21" s="61">
        <f t="shared" si="10"/>
        <v>13</v>
      </c>
      <c r="V21" s="60">
        <f>VLOOKUP($A21,'Return Data'!$B$7:$R$2292,17,0)</f>
        <v>3.4986999999999999</v>
      </c>
      <c r="W21" s="61">
        <f t="shared" si="11"/>
        <v>11</v>
      </c>
      <c r="X21" s="60">
        <f>VLOOKUP($A21,'Return Data'!$B$7:$R$2292,14,0)</f>
        <v>4.7218999999999998</v>
      </c>
      <c r="Y21" s="61">
        <f t="shared" si="12"/>
        <v>9</v>
      </c>
      <c r="Z21" s="60">
        <f>VLOOKUP($A21,'Return Data'!$B$7:$R$2292,16,0)</f>
        <v>7.2708000000000004</v>
      </c>
      <c r="AA21" s="62">
        <f t="shared" si="13"/>
        <v>5</v>
      </c>
    </row>
    <row r="22" spans="1:27" x14ac:dyDescent="0.3">
      <c r="A22" s="58" t="s">
        <v>1432</v>
      </c>
      <c r="B22" s="59">
        <f>VLOOKUP($A22,'Return Data'!$B$7:$R$2292,3,0)</f>
        <v>44767</v>
      </c>
      <c r="C22" s="60">
        <f>VLOOKUP($A22,'Return Data'!$B$7:$R$2292,4,0)</f>
        <v>35.814999999999998</v>
      </c>
      <c r="D22" s="60">
        <f>VLOOKUP($A22,'Return Data'!$B$7:$R$2292,5,0)</f>
        <v>5.4378000000000002</v>
      </c>
      <c r="E22" s="61">
        <f t="shared" si="0"/>
        <v>8</v>
      </c>
      <c r="F22" s="60">
        <f>VLOOKUP($A22,'Return Data'!$B$7:$R$2292,6,0)</f>
        <v>5.4378000000000002</v>
      </c>
      <c r="G22" s="61">
        <f t="shared" si="1"/>
        <v>8</v>
      </c>
      <c r="H22" s="60">
        <f>VLOOKUP($A22,'Return Data'!$B$7:$R$2292,7,0)</f>
        <v>3.4672999999999998</v>
      </c>
      <c r="I22" s="61">
        <f t="shared" si="2"/>
        <v>11</v>
      </c>
      <c r="J22" s="60">
        <f>VLOOKUP($A22,'Return Data'!$B$7:$R$2292,8,0)</f>
        <v>3.8273000000000001</v>
      </c>
      <c r="K22" s="61">
        <f t="shared" si="3"/>
        <v>17</v>
      </c>
      <c r="L22" s="60">
        <f>VLOOKUP($A22,'Return Data'!$B$7:$R$2292,9,0)</f>
        <v>5.1078000000000001</v>
      </c>
      <c r="M22" s="61">
        <f t="shared" si="4"/>
        <v>15</v>
      </c>
      <c r="N22" s="60">
        <f>VLOOKUP($A22,'Return Data'!$B$7:$R$2292,10,0)</f>
        <v>3.3483000000000001</v>
      </c>
      <c r="O22" s="61">
        <f t="shared" si="5"/>
        <v>8</v>
      </c>
      <c r="P22" s="60">
        <f>VLOOKUP($A22,'Return Data'!$B$7:$R$2292,11,0)</f>
        <v>3.6276999999999999</v>
      </c>
      <c r="Q22" s="61">
        <f t="shared" si="6"/>
        <v>6</v>
      </c>
      <c r="R22" s="60">
        <f>VLOOKUP($A22,'Return Data'!$B$7:$R$2292,12,0)</f>
        <v>3.6004999999999998</v>
      </c>
      <c r="S22" s="61">
        <f t="shared" si="7"/>
        <v>6</v>
      </c>
      <c r="T22" s="60">
        <f>VLOOKUP($A22,'Return Data'!$B$7:$R$2292,13,0)</f>
        <v>3.5028000000000001</v>
      </c>
      <c r="U22" s="61">
        <f t="shared" si="10"/>
        <v>10</v>
      </c>
      <c r="V22" s="60">
        <f>VLOOKUP($A22,'Return Data'!$B$7:$R$2292,17,0)</f>
        <v>3.4569999999999999</v>
      </c>
      <c r="W22" s="61">
        <f t="shared" si="11"/>
        <v>13</v>
      </c>
      <c r="X22" s="60">
        <f>VLOOKUP($A22,'Return Data'!$B$7:$R$2292,14,0)</f>
        <v>4.6143000000000001</v>
      </c>
      <c r="Y22" s="61">
        <f t="shared" si="12"/>
        <v>12</v>
      </c>
      <c r="Z22" s="60">
        <f>VLOOKUP($A22,'Return Data'!$B$7:$R$2292,16,0)</f>
        <v>3.8222</v>
      </c>
      <c r="AA22" s="62">
        <f t="shared" si="13"/>
        <v>25</v>
      </c>
    </row>
    <row r="23" spans="1:27" x14ac:dyDescent="0.3">
      <c r="A23" s="58" t="s">
        <v>1435</v>
      </c>
      <c r="B23" s="59">
        <f>VLOOKUP($A23,'Return Data'!$B$7:$R$2292,3,0)</f>
        <v>44767</v>
      </c>
      <c r="C23" s="60">
        <f>VLOOKUP($A23,'Return Data'!$B$7:$R$2292,4,0)</f>
        <v>1101.8344</v>
      </c>
      <c r="D23" s="60">
        <f>VLOOKUP($A23,'Return Data'!$B$7:$R$2292,5,0)</f>
        <v>4.7698999999999998</v>
      </c>
      <c r="E23" s="61">
        <f t="shared" si="0"/>
        <v>20</v>
      </c>
      <c r="F23" s="60">
        <f>VLOOKUP($A23,'Return Data'!$B$7:$R$2292,6,0)</f>
        <v>4.7698999999999998</v>
      </c>
      <c r="G23" s="61">
        <f t="shared" si="1"/>
        <v>20</v>
      </c>
      <c r="H23" s="60">
        <f>VLOOKUP($A23,'Return Data'!$B$7:$R$2292,7,0)</f>
        <v>4.4954000000000001</v>
      </c>
      <c r="I23" s="61">
        <f t="shared" si="2"/>
        <v>3</v>
      </c>
      <c r="J23" s="60">
        <f>VLOOKUP($A23,'Return Data'!$B$7:$R$2292,8,0)</f>
        <v>4.1532999999999998</v>
      </c>
      <c r="K23" s="61">
        <f t="shared" si="3"/>
        <v>5</v>
      </c>
      <c r="L23" s="60">
        <f>VLOOKUP($A23,'Return Data'!$B$7:$R$2292,9,0)</f>
        <v>4.6299000000000001</v>
      </c>
      <c r="M23" s="61">
        <f t="shared" si="4"/>
        <v>22</v>
      </c>
      <c r="N23" s="60">
        <f>VLOOKUP($A23,'Return Data'!$B$7:$R$2292,10,0)</f>
        <v>3.3448000000000002</v>
      </c>
      <c r="O23" s="61">
        <f t="shared" si="5"/>
        <v>9</v>
      </c>
      <c r="P23" s="60">
        <f>VLOOKUP($A23,'Return Data'!$B$7:$R$2292,11,0)</f>
        <v>3.4232</v>
      </c>
      <c r="Q23" s="61">
        <f t="shared" si="6"/>
        <v>16</v>
      </c>
      <c r="R23" s="60">
        <f>VLOOKUP($A23,'Return Data'!$B$7:$R$2292,12,0)</f>
        <v>3.3022</v>
      </c>
      <c r="S23" s="61">
        <f t="shared" si="7"/>
        <v>16</v>
      </c>
      <c r="T23" s="60">
        <f>VLOOKUP($A23,'Return Data'!$B$7:$R$2292,13,0)</f>
        <v>3.2719999999999998</v>
      </c>
      <c r="U23" s="61">
        <f t="shared" si="10"/>
        <v>18</v>
      </c>
      <c r="V23" s="60">
        <f>VLOOKUP($A23,'Return Data'!$B$7:$R$2292,17,0)</f>
        <v>3.2900999999999998</v>
      </c>
      <c r="W23" s="61">
        <f t="shared" si="11"/>
        <v>18</v>
      </c>
      <c r="X23" s="60"/>
      <c r="Y23" s="61"/>
      <c r="Z23" s="60">
        <f>VLOOKUP($A23,'Return Data'!$B$7:$R$2292,16,0)</f>
        <v>3.7126000000000001</v>
      </c>
      <c r="AA23" s="62">
        <f t="shared" si="13"/>
        <v>26</v>
      </c>
    </row>
    <row r="24" spans="1:27" x14ac:dyDescent="0.3">
      <c r="A24" s="58" t="s">
        <v>1437</v>
      </c>
      <c r="B24" s="59">
        <f>VLOOKUP($A24,'Return Data'!$B$7:$R$2292,3,0)</f>
        <v>44767</v>
      </c>
      <c r="C24" s="60">
        <f>VLOOKUP($A24,'Return Data'!$B$7:$R$2292,4,0)</f>
        <v>1129.4975999999999</v>
      </c>
      <c r="D24" s="60">
        <f>VLOOKUP($A24,'Return Data'!$B$7:$R$2292,5,0)</f>
        <v>6.0460000000000003</v>
      </c>
      <c r="E24" s="61">
        <f t="shared" si="0"/>
        <v>3</v>
      </c>
      <c r="F24" s="60">
        <f>VLOOKUP($A24,'Return Data'!$B$7:$R$2292,6,0)</f>
        <v>6.0460000000000003</v>
      </c>
      <c r="G24" s="61">
        <f t="shared" si="1"/>
        <v>3</v>
      </c>
      <c r="H24" s="60">
        <f>VLOOKUP($A24,'Return Data'!$B$7:$R$2292,7,0)</f>
        <v>3.669</v>
      </c>
      <c r="I24" s="61">
        <f t="shared" si="2"/>
        <v>5</v>
      </c>
      <c r="J24" s="60">
        <f>VLOOKUP($A24,'Return Data'!$B$7:$R$2292,8,0)</f>
        <v>4.0209000000000001</v>
      </c>
      <c r="K24" s="61">
        <f t="shared" si="3"/>
        <v>9</v>
      </c>
      <c r="L24" s="60">
        <f>VLOOKUP($A24,'Return Data'!$B$7:$R$2292,9,0)</f>
        <v>5.2774000000000001</v>
      </c>
      <c r="M24" s="61">
        <f t="shared" si="4"/>
        <v>10</v>
      </c>
      <c r="N24" s="60">
        <f>VLOOKUP($A24,'Return Data'!$B$7:$R$2292,10,0)</f>
        <v>3.2086000000000001</v>
      </c>
      <c r="O24" s="61">
        <f t="shared" si="5"/>
        <v>15</v>
      </c>
      <c r="P24" s="60">
        <f>VLOOKUP($A24,'Return Data'!$B$7:$R$2292,11,0)</f>
        <v>3.4276</v>
      </c>
      <c r="Q24" s="61">
        <f t="shared" si="6"/>
        <v>15</v>
      </c>
      <c r="R24" s="60">
        <f>VLOOKUP($A24,'Return Data'!$B$7:$R$2292,12,0)</f>
        <v>3.3969999999999998</v>
      </c>
      <c r="S24" s="61">
        <f t="shared" si="7"/>
        <v>15</v>
      </c>
      <c r="T24" s="60">
        <f>VLOOKUP($A24,'Return Data'!$B$7:$R$2292,13,0)</f>
        <v>3.3416999999999999</v>
      </c>
      <c r="U24" s="61">
        <f t="shared" si="10"/>
        <v>16</v>
      </c>
      <c r="V24" s="60">
        <f>VLOOKUP($A24,'Return Data'!$B$7:$R$2292,17,0)</f>
        <v>3.4569000000000001</v>
      </c>
      <c r="W24" s="61">
        <f t="shared" si="11"/>
        <v>14</v>
      </c>
      <c r="X24" s="60"/>
      <c r="Y24" s="61"/>
      <c r="Z24" s="60">
        <f>VLOOKUP($A24,'Return Data'!$B$7:$R$2292,16,0)</f>
        <v>4.4898999999999996</v>
      </c>
      <c r="AA24" s="62">
        <f t="shared" si="13"/>
        <v>21</v>
      </c>
    </row>
    <row r="25" spans="1:27" x14ac:dyDescent="0.3">
      <c r="A25" s="58" t="s">
        <v>1439</v>
      </c>
      <c r="B25" s="59">
        <f>VLOOKUP($A25,'Return Data'!$B$7:$R$2292,3,0)</f>
        <v>44767</v>
      </c>
      <c r="C25" s="60">
        <f>VLOOKUP($A25,'Return Data'!$B$7:$R$2292,4,0)</f>
        <v>13.9947</v>
      </c>
      <c r="D25" s="60">
        <f>VLOOKUP($A25,'Return Data'!$B$7:$R$2292,5,0)</f>
        <v>4.0004</v>
      </c>
      <c r="E25" s="61">
        <f t="shared" si="0"/>
        <v>25</v>
      </c>
      <c r="F25" s="60">
        <f>VLOOKUP($A25,'Return Data'!$B$7:$R$2292,6,0)</f>
        <v>4.0004</v>
      </c>
      <c r="G25" s="61">
        <f t="shared" si="1"/>
        <v>25</v>
      </c>
      <c r="H25" s="60">
        <f>VLOOKUP($A25,'Return Data'!$B$7:$R$2292,7,0)</f>
        <v>3.3555000000000001</v>
      </c>
      <c r="I25" s="61">
        <f t="shared" si="2"/>
        <v>16</v>
      </c>
      <c r="J25" s="60">
        <f>VLOOKUP($A25,'Return Data'!$B$7:$R$2292,8,0)</f>
        <v>3.2829000000000002</v>
      </c>
      <c r="K25" s="61">
        <f t="shared" si="3"/>
        <v>24</v>
      </c>
      <c r="L25" s="60">
        <f>VLOOKUP($A25,'Return Data'!$B$7:$R$2292,9,0)</f>
        <v>3.7896999999999998</v>
      </c>
      <c r="M25" s="61">
        <f t="shared" si="4"/>
        <v>25</v>
      </c>
      <c r="N25" s="60">
        <f>VLOOKUP($A25,'Return Data'!$B$7:$R$2292,10,0)</f>
        <v>2.5409999999999999</v>
      </c>
      <c r="O25" s="61">
        <f t="shared" si="5"/>
        <v>25</v>
      </c>
      <c r="P25" s="60">
        <f>VLOOKUP($A25,'Return Data'!$B$7:$R$2292,11,0)</f>
        <v>2.774</v>
      </c>
      <c r="Q25" s="61">
        <f t="shared" si="6"/>
        <v>25</v>
      </c>
      <c r="R25" s="60">
        <f>VLOOKUP($A25,'Return Data'!$B$7:$R$2292,12,0)</f>
        <v>2.6332</v>
      </c>
      <c r="S25" s="61">
        <f t="shared" si="7"/>
        <v>25</v>
      </c>
      <c r="T25" s="60">
        <f>VLOOKUP($A25,'Return Data'!$B$7:$R$2292,13,0)</f>
        <v>2.5960000000000001</v>
      </c>
      <c r="U25" s="61">
        <f t="shared" si="10"/>
        <v>25</v>
      </c>
      <c r="V25" s="60">
        <f>VLOOKUP($A25,'Return Data'!$B$7:$R$2292,17,0)</f>
        <v>2.6924999999999999</v>
      </c>
      <c r="W25" s="61">
        <f t="shared" si="11"/>
        <v>24</v>
      </c>
      <c r="X25" s="60">
        <f>VLOOKUP($A25,'Return Data'!$B$7:$R$2292,14,0)</f>
        <v>3.5701000000000001</v>
      </c>
      <c r="Y25" s="61">
        <f t="shared" si="12"/>
        <v>21</v>
      </c>
      <c r="Z25" s="60">
        <f>VLOOKUP($A25,'Return Data'!$B$7:$R$2292,16,0)</f>
        <v>3.8540000000000001</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26</v>
      </c>
      <c r="F26" s="60">
        <f>VLOOKUP($A26,'Return Data'!$B$7:$R$2292,6,0)</f>
        <v>1.4735</v>
      </c>
      <c r="G26" s="61">
        <f t="shared" si="1"/>
        <v>26</v>
      </c>
      <c r="H26" s="60">
        <f>VLOOKUP($A26,'Return Data'!$B$7:$R$2292,7,0)</f>
        <v>1.9890000000000001</v>
      </c>
      <c r="I26" s="61">
        <f t="shared" si="2"/>
        <v>26</v>
      </c>
      <c r="J26" s="60">
        <f>VLOOKUP($A26,'Return Data'!$B$7:$R$2292,8,0)</f>
        <v>3.6808000000000001</v>
      </c>
      <c r="K26" s="61">
        <f t="shared" si="3"/>
        <v>18</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44767</v>
      </c>
      <c r="C27" s="60">
        <f>VLOOKUP($A27,'Return Data'!$B$7:$R$2292,4,0)</f>
        <v>3318.3013000000001</v>
      </c>
      <c r="D27" s="60">
        <f>VLOOKUP($A27,'Return Data'!$B$7:$R$2292,5,0)</f>
        <v>5.6535000000000002</v>
      </c>
      <c r="E27" s="61">
        <f t="shared" si="0"/>
        <v>5</v>
      </c>
      <c r="F27" s="60">
        <f>VLOOKUP($A27,'Return Data'!$B$7:$R$2292,6,0)</f>
        <v>5.6535000000000002</v>
      </c>
      <c r="G27" s="61">
        <f t="shared" si="1"/>
        <v>5</v>
      </c>
      <c r="H27" s="60">
        <f>VLOOKUP($A27,'Return Data'!$B$7:$R$2292,7,0)</f>
        <v>2.3573</v>
      </c>
      <c r="I27" s="61">
        <f t="shared" si="2"/>
        <v>25</v>
      </c>
      <c r="J27" s="60">
        <f>VLOOKUP($A27,'Return Data'!$B$7:$R$2292,8,0)</f>
        <v>3.6438000000000001</v>
      </c>
      <c r="K27" s="61">
        <f t="shared" si="3"/>
        <v>19</v>
      </c>
      <c r="L27" s="60">
        <f>VLOOKUP($A27,'Return Data'!$B$7:$R$2292,9,0)</f>
        <v>5.5065999999999997</v>
      </c>
      <c r="M27" s="61">
        <f t="shared" si="4"/>
        <v>3</v>
      </c>
      <c r="N27" s="60">
        <f>VLOOKUP($A27,'Return Data'!$B$7:$R$2292,10,0)</f>
        <v>3.6027999999999998</v>
      </c>
      <c r="O27" s="61">
        <f t="shared" si="5"/>
        <v>3</v>
      </c>
      <c r="P27" s="60">
        <f>VLOOKUP($A27,'Return Data'!$B$7:$R$2292,11,0)</f>
        <v>3.7311999999999999</v>
      </c>
      <c r="Q27" s="61">
        <f t="shared" si="6"/>
        <v>4</v>
      </c>
      <c r="R27" s="60">
        <f>VLOOKUP($A27,'Return Data'!$B$7:$R$2292,12,0)</f>
        <v>3.8605</v>
      </c>
      <c r="S27" s="61">
        <f t="shared" si="7"/>
        <v>4</v>
      </c>
      <c r="T27" s="60">
        <f>VLOOKUP($A27,'Return Data'!$B$7:$R$2292,13,0)</f>
        <v>3.8416000000000001</v>
      </c>
      <c r="U27" s="61">
        <f t="shared" si="10"/>
        <v>5</v>
      </c>
      <c r="V27" s="60">
        <f>VLOOKUP($A27,'Return Data'!$B$7:$R$2292,17,0)</f>
        <v>6.6238999999999999</v>
      </c>
      <c r="W27" s="61">
        <f t="shared" si="11"/>
        <v>2</v>
      </c>
      <c r="X27" s="60">
        <f>VLOOKUP($A27,'Return Data'!$B$7:$R$2292,14,0)</f>
        <v>4.4654999999999996</v>
      </c>
      <c r="Y27" s="61">
        <f t="shared" si="12"/>
        <v>13</v>
      </c>
      <c r="Z27" s="60">
        <f>VLOOKUP($A27,'Return Data'!$B$7:$R$2292,16,0)</f>
        <v>5.9814999999999996</v>
      </c>
      <c r="AA27" s="62">
        <f t="shared" si="13"/>
        <v>14</v>
      </c>
    </row>
    <row r="28" spans="1:27" x14ac:dyDescent="0.3">
      <c r="A28" s="58" t="s">
        <v>1948</v>
      </c>
      <c r="B28" s="59">
        <f>VLOOKUP($A28,'Return Data'!$B$7:$R$2292,3,0)</f>
        <v>44767</v>
      </c>
      <c r="C28" s="60">
        <f>VLOOKUP($A28,'Return Data'!$B$7:$R$2292,4,0)</f>
        <v>28.267299999999999</v>
      </c>
      <c r="D28" s="60">
        <f>VLOOKUP($A28,'Return Data'!$B$7:$R$2292,5,0)</f>
        <v>5.1241000000000003</v>
      </c>
      <c r="E28" s="61">
        <f t="shared" si="0"/>
        <v>15</v>
      </c>
      <c r="F28" s="60">
        <f>VLOOKUP($A28,'Return Data'!$B$7:$R$2292,6,0)</f>
        <v>5.1241000000000003</v>
      </c>
      <c r="G28" s="61">
        <f t="shared" si="1"/>
        <v>15</v>
      </c>
      <c r="H28" s="60">
        <f>VLOOKUP($A28,'Return Data'!$B$7:$R$2292,7,0)</f>
        <v>3.4518</v>
      </c>
      <c r="I28" s="61">
        <f t="shared" si="2"/>
        <v>12</v>
      </c>
      <c r="J28" s="60">
        <f>VLOOKUP($A28,'Return Data'!$B$7:$R$2292,8,0)</f>
        <v>3.9258000000000002</v>
      </c>
      <c r="K28" s="61">
        <f t="shared" si="3"/>
        <v>13</v>
      </c>
      <c r="L28" s="60">
        <f>VLOOKUP($A28,'Return Data'!$B$7:$R$2292,9,0)</f>
        <v>4.9188999999999998</v>
      </c>
      <c r="M28" s="61">
        <f t="shared" si="4"/>
        <v>17</v>
      </c>
      <c r="N28" s="60">
        <f>VLOOKUP($A28,'Return Data'!$B$7:$R$2292,10,0)</f>
        <v>3.2644000000000002</v>
      </c>
      <c r="O28" s="61">
        <f t="shared" si="5"/>
        <v>12</v>
      </c>
      <c r="P28" s="60">
        <f>VLOOKUP($A28,'Return Data'!$B$7:$R$2292,11,0)</f>
        <v>3.4870999999999999</v>
      </c>
      <c r="Q28" s="61">
        <f t="shared" si="6"/>
        <v>12</v>
      </c>
      <c r="R28" s="60">
        <f>VLOOKUP($A28,'Return Data'!$B$7:$R$2292,12,0)</f>
        <v>3.4079000000000002</v>
      </c>
      <c r="S28" s="61">
        <f t="shared" si="7"/>
        <v>14</v>
      </c>
      <c r="T28" s="60">
        <f>VLOOKUP($A28,'Return Data'!$B$7:$R$2292,13,0)</f>
        <v>3.3330000000000002</v>
      </c>
      <c r="U28" s="61">
        <f t="shared" si="10"/>
        <v>17</v>
      </c>
      <c r="V28" s="60">
        <f>VLOOKUP($A28,'Return Data'!$B$7:$R$2292,17,0)</f>
        <v>3.4639000000000002</v>
      </c>
      <c r="W28" s="61">
        <f t="shared" si="11"/>
        <v>12</v>
      </c>
      <c r="X28" s="60">
        <f>VLOOKUP($A28,'Return Data'!$B$7:$R$2292,14,0)</f>
        <v>5.7401999999999997</v>
      </c>
      <c r="Y28" s="61">
        <f t="shared" si="12"/>
        <v>3</v>
      </c>
      <c r="Z28" s="60">
        <f>VLOOKUP($A28,'Return Data'!$B$7:$R$2292,16,0)</f>
        <v>7.6673</v>
      </c>
      <c r="AA28" s="62">
        <f t="shared" si="13"/>
        <v>2</v>
      </c>
    </row>
    <row r="29" spans="1:27" x14ac:dyDescent="0.3">
      <c r="A29" s="58" t="s">
        <v>1445</v>
      </c>
      <c r="B29" s="59">
        <f>VLOOKUP($A29,'Return Data'!$B$7:$R$2292,3,0)</f>
        <v>44767</v>
      </c>
      <c r="C29" s="60">
        <f>VLOOKUP($A29,'Return Data'!$B$7:$R$2292,4,0)</f>
        <v>4892.2709000000004</v>
      </c>
      <c r="D29" s="60">
        <f>VLOOKUP($A29,'Return Data'!$B$7:$R$2292,5,0)</f>
        <v>5.3777999999999997</v>
      </c>
      <c r="E29" s="61">
        <f t="shared" si="0"/>
        <v>11</v>
      </c>
      <c r="F29" s="60">
        <f>VLOOKUP($A29,'Return Data'!$B$7:$R$2292,6,0)</f>
        <v>5.3777999999999997</v>
      </c>
      <c r="G29" s="61">
        <f t="shared" si="1"/>
        <v>11</v>
      </c>
      <c r="H29" s="60">
        <f>VLOOKUP($A29,'Return Data'!$B$7:$R$2292,7,0)</f>
        <v>3.4992000000000001</v>
      </c>
      <c r="I29" s="61">
        <f t="shared" si="2"/>
        <v>10</v>
      </c>
      <c r="J29" s="60">
        <f>VLOOKUP($A29,'Return Data'!$B$7:$R$2292,8,0)</f>
        <v>3.9373</v>
      </c>
      <c r="K29" s="61">
        <f t="shared" si="3"/>
        <v>12</v>
      </c>
      <c r="L29" s="60">
        <f>VLOOKUP($A29,'Return Data'!$B$7:$R$2292,9,0)</f>
        <v>5.4273999999999996</v>
      </c>
      <c r="M29" s="61">
        <f t="shared" si="4"/>
        <v>5</v>
      </c>
      <c r="N29" s="60">
        <f>VLOOKUP($A29,'Return Data'!$B$7:$R$2292,10,0)</f>
        <v>3.0190999999999999</v>
      </c>
      <c r="O29" s="61">
        <f t="shared" si="5"/>
        <v>18</v>
      </c>
      <c r="P29" s="60">
        <f>VLOOKUP($A29,'Return Data'!$B$7:$R$2292,11,0)</f>
        <v>3.4622000000000002</v>
      </c>
      <c r="Q29" s="61">
        <f t="shared" si="6"/>
        <v>14</v>
      </c>
      <c r="R29" s="60">
        <f>VLOOKUP($A29,'Return Data'!$B$7:$R$2292,12,0)</f>
        <v>3.4769000000000001</v>
      </c>
      <c r="S29" s="61">
        <f t="shared" si="7"/>
        <v>12</v>
      </c>
      <c r="T29" s="60">
        <f>VLOOKUP($A29,'Return Data'!$B$7:$R$2292,13,0)</f>
        <v>3.4424000000000001</v>
      </c>
      <c r="U29" s="61">
        <f t="shared" si="10"/>
        <v>12</v>
      </c>
      <c r="V29" s="60">
        <f>VLOOKUP($A29,'Return Data'!$B$7:$R$2292,17,0)</f>
        <v>3.5541999999999998</v>
      </c>
      <c r="W29" s="61">
        <f t="shared" si="11"/>
        <v>10</v>
      </c>
      <c r="X29" s="60">
        <f>VLOOKUP($A29,'Return Data'!$B$7:$R$2292,14,0)</f>
        <v>4.8013000000000003</v>
      </c>
      <c r="Y29" s="61">
        <f t="shared" si="12"/>
        <v>8</v>
      </c>
      <c r="Z29" s="60">
        <f>VLOOKUP($A29,'Return Data'!$B$7:$R$2292,16,0)</f>
        <v>7.0829000000000004</v>
      </c>
      <c r="AA29" s="62">
        <f t="shared" si="13"/>
        <v>9</v>
      </c>
    </row>
    <row r="30" spans="1:27" x14ac:dyDescent="0.3">
      <c r="A30" s="58" t="s">
        <v>1926</v>
      </c>
      <c r="B30" s="59">
        <f>VLOOKUP($A30,'Return Data'!$B$7:$R$2292,3,0)</f>
        <v>44767</v>
      </c>
      <c r="C30" s="60">
        <f>VLOOKUP($A30,'Return Data'!$B$7:$R$2292,4,0)</f>
        <v>2255.9286000000002</v>
      </c>
      <c r="D30" s="60">
        <f>VLOOKUP($A30,'Return Data'!$B$7:$R$2292,5,0)</f>
        <v>4.4909999999999997</v>
      </c>
      <c r="E30" s="61">
        <f t="shared" si="0"/>
        <v>21</v>
      </c>
      <c r="F30" s="60">
        <f>VLOOKUP($A30,'Return Data'!$B$7:$R$2292,6,0)</f>
        <v>4.4909999999999997</v>
      </c>
      <c r="G30" s="61">
        <f t="shared" si="1"/>
        <v>21</v>
      </c>
      <c r="H30" s="60">
        <f>VLOOKUP($A30,'Return Data'!$B$7:$R$2292,7,0)</f>
        <v>2.7374000000000001</v>
      </c>
      <c r="I30" s="61">
        <f t="shared" si="2"/>
        <v>23</v>
      </c>
      <c r="J30" s="60">
        <f>VLOOKUP($A30,'Return Data'!$B$7:$R$2292,8,0)</f>
        <v>3.1692</v>
      </c>
      <c r="K30" s="61">
        <f t="shared" si="3"/>
        <v>26</v>
      </c>
      <c r="L30" s="60">
        <f>VLOOKUP($A30,'Return Data'!$B$7:$R$2292,9,0)</f>
        <v>4.1215000000000002</v>
      </c>
      <c r="M30" s="61">
        <f t="shared" si="4"/>
        <v>23</v>
      </c>
      <c r="N30" s="60">
        <f>VLOOKUP($A30,'Return Data'!$B$7:$R$2292,10,0)</f>
        <v>2.7629999999999999</v>
      </c>
      <c r="O30" s="61">
        <f t="shared" si="5"/>
        <v>24</v>
      </c>
      <c r="P30" s="60">
        <f>VLOOKUP($A30,'Return Data'!$B$7:$R$2292,11,0)</f>
        <v>2.8134000000000001</v>
      </c>
      <c r="Q30" s="61">
        <f t="shared" si="6"/>
        <v>24</v>
      </c>
      <c r="R30" s="60">
        <f>VLOOKUP($A30,'Return Data'!$B$7:$R$2292,12,0)</f>
        <v>2.7869000000000002</v>
      </c>
      <c r="S30" s="61">
        <f t="shared" si="7"/>
        <v>24</v>
      </c>
      <c r="T30" s="60">
        <f>VLOOKUP($A30,'Return Data'!$B$7:$R$2292,13,0)</f>
        <v>2.7197</v>
      </c>
      <c r="U30" s="61">
        <f t="shared" si="10"/>
        <v>24</v>
      </c>
      <c r="V30" s="60">
        <f>VLOOKUP($A30,'Return Data'!$B$7:$R$2292,17,0)</f>
        <v>2.7509999999999999</v>
      </c>
      <c r="W30" s="61">
        <f t="shared" si="11"/>
        <v>23</v>
      </c>
      <c r="X30" s="60">
        <f>VLOOKUP($A30,'Return Data'!$B$7:$R$2292,14,0)</f>
        <v>3.5886999999999998</v>
      </c>
      <c r="Y30" s="61">
        <f t="shared" si="12"/>
        <v>20</v>
      </c>
      <c r="Z30" s="60">
        <f>VLOOKUP($A30,'Return Data'!$B$7:$R$2292,16,0)</f>
        <v>5.7371999999999996</v>
      </c>
      <c r="AA30" s="62">
        <f t="shared" si="13"/>
        <v>16</v>
      </c>
    </row>
    <row r="31" spans="1:27" x14ac:dyDescent="0.3">
      <c r="A31" s="58" t="s">
        <v>1449</v>
      </c>
      <c r="B31" s="59">
        <f>VLOOKUP($A31,'Return Data'!$B$7:$R$2292,3,0)</f>
        <v>44767</v>
      </c>
      <c r="C31" s="60">
        <f>VLOOKUP($A31,'Return Data'!$B$7:$R$2292,4,0)</f>
        <v>11.748900000000001</v>
      </c>
      <c r="D31" s="60">
        <f>VLOOKUP($A31,'Return Data'!$B$7:$R$2292,5,0)</f>
        <v>5.4908999999999999</v>
      </c>
      <c r="E31" s="61">
        <f t="shared" si="0"/>
        <v>6</v>
      </c>
      <c r="F31" s="60">
        <f>VLOOKUP($A31,'Return Data'!$B$7:$R$2292,6,0)</f>
        <v>5.4908999999999999</v>
      </c>
      <c r="G31" s="61">
        <f t="shared" si="1"/>
        <v>6</v>
      </c>
      <c r="H31" s="60">
        <f>VLOOKUP($A31,'Return Data'!$B$7:$R$2292,7,0)</f>
        <v>3.0640999999999998</v>
      </c>
      <c r="I31" s="61">
        <f t="shared" si="2"/>
        <v>21</v>
      </c>
      <c r="J31" s="60">
        <f>VLOOKUP($A31,'Return Data'!$B$7:$R$2292,8,0)</f>
        <v>3.4885999999999999</v>
      </c>
      <c r="K31" s="61">
        <f t="shared" si="3"/>
        <v>22</v>
      </c>
      <c r="L31" s="60">
        <f>VLOOKUP($A31,'Return Data'!$B$7:$R$2292,9,0)</f>
        <v>4.7390999999999996</v>
      </c>
      <c r="M31" s="61">
        <f t="shared" si="4"/>
        <v>18</v>
      </c>
      <c r="N31" s="60">
        <f>VLOOKUP($A31,'Return Data'!$B$7:$R$2292,10,0)</f>
        <v>2.9784000000000002</v>
      </c>
      <c r="O31" s="61">
        <f t="shared" si="5"/>
        <v>19</v>
      </c>
      <c r="P31" s="60">
        <f>VLOOKUP($A31,'Return Data'!$B$7:$R$2292,11,0)</f>
        <v>3.2332000000000001</v>
      </c>
      <c r="Q31" s="61">
        <f t="shared" si="6"/>
        <v>20</v>
      </c>
      <c r="R31" s="60">
        <f>VLOOKUP($A31,'Return Data'!$B$7:$R$2292,12,0)</f>
        <v>3.2462</v>
      </c>
      <c r="S31" s="61">
        <f t="shared" si="7"/>
        <v>19</v>
      </c>
      <c r="T31" s="60">
        <f>VLOOKUP($A31,'Return Data'!$B$7:$R$2292,13,0)</f>
        <v>3.2077</v>
      </c>
      <c r="U31" s="61">
        <f t="shared" si="10"/>
        <v>19</v>
      </c>
      <c r="V31" s="60">
        <f>VLOOKUP($A31,'Return Data'!$B$7:$R$2292,17,0)</f>
        <v>3.2357</v>
      </c>
      <c r="W31" s="61">
        <f t="shared" si="11"/>
        <v>19</v>
      </c>
      <c r="X31" s="60">
        <f>VLOOKUP($A31,'Return Data'!$B$7:$R$2292,14,0)</f>
        <v>4.2141000000000002</v>
      </c>
      <c r="Y31" s="61">
        <f t="shared" si="12"/>
        <v>17</v>
      </c>
      <c r="Z31" s="60">
        <f>VLOOKUP($A31,'Return Data'!$B$7:$R$2292,16,0)</f>
        <v>4.7031999999999998</v>
      </c>
      <c r="AA31" s="62">
        <f t="shared" si="13"/>
        <v>20</v>
      </c>
    </row>
    <row r="32" spans="1:27" x14ac:dyDescent="0.3">
      <c r="A32" s="58" t="s">
        <v>1451</v>
      </c>
      <c r="B32" s="59">
        <f>VLOOKUP($A32,'Return Data'!$B$7:$R$2292,3,0)</f>
        <v>44767</v>
      </c>
      <c r="C32" s="60">
        <f>VLOOKUP($A32,'Return Data'!$B$7:$R$2292,4,0)</f>
        <v>3495.0803999999998</v>
      </c>
      <c r="D32" s="60">
        <f>VLOOKUP($A32,'Return Data'!$B$7:$R$2292,5,0)</f>
        <v>5.3371000000000004</v>
      </c>
      <c r="E32" s="61">
        <f t="shared" si="0"/>
        <v>12</v>
      </c>
      <c r="F32" s="60">
        <f>VLOOKUP($A32,'Return Data'!$B$7:$R$2292,6,0)</f>
        <v>5.3371000000000004</v>
      </c>
      <c r="G32" s="61">
        <f t="shared" si="1"/>
        <v>12</v>
      </c>
      <c r="H32" s="60">
        <f>VLOOKUP($A32,'Return Data'!$B$7:$R$2292,7,0)</f>
        <v>3.6395</v>
      </c>
      <c r="I32" s="61">
        <f t="shared" si="2"/>
        <v>7</v>
      </c>
      <c r="J32" s="60">
        <f>VLOOKUP($A32,'Return Data'!$B$7:$R$2292,8,0)</f>
        <v>3.9207999999999998</v>
      </c>
      <c r="K32" s="61">
        <f t="shared" si="3"/>
        <v>14</v>
      </c>
      <c r="L32" s="60">
        <f>VLOOKUP($A32,'Return Data'!$B$7:$R$2292,9,0)</f>
        <v>5.2862999999999998</v>
      </c>
      <c r="M32" s="61">
        <f t="shared" si="4"/>
        <v>9</v>
      </c>
      <c r="N32" s="60">
        <f>VLOOKUP($A32,'Return Data'!$B$7:$R$2292,10,0)</f>
        <v>3.1280999999999999</v>
      </c>
      <c r="O32" s="61">
        <f t="shared" si="5"/>
        <v>16</v>
      </c>
      <c r="P32" s="60">
        <f>VLOOKUP($A32,'Return Data'!$B$7:$R$2292,11,0)</f>
        <v>3.3706</v>
      </c>
      <c r="Q32" s="61">
        <f t="shared" si="6"/>
        <v>17</v>
      </c>
      <c r="R32" s="60">
        <f>VLOOKUP($A32,'Return Data'!$B$7:$R$2292,12,0)</f>
        <v>3.2936999999999999</v>
      </c>
      <c r="S32" s="61">
        <f t="shared" si="7"/>
        <v>17</v>
      </c>
      <c r="T32" s="60">
        <f>VLOOKUP($A32,'Return Data'!$B$7:$R$2292,13,0)</f>
        <v>6.0853000000000002</v>
      </c>
      <c r="U32" s="61">
        <f t="shared" si="10"/>
        <v>2</v>
      </c>
      <c r="V32" s="60">
        <f>VLOOKUP($A32,'Return Data'!$B$7:$R$2292,17,0)</f>
        <v>4.9507000000000003</v>
      </c>
      <c r="W32" s="61">
        <f t="shared" si="11"/>
        <v>3</v>
      </c>
      <c r="X32" s="60">
        <f>VLOOKUP($A32,'Return Data'!$B$7:$R$2292,14,0)</f>
        <v>5.4303999999999997</v>
      </c>
      <c r="Y32" s="61">
        <f t="shared" si="12"/>
        <v>5</v>
      </c>
      <c r="Z32" s="60">
        <f>VLOOKUP($A32,'Return Data'!$B$7:$R$2292,16,0)</f>
        <v>6.8384</v>
      </c>
      <c r="AA32" s="62">
        <f t="shared" si="13"/>
        <v>11</v>
      </c>
    </row>
    <row r="33" spans="1:27" x14ac:dyDescent="0.3">
      <c r="A33" s="58" t="s">
        <v>1941</v>
      </c>
      <c r="B33" s="59">
        <f>VLOOKUP($A33,'Return Data'!$B$7:$R$2292,3,0)</f>
        <v>44767</v>
      </c>
      <c r="C33" s="60">
        <f>VLOOKUP($A33,'Return Data'!$B$7:$R$2292,4,0)</f>
        <v>1132.4674</v>
      </c>
      <c r="D33" s="60">
        <f>VLOOKUP($A33,'Return Data'!$B$7:$R$2292,5,0)</f>
        <v>4.1021999999999998</v>
      </c>
      <c r="E33" s="61">
        <f t="shared" si="0"/>
        <v>24</v>
      </c>
      <c r="F33" s="60">
        <f>VLOOKUP($A33,'Return Data'!$B$7:$R$2292,6,0)</f>
        <v>4.1021999999999998</v>
      </c>
      <c r="G33" s="61">
        <f t="shared" si="1"/>
        <v>24</v>
      </c>
      <c r="H33" s="60">
        <f>VLOOKUP($A33,'Return Data'!$B$7:$R$2292,7,0)</f>
        <v>3.3610000000000002</v>
      </c>
      <c r="I33" s="61">
        <f t="shared" si="2"/>
        <v>15</v>
      </c>
      <c r="J33" s="60">
        <f>VLOOKUP($A33,'Return Data'!$B$7:$R$2292,8,0)</f>
        <v>3.3048000000000002</v>
      </c>
      <c r="K33" s="61">
        <f t="shared" si="3"/>
        <v>23</v>
      </c>
      <c r="L33" s="60">
        <f>VLOOKUP($A33,'Return Data'!$B$7:$R$2292,9,0)</f>
        <v>4.1214000000000004</v>
      </c>
      <c r="M33" s="61">
        <f t="shared" si="4"/>
        <v>24</v>
      </c>
      <c r="N33" s="60">
        <f>VLOOKUP($A33,'Return Data'!$B$7:$R$2292,10,0)</f>
        <v>2.8332000000000002</v>
      </c>
      <c r="O33" s="61">
        <f t="shared" si="5"/>
        <v>23</v>
      </c>
      <c r="P33" s="60">
        <f>VLOOKUP($A33,'Return Data'!$B$7:$R$2292,11,0)</f>
        <v>3.0129000000000001</v>
      </c>
      <c r="Q33" s="61">
        <f t="shared" si="6"/>
        <v>23</v>
      </c>
      <c r="R33" s="60">
        <f>VLOOKUP($A33,'Return Data'!$B$7:$R$2292,12,0)</f>
        <v>2.9047999999999998</v>
      </c>
      <c r="S33" s="61">
        <f t="shared" si="7"/>
        <v>23</v>
      </c>
      <c r="T33" s="60">
        <f>VLOOKUP($A33,'Return Data'!$B$7:$R$2292,13,0)</f>
        <v>3.5179</v>
      </c>
      <c r="U33" s="61">
        <f t="shared" si="10"/>
        <v>8</v>
      </c>
      <c r="V33" s="60">
        <f>VLOOKUP($A33,'Return Data'!$B$7:$R$2292,17,0)</f>
        <v>3.6937000000000002</v>
      </c>
      <c r="W33" s="61">
        <f t="shared" si="11"/>
        <v>9</v>
      </c>
      <c r="X33" s="60"/>
      <c r="Y33" s="61"/>
      <c r="Z33" s="60">
        <f>VLOOKUP($A33,'Return Data'!$B$7:$R$2292,16,0)</f>
        <v>4.0452000000000004</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5.048457692307692</v>
      </c>
      <c r="E35" s="69"/>
      <c r="F35" s="70">
        <f>AVERAGE(F8:F33)</f>
        <v>5.0344961538461535</v>
      </c>
      <c r="G35" s="69"/>
      <c r="H35" s="70">
        <f>AVERAGE(H8:H33)</f>
        <v>3.4323884615384617</v>
      </c>
      <c r="I35" s="69"/>
      <c r="J35" s="70">
        <f>AVERAGE(J8:J33)</f>
        <v>3.8826692307692308</v>
      </c>
      <c r="K35" s="69"/>
      <c r="L35" s="70">
        <f>AVERAGE(L8:L33)</f>
        <v>5.0064807692307687</v>
      </c>
      <c r="M35" s="69"/>
      <c r="N35" s="70">
        <f>AVERAGE(N8:N33)</f>
        <v>3.1771307692307689</v>
      </c>
      <c r="O35" s="69"/>
      <c r="P35" s="70">
        <f>AVERAGE(P8:P33)</f>
        <v>3.6624499999999993</v>
      </c>
      <c r="Q35" s="69"/>
      <c r="R35" s="70">
        <f>AVERAGE(R8:R33)</f>
        <v>3.7105692307692313</v>
      </c>
      <c r="S35" s="69"/>
      <c r="T35" s="70">
        <f>AVERAGE(T8:T33)</f>
        <v>3.820388461538462</v>
      </c>
      <c r="U35" s="69"/>
      <c r="V35" s="70">
        <f>AVERAGE(V8:V33)</f>
        <v>3.8731840000000002</v>
      </c>
      <c r="W35" s="69"/>
      <c r="X35" s="70">
        <f>AVERAGE(X8:X33)</f>
        <v>4.7906227272727273</v>
      </c>
      <c r="Y35" s="69"/>
      <c r="Z35" s="70">
        <f>AVERAGE(Z8:Z33)</f>
        <v>6.05335</v>
      </c>
      <c r="AA35" s="71"/>
    </row>
    <row r="36" spans="1:27" x14ac:dyDescent="0.3">
      <c r="A36" s="68" t="s">
        <v>28</v>
      </c>
      <c r="B36" s="69"/>
      <c r="C36" s="69"/>
      <c r="D36" s="70">
        <f>MIN(D8:D33)</f>
        <v>1.8365</v>
      </c>
      <c r="E36" s="69"/>
      <c r="F36" s="70">
        <f>MIN(F8:F33)</f>
        <v>1.4735</v>
      </c>
      <c r="G36" s="69"/>
      <c r="H36" s="70">
        <f>MIN(H8:H33)</f>
        <v>1.9890000000000001</v>
      </c>
      <c r="I36" s="69"/>
      <c r="J36" s="70">
        <f>MIN(J8:J33)</f>
        <v>3.1692</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3.7126000000000001</v>
      </c>
      <c r="AA36" s="71"/>
    </row>
    <row r="37" spans="1:27" ht="15" thickBot="1" x14ac:dyDescent="0.35">
      <c r="A37" s="72" t="s">
        <v>29</v>
      </c>
      <c r="B37" s="73"/>
      <c r="C37" s="73"/>
      <c r="D37" s="74">
        <f>MAX(D8:D33)</f>
        <v>6.1543999999999999</v>
      </c>
      <c r="E37" s="73"/>
      <c r="F37" s="74">
        <f>MAX(F8:F33)</f>
        <v>6.1543999999999999</v>
      </c>
      <c r="G37" s="73"/>
      <c r="H37" s="74">
        <f>MAX(H8:H33)</f>
        <v>4.891</v>
      </c>
      <c r="I37" s="73"/>
      <c r="J37" s="74">
        <f>MAX(J8:J33)</f>
        <v>5.1756000000000002</v>
      </c>
      <c r="K37" s="73"/>
      <c r="L37" s="74">
        <f>MAX(L8:L33)</f>
        <v>6.5773999999999999</v>
      </c>
      <c r="M37" s="73"/>
      <c r="N37" s="74">
        <f>MAX(N8:N33)</f>
        <v>4.2965999999999998</v>
      </c>
      <c r="O37" s="73"/>
      <c r="P37" s="74">
        <f>MAX(P8:P33)</f>
        <v>11.5206</v>
      </c>
      <c r="Q37" s="73"/>
      <c r="R37" s="74">
        <f>MAX(R8:R33)</f>
        <v>13.3132</v>
      </c>
      <c r="S37" s="73"/>
      <c r="T37" s="74">
        <f>MAX(T8:T33)</f>
        <v>13.633599999999999</v>
      </c>
      <c r="U37" s="73"/>
      <c r="V37" s="74">
        <f>MAX(V8:V33)</f>
        <v>10.940200000000001</v>
      </c>
      <c r="W37" s="73"/>
      <c r="X37" s="74">
        <f>MAX(X8:X33)</f>
        <v>8.7446999999999999</v>
      </c>
      <c r="Y37" s="73"/>
      <c r="Z37" s="74">
        <f>MAX(Z8:Z33)</f>
        <v>8.9070999999999998</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44767</v>
      </c>
      <c r="C8" s="60">
        <f>VLOOKUP($A8,'Return Data'!$B$7:$R$2292,4,0)</f>
        <v>302.4239</v>
      </c>
      <c r="D8" s="60">
        <f>VLOOKUP($A8,'Return Data'!$B$7:$R$2292,5,0)</f>
        <v>6.2591000000000001</v>
      </c>
      <c r="E8" s="61">
        <f t="shared" ref="E8:E24" si="0">RANK(D8,D$8:D$24,0)</f>
        <v>1</v>
      </c>
      <c r="F8" s="60">
        <f>VLOOKUP($A8,'Return Data'!$B$7:$R$2292,6,0)</f>
        <v>6.2591000000000001</v>
      </c>
      <c r="G8" s="61">
        <f t="shared" ref="G8:G24" si="1">RANK(F8,F$8:F$24,0)</f>
        <v>1</v>
      </c>
      <c r="H8" s="60">
        <f>VLOOKUP($A8,'Return Data'!$B$7:$R$2292,7,0)</f>
        <v>4.1032999999999999</v>
      </c>
      <c r="I8" s="61">
        <f t="shared" ref="I8:I24" si="2">RANK(H8,H$8:H$24,0)</f>
        <v>4</v>
      </c>
      <c r="J8" s="60">
        <f>VLOOKUP($A8,'Return Data'!$B$7:$R$2292,8,0)</f>
        <v>4.4992000000000001</v>
      </c>
      <c r="K8" s="61">
        <f t="shared" ref="K8:K24" si="3">RANK(J8,J$8:J$24,0)</f>
        <v>6</v>
      </c>
      <c r="L8" s="60">
        <f>VLOOKUP($A8,'Return Data'!$B$7:$R$2292,9,0)</f>
        <v>6.0452000000000004</v>
      </c>
      <c r="M8" s="61">
        <f t="shared" ref="M8:M24" si="4">RANK(L8,L$8:L$24,0)</f>
        <v>2</v>
      </c>
      <c r="N8" s="60">
        <f>VLOOKUP($A8,'Return Data'!$B$7:$R$2292,10,0)</f>
        <v>3.6254</v>
      </c>
      <c r="O8" s="61">
        <f t="shared" ref="O8:O24" si="5">RANK(N8,N$8:N$24,0)</f>
        <v>9</v>
      </c>
      <c r="P8" s="60">
        <f>VLOOKUP($A8,'Return Data'!$B$7:$R$2292,11,0)</f>
        <v>3.9946999999999999</v>
      </c>
      <c r="Q8" s="61">
        <f t="shared" ref="Q8:Q24" si="6">RANK(P8,P$8:P$24,0)</f>
        <v>8</v>
      </c>
      <c r="R8" s="60">
        <f>VLOOKUP($A8,'Return Data'!$B$7:$R$2292,12,0)</f>
        <v>4.0256999999999996</v>
      </c>
      <c r="S8" s="61">
        <f t="shared" ref="S8:S24" si="7">RANK(R8,R$8:R$24,0)</f>
        <v>7</v>
      </c>
      <c r="T8" s="60">
        <f>VLOOKUP($A8,'Return Data'!$B$7:$R$2292,13,0)</f>
        <v>3.9548999999999999</v>
      </c>
      <c r="U8" s="61">
        <f t="shared" ref="U8:U19" si="8">RANK(T8,T$8:T$24,0)</f>
        <v>6</v>
      </c>
      <c r="V8" s="60">
        <f>VLOOKUP($A8,'Return Data'!$B$7:$R$2292,17,0)</f>
        <v>4.0948000000000002</v>
      </c>
      <c r="W8" s="61">
        <f>RANK(V8,V$8:V$24,0)</f>
        <v>2</v>
      </c>
      <c r="X8" s="60">
        <f>VLOOKUP($A8,'Return Data'!$B$7:$R$2292,14,0)</f>
        <v>5.3745000000000003</v>
      </c>
      <c r="Y8" s="61">
        <f>RANK(X8,X$8:X$24,0)</f>
        <v>2</v>
      </c>
      <c r="Z8" s="60">
        <f>VLOOKUP($A8,'Return Data'!$B$7:$R$2292,16,0)</f>
        <v>7.4105999999999996</v>
      </c>
      <c r="AA8" s="62">
        <f t="shared" ref="AA8:AA24" si="9">RANK(Z8,Z$8:Z$24,0)</f>
        <v>5</v>
      </c>
    </row>
    <row r="9" spans="1:27" x14ac:dyDescent="0.3">
      <c r="A9" s="58" t="s">
        <v>1136</v>
      </c>
      <c r="B9" s="59">
        <f>VLOOKUP($A9,'Return Data'!$B$7:$R$2292,3,0)</f>
        <v>44767</v>
      </c>
      <c r="C9" s="60">
        <f>VLOOKUP($A9,'Return Data'!$B$7:$R$2292,4,0)</f>
        <v>1165.4970000000001</v>
      </c>
      <c r="D9" s="60">
        <f>VLOOKUP($A9,'Return Data'!$B$7:$R$2292,5,0)</f>
        <v>5.8811</v>
      </c>
      <c r="E9" s="61">
        <f t="shared" si="0"/>
        <v>7</v>
      </c>
      <c r="F9" s="60">
        <f>VLOOKUP($A9,'Return Data'!$B$7:$R$2292,6,0)</f>
        <v>5.8811</v>
      </c>
      <c r="G9" s="61">
        <f t="shared" si="1"/>
        <v>7</v>
      </c>
      <c r="H9" s="60">
        <f>VLOOKUP($A9,'Return Data'!$B$7:$R$2292,7,0)</f>
        <v>3.9906000000000001</v>
      </c>
      <c r="I9" s="61">
        <f t="shared" si="2"/>
        <v>5</v>
      </c>
      <c r="J9" s="60">
        <f>VLOOKUP($A9,'Return Data'!$B$7:$R$2292,8,0)</f>
        <v>4.5084999999999997</v>
      </c>
      <c r="K9" s="61">
        <f t="shared" si="3"/>
        <v>4</v>
      </c>
      <c r="L9" s="60">
        <f>VLOOKUP($A9,'Return Data'!$B$7:$R$2292,9,0)</f>
        <v>5.8159000000000001</v>
      </c>
      <c r="M9" s="61">
        <f t="shared" si="4"/>
        <v>6</v>
      </c>
      <c r="N9" s="60">
        <f>VLOOKUP($A9,'Return Data'!$B$7:$R$2292,10,0)</f>
        <v>3.8026</v>
      </c>
      <c r="O9" s="61">
        <f t="shared" si="5"/>
        <v>6</v>
      </c>
      <c r="P9" s="60">
        <f>VLOOKUP($A9,'Return Data'!$B$7:$R$2292,11,0)</f>
        <v>4.0673000000000004</v>
      </c>
      <c r="Q9" s="61">
        <f t="shared" si="6"/>
        <v>6</v>
      </c>
      <c r="R9" s="60">
        <f>VLOOKUP($A9,'Return Data'!$B$7:$R$2292,12,0)</f>
        <v>4.0277000000000003</v>
      </c>
      <c r="S9" s="61">
        <f t="shared" si="7"/>
        <v>6</v>
      </c>
      <c r="T9" s="60">
        <f>VLOOKUP($A9,'Return Data'!$B$7:$R$2292,13,0)</f>
        <v>3.9569999999999999</v>
      </c>
      <c r="U9" s="61">
        <f t="shared" si="8"/>
        <v>5</v>
      </c>
      <c r="V9" s="60"/>
      <c r="W9" s="61"/>
      <c r="X9" s="60"/>
      <c r="Y9" s="61"/>
      <c r="Z9" s="60">
        <f>VLOOKUP($A9,'Return Data'!$B$7:$R$2292,16,0)</f>
        <v>5.2919999999999998</v>
      </c>
      <c r="AA9" s="62">
        <f t="shared" si="9"/>
        <v>15</v>
      </c>
    </row>
    <row r="10" spans="1:27" x14ac:dyDescent="0.3">
      <c r="A10" s="58" t="s">
        <v>1985</v>
      </c>
      <c r="B10" s="59">
        <f>VLOOKUP($A10,'Return Data'!$B$7:$R$2292,3,0)</f>
        <v>44767</v>
      </c>
      <c r="C10" s="60">
        <f>VLOOKUP($A10,'Return Data'!$B$7:$R$2292,4,0)</f>
        <v>1140.3987</v>
      </c>
      <c r="D10" s="60">
        <f>VLOOKUP($A10,'Return Data'!$B$7:$R$2292,5,0)</f>
        <v>4.7558999999999996</v>
      </c>
      <c r="E10" s="61">
        <f t="shared" si="0"/>
        <v>17</v>
      </c>
      <c r="F10" s="60">
        <f>VLOOKUP($A10,'Return Data'!$B$7:$R$2292,6,0)</f>
        <v>4.7558999999999996</v>
      </c>
      <c r="G10" s="61">
        <f t="shared" si="1"/>
        <v>17</v>
      </c>
      <c r="H10" s="60">
        <f>VLOOKUP($A10,'Return Data'!$B$7:$R$2292,7,0)</f>
        <v>4.6605999999999996</v>
      </c>
      <c r="I10" s="61">
        <f t="shared" si="2"/>
        <v>1</v>
      </c>
      <c r="J10" s="60">
        <f>VLOOKUP($A10,'Return Data'!$B$7:$R$2292,8,0)</f>
        <v>4.5603999999999996</v>
      </c>
      <c r="K10" s="61">
        <f t="shared" si="3"/>
        <v>2</v>
      </c>
      <c r="L10" s="60">
        <f>VLOOKUP($A10,'Return Data'!$B$7:$R$2292,9,0)</f>
        <v>4.5747</v>
      </c>
      <c r="M10" s="61">
        <f t="shared" si="4"/>
        <v>17</v>
      </c>
      <c r="N10" s="60">
        <f>VLOOKUP($A10,'Return Data'!$B$7:$R$2292,10,0)</f>
        <v>3.1126999999999998</v>
      </c>
      <c r="O10" s="61">
        <f t="shared" si="5"/>
        <v>14</v>
      </c>
      <c r="P10" s="60">
        <f>VLOOKUP($A10,'Return Data'!$B$7:$R$2292,11,0)</f>
        <v>3.4965999999999999</v>
      </c>
      <c r="Q10" s="61">
        <f t="shared" si="6"/>
        <v>15</v>
      </c>
      <c r="R10" s="60">
        <f>VLOOKUP($A10,'Return Data'!$B$7:$R$2292,12,0)</f>
        <v>3.5969000000000002</v>
      </c>
      <c r="S10" s="61">
        <f t="shared" si="7"/>
        <v>14</v>
      </c>
      <c r="T10" s="60">
        <f>VLOOKUP($A10,'Return Data'!$B$7:$R$2292,13,0)</f>
        <v>3.5914000000000001</v>
      </c>
      <c r="U10" s="61">
        <f t="shared" si="8"/>
        <v>13</v>
      </c>
      <c r="V10" s="60"/>
      <c r="W10" s="61"/>
      <c r="X10" s="60"/>
      <c r="Y10" s="61"/>
      <c r="Z10" s="60">
        <f>VLOOKUP($A10,'Return Data'!$B$7:$R$2292,16,0)</f>
        <v>4.3270999999999997</v>
      </c>
      <c r="AA10" s="62">
        <f t="shared" si="9"/>
        <v>17</v>
      </c>
    </row>
    <row r="11" spans="1:27" x14ac:dyDescent="0.3">
      <c r="A11" s="58" t="s">
        <v>1138</v>
      </c>
      <c r="B11" s="59">
        <f>VLOOKUP($A11,'Return Data'!$B$7:$R$2292,3,0)</f>
        <v>44767</v>
      </c>
      <c r="C11" s="60">
        <f>VLOOKUP($A11,'Return Data'!$B$7:$R$2292,4,0)</f>
        <v>44.047400000000003</v>
      </c>
      <c r="D11" s="60">
        <f>VLOOKUP($A11,'Return Data'!$B$7:$R$2292,5,0)</f>
        <v>5.3886000000000003</v>
      </c>
      <c r="E11" s="61">
        <f t="shared" si="0"/>
        <v>13</v>
      </c>
      <c r="F11" s="60">
        <f>VLOOKUP($A11,'Return Data'!$B$7:$R$2292,6,0)</f>
        <v>5.3886000000000003</v>
      </c>
      <c r="G11" s="61">
        <f t="shared" si="1"/>
        <v>13</v>
      </c>
      <c r="H11" s="60">
        <f>VLOOKUP($A11,'Return Data'!$B$7:$R$2292,7,0)</f>
        <v>3.5419</v>
      </c>
      <c r="I11" s="61">
        <f t="shared" si="2"/>
        <v>14</v>
      </c>
      <c r="J11" s="60">
        <f>VLOOKUP($A11,'Return Data'!$B$7:$R$2292,8,0)</f>
        <v>4.1498999999999997</v>
      </c>
      <c r="K11" s="61">
        <f t="shared" si="3"/>
        <v>15</v>
      </c>
      <c r="L11" s="60">
        <f>VLOOKUP($A11,'Return Data'!$B$7:$R$2292,9,0)</f>
        <v>5.8455000000000004</v>
      </c>
      <c r="M11" s="61">
        <f t="shared" si="4"/>
        <v>4</v>
      </c>
      <c r="N11" s="60">
        <f>VLOOKUP($A11,'Return Data'!$B$7:$R$2292,10,0)</f>
        <v>1.8975</v>
      </c>
      <c r="O11" s="61">
        <f t="shared" si="5"/>
        <v>17</v>
      </c>
      <c r="P11" s="60">
        <f>VLOOKUP($A11,'Return Data'!$B$7:$R$2292,11,0)</f>
        <v>2.8365999999999998</v>
      </c>
      <c r="Q11" s="61">
        <f t="shared" si="6"/>
        <v>17</v>
      </c>
      <c r="R11" s="60">
        <f>VLOOKUP($A11,'Return Data'!$B$7:$R$2292,12,0)</f>
        <v>3.1135000000000002</v>
      </c>
      <c r="S11" s="61">
        <f t="shared" si="7"/>
        <v>17</v>
      </c>
      <c r="T11" s="60">
        <f>VLOOKUP($A11,'Return Data'!$B$7:$R$2292,13,0)</f>
        <v>3.2359</v>
      </c>
      <c r="U11" s="61">
        <f t="shared" si="8"/>
        <v>16</v>
      </c>
      <c r="V11" s="60">
        <f>VLOOKUP($A11,'Return Data'!$B$7:$R$2292,17,0)</f>
        <v>3.5649999999999999</v>
      </c>
      <c r="W11" s="61">
        <f t="shared" ref="W11:W19" si="10">RANK(V11,V$8:V$24,0)</f>
        <v>13</v>
      </c>
      <c r="X11" s="60">
        <f>VLOOKUP($A11,'Return Data'!$B$7:$R$2292,14,0)</f>
        <v>4.8513999999999999</v>
      </c>
      <c r="Y11" s="61">
        <f t="shared" ref="Y11:Y19" si="11">RANK(X11,X$8:X$24,0)</f>
        <v>12</v>
      </c>
      <c r="Z11" s="60">
        <f>VLOOKUP($A11,'Return Data'!$B$7:$R$2292,16,0)</f>
        <v>6.9431000000000003</v>
      </c>
      <c r="AA11" s="62">
        <f t="shared" si="9"/>
        <v>12</v>
      </c>
    </row>
    <row r="12" spans="1:27" x14ac:dyDescent="0.3">
      <c r="A12" s="58" t="s">
        <v>1141</v>
      </c>
      <c r="B12" s="59">
        <f>VLOOKUP($A12,'Return Data'!$B$7:$R$2292,3,0)</f>
        <v>44767</v>
      </c>
      <c r="C12" s="60">
        <f>VLOOKUP($A12,'Return Data'!$B$7:$R$2292,4,0)</f>
        <v>41.934100000000001</v>
      </c>
      <c r="D12" s="60">
        <f>VLOOKUP($A12,'Return Data'!$B$7:$R$2292,5,0)</f>
        <v>6.0378999999999996</v>
      </c>
      <c r="E12" s="61">
        <f t="shared" si="0"/>
        <v>6</v>
      </c>
      <c r="F12" s="60">
        <f>VLOOKUP($A12,'Return Data'!$B$7:$R$2292,6,0)</f>
        <v>6.0378999999999996</v>
      </c>
      <c r="G12" s="61">
        <f t="shared" si="1"/>
        <v>6</v>
      </c>
      <c r="H12" s="60">
        <f>VLOOKUP($A12,'Return Data'!$B$7:$R$2292,7,0)</f>
        <v>3.7704</v>
      </c>
      <c r="I12" s="61">
        <f t="shared" si="2"/>
        <v>12</v>
      </c>
      <c r="J12" s="60">
        <f>VLOOKUP($A12,'Return Data'!$B$7:$R$2292,8,0)</f>
        <v>4.141</v>
      </c>
      <c r="K12" s="61">
        <f t="shared" si="3"/>
        <v>16</v>
      </c>
      <c r="L12" s="60">
        <f>VLOOKUP($A12,'Return Data'!$B$7:$R$2292,9,0)</f>
        <v>5.4241999999999999</v>
      </c>
      <c r="M12" s="61">
        <f t="shared" si="4"/>
        <v>13</v>
      </c>
      <c r="N12" s="60">
        <f>VLOOKUP($A12,'Return Data'!$B$7:$R$2292,10,0)</f>
        <v>3.3205</v>
      </c>
      <c r="O12" s="61">
        <f t="shared" si="5"/>
        <v>13</v>
      </c>
      <c r="P12" s="60">
        <f>VLOOKUP($A12,'Return Data'!$B$7:$R$2292,11,0)</f>
        <v>3.6503999999999999</v>
      </c>
      <c r="Q12" s="61">
        <f t="shared" si="6"/>
        <v>13</v>
      </c>
      <c r="R12" s="60">
        <f>VLOOKUP($A12,'Return Data'!$B$7:$R$2292,12,0)</f>
        <v>3.6560999999999999</v>
      </c>
      <c r="S12" s="61">
        <f t="shared" si="7"/>
        <v>13</v>
      </c>
      <c r="T12" s="60">
        <f>VLOOKUP($A12,'Return Data'!$B$7:$R$2292,13,0)</f>
        <v>3.6671</v>
      </c>
      <c r="U12" s="61">
        <f t="shared" si="8"/>
        <v>11</v>
      </c>
      <c r="V12" s="60">
        <f>VLOOKUP($A12,'Return Data'!$B$7:$R$2292,17,0)</f>
        <v>3.7427000000000001</v>
      </c>
      <c r="W12" s="61">
        <f t="shared" si="10"/>
        <v>9</v>
      </c>
      <c r="X12" s="60">
        <f>VLOOKUP($A12,'Return Data'!$B$7:$R$2292,14,0)</f>
        <v>5.1048999999999998</v>
      </c>
      <c r="Y12" s="61">
        <f t="shared" si="11"/>
        <v>9</v>
      </c>
      <c r="Z12" s="60">
        <f>VLOOKUP($A12,'Return Data'!$B$7:$R$2292,16,0)</f>
        <v>7.5155000000000003</v>
      </c>
      <c r="AA12" s="62">
        <f t="shared" si="9"/>
        <v>3</v>
      </c>
    </row>
    <row r="13" spans="1:27" x14ac:dyDescent="0.3">
      <c r="A13" s="58" t="s">
        <v>1143</v>
      </c>
      <c r="B13" s="59">
        <f>VLOOKUP($A13,'Return Data'!$B$7:$R$2292,3,0)</f>
        <v>44767</v>
      </c>
      <c r="C13" s="60">
        <f>VLOOKUP($A13,'Return Data'!$B$7:$R$2292,4,0)</f>
        <v>4709.8014999999996</v>
      </c>
      <c r="D13" s="60">
        <f>VLOOKUP($A13,'Return Data'!$B$7:$R$2292,5,0)</f>
        <v>5.5227000000000004</v>
      </c>
      <c r="E13" s="61">
        <f t="shared" si="0"/>
        <v>12</v>
      </c>
      <c r="F13" s="60">
        <f>VLOOKUP($A13,'Return Data'!$B$7:$R$2292,6,0)</f>
        <v>5.5227000000000004</v>
      </c>
      <c r="G13" s="61">
        <f t="shared" si="1"/>
        <v>12</v>
      </c>
      <c r="H13" s="60">
        <f>VLOOKUP($A13,'Return Data'!$B$7:$R$2292,7,0)</f>
        <v>3.7374000000000001</v>
      </c>
      <c r="I13" s="61">
        <f t="shared" si="2"/>
        <v>13</v>
      </c>
      <c r="J13" s="60">
        <f>VLOOKUP($A13,'Return Data'!$B$7:$R$2292,8,0)</f>
        <v>4.4206000000000003</v>
      </c>
      <c r="K13" s="61">
        <f t="shared" si="3"/>
        <v>9</v>
      </c>
      <c r="L13" s="60">
        <f>VLOOKUP($A13,'Return Data'!$B$7:$R$2292,9,0)</f>
        <v>5.6334</v>
      </c>
      <c r="M13" s="61">
        <f t="shared" si="4"/>
        <v>9</v>
      </c>
      <c r="N13" s="60">
        <f>VLOOKUP($A13,'Return Data'!$B$7:$R$2292,10,0)</f>
        <v>3.6753</v>
      </c>
      <c r="O13" s="61">
        <f t="shared" si="5"/>
        <v>8</v>
      </c>
      <c r="P13" s="60">
        <f>VLOOKUP($A13,'Return Data'!$B$7:$R$2292,11,0)</f>
        <v>4.008</v>
      </c>
      <c r="Q13" s="61">
        <f t="shared" si="6"/>
        <v>7</v>
      </c>
      <c r="R13" s="60">
        <f>VLOOKUP($A13,'Return Data'!$B$7:$R$2292,12,0)</f>
        <v>3.9847000000000001</v>
      </c>
      <c r="S13" s="61">
        <f t="shared" si="7"/>
        <v>8</v>
      </c>
      <c r="T13" s="60">
        <f>VLOOKUP($A13,'Return Data'!$B$7:$R$2292,13,0)</f>
        <v>3.9224000000000001</v>
      </c>
      <c r="U13" s="61">
        <f t="shared" si="8"/>
        <v>7</v>
      </c>
      <c r="V13" s="60">
        <f>VLOOKUP($A13,'Return Data'!$B$7:$R$2292,17,0)</f>
        <v>4.0262000000000002</v>
      </c>
      <c r="W13" s="61">
        <f t="shared" si="10"/>
        <v>4</v>
      </c>
      <c r="X13" s="60">
        <f>VLOOKUP($A13,'Return Data'!$B$7:$R$2292,14,0)</f>
        <v>5.3672000000000004</v>
      </c>
      <c r="Y13" s="61">
        <f t="shared" si="11"/>
        <v>3</v>
      </c>
      <c r="Z13" s="60">
        <f>VLOOKUP($A13,'Return Data'!$B$7:$R$2292,16,0)</f>
        <v>7.3026</v>
      </c>
      <c r="AA13" s="62">
        <f t="shared" si="9"/>
        <v>6</v>
      </c>
    </row>
    <row r="14" spans="1:27" x14ac:dyDescent="0.3">
      <c r="A14" s="58" t="s">
        <v>1145</v>
      </c>
      <c r="B14" s="59">
        <f>VLOOKUP($A14,'Return Data'!$B$7:$R$2292,3,0)</f>
        <v>44767</v>
      </c>
      <c r="C14" s="60">
        <f>VLOOKUP($A14,'Return Data'!$B$7:$R$2292,4,0)</f>
        <v>310.399</v>
      </c>
      <c r="D14" s="60">
        <f>VLOOKUP($A14,'Return Data'!$B$7:$R$2292,5,0)</f>
        <v>5.7019000000000002</v>
      </c>
      <c r="E14" s="61">
        <f t="shared" si="0"/>
        <v>10</v>
      </c>
      <c r="F14" s="60">
        <f>VLOOKUP($A14,'Return Data'!$B$7:$R$2292,6,0)</f>
        <v>5.7019000000000002</v>
      </c>
      <c r="G14" s="61">
        <f t="shared" si="1"/>
        <v>10</v>
      </c>
      <c r="H14" s="60">
        <f>VLOOKUP($A14,'Return Data'!$B$7:$R$2292,7,0)</f>
        <v>3.4881000000000002</v>
      </c>
      <c r="I14" s="61">
        <f t="shared" si="2"/>
        <v>17</v>
      </c>
      <c r="J14" s="60">
        <f>VLOOKUP($A14,'Return Data'!$B$7:$R$2292,8,0)</f>
        <v>4.2991000000000001</v>
      </c>
      <c r="K14" s="61">
        <f t="shared" si="3"/>
        <v>12</v>
      </c>
      <c r="L14" s="60">
        <f>VLOOKUP($A14,'Return Data'!$B$7:$R$2292,9,0)</f>
        <v>5.5911</v>
      </c>
      <c r="M14" s="61">
        <f t="shared" si="4"/>
        <v>11</v>
      </c>
      <c r="N14" s="60">
        <f>VLOOKUP($A14,'Return Data'!$B$7:$R$2292,10,0)</f>
        <v>3.6051000000000002</v>
      </c>
      <c r="O14" s="61">
        <f t="shared" si="5"/>
        <v>10</v>
      </c>
      <c r="P14" s="60">
        <f>VLOOKUP($A14,'Return Data'!$B$7:$R$2292,11,0)</f>
        <v>3.9243000000000001</v>
      </c>
      <c r="Q14" s="61">
        <f t="shared" si="6"/>
        <v>9</v>
      </c>
      <c r="R14" s="60">
        <f>VLOOKUP($A14,'Return Data'!$B$7:$R$2292,12,0)</f>
        <v>3.8702999999999999</v>
      </c>
      <c r="S14" s="61">
        <f t="shared" si="7"/>
        <v>10</v>
      </c>
      <c r="T14" s="60">
        <f>VLOOKUP($A14,'Return Data'!$B$7:$R$2292,13,0)</f>
        <v>3.8311000000000002</v>
      </c>
      <c r="U14" s="61">
        <f t="shared" si="8"/>
        <v>9</v>
      </c>
      <c r="V14" s="60">
        <f>VLOOKUP($A14,'Return Data'!$B$7:$R$2292,17,0)</f>
        <v>3.9365999999999999</v>
      </c>
      <c r="W14" s="61">
        <f t="shared" si="10"/>
        <v>8</v>
      </c>
      <c r="X14" s="60">
        <f>VLOOKUP($A14,'Return Data'!$B$7:$R$2292,14,0)</f>
        <v>5.1562000000000001</v>
      </c>
      <c r="Y14" s="61">
        <f t="shared" si="11"/>
        <v>7</v>
      </c>
      <c r="Z14" s="60">
        <f>VLOOKUP($A14,'Return Data'!$B$7:$R$2292,16,0)</f>
        <v>7.2481</v>
      </c>
      <c r="AA14" s="62">
        <f t="shared" si="9"/>
        <v>9</v>
      </c>
    </row>
    <row r="15" spans="1:27" x14ac:dyDescent="0.3">
      <c r="A15" s="58" t="s">
        <v>1146</v>
      </c>
      <c r="B15" s="59">
        <f>VLOOKUP($A15,'Return Data'!$B$7:$R$2292,3,0)</f>
        <v>44767</v>
      </c>
      <c r="C15" s="60">
        <f>VLOOKUP($A15,'Return Data'!$B$7:$R$2292,4,0)</f>
        <v>35.3155</v>
      </c>
      <c r="D15" s="60">
        <f>VLOOKUP($A15,'Return Data'!$B$7:$R$2292,5,0)</f>
        <v>6.1699000000000002</v>
      </c>
      <c r="E15" s="61">
        <f t="shared" si="0"/>
        <v>2</v>
      </c>
      <c r="F15" s="60">
        <f>VLOOKUP($A15,'Return Data'!$B$7:$R$2292,6,0)</f>
        <v>6.1699000000000002</v>
      </c>
      <c r="G15" s="61">
        <f t="shared" si="1"/>
        <v>2</v>
      </c>
      <c r="H15" s="60">
        <f>VLOOKUP($A15,'Return Data'!$B$7:$R$2292,7,0)</f>
        <v>3.9156</v>
      </c>
      <c r="I15" s="61">
        <f t="shared" si="2"/>
        <v>7</v>
      </c>
      <c r="J15" s="60">
        <f>VLOOKUP($A15,'Return Data'!$B$7:$R$2292,8,0)</f>
        <v>4.3851000000000004</v>
      </c>
      <c r="K15" s="61">
        <f t="shared" si="3"/>
        <v>10</v>
      </c>
      <c r="L15" s="60">
        <f>VLOOKUP($A15,'Return Data'!$B$7:$R$2292,9,0)</f>
        <v>5.7087000000000003</v>
      </c>
      <c r="M15" s="61">
        <f t="shared" si="4"/>
        <v>8</v>
      </c>
      <c r="N15" s="60">
        <f>VLOOKUP($A15,'Return Data'!$B$7:$R$2292,10,0)</f>
        <v>3.5636000000000001</v>
      </c>
      <c r="O15" s="61">
        <f t="shared" si="5"/>
        <v>11</v>
      </c>
      <c r="P15" s="60">
        <f>VLOOKUP($A15,'Return Data'!$B$7:$R$2292,11,0)</f>
        <v>3.8618000000000001</v>
      </c>
      <c r="Q15" s="61">
        <f t="shared" si="6"/>
        <v>12</v>
      </c>
      <c r="R15" s="60">
        <f>VLOOKUP($A15,'Return Data'!$B$7:$R$2292,12,0)</f>
        <v>3.8464999999999998</v>
      </c>
      <c r="S15" s="61">
        <f t="shared" si="7"/>
        <v>11</v>
      </c>
      <c r="T15" s="60">
        <f>VLOOKUP($A15,'Return Data'!$B$7:$R$2292,13,0)</f>
        <v>3.7490999999999999</v>
      </c>
      <c r="U15" s="61">
        <f t="shared" si="8"/>
        <v>10</v>
      </c>
      <c r="V15" s="60">
        <f>VLOOKUP($A15,'Return Data'!$B$7:$R$2292,17,0)</f>
        <v>3.7208000000000001</v>
      </c>
      <c r="W15" s="61">
        <f t="shared" si="10"/>
        <v>10</v>
      </c>
      <c r="X15" s="60">
        <f>VLOOKUP($A15,'Return Data'!$B$7:$R$2292,14,0)</f>
        <v>4.8653000000000004</v>
      </c>
      <c r="Y15" s="61">
        <f t="shared" si="11"/>
        <v>11</v>
      </c>
      <c r="Z15" s="60">
        <f>VLOOKUP($A15,'Return Data'!$B$7:$R$2292,16,0)</f>
        <v>7.1830999999999996</v>
      </c>
      <c r="AA15" s="62">
        <f t="shared" si="9"/>
        <v>11</v>
      </c>
    </row>
    <row r="16" spans="1:27" x14ac:dyDescent="0.3">
      <c r="A16" s="58" t="s">
        <v>1151</v>
      </c>
      <c r="B16" s="59">
        <f>VLOOKUP($A16,'Return Data'!$B$7:$R$2292,3,0)</f>
        <v>44767</v>
      </c>
      <c r="C16" s="60">
        <f>VLOOKUP($A16,'Return Data'!$B$7:$R$2292,4,0)</f>
        <v>2558.163</v>
      </c>
      <c r="D16" s="60">
        <f>VLOOKUP($A16,'Return Data'!$B$7:$R$2292,5,0)</f>
        <v>6.1497999999999999</v>
      </c>
      <c r="E16" s="61">
        <f t="shared" si="0"/>
        <v>3</v>
      </c>
      <c r="F16" s="60">
        <f>VLOOKUP($A16,'Return Data'!$B$7:$R$2292,6,0)</f>
        <v>6.1497999999999999</v>
      </c>
      <c r="G16" s="61">
        <f t="shared" si="1"/>
        <v>3</v>
      </c>
      <c r="H16" s="60">
        <f>VLOOKUP($A16,'Return Data'!$B$7:$R$2292,7,0)</f>
        <v>3.5047999999999999</v>
      </c>
      <c r="I16" s="61">
        <f t="shared" si="2"/>
        <v>16</v>
      </c>
      <c r="J16" s="60">
        <f>VLOOKUP($A16,'Return Data'!$B$7:$R$2292,8,0)</f>
        <v>4.2892999999999999</v>
      </c>
      <c r="K16" s="61">
        <f t="shared" si="3"/>
        <v>13</v>
      </c>
      <c r="L16" s="60">
        <f>VLOOKUP($A16,'Return Data'!$B$7:$R$2292,9,0)</f>
        <v>6.1535000000000002</v>
      </c>
      <c r="M16" s="61">
        <f t="shared" si="4"/>
        <v>1</v>
      </c>
      <c r="N16" s="60">
        <f>VLOOKUP($A16,'Return Data'!$B$7:$R$2292,10,0)</f>
        <v>2.0579000000000001</v>
      </c>
      <c r="O16" s="61">
        <f t="shared" si="5"/>
        <v>16</v>
      </c>
      <c r="P16" s="60">
        <f>VLOOKUP($A16,'Return Data'!$B$7:$R$2292,11,0)</f>
        <v>2.9472</v>
      </c>
      <c r="Q16" s="61">
        <f t="shared" si="6"/>
        <v>16</v>
      </c>
      <c r="R16" s="60">
        <f>VLOOKUP($A16,'Return Data'!$B$7:$R$2292,12,0)</f>
        <v>3.1941999999999999</v>
      </c>
      <c r="S16" s="61">
        <f t="shared" si="7"/>
        <v>16</v>
      </c>
      <c r="T16" s="60">
        <f>VLOOKUP($A16,'Return Data'!$B$7:$R$2292,13,0)</f>
        <v>3.302</v>
      </c>
      <c r="U16" s="61">
        <f t="shared" si="8"/>
        <v>15</v>
      </c>
      <c r="V16" s="60">
        <f>VLOOKUP($A16,'Return Data'!$B$7:$R$2292,17,0)</f>
        <v>3.6356999999999999</v>
      </c>
      <c r="W16" s="61">
        <f t="shared" si="10"/>
        <v>11</v>
      </c>
      <c r="X16" s="60">
        <f>VLOOKUP($A16,'Return Data'!$B$7:$R$2292,14,0)</f>
        <v>4.8243</v>
      </c>
      <c r="Y16" s="61">
        <f t="shared" si="11"/>
        <v>13</v>
      </c>
      <c r="Z16" s="60">
        <f>VLOOKUP($A16,'Return Data'!$B$7:$R$2292,16,0)</f>
        <v>7.5636000000000001</v>
      </c>
      <c r="AA16" s="62">
        <f t="shared" si="9"/>
        <v>2</v>
      </c>
    </row>
    <row r="17" spans="1:27" x14ac:dyDescent="0.3">
      <c r="A17" s="58" t="s">
        <v>1155</v>
      </c>
      <c r="B17" s="59">
        <f>VLOOKUP($A17,'Return Data'!$B$7:$R$2292,3,0)</f>
        <v>44767</v>
      </c>
      <c r="C17" s="60">
        <f>VLOOKUP($A17,'Return Data'!$B$7:$R$2292,4,0)</f>
        <v>3665.8377999999998</v>
      </c>
      <c r="D17" s="60">
        <f>VLOOKUP($A17,'Return Data'!$B$7:$R$2292,5,0)</f>
        <v>6.0697000000000001</v>
      </c>
      <c r="E17" s="61">
        <f t="shared" si="0"/>
        <v>4</v>
      </c>
      <c r="F17" s="60">
        <f>VLOOKUP($A17,'Return Data'!$B$7:$R$2292,6,0)</f>
        <v>6.0697000000000001</v>
      </c>
      <c r="G17" s="61">
        <f t="shared" si="1"/>
        <v>4</v>
      </c>
      <c r="H17" s="60">
        <f>VLOOKUP($A17,'Return Data'!$B$7:$R$2292,7,0)</f>
        <v>3.7869999999999999</v>
      </c>
      <c r="I17" s="61">
        <f t="shared" si="2"/>
        <v>11</v>
      </c>
      <c r="J17" s="60">
        <f>VLOOKUP($A17,'Return Data'!$B$7:$R$2292,8,0)</f>
        <v>4.3110999999999997</v>
      </c>
      <c r="K17" s="61">
        <f t="shared" si="3"/>
        <v>11</v>
      </c>
      <c r="L17" s="60">
        <f>VLOOKUP($A17,'Return Data'!$B$7:$R$2292,9,0)</f>
        <v>5.6016000000000004</v>
      </c>
      <c r="M17" s="61">
        <f t="shared" si="4"/>
        <v>10</v>
      </c>
      <c r="N17" s="60">
        <f>VLOOKUP($A17,'Return Data'!$B$7:$R$2292,10,0)</f>
        <v>3.8275999999999999</v>
      </c>
      <c r="O17" s="61">
        <f t="shared" si="5"/>
        <v>4</v>
      </c>
      <c r="P17" s="60">
        <f>VLOOKUP($A17,'Return Data'!$B$7:$R$2292,11,0)</f>
        <v>4.1260000000000003</v>
      </c>
      <c r="Q17" s="61">
        <f t="shared" si="6"/>
        <v>3</v>
      </c>
      <c r="R17" s="60">
        <f>VLOOKUP($A17,'Return Data'!$B$7:$R$2292,12,0)</f>
        <v>4.0637999999999996</v>
      </c>
      <c r="S17" s="61">
        <f t="shared" si="7"/>
        <v>4</v>
      </c>
      <c r="T17" s="60">
        <f>VLOOKUP($A17,'Return Data'!$B$7:$R$2292,13,0)</f>
        <v>3.9599000000000002</v>
      </c>
      <c r="U17" s="61">
        <f t="shared" si="8"/>
        <v>4</v>
      </c>
      <c r="V17" s="60">
        <f>VLOOKUP($A17,'Return Data'!$B$7:$R$2292,17,0)</f>
        <v>3.9590999999999998</v>
      </c>
      <c r="W17" s="61">
        <f t="shared" si="10"/>
        <v>7</v>
      </c>
      <c r="X17" s="60">
        <f>VLOOKUP($A17,'Return Data'!$B$7:$R$2292,14,0)</f>
        <v>5.0019999999999998</v>
      </c>
      <c r="Y17" s="61">
        <f t="shared" si="11"/>
        <v>10</v>
      </c>
      <c r="Z17" s="60">
        <f>VLOOKUP($A17,'Return Data'!$B$7:$R$2292,16,0)</f>
        <v>7.2175000000000002</v>
      </c>
      <c r="AA17" s="62">
        <f t="shared" si="9"/>
        <v>10</v>
      </c>
    </row>
    <row r="18" spans="1:27" x14ac:dyDescent="0.3">
      <c r="A18" s="58" t="s">
        <v>1156</v>
      </c>
      <c r="B18" s="59">
        <f>VLOOKUP($A18,'Return Data'!$B$7:$R$2292,3,0)</f>
        <v>44767</v>
      </c>
      <c r="C18" s="60">
        <f>VLOOKUP($A18,'Return Data'!$B$7:$R$2292,4,0)</f>
        <v>33.680065996700201</v>
      </c>
      <c r="D18" s="60">
        <f>VLOOKUP($A18,'Return Data'!$B$7:$R$2292,5,0)</f>
        <v>5.7462</v>
      </c>
      <c r="E18" s="61">
        <f t="shared" si="0"/>
        <v>8</v>
      </c>
      <c r="F18" s="60">
        <f>VLOOKUP($A18,'Return Data'!$B$7:$R$2292,6,0)</f>
        <v>5.7462</v>
      </c>
      <c r="G18" s="61">
        <f t="shared" si="1"/>
        <v>8</v>
      </c>
      <c r="H18" s="60">
        <f>VLOOKUP($A18,'Return Data'!$B$7:$R$2292,7,0)</f>
        <v>3.5087999999999999</v>
      </c>
      <c r="I18" s="61">
        <f t="shared" si="2"/>
        <v>15</v>
      </c>
      <c r="J18" s="60">
        <f>VLOOKUP($A18,'Return Data'!$B$7:$R$2292,8,0)</f>
        <v>3.9885999999999999</v>
      </c>
      <c r="K18" s="61">
        <f t="shared" si="3"/>
        <v>17</v>
      </c>
      <c r="L18" s="60">
        <f>VLOOKUP($A18,'Return Data'!$B$7:$R$2292,9,0)</f>
        <v>5.1401000000000003</v>
      </c>
      <c r="M18" s="61">
        <f t="shared" si="4"/>
        <v>14</v>
      </c>
      <c r="N18" s="60">
        <f>VLOOKUP($A18,'Return Data'!$B$7:$R$2292,10,0)</f>
        <v>3.0253999999999999</v>
      </c>
      <c r="O18" s="61">
        <f t="shared" si="5"/>
        <v>15</v>
      </c>
      <c r="P18" s="60">
        <f>VLOOKUP($A18,'Return Data'!$B$7:$R$2292,11,0)</f>
        <v>3.5066999999999999</v>
      </c>
      <c r="Q18" s="61">
        <f t="shared" si="6"/>
        <v>14</v>
      </c>
      <c r="R18" s="60">
        <f>VLOOKUP($A18,'Return Data'!$B$7:$R$2292,12,0)</f>
        <v>3.5720000000000001</v>
      </c>
      <c r="S18" s="61">
        <f t="shared" si="7"/>
        <v>15</v>
      </c>
      <c r="T18" s="60">
        <f>VLOOKUP($A18,'Return Data'!$B$7:$R$2292,13,0)</f>
        <v>3.5625</v>
      </c>
      <c r="U18" s="61">
        <f t="shared" si="8"/>
        <v>14</v>
      </c>
      <c r="V18" s="60">
        <f>VLOOKUP($A18,'Return Data'!$B$7:$R$2292,17,0)</f>
        <v>3.5021</v>
      </c>
      <c r="W18" s="61">
        <f t="shared" si="10"/>
        <v>14</v>
      </c>
      <c r="X18" s="60">
        <f>VLOOKUP($A18,'Return Data'!$B$7:$R$2292,14,0)</f>
        <v>5.4390000000000001</v>
      </c>
      <c r="Y18" s="61">
        <f t="shared" si="11"/>
        <v>1</v>
      </c>
      <c r="Z18" s="60">
        <f>VLOOKUP($A18,'Return Data'!$B$7:$R$2292,16,0)</f>
        <v>7.5119999999999996</v>
      </c>
      <c r="AA18" s="62">
        <f t="shared" si="9"/>
        <v>4</v>
      </c>
    </row>
    <row r="19" spans="1:27" x14ac:dyDescent="0.3">
      <c r="A19" s="58" t="s">
        <v>1159</v>
      </c>
      <c r="B19" s="59">
        <f>VLOOKUP($A19,'Return Data'!$B$7:$R$2292,3,0)</f>
        <v>44767</v>
      </c>
      <c r="C19" s="60">
        <f>VLOOKUP($A19,'Return Data'!$B$7:$R$2292,4,0)</f>
        <v>3393.1842000000001</v>
      </c>
      <c r="D19" s="60">
        <f>VLOOKUP($A19,'Return Data'!$B$7:$R$2292,5,0)</f>
        <v>6.0426000000000002</v>
      </c>
      <c r="E19" s="61">
        <f t="shared" si="0"/>
        <v>5</v>
      </c>
      <c r="F19" s="60">
        <f>VLOOKUP($A19,'Return Data'!$B$7:$R$2292,6,0)</f>
        <v>6.0426000000000002</v>
      </c>
      <c r="G19" s="61">
        <f t="shared" si="1"/>
        <v>5</v>
      </c>
      <c r="H19" s="60">
        <f>VLOOKUP($A19,'Return Data'!$B$7:$R$2292,7,0)</f>
        <v>3.8559999999999999</v>
      </c>
      <c r="I19" s="61">
        <f t="shared" si="2"/>
        <v>8</v>
      </c>
      <c r="J19" s="60">
        <f>VLOOKUP($A19,'Return Data'!$B$7:$R$2292,8,0)</f>
        <v>4.5072000000000001</v>
      </c>
      <c r="K19" s="61">
        <f t="shared" si="3"/>
        <v>5</v>
      </c>
      <c r="L19" s="60">
        <f>VLOOKUP($A19,'Return Data'!$B$7:$R$2292,9,0)</f>
        <v>5.8365</v>
      </c>
      <c r="M19" s="61">
        <f t="shared" si="4"/>
        <v>5</v>
      </c>
      <c r="N19" s="60">
        <f>VLOOKUP($A19,'Return Data'!$B$7:$R$2292,10,0)</f>
        <v>4.0260999999999996</v>
      </c>
      <c r="O19" s="61">
        <f t="shared" si="5"/>
        <v>2</v>
      </c>
      <c r="P19" s="60">
        <f>VLOOKUP($A19,'Return Data'!$B$7:$R$2292,11,0)</f>
        <v>4.2502000000000004</v>
      </c>
      <c r="Q19" s="61">
        <f t="shared" si="6"/>
        <v>1</v>
      </c>
      <c r="R19" s="60">
        <f>VLOOKUP($A19,'Return Data'!$B$7:$R$2292,12,0)</f>
        <v>4.1858000000000004</v>
      </c>
      <c r="S19" s="61">
        <f t="shared" si="7"/>
        <v>1</v>
      </c>
      <c r="T19" s="60">
        <f>VLOOKUP($A19,'Return Data'!$B$7:$R$2292,13,0)</f>
        <v>4.0534999999999997</v>
      </c>
      <c r="U19" s="61">
        <f t="shared" si="8"/>
        <v>1</v>
      </c>
      <c r="V19" s="60">
        <f>VLOOKUP($A19,'Return Data'!$B$7:$R$2292,17,0)</f>
        <v>4.0877999999999997</v>
      </c>
      <c r="W19" s="61">
        <f t="shared" si="10"/>
        <v>3</v>
      </c>
      <c r="X19" s="60">
        <f>VLOOKUP($A19,'Return Data'!$B$7:$R$2292,14,0)</f>
        <v>5.1843000000000004</v>
      </c>
      <c r="Y19" s="61">
        <f t="shared" si="11"/>
        <v>6</v>
      </c>
      <c r="Z19" s="60">
        <f>VLOOKUP($A19,'Return Data'!$B$7:$R$2292,16,0)</f>
        <v>7.2935999999999996</v>
      </c>
      <c r="AA19" s="62">
        <f t="shared" si="9"/>
        <v>7</v>
      </c>
    </row>
    <row r="20" spans="1:27" x14ac:dyDescent="0.3">
      <c r="A20" s="58" t="s">
        <v>1160</v>
      </c>
      <c r="B20" s="59">
        <f>VLOOKUP($A20,'Return Data'!$B$7:$R$2292,3,0)</f>
        <v>44767</v>
      </c>
      <c r="C20" s="60">
        <f>VLOOKUP($A20,'Return Data'!$B$7:$R$2292,4,0)</f>
        <v>1108.454</v>
      </c>
      <c r="D20" s="60">
        <f>VLOOKUP($A20,'Return Data'!$B$7:$R$2292,5,0)</f>
        <v>5.2873999999999999</v>
      </c>
      <c r="E20" s="61">
        <f t="shared" si="0"/>
        <v>15</v>
      </c>
      <c r="F20" s="60">
        <f>VLOOKUP($A20,'Return Data'!$B$7:$R$2292,6,0)</f>
        <v>5.2873999999999999</v>
      </c>
      <c r="G20" s="61">
        <f t="shared" si="1"/>
        <v>15</v>
      </c>
      <c r="H20" s="60">
        <f>VLOOKUP($A20,'Return Data'!$B$7:$R$2292,7,0)</f>
        <v>4.4949000000000003</v>
      </c>
      <c r="I20" s="61">
        <f t="shared" si="2"/>
        <v>3</v>
      </c>
      <c r="J20" s="60">
        <f>VLOOKUP($A20,'Return Data'!$B$7:$R$2292,8,0)</f>
        <v>4.5862999999999996</v>
      </c>
      <c r="K20" s="61">
        <f t="shared" si="3"/>
        <v>1</v>
      </c>
      <c r="L20" s="60">
        <f>VLOOKUP($A20,'Return Data'!$B$7:$R$2292,9,0)</f>
        <v>5.0902000000000003</v>
      </c>
      <c r="M20" s="61">
        <f t="shared" si="4"/>
        <v>15</v>
      </c>
      <c r="N20" s="60">
        <f>VLOOKUP($A20,'Return Data'!$B$7:$R$2292,10,0)</f>
        <v>4.1544999999999996</v>
      </c>
      <c r="O20" s="61">
        <f t="shared" si="5"/>
        <v>1</v>
      </c>
      <c r="P20" s="60">
        <f>VLOOKUP($A20,'Return Data'!$B$7:$R$2292,11,0)</f>
        <v>4.2140000000000004</v>
      </c>
      <c r="Q20" s="61">
        <f t="shared" si="6"/>
        <v>2</v>
      </c>
      <c r="R20" s="60">
        <f>VLOOKUP($A20,'Return Data'!$B$7:$R$2292,12,0)</f>
        <v>4.0842999999999998</v>
      </c>
      <c r="S20" s="61">
        <f t="shared" si="7"/>
        <v>3</v>
      </c>
      <c r="T20" s="60"/>
      <c r="U20" s="61"/>
      <c r="V20" s="60"/>
      <c r="W20" s="61"/>
      <c r="X20" s="60"/>
      <c r="Y20" s="61"/>
      <c r="Z20" s="60">
        <f>VLOOKUP($A20,'Return Data'!$B$7:$R$2292,16,0)</f>
        <v>4.4093</v>
      </c>
      <c r="AA20" s="62">
        <f t="shared" si="9"/>
        <v>16</v>
      </c>
    </row>
    <row r="21" spans="1:27" x14ac:dyDescent="0.3">
      <c r="A21" s="58" t="s">
        <v>1164</v>
      </c>
      <c r="B21" s="59">
        <f>VLOOKUP($A21,'Return Data'!$B$7:$R$2292,3,0)</f>
        <v>44767</v>
      </c>
      <c r="C21" s="60">
        <f>VLOOKUP($A21,'Return Data'!$B$7:$R$2292,4,0)</f>
        <v>35.962699999999998</v>
      </c>
      <c r="D21" s="60">
        <f>VLOOKUP($A21,'Return Data'!$B$7:$R$2292,5,0)</f>
        <v>5.5509000000000004</v>
      </c>
      <c r="E21" s="61">
        <f t="shared" si="0"/>
        <v>11</v>
      </c>
      <c r="F21" s="60">
        <f>VLOOKUP($A21,'Return Data'!$B$7:$R$2292,6,0)</f>
        <v>5.5509000000000004</v>
      </c>
      <c r="G21" s="61">
        <f t="shared" si="1"/>
        <v>11</v>
      </c>
      <c r="H21" s="60">
        <f>VLOOKUP($A21,'Return Data'!$B$7:$R$2292,7,0)</f>
        <v>3.8306</v>
      </c>
      <c r="I21" s="61">
        <f t="shared" si="2"/>
        <v>10</v>
      </c>
      <c r="J21" s="60">
        <f>VLOOKUP($A21,'Return Data'!$B$7:$R$2292,8,0)</f>
        <v>4.5243000000000002</v>
      </c>
      <c r="K21" s="61">
        <f t="shared" si="3"/>
        <v>3</v>
      </c>
      <c r="L21" s="60">
        <f>VLOOKUP($A21,'Return Data'!$B$7:$R$2292,9,0)</f>
        <v>5.7244999999999999</v>
      </c>
      <c r="M21" s="61">
        <f t="shared" si="4"/>
        <v>7</v>
      </c>
      <c r="N21" s="60">
        <f>VLOOKUP($A21,'Return Data'!$B$7:$R$2292,10,0)</f>
        <v>3.4864000000000002</v>
      </c>
      <c r="O21" s="61">
        <f t="shared" si="5"/>
        <v>12</v>
      </c>
      <c r="P21" s="60">
        <f>VLOOKUP($A21,'Return Data'!$B$7:$R$2292,11,0)</f>
        <v>3.9161999999999999</v>
      </c>
      <c r="Q21" s="61">
        <f t="shared" si="6"/>
        <v>10</v>
      </c>
      <c r="R21" s="60">
        <f>VLOOKUP($A21,'Return Data'!$B$7:$R$2292,12,0)</f>
        <v>3.9083000000000001</v>
      </c>
      <c r="S21" s="61">
        <f t="shared" si="7"/>
        <v>9</v>
      </c>
      <c r="T21" s="60">
        <f>VLOOKUP($A21,'Return Data'!$B$7:$R$2292,13,0)</f>
        <v>3.8653</v>
      </c>
      <c r="U21" s="61">
        <f>RANK(T21,T$8:T$24,0)</f>
        <v>8</v>
      </c>
      <c r="V21" s="60">
        <f>VLOOKUP($A21,'Return Data'!$B$7:$R$2292,17,0)</f>
        <v>4.0185000000000004</v>
      </c>
      <c r="W21" s="61">
        <f>RANK(V21,V$8:V$24,0)</f>
        <v>6</v>
      </c>
      <c r="X21" s="60">
        <f>VLOOKUP($A21,'Return Data'!$B$7:$R$2292,14,0)</f>
        <v>5.2305000000000001</v>
      </c>
      <c r="Y21" s="61">
        <f>RANK(X21,X$8:X$24,0)</f>
        <v>5</v>
      </c>
      <c r="Z21" s="60">
        <f>VLOOKUP($A21,'Return Data'!$B$7:$R$2292,16,0)</f>
        <v>7.5869</v>
      </c>
      <c r="AA21" s="62">
        <f t="shared" si="9"/>
        <v>1</v>
      </c>
    </row>
    <row r="22" spans="1:27" x14ac:dyDescent="0.3">
      <c r="A22" s="58" t="s">
        <v>1166</v>
      </c>
      <c r="B22" s="59">
        <f>VLOOKUP($A22,'Return Data'!$B$7:$R$2292,3,0)</f>
        <v>44767</v>
      </c>
      <c r="C22" s="60">
        <f>VLOOKUP($A22,'Return Data'!$B$7:$R$2292,4,0)</f>
        <v>12.2722</v>
      </c>
      <c r="D22" s="60">
        <f>VLOOKUP($A22,'Return Data'!$B$7:$R$2292,5,0)</f>
        <v>4.9589999999999996</v>
      </c>
      <c r="E22" s="61">
        <f t="shared" si="0"/>
        <v>16</v>
      </c>
      <c r="F22" s="60">
        <f>VLOOKUP($A22,'Return Data'!$B$7:$R$2292,6,0)</f>
        <v>4.9589999999999996</v>
      </c>
      <c r="G22" s="61">
        <f t="shared" si="1"/>
        <v>16</v>
      </c>
      <c r="H22" s="60">
        <f>VLOOKUP($A22,'Return Data'!$B$7:$R$2292,7,0)</f>
        <v>4.5076999999999998</v>
      </c>
      <c r="I22" s="61">
        <f t="shared" si="2"/>
        <v>2</v>
      </c>
      <c r="J22" s="60">
        <f>VLOOKUP($A22,'Return Data'!$B$7:$R$2292,8,0)</f>
        <v>4.4903000000000004</v>
      </c>
      <c r="K22" s="61">
        <f t="shared" si="3"/>
        <v>8</v>
      </c>
      <c r="L22" s="60">
        <f>VLOOKUP($A22,'Return Data'!$B$7:$R$2292,9,0)</f>
        <v>4.5942999999999996</v>
      </c>
      <c r="M22" s="61">
        <f t="shared" si="4"/>
        <v>16</v>
      </c>
      <c r="N22" s="60">
        <f>VLOOKUP($A22,'Return Data'!$B$7:$R$2292,10,0)</f>
        <v>3.9841000000000002</v>
      </c>
      <c r="O22" s="61">
        <f t="shared" si="5"/>
        <v>3</v>
      </c>
      <c r="P22" s="60">
        <f>VLOOKUP($A22,'Return Data'!$B$7:$R$2292,11,0)</f>
        <v>3.8959000000000001</v>
      </c>
      <c r="Q22" s="61">
        <f t="shared" si="6"/>
        <v>11</v>
      </c>
      <c r="R22" s="60">
        <f>VLOOKUP($A22,'Return Data'!$B$7:$R$2292,12,0)</f>
        <v>3.7071999999999998</v>
      </c>
      <c r="S22" s="61">
        <f t="shared" si="7"/>
        <v>12</v>
      </c>
      <c r="T22" s="60">
        <f>VLOOKUP($A22,'Return Data'!$B$7:$R$2292,13,0)</f>
        <v>3.6322000000000001</v>
      </c>
      <c r="U22" s="61">
        <f>RANK(T22,T$8:T$24,0)</f>
        <v>12</v>
      </c>
      <c r="V22" s="60">
        <f>VLOOKUP($A22,'Return Data'!$B$7:$R$2292,17,0)</f>
        <v>3.61</v>
      </c>
      <c r="W22" s="61">
        <f>RANK(V22,V$8:V$24,0)</f>
        <v>12</v>
      </c>
      <c r="X22" s="60"/>
      <c r="Y22" s="61"/>
      <c r="Z22" s="60">
        <f>VLOOKUP($A22,'Return Data'!$B$7:$R$2292,16,0)</f>
        <v>5.4912999999999998</v>
      </c>
      <c r="AA22" s="62">
        <f t="shared" si="9"/>
        <v>14</v>
      </c>
    </row>
    <row r="23" spans="1:27" x14ac:dyDescent="0.3">
      <c r="A23" s="58" t="s">
        <v>1168</v>
      </c>
      <c r="B23" s="59">
        <f>VLOOKUP($A23,'Return Data'!$B$7:$R$2292,3,0)</f>
        <v>44767</v>
      </c>
      <c r="C23" s="60">
        <f>VLOOKUP($A23,'Return Data'!$B$7:$R$2292,4,0)</f>
        <v>3870.2636000000002</v>
      </c>
      <c r="D23" s="60">
        <f>VLOOKUP($A23,'Return Data'!$B$7:$R$2292,5,0)</f>
        <v>5.7206000000000001</v>
      </c>
      <c r="E23" s="61">
        <f t="shared" si="0"/>
        <v>9</v>
      </c>
      <c r="F23" s="60">
        <f>VLOOKUP($A23,'Return Data'!$B$7:$R$2292,6,0)</f>
        <v>5.7206000000000001</v>
      </c>
      <c r="G23" s="61">
        <f t="shared" si="1"/>
        <v>9</v>
      </c>
      <c r="H23" s="60">
        <f>VLOOKUP($A23,'Return Data'!$B$7:$R$2292,7,0)</f>
        <v>3.9552999999999998</v>
      </c>
      <c r="I23" s="61">
        <f t="shared" si="2"/>
        <v>6</v>
      </c>
      <c r="J23" s="60">
        <f>VLOOKUP($A23,'Return Data'!$B$7:$R$2292,8,0)</f>
        <v>4.4973999999999998</v>
      </c>
      <c r="K23" s="61">
        <f t="shared" si="3"/>
        <v>7</v>
      </c>
      <c r="L23" s="60">
        <f>VLOOKUP($A23,'Return Data'!$B$7:$R$2292,9,0)</f>
        <v>5.8979999999999997</v>
      </c>
      <c r="M23" s="61">
        <f t="shared" si="4"/>
        <v>3</v>
      </c>
      <c r="N23" s="60">
        <f>VLOOKUP($A23,'Return Data'!$B$7:$R$2292,10,0)</f>
        <v>3.7363</v>
      </c>
      <c r="O23" s="61">
        <f t="shared" si="5"/>
        <v>7</v>
      </c>
      <c r="P23" s="60">
        <f>VLOOKUP($A23,'Return Data'!$B$7:$R$2292,11,0)</f>
        <v>4.117</v>
      </c>
      <c r="Q23" s="61">
        <f t="shared" si="6"/>
        <v>4</v>
      </c>
      <c r="R23" s="60">
        <f>VLOOKUP($A23,'Return Data'!$B$7:$R$2292,12,0)</f>
        <v>4.1208</v>
      </c>
      <c r="S23" s="61">
        <f t="shared" si="7"/>
        <v>2</v>
      </c>
      <c r="T23" s="60">
        <f>VLOOKUP($A23,'Return Data'!$B$7:$R$2292,13,0)</f>
        <v>4.0342000000000002</v>
      </c>
      <c r="U23" s="61">
        <f>RANK(T23,T$8:T$24,0)</f>
        <v>2</v>
      </c>
      <c r="V23" s="60">
        <f>VLOOKUP($A23,'Return Data'!$B$7:$R$2292,17,0)</f>
        <v>4.2201000000000004</v>
      </c>
      <c r="W23" s="61">
        <f>RANK(V23,V$8:V$24,0)</f>
        <v>1</v>
      </c>
      <c r="X23" s="60">
        <f>VLOOKUP($A23,'Return Data'!$B$7:$R$2292,14,0)</f>
        <v>5.3455000000000004</v>
      </c>
      <c r="Y23" s="61">
        <f>RANK(X23,X$8:X$24,0)</f>
        <v>4</v>
      </c>
      <c r="Z23" s="60">
        <f>VLOOKUP($A23,'Return Data'!$B$7:$R$2292,16,0)</f>
        <v>6.4877000000000002</v>
      </c>
      <c r="AA23" s="62">
        <f t="shared" si="9"/>
        <v>13</v>
      </c>
    </row>
    <row r="24" spans="1:27" x14ac:dyDescent="0.3">
      <c r="A24" s="58" t="s">
        <v>1170</v>
      </c>
      <c r="B24" s="59">
        <f>VLOOKUP($A24,'Return Data'!$B$7:$R$2292,3,0)</f>
        <v>44767</v>
      </c>
      <c r="C24" s="60">
        <f>VLOOKUP($A24,'Return Data'!$B$7:$R$2292,4,0)</f>
        <v>2520.8733000000002</v>
      </c>
      <c r="D24" s="60">
        <f>VLOOKUP($A24,'Return Data'!$B$7:$R$2292,5,0)</f>
        <v>5.3846999999999996</v>
      </c>
      <c r="E24" s="61">
        <f t="shared" si="0"/>
        <v>14</v>
      </c>
      <c r="F24" s="60">
        <f>VLOOKUP($A24,'Return Data'!$B$7:$R$2292,6,0)</f>
        <v>5.3846999999999996</v>
      </c>
      <c r="G24" s="61">
        <f t="shared" si="1"/>
        <v>14</v>
      </c>
      <c r="H24" s="60">
        <f>VLOOKUP($A24,'Return Data'!$B$7:$R$2292,7,0)</f>
        <v>3.8369</v>
      </c>
      <c r="I24" s="61">
        <f t="shared" si="2"/>
        <v>9</v>
      </c>
      <c r="J24" s="60">
        <f>VLOOKUP($A24,'Return Data'!$B$7:$R$2292,8,0)</f>
        <v>4.1778000000000004</v>
      </c>
      <c r="K24" s="61">
        <f t="shared" si="3"/>
        <v>14</v>
      </c>
      <c r="L24" s="60">
        <f>VLOOKUP($A24,'Return Data'!$B$7:$R$2292,9,0)</f>
        <v>5.4905999999999997</v>
      </c>
      <c r="M24" s="61">
        <f t="shared" si="4"/>
        <v>12</v>
      </c>
      <c r="N24" s="60">
        <f>VLOOKUP($A24,'Return Data'!$B$7:$R$2292,10,0)</f>
        <v>3.8069999999999999</v>
      </c>
      <c r="O24" s="61">
        <f t="shared" si="5"/>
        <v>5</v>
      </c>
      <c r="P24" s="60">
        <f>VLOOKUP($A24,'Return Data'!$B$7:$R$2292,11,0)</f>
        <v>4.0983000000000001</v>
      </c>
      <c r="Q24" s="61">
        <f t="shared" si="6"/>
        <v>5</v>
      </c>
      <c r="R24" s="60">
        <f>VLOOKUP($A24,'Return Data'!$B$7:$R$2292,12,0)</f>
        <v>4.0468999999999999</v>
      </c>
      <c r="S24" s="61">
        <f t="shared" si="7"/>
        <v>5</v>
      </c>
      <c r="T24" s="60">
        <f>VLOOKUP($A24,'Return Data'!$B$7:$R$2292,13,0)</f>
        <v>3.9645000000000001</v>
      </c>
      <c r="U24" s="61">
        <f>RANK(T24,T$8:T$24,0)</f>
        <v>3</v>
      </c>
      <c r="V24" s="60">
        <f>VLOOKUP($A24,'Return Data'!$B$7:$R$2292,17,0)</f>
        <v>4.0255000000000001</v>
      </c>
      <c r="W24" s="61">
        <f>RANK(V24,V$8:V$24,0)</f>
        <v>5</v>
      </c>
      <c r="X24" s="60">
        <f>VLOOKUP($A24,'Return Data'!$B$7:$R$2292,14,0)</f>
        <v>5.1295999999999999</v>
      </c>
      <c r="Y24" s="61">
        <f>RANK(X24,X$8:X$24,0)</f>
        <v>8</v>
      </c>
      <c r="Z24" s="60">
        <f>VLOOKUP($A24,'Return Data'!$B$7:$R$2292,16,0)</f>
        <v>7.2835000000000001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5.6840000000000011</v>
      </c>
      <c r="E26" s="69"/>
      <c r="F26" s="70">
        <f>AVERAGE(F8:F24)</f>
        <v>5.6840000000000011</v>
      </c>
      <c r="G26" s="69"/>
      <c r="H26" s="70">
        <f>AVERAGE(H8:H24)</f>
        <v>3.9111705882352945</v>
      </c>
      <c r="I26" s="69"/>
      <c r="J26" s="70">
        <f>AVERAGE(J8:J24)</f>
        <v>4.3727117647058824</v>
      </c>
      <c r="K26" s="69"/>
      <c r="L26" s="70">
        <f>AVERAGE(L8:L24)</f>
        <v>5.5392941176470591</v>
      </c>
      <c r="M26" s="69"/>
      <c r="N26" s="70">
        <f>AVERAGE(N8:N24)</f>
        <v>3.4534117647058822</v>
      </c>
      <c r="O26" s="69"/>
      <c r="P26" s="70">
        <f>AVERAGE(P8:P24)</f>
        <v>3.818305882352941</v>
      </c>
      <c r="Q26" s="69"/>
      <c r="R26" s="70">
        <f>AVERAGE(R8:R24)</f>
        <v>3.8238058823529411</v>
      </c>
      <c r="S26" s="69"/>
      <c r="T26" s="70">
        <f>AVERAGE(T8:T24)</f>
        <v>3.7676874999999996</v>
      </c>
      <c r="U26" s="69"/>
      <c r="V26" s="70">
        <f>AVERAGE(V8:V24)</f>
        <v>3.8674928571428575</v>
      </c>
      <c r="W26" s="69"/>
      <c r="X26" s="70">
        <f>AVERAGE(X8:X24)</f>
        <v>5.1442076923076927</v>
      </c>
      <c r="Y26" s="69"/>
      <c r="Z26" s="70">
        <f>AVERAGE(Z8:Z24)</f>
        <v>6.7098529411764707</v>
      </c>
      <c r="AA26" s="71"/>
    </row>
    <row r="27" spans="1:27" x14ac:dyDescent="0.3">
      <c r="A27" s="68" t="s">
        <v>28</v>
      </c>
      <c r="B27" s="69"/>
      <c r="C27" s="69"/>
      <c r="D27" s="70">
        <f>MIN(D8:D24)</f>
        <v>4.7558999999999996</v>
      </c>
      <c r="E27" s="69"/>
      <c r="F27" s="70">
        <f>MIN(F8:F24)</f>
        <v>4.7558999999999996</v>
      </c>
      <c r="G27" s="69"/>
      <c r="H27" s="70">
        <f>MIN(H8:H24)</f>
        <v>3.4881000000000002</v>
      </c>
      <c r="I27" s="69"/>
      <c r="J27" s="70">
        <f>MIN(J8:J24)</f>
        <v>3.9885999999999999</v>
      </c>
      <c r="K27" s="69"/>
      <c r="L27" s="70">
        <f>MIN(L8:L24)</f>
        <v>4.5747</v>
      </c>
      <c r="M27" s="69"/>
      <c r="N27" s="70">
        <f>MIN(N8:N24)</f>
        <v>1.8975</v>
      </c>
      <c r="O27" s="69"/>
      <c r="P27" s="70">
        <f>MIN(P8:P24)</f>
        <v>2.8365999999999998</v>
      </c>
      <c r="Q27" s="69"/>
      <c r="R27" s="70">
        <f>MIN(R8:R24)</f>
        <v>3.1135000000000002</v>
      </c>
      <c r="S27" s="69"/>
      <c r="T27" s="70">
        <f>MIN(T8:T24)</f>
        <v>3.2359</v>
      </c>
      <c r="U27" s="69"/>
      <c r="V27" s="70">
        <f>MIN(V8:V24)</f>
        <v>3.5021</v>
      </c>
      <c r="W27" s="69"/>
      <c r="X27" s="70">
        <f>MIN(X8:X24)</f>
        <v>4.8243</v>
      </c>
      <c r="Y27" s="69"/>
      <c r="Z27" s="70">
        <f>MIN(Z8:Z24)</f>
        <v>4.3270999999999997</v>
      </c>
      <c r="AA27" s="71"/>
    </row>
    <row r="28" spans="1:27" ht="15" thickBot="1" x14ac:dyDescent="0.35">
      <c r="A28" s="72" t="s">
        <v>29</v>
      </c>
      <c r="B28" s="73"/>
      <c r="C28" s="73"/>
      <c r="D28" s="74">
        <f>MAX(D8:D24)</f>
        <v>6.2591000000000001</v>
      </c>
      <c r="E28" s="73"/>
      <c r="F28" s="74">
        <f>MAX(F8:F24)</f>
        <v>6.2591000000000001</v>
      </c>
      <c r="G28" s="73"/>
      <c r="H28" s="74">
        <f>MAX(H8:H24)</f>
        <v>4.6605999999999996</v>
      </c>
      <c r="I28" s="73"/>
      <c r="J28" s="74">
        <f>MAX(J8:J24)</f>
        <v>4.5862999999999996</v>
      </c>
      <c r="K28" s="73"/>
      <c r="L28" s="74">
        <f>MAX(L8:L24)</f>
        <v>6.1535000000000002</v>
      </c>
      <c r="M28" s="73"/>
      <c r="N28" s="74">
        <f>MAX(N8:N24)</f>
        <v>4.1544999999999996</v>
      </c>
      <c r="O28" s="73"/>
      <c r="P28" s="74">
        <f>MAX(P8:P24)</f>
        <v>4.2502000000000004</v>
      </c>
      <c r="Q28" s="73"/>
      <c r="R28" s="74">
        <f>MAX(R8:R24)</f>
        <v>4.1858000000000004</v>
      </c>
      <c r="S28" s="73"/>
      <c r="T28" s="74">
        <f>MAX(T8:T24)</f>
        <v>4.0534999999999997</v>
      </c>
      <c r="U28" s="73"/>
      <c r="V28" s="74">
        <f>MAX(V8:V24)</f>
        <v>4.2201000000000004</v>
      </c>
      <c r="W28" s="73"/>
      <c r="X28" s="74">
        <f>MAX(X8:X24)</f>
        <v>5.4390000000000001</v>
      </c>
      <c r="Y28" s="73"/>
      <c r="Z28" s="74">
        <f>MAX(Z8:Z24)</f>
        <v>7.5869</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44767</v>
      </c>
      <c r="C8" s="60">
        <f>VLOOKUP($A8,'Return Data'!$B$7:$R$2292,4,0)</f>
        <v>299.64479999999998</v>
      </c>
      <c r="D8" s="60">
        <f>VLOOKUP($A8,'Return Data'!$B$7:$R$2292,5,0)</f>
        <v>6.1383000000000001</v>
      </c>
      <c r="E8" s="61">
        <f t="shared" ref="E8:E24" si="0">RANK(D8,D$8:D$24,0)</f>
        <v>1</v>
      </c>
      <c r="F8" s="60">
        <f>VLOOKUP($A8,'Return Data'!$B$7:$R$2292,6,0)</f>
        <v>6.1383000000000001</v>
      </c>
      <c r="G8" s="61">
        <f t="shared" ref="G8:G24" si="1">RANK(F8,F$8:F$24,0)</f>
        <v>1</v>
      </c>
      <c r="H8" s="60">
        <f>VLOOKUP($A8,'Return Data'!$B$7:$R$2292,7,0)</f>
        <v>3.9828000000000001</v>
      </c>
      <c r="I8" s="61">
        <f t="shared" ref="I8:I24" si="2">RANK(H8,H$8:H$24,0)</f>
        <v>3</v>
      </c>
      <c r="J8" s="60">
        <f>VLOOKUP($A8,'Return Data'!$B$7:$R$2292,8,0)</f>
        <v>4.3795000000000002</v>
      </c>
      <c r="K8" s="61">
        <f t="shared" ref="K8:K24" si="3">RANK(J8,J$8:J$24,0)</f>
        <v>3</v>
      </c>
      <c r="L8" s="60">
        <f>VLOOKUP($A8,'Return Data'!$B$7:$R$2292,9,0)</f>
        <v>5.9245000000000001</v>
      </c>
      <c r="M8" s="61">
        <f t="shared" ref="M8:M24" si="4">RANK(L8,L$8:L$24,0)</f>
        <v>1</v>
      </c>
      <c r="N8" s="60">
        <f>VLOOKUP($A8,'Return Data'!$B$7:$R$2292,10,0)</f>
        <v>3.5015000000000001</v>
      </c>
      <c r="O8" s="61">
        <f t="shared" ref="O8:O24" si="5">RANK(N8,N$8:N$24,0)</f>
        <v>7</v>
      </c>
      <c r="P8" s="60">
        <f>VLOOKUP($A8,'Return Data'!$B$7:$R$2292,11,0)</f>
        <v>3.8715000000000002</v>
      </c>
      <c r="Q8" s="61">
        <f t="shared" ref="Q8:Q24" si="6">RANK(P8,P$8:P$24,0)</f>
        <v>5</v>
      </c>
      <c r="R8" s="60">
        <f>VLOOKUP($A8,'Return Data'!$B$7:$R$2292,12,0)</f>
        <v>3.9015</v>
      </c>
      <c r="S8" s="61">
        <f t="shared" ref="S8:S24" si="7">RANK(R8,R$8:R$24,0)</f>
        <v>4</v>
      </c>
      <c r="T8" s="60">
        <f>VLOOKUP($A8,'Return Data'!$B$7:$R$2292,13,0)</f>
        <v>3.8304999999999998</v>
      </c>
      <c r="U8" s="61">
        <f t="shared" ref="U8:U19" si="8">RANK(T8,T$8:T$24,0)</f>
        <v>4</v>
      </c>
      <c r="V8" s="60">
        <f>VLOOKUP($A8,'Return Data'!$B$7:$R$2292,17,0)</f>
        <v>3.9752000000000001</v>
      </c>
      <c r="W8" s="61">
        <f>RANK(V8,V$8:V$24,0)</f>
        <v>3</v>
      </c>
      <c r="X8" s="60">
        <f>VLOOKUP($A8,'Return Data'!$B$7:$R$2292,14,0)</f>
        <v>5.2511000000000001</v>
      </c>
      <c r="Y8" s="61">
        <f>RANK(X8,X$8:X$24,0)</f>
        <v>1</v>
      </c>
      <c r="Z8" s="60">
        <f>VLOOKUP($A8,'Return Data'!$B$7:$R$2292,16,0)</f>
        <v>6.7527999999999997</v>
      </c>
      <c r="AA8" s="62">
        <f t="shared" ref="AA8:AA24" si="9">RANK(Z8,Z$8:Z$24,0)</f>
        <v>10</v>
      </c>
    </row>
    <row r="9" spans="1:27" x14ac:dyDescent="0.3">
      <c r="A9" s="58" t="s">
        <v>1137</v>
      </c>
      <c r="B9" s="59">
        <f>VLOOKUP($A9,'Return Data'!$B$7:$R$2292,3,0)</f>
        <v>44767</v>
      </c>
      <c r="C9" s="60">
        <f>VLOOKUP($A9,'Return Data'!$B$7:$R$2292,4,0)</f>
        <v>1160.3405</v>
      </c>
      <c r="D9" s="60">
        <f>VLOOKUP($A9,'Return Data'!$B$7:$R$2292,5,0)</f>
        <v>5.7276999999999996</v>
      </c>
      <c r="E9" s="61">
        <f t="shared" si="0"/>
        <v>6</v>
      </c>
      <c r="F9" s="60">
        <f>VLOOKUP($A9,'Return Data'!$B$7:$R$2292,6,0)</f>
        <v>5.7276999999999996</v>
      </c>
      <c r="G9" s="61">
        <f t="shared" si="1"/>
        <v>6</v>
      </c>
      <c r="H9" s="60">
        <f>VLOOKUP($A9,'Return Data'!$B$7:$R$2292,7,0)</f>
        <v>3.8369</v>
      </c>
      <c r="I9" s="61">
        <f t="shared" si="2"/>
        <v>5</v>
      </c>
      <c r="J9" s="60">
        <f>VLOOKUP($A9,'Return Data'!$B$7:$R$2292,8,0)</f>
        <v>4.3543000000000003</v>
      </c>
      <c r="K9" s="61">
        <f t="shared" si="3"/>
        <v>4</v>
      </c>
      <c r="L9" s="60">
        <f>VLOOKUP($A9,'Return Data'!$B$7:$R$2292,9,0)</f>
        <v>5.6614000000000004</v>
      </c>
      <c r="M9" s="61">
        <f t="shared" si="4"/>
        <v>5</v>
      </c>
      <c r="N9" s="60">
        <f>VLOOKUP($A9,'Return Data'!$B$7:$R$2292,10,0)</f>
        <v>3.6474000000000002</v>
      </c>
      <c r="O9" s="61">
        <f t="shared" si="5"/>
        <v>5</v>
      </c>
      <c r="P9" s="60">
        <f>VLOOKUP($A9,'Return Data'!$B$7:$R$2292,11,0)</f>
        <v>3.9085999999999999</v>
      </c>
      <c r="Q9" s="61">
        <f t="shared" si="6"/>
        <v>4</v>
      </c>
      <c r="R9" s="60">
        <f>VLOOKUP($A9,'Return Data'!$B$7:$R$2292,12,0)</f>
        <v>3.8700999999999999</v>
      </c>
      <c r="S9" s="61">
        <f t="shared" si="7"/>
        <v>5</v>
      </c>
      <c r="T9" s="60">
        <f>VLOOKUP($A9,'Return Data'!$B$7:$R$2292,13,0)</f>
        <v>3.7995999999999999</v>
      </c>
      <c r="U9" s="61">
        <f t="shared" si="8"/>
        <v>5</v>
      </c>
      <c r="V9" s="60"/>
      <c r="W9" s="61"/>
      <c r="X9" s="60"/>
      <c r="Y9" s="61"/>
      <c r="Z9" s="60">
        <f>VLOOKUP($A9,'Return Data'!$B$7:$R$2292,16,0)</f>
        <v>5.1349</v>
      </c>
      <c r="AA9" s="62">
        <f t="shared" si="9"/>
        <v>15</v>
      </c>
    </row>
    <row r="10" spans="1:27" x14ac:dyDescent="0.3">
      <c r="A10" s="58" t="s">
        <v>1986</v>
      </c>
      <c r="B10" s="59">
        <f>VLOOKUP($A10,'Return Data'!$B$7:$R$2292,3,0)</f>
        <v>44767</v>
      </c>
      <c r="C10" s="60">
        <f>VLOOKUP($A10,'Return Data'!$B$7:$R$2292,4,0)</f>
        <v>1130.3715</v>
      </c>
      <c r="D10" s="60">
        <f>VLOOKUP($A10,'Return Data'!$B$7:$R$2292,5,0)</f>
        <v>4.5750999999999999</v>
      </c>
      <c r="E10" s="61">
        <f t="shared" si="0"/>
        <v>17</v>
      </c>
      <c r="F10" s="60">
        <f>VLOOKUP($A10,'Return Data'!$B$7:$R$2292,6,0)</f>
        <v>4.5750999999999999</v>
      </c>
      <c r="G10" s="61">
        <f t="shared" si="1"/>
        <v>17</v>
      </c>
      <c r="H10" s="60">
        <f>VLOOKUP($A10,'Return Data'!$B$7:$R$2292,7,0)</f>
        <v>4.4787999999999997</v>
      </c>
      <c r="I10" s="61">
        <f t="shared" si="2"/>
        <v>1</v>
      </c>
      <c r="J10" s="60">
        <f>VLOOKUP($A10,'Return Data'!$B$7:$R$2292,8,0)</f>
        <v>4.3329000000000004</v>
      </c>
      <c r="K10" s="61">
        <f t="shared" si="3"/>
        <v>5</v>
      </c>
      <c r="L10" s="60">
        <f>VLOOKUP($A10,'Return Data'!$B$7:$R$2292,9,0)</f>
        <v>4.3696999999999999</v>
      </c>
      <c r="M10" s="61">
        <f t="shared" si="4"/>
        <v>17</v>
      </c>
      <c r="N10" s="60">
        <f>VLOOKUP($A10,'Return Data'!$B$7:$R$2292,10,0)</f>
        <v>2.8620000000000001</v>
      </c>
      <c r="O10" s="61">
        <f t="shared" si="5"/>
        <v>14</v>
      </c>
      <c r="P10" s="60">
        <f>VLOOKUP($A10,'Return Data'!$B$7:$R$2292,11,0)</f>
        <v>3.2635000000000001</v>
      </c>
      <c r="Q10" s="61">
        <f t="shared" si="6"/>
        <v>13</v>
      </c>
      <c r="R10" s="60">
        <f>VLOOKUP($A10,'Return Data'!$B$7:$R$2292,12,0)</f>
        <v>3.3635000000000002</v>
      </c>
      <c r="S10" s="61">
        <f t="shared" si="7"/>
        <v>12</v>
      </c>
      <c r="T10" s="60">
        <f>VLOOKUP($A10,'Return Data'!$B$7:$R$2292,13,0)</f>
        <v>3.3393999999999999</v>
      </c>
      <c r="U10" s="61">
        <f t="shared" si="8"/>
        <v>11</v>
      </c>
      <c r="V10" s="60"/>
      <c r="W10" s="61"/>
      <c r="X10" s="60"/>
      <c r="Y10" s="61"/>
      <c r="Z10" s="60">
        <f>VLOOKUP($A10,'Return Data'!$B$7:$R$2292,16,0)</f>
        <v>4.0305</v>
      </c>
      <c r="AA10" s="62">
        <f t="shared" si="9"/>
        <v>16</v>
      </c>
    </row>
    <row r="11" spans="1:27" x14ac:dyDescent="0.3">
      <c r="A11" s="58" t="s">
        <v>1139</v>
      </c>
      <c r="B11" s="59">
        <f>VLOOKUP($A11,'Return Data'!$B$7:$R$2292,3,0)</f>
        <v>44767</v>
      </c>
      <c r="C11" s="60">
        <f>VLOOKUP($A11,'Return Data'!$B$7:$R$2292,4,0)</f>
        <v>43.042499999999997</v>
      </c>
      <c r="D11" s="60">
        <f>VLOOKUP($A11,'Return Data'!$B$7:$R$2292,5,0)</f>
        <v>5.1184000000000003</v>
      </c>
      <c r="E11" s="61">
        <f t="shared" si="0"/>
        <v>13</v>
      </c>
      <c r="F11" s="60">
        <f>VLOOKUP($A11,'Return Data'!$B$7:$R$2292,6,0)</f>
        <v>5.1184000000000003</v>
      </c>
      <c r="G11" s="61">
        <f t="shared" si="1"/>
        <v>13</v>
      </c>
      <c r="H11" s="60">
        <f>VLOOKUP($A11,'Return Data'!$B$7:$R$2292,7,0)</f>
        <v>3.2850000000000001</v>
      </c>
      <c r="I11" s="61">
        <f t="shared" si="2"/>
        <v>14</v>
      </c>
      <c r="J11" s="60">
        <f>VLOOKUP($A11,'Return Data'!$B$7:$R$2292,8,0)</f>
        <v>3.8883999999999999</v>
      </c>
      <c r="K11" s="61">
        <f t="shared" si="3"/>
        <v>15</v>
      </c>
      <c r="L11" s="60">
        <f>VLOOKUP($A11,'Return Data'!$B$7:$R$2292,9,0)</f>
        <v>5.5820999999999996</v>
      </c>
      <c r="M11" s="61">
        <f t="shared" si="4"/>
        <v>6</v>
      </c>
      <c r="N11" s="60">
        <f>VLOOKUP($A11,'Return Data'!$B$7:$R$2292,10,0)</f>
        <v>1.6431</v>
      </c>
      <c r="O11" s="61">
        <f t="shared" si="5"/>
        <v>17</v>
      </c>
      <c r="P11" s="60">
        <f>VLOOKUP($A11,'Return Data'!$B$7:$R$2292,11,0)</f>
        <v>2.5865999999999998</v>
      </c>
      <c r="Q11" s="61">
        <f t="shared" si="6"/>
        <v>17</v>
      </c>
      <c r="R11" s="60">
        <f>VLOOKUP($A11,'Return Data'!$B$7:$R$2292,12,0)</f>
        <v>2.8637000000000001</v>
      </c>
      <c r="S11" s="61">
        <f t="shared" si="7"/>
        <v>16</v>
      </c>
      <c r="T11" s="60">
        <f>VLOOKUP($A11,'Return Data'!$B$7:$R$2292,13,0)</f>
        <v>2.9881000000000002</v>
      </c>
      <c r="U11" s="61">
        <f t="shared" si="8"/>
        <v>15</v>
      </c>
      <c r="V11" s="60">
        <f>VLOOKUP($A11,'Return Data'!$B$7:$R$2292,17,0)</f>
        <v>3.3294000000000001</v>
      </c>
      <c r="W11" s="61">
        <f t="shared" ref="W11:W19" si="10">RANK(V11,V$8:V$24,0)</f>
        <v>11</v>
      </c>
      <c r="X11" s="60">
        <f>VLOOKUP($A11,'Return Data'!$B$7:$R$2292,14,0)</f>
        <v>4.6128999999999998</v>
      </c>
      <c r="Y11" s="61">
        <f t="shared" ref="Y11:Y19" si="11">RANK(X11,X$8:X$24,0)</f>
        <v>11</v>
      </c>
      <c r="Z11" s="60">
        <f>VLOOKUP($A11,'Return Data'!$B$7:$R$2292,16,0)</f>
        <v>6.6013000000000002</v>
      </c>
      <c r="AA11" s="62">
        <f t="shared" si="9"/>
        <v>12</v>
      </c>
    </row>
    <row r="12" spans="1:27" x14ac:dyDescent="0.3">
      <c r="A12" s="58" t="s">
        <v>1140</v>
      </c>
      <c r="B12" s="59">
        <f>VLOOKUP($A12,'Return Data'!$B$7:$R$2292,3,0)</f>
        <v>44767</v>
      </c>
      <c r="C12" s="60">
        <f>VLOOKUP($A12,'Return Data'!$B$7:$R$2292,4,0)</f>
        <v>40.775100000000002</v>
      </c>
      <c r="D12" s="60">
        <f>VLOOKUP($A12,'Return Data'!$B$7:$R$2292,5,0)</f>
        <v>5.8810000000000002</v>
      </c>
      <c r="E12" s="61">
        <f t="shared" si="0"/>
        <v>4</v>
      </c>
      <c r="F12" s="60">
        <f>VLOOKUP($A12,'Return Data'!$B$7:$R$2292,6,0)</f>
        <v>5.8810000000000002</v>
      </c>
      <c r="G12" s="61">
        <f t="shared" si="1"/>
        <v>4</v>
      </c>
      <c r="H12" s="60">
        <f>VLOOKUP($A12,'Return Data'!$B$7:$R$2292,7,0)</f>
        <v>3.5958999999999999</v>
      </c>
      <c r="I12" s="61">
        <f t="shared" si="2"/>
        <v>10</v>
      </c>
      <c r="J12" s="60">
        <f>VLOOKUP($A12,'Return Data'!$B$7:$R$2292,8,0)</f>
        <v>3.9767000000000001</v>
      </c>
      <c r="K12" s="61">
        <f t="shared" si="3"/>
        <v>12</v>
      </c>
      <c r="L12" s="60">
        <f>VLOOKUP($A12,'Return Data'!$B$7:$R$2292,9,0)</f>
        <v>5.2586000000000004</v>
      </c>
      <c r="M12" s="61">
        <f t="shared" si="4"/>
        <v>11</v>
      </c>
      <c r="N12" s="60">
        <f>VLOOKUP($A12,'Return Data'!$B$7:$R$2292,10,0)</f>
        <v>3.1556999999999999</v>
      </c>
      <c r="O12" s="61">
        <f t="shared" si="5"/>
        <v>11</v>
      </c>
      <c r="P12" s="60">
        <f>VLOOKUP($A12,'Return Data'!$B$7:$R$2292,11,0)</f>
        <v>3.4845000000000002</v>
      </c>
      <c r="Q12" s="61">
        <f t="shared" si="6"/>
        <v>11</v>
      </c>
      <c r="R12" s="60">
        <f>VLOOKUP($A12,'Return Data'!$B$7:$R$2292,12,0)</f>
        <v>3.4889999999999999</v>
      </c>
      <c r="S12" s="61">
        <f t="shared" si="7"/>
        <v>10</v>
      </c>
      <c r="T12" s="60">
        <f>VLOOKUP($A12,'Return Data'!$B$7:$R$2292,13,0)</f>
        <v>3.4975000000000001</v>
      </c>
      <c r="U12" s="61">
        <f t="shared" si="8"/>
        <v>10</v>
      </c>
      <c r="V12" s="60">
        <f>VLOOKUP($A12,'Return Data'!$B$7:$R$2292,17,0)</f>
        <v>3.5775999999999999</v>
      </c>
      <c r="W12" s="61">
        <f t="shared" si="10"/>
        <v>8</v>
      </c>
      <c r="X12" s="60">
        <f>VLOOKUP($A12,'Return Data'!$B$7:$R$2292,14,0)</f>
        <v>4.9398999999999997</v>
      </c>
      <c r="Y12" s="61">
        <f t="shared" si="11"/>
        <v>7</v>
      </c>
      <c r="Z12" s="60">
        <f>VLOOKUP($A12,'Return Data'!$B$7:$R$2292,16,0)</f>
        <v>7.1097999999999999</v>
      </c>
      <c r="AA12" s="62">
        <f t="shared" si="9"/>
        <v>5</v>
      </c>
    </row>
    <row r="13" spans="1:27" x14ac:dyDescent="0.3">
      <c r="A13" s="58" t="s">
        <v>1142</v>
      </c>
      <c r="B13" s="59">
        <f>VLOOKUP($A13,'Return Data'!$B$7:$R$2292,3,0)</f>
        <v>44767</v>
      </c>
      <c r="C13" s="60">
        <f>VLOOKUP($A13,'Return Data'!$B$7:$R$2292,4,0)</f>
        <v>4641.9116000000004</v>
      </c>
      <c r="D13" s="60">
        <f>VLOOKUP($A13,'Return Data'!$B$7:$R$2292,5,0)</f>
        <v>5.3170000000000002</v>
      </c>
      <c r="E13" s="61">
        <f t="shared" si="0"/>
        <v>10</v>
      </c>
      <c r="F13" s="60">
        <f>VLOOKUP($A13,'Return Data'!$B$7:$R$2292,6,0)</f>
        <v>5.3170000000000002</v>
      </c>
      <c r="G13" s="61">
        <f t="shared" si="1"/>
        <v>10</v>
      </c>
      <c r="H13" s="60">
        <f>VLOOKUP($A13,'Return Data'!$B$7:$R$2292,7,0)</f>
        <v>3.5348999999999999</v>
      </c>
      <c r="I13" s="61">
        <f t="shared" si="2"/>
        <v>11</v>
      </c>
      <c r="J13" s="60">
        <f>VLOOKUP($A13,'Return Data'!$B$7:$R$2292,8,0)</f>
        <v>4.2191000000000001</v>
      </c>
      <c r="K13" s="61">
        <f t="shared" si="3"/>
        <v>7</v>
      </c>
      <c r="L13" s="60">
        <f>VLOOKUP($A13,'Return Data'!$B$7:$R$2292,9,0)</f>
        <v>5.4335000000000004</v>
      </c>
      <c r="M13" s="61">
        <f t="shared" si="4"/>
        <v>9</v>
      </c>
      <c r="N13" s="60">
        <f>VLOOKUP($A13,'Return Data'!$B$7:$R$2292,10,0)</f>
        <v>3.4739</v>
      </c>
      <c r="O13" s="61">
        <f t="shared" si="5"/>
        <v>10</v>
      </c>
      <c r="P13" s="60">
        <f>VLOOKUP($A13,'Return Data'!$B$7:$R$2292,11,0)</f>
        <v>3.8161</v>
      </c>
      <c r="Q13" s="61">
        <f t="shared" si="6"/>
        <v>8</v>
      </c>
      <c r="R13" s="60">
        <f>VLOOKUP($A13,'Return Data'!$B$7:$R$2292,12,0)</f>
        <v>3.8077999999999999</v>
      </c>
      <c r="S13" s="61">
        <f t="shared" si="7"/>
        <v>7</v>
      </c>
      <c r="T13" s="60">
        <f>VLOOKUP($A13,'Return Data'!$B$7:$R$2292,13,0)</f>
        <v>3.7524000000000002</v>
      </c>
      <c r="U13" s="61">
        <f t="shared" si="8"/>
        <v>7</v>
      </c>
      <c r="V13" s="60">
        <f>VLOOKUP($A13,'Return Data'!$B$7:$R$2292,17,0)</f>
        <v>3.8685999999999998</v>
      </c>
      <c r="W13" s="61">
        <f t="shared" si="10"/>
        <v>6</v>
      </c>
      <c r="X13" s="60">
        <f>VLOOKUP($A13,'Return Data'!$B$7:$R$2292,14,0)</f>
        <v>5.1928999999999998</v>
      </c>
      <c r="Y13" s="61">
        <f t="shared" si="11"/>
        <v>2</v>
      </c>
      <c r="Z13" s="60">
        <f>VLOOKUP($A13,'Return Data'!$B$7:$R$2292,16,0)</f>
        <v>6.9840999999999998</v>
      </c>
      <c r="AA13" s="62">
        <f t="shared" si="9"/>
        <v>9</v>
      </c>
    </row>
    <row r="14" spans="1:27" x14ac:dyDescent="0.3">
      <c r="A14" s="58" t="s">
        <v>1144</v>
      </c>
      <c r="B14" s="59">
        <f>VLOOKUP($A14,'Return Data'!$B$7:$R$2292,3,0)</f>
        <v>44767</v>
      </c>
      <c r="C14" s="60">
        <f>VLOOKUP($A14,'Return Data'!$B$7:$R$2292,4,0)</f>
        <v>307.59249999999997</v>
      </c>
      <c r="D14" s="60">
        <f>VLOOKUP($A14,'Return Data'!$B$7:$R$2292,5,0)</f>
        <v>5.5837000000000003</v>
      </c>
      <c r="E14" s="61">
        <f t="shared" si="0"/>
        <v>7</v>
      </c>
      <c r="F14" s="60">
        <f>VLOOKUP($A14,'Return Data'!$B$7:$R$2292,6,0)</f>
        <v>5.5837000000000003</v>
      </c>
      <c r="G14" s="61">
        <f t="shared" si="1"/>
        <v>7</v>
      </c>
      <c r="H14" s="60">
        <f>VLOOKUP($A14,'Return Data'!$B$7:$R$2292,7,0)</f>
        <v>3.3671000000000002</v>
      </c>
      <c r="I14" s="61">
        <f t="shared" si="2"/>
        <v>12</v>
      </c>
      <c r="J14" s="60">
        <f>VLOOKUP($A14,'Return Data'!$B$7:$R$2292,8,0)</f>
        <v>4.1794000000000002</v>
      </c>
      <c r="K14" s="61">
        <f t="shared" si="3"/>
        <v>9</v>
      </c>
      <c r="L14" s="60">
        <f>VLOOKUP($A14,'Return Data'!$B$7:$R$2292,9,0)</f>
        <v>5.4707999999999997</v>
      </c>
      <c r="M14" s="61">
        <f t="shared" si="4"/>
        <v>8</v>
      </c>
      <c r="N14" s="60">
        <f>VLOOKUP($A14,'Return Data'!$B$7:$R$2292,10,0)</f>
        <v>3.484</v>
      </c>
      <c r="O14" s="61">
        <f t="shared" si="5"/>
        <v>9</v>
      </c>
      <c r="P14" s="60">
        <f>VLOOKUP($A14,'Return Data'!$B$7:$R$2292,11,0)</f>
        <v>3.802</v>
      </c>
      <c r="Q14" s="61">
        <f t="shared" si="6"/>
        <v>9</v>
      </c>
      <c r="R14" s="60">
        <f>VLOOKUP($A14,'Return Data'!$B$7:$R$2292,12,0)</f>
        <v>3.7469000000000001</v>
      </c>
      <c r="S14" s="61">
        <f t="shared" si="7"/>
        <v>8</v>
      </c>
      <c r="T14" s="60">
        <f>VLOOKUP($A14,'Return Data'!$B$7:$R$2292,13,0)</f>
        <v>3.7065000000000001</v>
      </c>
      <c r="U14" s="61">
        <f t="shared" si="8"/>
        <v>8</v>
      </c>
      <c r="V14" s="60">
        <f>VLOOKUP($A14,'Return Data'!$B$7:$R$2292,17,0)</f>
        <v>3.8119999999999998</v>
      </c>
      <c r="W14" s="61">
        <f t="shared" si="10"/>
        <v>7</v>
      </c>
      <c r="X14" s="60">
        <f>VLOOKUP($A14,'Return Data'!$B$7:$R$2292,14,0)</f>
        <v>5.0308000000000002</v>
      </c>
      <c r="Y14" s="61">
        <f t="shared" si="11"/>
        <v>6</v>
      </c>
      <c r="Z14" s="60">
        <f>VLOOKUP($A14,'Return Data'!$B$7:$R$2292,16,0)</f>
        <v>7.0951000000000004</v>
      </c>
      <c r="AA14" s="62">
        <f t="shared" si="9"/>
        <v>6</v>
      </c>
    </row>
    <row r="15" spans="1:27" x14ac:dyDescent="0.3">
      <c r="A15" s="58" t="s">
        <v>1147</v>
      </c>
      <c r="B15" s="59">
        <f>VLOOKUP($A15,'Return Data'!$B$7:$R$2292,3,0)</f>
        <v>44767</v>
      </c>
      <c r="C15" s="60">
        <f>VLOOKUP($A15,'Return Data'!$B$7:$R$2292,4,0)</f>
        <v>33.189500000000002</v>
      </c>
      <c r="D15" s="60">
        <f>VLOOKUP($A15,'Return Data'!$B$7:$R$2292,5,0)</f>
        <v>5.5011999999999999</v>
      </c>
      <c r="E15" s="61">
        <f t="shared" si="0"/>
        <v>8</v>
      </c>
      <c r="F15" s="60">
        <f>VLOOKUP($A15,'Return Data'!$B$7:$R$2292,6,0)</f>
        <v>5.5011999999999999</v>
      </c>
      <c r="G15" s="61">
        <f t="shared" si="1"/>
        <v>8</v>
      </c>
      <c r="H15" s="60">
        <f>VLOOKUP($A15,'Return Data'!$B$7:$R$2292,7,0)</f>
        <v>3.2698999999999998</v>
      </c>
      <c r="I15" s="61">
        <f t="shared" si="2"/>
        <v>15</v>
      </c>
      <c r="J15" s="60">
        <f>VLOOKUP($A15,'Return Data'!$B$7:$R$2292,8,0)</f>
        <v>3.7208999999999999</v>
      </c>
      <c r="K15" s="61">
        <f t="shared" si="3"/>
        <v>16</v>
      </c>
      <c r="L15" s="60">
        <f>VLOOKUP($A15,'Return Data'!$B$7:$R$2292,9,0)</f>
        <v>5.0412999999999997</v>
      </c>
      <c r="M15" s="61">
        <f t="shared" si="4"/>
        <v>13</v>
      </c>
      <c r="N15" s="60">
        <f>VLOOKUP($A15,'Return Data'!$B$7:$R$2292,10,0)</f>
        <v>2.8934000000000002</v>
      </c>
      <c r="O15" s="61">
        <f t="shared" si="5"/>
        <v>13</v>
      </c>
      <c r="P15" s="60">
        <f>VLOOKUP($A15,'Return Data'!$B$7:$R$2292,11,0)</f>
        <v>3.1852999999999998</v>
      </c>
      <c r="Q15" s="61">
        <f t="shared" si="6"/>
        <v>14</v>
      </c>
      <c r="R15" s="60">
        <f>VLOOKUP($A15,'Return Data'!$B$7:$R$2292,12,0)</f>
        <v>3.1640999999999999</v>
      </c>
      <c r="S15" s="61">
        <f t="shared" si="7"/>
        <v>14</v>
      </c>
      <c r="T15" s="60">
        <f>VLOOKUP($A15,'Return Data'!$B$7:$R$2292,13,0)</f>
        <v>3.0613000000000001</v>
      </c>
      <c r="U15" s="61">
        <f t="shared" si="8"/>
        <v>14</v>
      </c>
      <c r="V15" s="60">
        <f>VLOOKUP($A15,'Return Data'!$B$7:$R$2292,17,0)</f>
        <v>3.0034000000000001</v>
      </c>
      <c r="W15" s="61">
        <f t="shared" si="10"/>
        <v>14</v>
      </c>
      <c r="X15" s="60">
        <f>VLOOKUP($A15,'Return Data'!$B$7:$R$2292,14,0)</f>
        <v>4.1151999999999997</v>
      </c>
      <c r="Y15" s="61">
        <f t="shared" si="11"/>
        <v>13</v>
      </c>
      <c r="Z15" s="60">
        <f>VLOOKUP($A15,'Return Data'!$B$7:$R$2292,16,0)</f>
        <v>6.3640999999999996</v>
      </c>
      <c r="AA15" s="62">
        <f t="shared" si="9"/>
        <v>13</v>
      </c>
    </row>
    <row r="16" spans="1:27" x14ac:dyDescent="0.3">
      <c r="A16" s="58" t="s">
        <v>1150</v>
      </c>
      <c r="B16" s="59">
        <f>VLOOKUP($A16,'Return Data'!$B$7:$R$2292,3,0)</f>
        <v>44767</v>
      </c>
      <c r="C16" s="60">
        <f>VLOOKUP($A16,'Return Data'!$B$7:$R$2292,4,0)</f>
        <v>2491.5583000000001</v>
      </c>
      <c r="D16" s="60">
        <f>VLOOKUP($A16,'Return Data'!$B$7:$R$2292,5,0)</f>
        <v>5.8196000000000003</v>
      </c>
      <c r="E16" s="61">
        <f t="shared" si="0"/>
        <v>5</v>
      </c>
      <c r="F16" s="60">
        <f>VLOOKUP($A16,'Return Data'!$B$7:$R$2292,6,0)</f>
        <v>5.8196000000000003</v>
      </c>
      <c r="G16" s="61">
        <f t="shared" si="1"/>
        <v>5</v>
      </c>
      <c r="H16" s="60">
        <f>VLOOKUP($A16,'Return Data'!$B$7:$R$2292,7,0)</f>
        <v>3.1741999999999999</v>
      </c>
      <c r="I16" s="61">
        <f t="shared" si="2"/>
        <v>16</v>
      </c>
      <c r="J16" s="60">
        <f>VLOOKUP($A16,'Return Data'!$B$7:$R$2292,8,0)</f>
        <v>3.9582999999999999</v>
      </c>
      <c r="K16" s="61">
        <f t="shared" si="3"/>
        <v>14</v>
      </c>
      <c r="L16" s="60">
        <f>VLOOKUP($A16,'Return Data'!$B$7:$R$2292,9,0)</f>
        <v>5.8289999999999997</v>
      </c>
      <c r="M16" s="61">
        <f t="shared" si="4"/>
        <v>2</v>
      </c>
      <c r="N16" s="60">
        <f>VLOOKUP($A16,'Return Data'!$B$7:$R$2292,10,0)</f>
        <v>1.7286999999999999</v>
      </c>
      <c r="O16" s="61">
        <f t="shared" si="5"/>
        <v>16</v>
      </c>
      <c r="P16" s="60">
        <f>VLOOKUP($A16,'Return Data'!$B$7:$R$2292,11,0)</f>
        <v>2.6084000000000001</v>
      </c>
      <c r="Q16" s="61">
        <f t="shared" si="6"/>
        <v>16</v>
      </c>
      <c r="R16" s="60">
        <f>VLOOKUP($A16,'Return Data'!$B$7:$R$2292,12,0)</f>
        <v>2.8471000000000002</v>
      </c>
      <c r="S16" s="61">
        <f t="shared" si="7"/>
        <v>17</v>
      </c>
      <c r="T16" s="60">
        <f>VLOOKUP($A16,'Return Data'!$B$7:$R$2292,13,0)</f>
        <v>2.9497</v>
      </c>
      <c r="U16" s="61">
        <f t="shared" si="8"/>
        <v>16</v>
      </c>
      <c r="V16" s="60">
        <f>VLOOKUP($A16,'Return Data'!$B$7:$R$2292,17,0)</f>
        <v>3.2778999999999998</v>
      </c>
      <c r="W16" s="61">
        <f t="shared" si="10"/>
        <v>12</v>
      </c>
      <c r="X16" s="60">
        <f>VLOOKUP($A16,'Return Data'!$B$7:$R$2292,14,0)</f>
        <v>4.4821999999999997</v>
      </c>
      <c r="Y16" s="61">
        <f t="shared" si="11"/>
        <v>12</v>
      </c>
      <c r="Z16" s="60">
        <f>VLOOKUP($A16,'Return Data'!$B$7:$R$2292,16,0)</f>
        <v>7.3243999999999998</v>
      </c>
      <c r="AA16" s="62">
        <f t="shared" si="9"/>
        <v>2</v>
      </c>
    </row>
    <row r="17" spans="1:27" x14ac:dyDescent="0.3">
      <c r="A17" s="58" t="s">
        <v>1154</v>
      </c>
      <c r="B17" s="59">
        <f>VLOOKUP($A17,'Return Data'!$B$7:$R$2292,3,0)</f>
        <v>44767</v>
      </c>
      <c r="C17" s="60">
        <f>VLOOKUP($A17,'Return Data'!$B$7:$R$2292,4,0)</f>
        <v>3644.4466000000002</v>
      </c>
      <c r="D17" s="60">
        <f>VLOOKUP($A17,'Return Data'!$B$7:$R$2292,5,0)</f>
        <v>5.9672999999999998</v>
      </c>
      <c r="E17" s="61">
        <f t="shared" si="0"/>
        <v>2</v>
      </c>
      <c r="F17" s="60">
        <f>VLOOKUP($A17,'Return Data'!$B$7:$R$2292,6,0)</f>
        <v>5.9672999999999998</v>
      </c>
      <c r="G17" s="61">
        <f t="shared" si="1"/>
        <v>2</v>
      </c>
      <c r="H17" s="60">
        <f>VLOOKUP($A17,'Return Data'!$B$7:$R$2292,7,0)</f>
        <v>3.6846000000000001</v>
      </c>
      <c r="I17" s="61">
        <f t="shared" si="2"/>
        <v>9</v>
      </c>
      <c r="J17" s="60">
        <f>VLOOKUP($A17,'Return Data'!$B$7:$R$2292,8,0)</f>
        <v>4.2081999999999997</v>
      </c>
      <c r="K17" s="61">
        <f t="shared" si="3"/>
        <v>8</v>
      </c>
      <c r="L17" s="60">
        <f>VLOOKUP($A17,'Return Data'!$B$7:$R$2292,9,0)</f>
        <v>5.4983000000000004</v>
      </c>
      <c r="M17" s="61">
        <f t="shared" si="4"/>
        <v>7</v>
      </c>
      <c r="N17" s="60">
        <f>VLOOKUP($A17,'Return Data'!$B$7:$R$2292,10,0)</f>
        <v>3.7456999999999998</v>
      </c>
      <c r="O17" s="61">
        <f t="shared" si="5"/>
        <v>3</v>
      </c>
      <c r="P17" s="60">
        <f>VLOOKUP($A17,'Return Data'!$B$7:$R$2292,11,0)</f>
        <v>4.0472000000000001</v>
      </c>
      <c r="Q17" s="61">
        <f t="shared" si="6"/>
        <v>2</v>
      </c>
      <c r="R17" s="60">
        <f>VLOOKUP($A17,'Return Data'!$B$7:$R$2292,12,0)</f>
        <v>3.9853000000000001</v>
      </c>
      <c r="S17" s="61">
        <f t="shared" si="7"/>
        <v>2</v>
      </c>
      <c r="T17" s="60">
        <f>VLOOKUP($A17,'Return Data'!$B$7:$R$2292,13,0)</f>
        <v>3.8813</v>
      </c>
      <c r="U17" s="61">
        <f t="shared" si="8"/>
        <v>2</v>
      </c>
      <c r="V17" s="60">
        <f>VLOOKUP($A17,'Return Data'!$B$7:$R$2292,17,0)</f>
        <v>3.8723999999999998</v>
      </c>
      <c r="W17" s="61">
        <f t="shared" si="10"/>
        <v>5</v>
      </c>
      <c r="X17" s="60">
        <f>VLOOKUP($A17,'Return Data'!$B$7:$R$2292,14,0)</f>
        <v>4.9131999999999998</v>
      </c>
      <c r="Y17" s="61">
        <f t="shared" si="11"/>
        <v>9</v>
      </c>
      <c r="Z17" s="60">
        <f>VLOOKUP($A17,'Return Data'!$B$7:$R$2292,16,0)</f>
        <v>7.0265000000000004</v>
      </c>
      <c r="AA17" s="62">
        <f t="shared" si="9"/>
        <v>7</v>
      </c>
    </row>
    <row r="18" spans="1:27" x14ac:dyDescent="0.3">
      <c r="A18" s="58" t="s">
        <v>1157</v>
      </c>
      <c r="B18" s="59">
        <f>VLOOKUP($A18,'Return Data'!$B$7:$R$2292,3,0)</f>
        <v>44767</v>
      </c>
      <c r="C18" s="60">
        <f>VLOOKUP($A18,'Return Data'!$B$7:$R$2292,4,0)</f>
        <v>32.399280035998203</v>
      </c>
      <c r="D18" s="60">
        <f>VLOOKUP($A18,'Return Data'!$B$7:$R$2292,5,0)</f>
        <v>5.2404999999999999</v>
      </c>
      <c r="E18" s="61">
        <f t="shared" si="0"/>
        <v>12</v>
      </c>
      <c r="F18" s="60">
        <f>VLOOKUP($A18,'Return Data'!$B$7:$R$2292,6,0)</f>
        <v>5.2404999999999999</v>
      </c>
      <c r="G18" s="61">
        <f t="shared" si="1"/>
        <v>12</v>
      </c>
      <c r="H18" s="60">
        <f>VLOOKUP($A18,'Return Data'!$B$7:$R$2292,7,0)</f>
        <v>3.0192000000000001</v>
      </c>
      <c r="I18" s="61">
        <f t="shared" si="2"/>
        <v>17</v>
      </c>
      <c r="J18" s="60">
        <f>VLOOKUP($A18,'Return Data'!$B$7:$R$2292,8,0)</f>
        <v>3.5049000000000001</v>
      </c>
      <c r="K18" s="61">
        <f t="shared" si="3"/>
        <v>17</v>
      </c>
      <c r="L18" s="60">
        <f>VLOOKUP($A18,'Return Data'!$B$7:$R$2292,9,0)</f>
        <v>4.657</v>
      </c>
      <c r="M18" s="61">
        <f t="shared" si="4"/>
        <v>14</v>
      </c>
      <c r="N18" s="60">
        <f>VLOOKUP($A18,'Return Data'!$B$7:$R$2292,10,0)</f>
        <v>2.5413999999999999</v>
      </c>
      <c r="O18" s="61">
        <f t="shared" si="5"/>
        <v>15</v>
      </c>
      <c r="P18" s="60">
        <f>VLOOKUP($A18,'Return Data'!$B$7:$R$2292,11,0)</f>
        <v>3.0371999999999999</v>
      </c>
      <c r="Q18" s="61">
        <f t="shared" si="6"/>
        <v>15</v>
      </c>
      <c r="R18" s="60">
        <f>VLOOKUP($A18,'Return Data'!$B$7:$R$2292,12,0)</f>
        <v>3.0929000000000002</v>
      </c>
      <c r="S18" s="61">
        <f t="shared" si="7"/>
        <v>15</v>
      </c>
      <c r="T18" s="60">
        <f>VLOOKUP($A18,'Return Data'!$B$7:$R$2292,13,0)</f>
        <v>3.0758000000000001</v>
      </c>
      <c r="U18" s="61">
        <f t="shared" si="8"/>
        <v>13</v>
      </c>
      <c r="V18" s="60">
        <f>VLOOKUP($A18,'Return Data'!$B$7:$R$2292,17,0)</f>
        <v>3.0118</v>
      </c>
      <c r="W18" s="61">
        <f t="shared" si="10"/>
        <v>13</v>
      </c>
      <c r="X18" s="60">
        <f>VLOOKUP($A18,'Return Data'!$B$7:$R$2292,14,0)</f>
        <v>4.9379</v>
      </c>
      <c r="Y18" s="61">
        <f t="shared" si="11"/>
        <v>8</v>
      </c>
      <c r="Z18" s="60">
        <f>VLOOKUP($A18,'Return Data'!$B$7:$R$2292,16,0)</f>
        <v>7.1741000000000001</v>
      </c>
      <c r="AA18" s="62">
        <f t="shared" si="9"/>
        <v>4</v>
      </c>
    </row>
    <row r="19" spans="1:27" x14ac:dyDescent="0.3">
      <c r="A19" s="58" t="s">
        <v>1158</v>
      </c>
      <c r="B19" s="59">
        <f>VLOOKUP($A19,'Return Data'!$B$7:$R$2292,3,0)</f>
        <v>44767</v>
      </c>
      <c r="C19" s="60">
        <f>VLOOKUP($A19,'Return Data'!$B$7:$R$2292,4,0)</f>
        <v>3362.6408999999999</v>
      </c>
      <c r="D19" s="60">
        <f>VLOOKUP($A19,'Return Data'!$B$7:$R$2292,5,0)</f>
        <v>5.9424999999999999</v>
      </c>
      <c r="E19" s="61">
        <f t="shared" si="0"/>
        <v>3</v>
      </c>
      <c r="F19" s="60">
        <f>VLOOKUP($A19,'Return Data'!$B$7:$R$2292,6,0)</f>
        <v>5.9424999999999999</v>
      </c>
      <c r="G19" s="61">
        <f t="shared" si="1"/>
        <v>3</v>
      </c>
      <c r="H19" s="60">
        <f>VLOOKUP($A19,'Return Data'!$B$7:$R$2292,7,0)</f>
        <v>3.7561</v>
      </c>
      <c r="I19" s="61">
        <f t="shared" si="2"/>
        <v>7</v>
      </c>
      <c r="J19" s="60">
        <f>VLOOKUP($A19,'Return Data'!$B$7:$R$2292,8,0)</f>
        <v>4.4071999999999996</v>
      </c>
      <c r="K19" s="61">
        <f t="shared" si="3"/>
        <v>1</v>
      </c>
      <c r="L19" s="60">
        <f>VLOOKUP($A19,'Return Data'!$B$7:$R$2292,9,0)</f>
        <v>5.7359999999999998</v>
      </c>
      <c r="M19" s="61">
        <f t="shared" si="4"/>
        <v>3</v>
      </c>
      <c r="N19" s="60">
        <f>VLOOKUP($A19,'Return Data'!$B$7:$R$2292,10,0)</f>
        <v>3.9251</v>
      </c>
      <c r="O19" s="61">
        <f t="shared" si="5"/>
        <v>2</v>
      </c>
      <c r="P19" s="60">
        <f>VLOOKUP($A19,'Return Data'!$B$7:$R$2292,11,0)</f>
        <v>4.1395</v>
      </c>
      <c r="Q19" s="61">
        <f t="shared" si="6"/>
        <v>1</v>
      </c>
      <c r="R19" s="60">
        <f>VLOOKUP($A19,'Return Data'!$B$7:$R$2292,12,0)</f>
        <v>4.0769000000000002</v>
      </c>
      <c r="S19" s="61">
        <f t="shared" si="7"/>
        <v>1</v>
      </c>
      <c r="T19" s="60">
        <f>VLOOKUP($A19,'Return Data'!$B$7:$R$2292,13,0)</f>
        <v>3.9451000000000001</v>
      </c>
      <c r="U19" s="61">
        <f t="shared" si="8"/>
        <v>1</v>
      </c>
      <c r="V19" s="60">
        <f>VLOOKUP($A19,'Return Data'!$B$7:$R$2292,17,0)</f>
        <v>3.9815999999999998</v>
      </c>
      <c r="W19" s="61">
        <f t="shared" si="10"/>
        <v>2</v>
      </c>
      <c r="X19" s="60">
        <f>VLOOKUP($A19,'Return Data'!$B$7:$R$2292,14,0)</f>
        <v>5.0777999999999999</v>
      </c>
      <c r="Y19" s="61">
        <f t="shared" si="11"/>
        <v>4</v>
      </c>
      <c r="Z19" s="60">
        <f>VLOOKUP($A19,'Return Data'!$B$7:$R$2292,16,0)</f>
        <v>7.3403999999999998</v>
      </c>
      <c r="AA19" s="62">
        <f t="shared" si="9"/>
        <v>1</v>
      </c>
    </row>
    <row r="20" spans="1:27" x14ac:dyDescent="0.3">
      <c r="A20" s="58" t="s">
        <v>1161</v>
      </c>
      <c r="B20" s="59">
        <f>VLOOKUP($A20,'Return Data'!$B$7:$R$2292,3,0)</f>
        <v>44767</v>
      </c>
      <c r="C20" s="60">
        <f>VLOOKUP($A20,'Return Data'!$B$7:$R$2292,4,0)</f>
        <v>1086.9567</v>
      </c>
      <c r="D20" s="60">
        <f>VLOOKUP($A20,'Return Data'!$B$7:$R$2292,5,0)</f>
        <v>4.6694000000000004</v>
      </c>
      <c r="E20" s="61">
        <f t="shared" si="0"/>
        <v>16</v>
      </c>
      <c r="F20" s="60">
        <f>VLOOKUP($A20,'Return Data'!$B$7:$R$2292,6,0)</f>
        <v>4.6694000000000004</v>
      </c>
      <c r="G20" s="61">
        <f t="shared" si="1"/>
        <v>16</v>
      </c>
      <c r="H20" s="60">
        <f>VLOOKUP($A20,'Return Data'!$B$7:$R$2292,7,0)</f>
        <v>3.8736999999999999</v>
      </c>
      <c r="I20" s="61">
        <f t="shared" si="2"/>
        <v>4</v>
      </c>
      <c r="J20" s="60">
        <f>VLOOKUP($A20,'Return Data'!$B$7:$R$2292,8,0)</f>
        <v>3.9636999999999998</v>
      </c>
      <c r="K20" s="61">
        <f t="shared" si="3"/>
        <v>13</v>
      </c>
      <c r="L20" s="60">
        <f>VLOOKUP($A20,'Return Data'!$B$7:$R$2292,9,0)</f>
        <v>4.4650999999999996</v>
      </c>
      <c r="M20" s="61">
        <f t="shared" si="4"/>
        <v>16</v>
      </c>
      <c r="N20" s="60">
        <f>VLOOKUP($A20,'Return Data'!$B$7:$R$2292,10,0)</f>
        <v>3.5303</v>
      </c>
      <c r="O20" s="61">
        <f t="shared" si="5"/>
        <v>6</v>
      </c>
      <c r="P20" s="60">
        <f>VLOOKUP($A20,'Return Data'!$B$7:$R$2292,11,0)</f>
        <v>3.5729000000000002</v>
      </c>
      <c r="Q20" s="61">
        <f t="shared" si="6"/>
        <v>10</v>
      </c>
      <c r="R20" s="60">
        <f>VLOOKUP($A20,'Return Data'!$B$7:$R$2292,12,0)</f>
        <v>3.3515000000000001</v>
      </c>
      <c r="S20" s="61">
        <f t="shared" si="7"/>
        <v>13</v>
      </c>
      <c r="T20" s="60"/>
      <c r="U20" s="61"/>
      <c r="V20" s="60"/>
      <c r="W20" s="61"/>
      <c r="X20" s="60"/>
      <c r="Y20" s="61"/>
      <c r="Z20" s="60">
        <f>VLOOKUP($A20,'Return Data'!$B$7:$R$2292,16,0)</f>
        <v>3.5558999999999998</v>
      </c>
      <c r="AA20" s="62">
        <f t="shared" si="9"/>
        <v>17</v>
      </c>
    </row>
    <row r="21" spans="1:27" x14ac:dyDescent="0.3">
      <c r="A21" s="58" t="s">
        <v>1165</v>
      </c>
      <c r="B21" s="59">
        <f>VLOOKUP($A21,'Return Data'!$B$7:$R$2292,3,0)</f>
        <v>44767</v>
      </c>
      <c r="C21" s="60">
        <f>VLOOKUP($A21,'Return Data'!$B$7:$R$2292,4,0)</f>
        <v>34.016300000000001</v>
      </c>
      <c r="D21" s="60">
        <f>VLOOKUP($A21,'Return Data'!$B$7:$R$2292,5,0)</f>
        <v>5.0095000000000001</v>
      </c>
      <c r="E21" s="61">
        <f t="shared" si="0"/>
        <v>14</v>
      </c>
      <c r="F21" s="60">
        <f>VLOOKUP($A21,'Return Data'!$B$7:$R$2292,6,0)</f>
        <v>5.0095000000000001</v>
      </c>
      <c r="G21" s="61">
        <f t="shared" si="1"/>
        <v>14</v>
      </c>
      <c r="H21" s="60">
        <f>VLOOKUP($A21,'Return Data'!$B$7:$R$2292,7,0)</f>
        <v>3.2978000000000001</v>
      </c>
      <c r="I21" s="61">
        <f t="shared" si="2"/>
        <v>13</v>
      </c>
      <c r="J21" s="60">
        <f>VLOOKUP($A21,'Return Data'!$B$7:$R$2292,8,0)</f>
        <v>3.9916</v>
      </c>
      <c r="K21" s="61">
        <f t="shared" si="3"/>
        <v>11</v>
      </c>
      <c r="L21" s="60">
        <f>VLOOKUP($A21,'Return Data'!$B$7:$R$2292,9,0)</f>
        <v>5.1940999999999997</v>
      </c>
      <c r="M21" s="61">
        <f t="shared" si="4"/>
        <v>12</v>
      </c>
      <c r="N21" s="60">
        <f>VLOOKUP($A21,'Return Data'!$B$7:$R$2292,10,0)</f>
        <v>2.9613</v>
      </c>
      <c r="O21" s="61">
        <f t="shared" si="5"/>
        <v>12</v>
      </c>
      <c r="P21" s="60">
        <f>VLOOKUP($A21,'Return Data'!$B$7:$R$2292,11,0)</f>
        <v>3.3815</v>
      </c>
      <c r="Q21" s="61">
        <f t="shared" si="6"/>
        <v>12</v>
      </c>
      <c r="R21" s="60">
        <f>VLOOKUP($A21,'Return Data'!$B$7:$R$2292,12,0)</f>
        <v>3.367</v>
      </c>
      <c r="S21" s="61">
        <f t="shared" si="7"/>
        <v>11</v>
      </c>
      <c r="T21" s="60">
        <f>VLOOKUP($A21,'Return Data'!$B$7:$R$2292,13,0)</f>
        <v>3.3182999999999998</v>
      </c>
      <c r="U21" s="61">
        <f>RANK(T21,T$8:T$24,0)</f>
        <v>12</v>
      </c>
      <c r="V21" s="60">
        <f>VLOOKUP($A21,'Return Data'!$B$7:$R$2292,17,0)</f>
        <v>3.4742999999999999</v>
      </c>
      <c r="W21" s="61">
        <f>RANK(V21,V$8:V$24,0)</f>
        <v>10</v>
      </c>
      <c r="X21" s="60">
        <f>VLOOKUP($A21,'Return Data'!$B$7:$R$2292,14,0)</f>
        <v>4.6612999999999998</v>
      </c>
      <c r="Y21" s="61">
        <f>RANK(X21,X$8:X$24,0)</f>
        <v>10</v>
      </c>
      <c r="Z21" s="60">
        <f>VLOOKUP($A21,'Return Data'!$B$7:$R$2292,16,0)</f>
        <v>7.0214999999999996</v>
      </c>
      <c r="AA21" s="62">
        <f t="shared" si="9"/>
        <v>8</v>
      </c>
    </row>
    <row r="22" spans="1:27" x14ac:dyDescent="0.3">
      <c r="A22" s="58" t="s">
        <v>1167</v>
      </c>
      <c r="B22" s="59">
        <f>VLOOKUP($A22,'Return Data'!$B$7:$R$2292,3,0)</f>
        <v>44767</v>
      </c>
      <c r="C22" s="60">
        <f>VLOOKUP($A22,'Return Data'!$B$7:$R$2292,4,0)</f>
        <v>12.228899999999999</v>
      </c>
      <c r="D22" s="60">
        <f>VLOOKUP($A22,'Return Data'!$B$7:$R$2292,5,0)</f>
        <v>4.8769999999999998</v>
      </c>
      <c r="E22" s="61">
        <f t="shared" si="0"/>
        <v>15</v>
      </c>
      <c r="F22" s="60">
        <f>VLOOKUP($A22,'Return Data'!$B$7:$R$2292,6,0)</f>
        <v>4.8769999999999998</v>
      </c>
      <c r="G22" s="61">
        <f t="shared" si="1"/>
        <v>15</v>
      </c>
      <c r="H22" s="60">
        <f>VLOOKUP($A22,'Return Data'!$B$7:$R$2292,7,0)</f>
        <v>4.4382000000000001</v>
      </c>
      <c r="I22" s="61">
        <f t="shared" si="2"/>
        <v>2</v>
      </c>
      <c r="J22" s="60">
        <f>VLOOKUP($A22,'Return Data'!$B$7:$R$2292,8,0)</f>
        <v>4.3992000000000004</v>
      </c>
      <c r="K22" s="61">
        <f t="shared" si="3"/>
        <v>2</v>
      </c>
      <c r="L22" s="60">
        <f>VLOOKUP($A22,'Return Data'!$B$7:$R$2292,9,0)</f>
        <v>4.5038999999999998</v>
      </c>
      <c r="M22" s="61">
        <f t="shared" si="4"/>
        <v>15</v>
      </c>
      <c r="N22" s="60">
        <f>VLOOKUP($A22,'Return Data'!$B$7:$R$2292,10,0)</f>
        <v>3.9348000000000001</v>
      </c>
      <c r="O22" s="61">
        <f t="shared" si="5"/>
        <v>1</v>
      </c>
      <c r="P22" s="60">
        <f>VLOOKUP($A22,'Return Data'!$B$7:$R$2292,11,0)</f>
        <v>3.8243999999999998</v>
      </c>
      <c r="Q22" s="61">
        <f t="shared" si="6"/>
        <v>7</v>
      </c>
      <c r="R22" s="60">
        <f>VLOOKUP($A22,'Return Data'!$B$7:$R$2292,12,0)</f>
        <v>3.6282999999999999</v>
      </c>
      <c r="S22" s="61">
        <f t="shared" si="7"/>
        <v>9</v>
      </c>
      <c r="T22" s="60">
        <f>VLOOKUP($A22,'Return Data'!$B$7:$R$2292,13,0)</f>
        <v>3.5486</v>
      </c>
      <c r="U22" s="61">
        <f>RANK(T22,T$8:T$24,0)</f>
        <v>9</v>
      </c>
      <c r="V22" s="60">
        <f>VLOOKUP($A22,'Return Data'!$B$7:$R$2292,17,0)</f>
        <v>3.5268999999999999</v>
      </c>
      <c r="W22" s="61">
        <f>RANK(V22,V$8:V$24,0)</f>
        <v>9</v>
      </c>
      <c r="X22" s="60"/>
      <c r="Y22" s="61"/>
      <c r="Z22" s="60">
        <f>VLOOKUP($A22,'Return Data'!$B$7:$R$2292,16,0)</f>
        <v>5.3940000000000001</v>
      </c>
      <c r="AA22" s="62">
        <f t="shared" si="9"/>
        <v>14</v>
      </c>
    </row>
    <row r="23" spans="1:27" x14ac:dyDescent="0.3">
      <c r="A23" s="58" t="s">
        <v>1169</v>
      </c>
      <c r="B23" s="59">
        <f>VLOOKUP($A23,'Return Data'!$B$7:$R$2292,3,0)</f>
        <v>44767</v>
      </c>
      <c r="C23" s="60">
        <f>VLOOKUP($A23,'Return Data'!$B$7:$R$2292,4,0)</f>
        <v>3827.4785000000002</v>
      </c>
      <c r="D23" s="60">
        <f>VLOOKUP($A23,'Return Data'!$B$7:$R$2292,5,0)</f>
        <v>5.4749999999999996</v>
      </c>
      <c r="E23" s="61">
        <f t="shared" si="0"/>
        <v>9</v>
      </c>
      <c r="F23" s="60">
        <f>VLOOKUP($A23,'Return Data'!$B$7:$R$2292,6,0)</f>
        <v>5.4749999999999996</v>
      </c>
      <c r="G23" s="61">
        <f t="shared" si="1"/>
        <v>9</v>
      </c>
      <c r="H23" s="60">
        <f>VLOOKUP($A23,'Return Data'!$B$7:$R$2292,7,0)</f>
        <v>3.7071999999999998</v>
      </c>
      <c r="I23" s="61">
        <f t="shared" si="2"/>
        <v>8</v>
      </c>
      <c r="J23" s="60">
        <f>VLOOKUP($A23,'Return Data'!$B$7:$R$2292,8,0)</f>
        <v>4.2492999999999999</v>
      </c>
      <c r="K23" s="61">
        <f t="shared" si="3"/>
        <v>6</v>
      </c>
      <c r="L23" s="60">
        <f>VLOOKUP($A23,'Return Data'!$B$7:$R$2292,9,0)</f>
        <v>5.6615000000000002</v>
      </c>
      <c r="M23" s="61">
        <f t="shared" si="4"/>
        <v>4</v>
      </c>
      <c r="N23" s="60">
        <f>VLOOKUP($A23,'Return Data'!$B$7:$R$2292,10,0)</f>
        <v>3.4885000000000002</v>
      </c>
      <c r="O23" s="61">
        <f t="shared" si="5"/>
        <v>8</v>
      </c>
      <c r="P23" s="60">
        <f>VLOOKUP($A23,'Return Data'!$B$7:$R$2292,11,0)</f>
        <v>3.8525</v>
      </c>
      <c r="Q23" s="61">
        <f t="shared" si="6"/>
        <v>6</v>
      </c>
      <c r="R23" s="60">
        <f>VLOOKUP($A23,'Return Data'!$B$7:$R$2292,12,0)</f>
        <v>3.8597999999999999</v>
      </c>
      <c r="S23" s="61">
        <f t="shared" si="7"/>
        <v>6</v>
      </c>
      <c r="T23" s="60">
        <f>VLOOKUP($A23,'Return Data'!$B$7:$R$2292,13,0)</f>
        <v>3.7835999999999999</v>
      </c>
      <c r="U23" s="61">
        <f>RANK(T23,T$8:T$24,0)</f>
        <v>6</v>
      </c>
      <c r="V23" s="60">
        <f>VLOOKUP($A23,'Return Data'!$B$7:$R$2292,17,0)</f>
        <v>3.9946999999999999</v>
      </c>
      <c r="W23" s="61">
        <f>RANK(V23,V$8:V$24,0)</f>
        <v>1</v>
      </c>
      <c r="X23" s="60">
        <f>VLOOKUP($A23,'Return Data'!$B$7:$R$2292,14,0)</f>
        <v>5.1437999999999997</v>
      </c>
      <c r="Y23" s="61">
        <f>RANK(X23,X$8:X$24,0)</f>
        <v>3</v>
      </c>
      <c r="Z23" s="60">
        <f>VLOOKUP($A23,'Return Data'!$B$7:$R$2292,16,0)</f>
        <v>6.6574999999999998</v>
      </c>
      <c r="AA23" s="62">
        <f t="shared" si="9"/>
        <v>11</v>
      </c>
    </row>
    <row r="24" spans="1:27" x14ac:dyDescent="0.3">
      <c r="A24" s="58" t="s">
        <v>1171</v>
      </c>
      <c r="B24" s="59">
        <f>VLOOKUP($A24,'Return Data'!$B$7:$R$2292,3,0)</f>
        <v>44767</v>
      </c>
      <c r="C24" s="60">
        <f>VLOOKUP($A24,'Return Data'!$B$7:$R$2292,4,0)</f>
        <v>2496.5246000000002</v>
      </c>
      <c r="D24" s="60">
        <f>VLOOKUP($A24,'Return Data'!$B$7:$R$2292,5,0)</f>
        <v>5.3144</v>
      </c>
      <c r="E24" s="61">
        <f t="shared" si="0"/>
        <v>11</v>
      </c>
      <c r="F24" s="60">
        <f>VLOOKUP($A24,'Return Data'!$B$7:$R$2292,6,0)</f>
        <v>5.3144</v>
      </c>
      <c r="G24" s="61">
        <f t="shared" si="1"/>
        <v>11</v>
      </c>
      <c r="H24" s="60">
        <f>VLOOKUP($A24,'Return Data'!$B$7:$R$2292,7,0)</f>
        <v>3.7667999999999999</v>
      </c>
      <c r="I24" s="61">
        <f t="shared" si="2"/>
        <v>6</v>
      </c>
      <c r="J24" s="60">
        <f>VLOOKUP($A24,'Return Data'!$B$7:$R$2292,8,0)</f>
        <v>4.1077000000000004</v>
      </c>
      <c r="K24" s="61">
        <f t="shared" si="3"/>
        <v>10</v>
      </c>
      <c r="L24" s="60">
        <f>VLOOKUP($A24,'Return Data'!$B$7:$R$2292,9,0)</f>
        <v>5.4202000000000004</v>
      </c>
      <c r="M24" s="61">
        <f t="shared" si="4"/>
        <v>10</v>
      </c>
      <c r="N24" s="60">
        <f>VLOOKUP($A24,'Return Data'!$B$7:$R$2292,10,0)</f>
        <v>3.7248000000000001</v>
      </c>
      <c r="O24" s="61">
        <f t="shared" si="5"/>
        <v>4</v>
      </c>
      <c r="P24" s="60">
        <f>VLOOKUP($A24,'Return Data'!$B$7:$R$2292,11,0)</f>
        <v>4.0106999999999999</v>
      </c>
      <c r="Q24" s="61">
        <f t="shared" si="6"/>
        <v>3</v>
      </c>
      <c r="R24" s="60">
        <f>VLOOKUP($A24,'Return Data'!$B$7:$R$2292,12,0)</f>
        <v>3.9569999999999999</v>
      </c>
      <c r="S24" s="61">
        <f t="shared" si="7"/>
        <v>3</v>
      </c>
      <c r="T24" s="60">
        <f>VLOOKUP($A24,'Return Data'!$B$7:$R$2292,13,0)</f>
        <v>3.8731</v>
      </c>
      <c r="U24" s="61">
        <f>RANK(T24,T$8:T$24,0)</f>
        <v>3</v>
      </c>
      <c r="V24" s="60">
        <f>VLOOKUP($A24,'Return Data'!$B$7:$R$2292,17,0)</f>
        <v>3.9321000000000002</v>
      </c>
      <c r="W24" s="61">
        <f>RANK(V24,V$8:V$24,0)</f>
        <v>4</v>
      </c>
      <c r="X24" s="60">
        <f>VLOOKUP($A24,'Return Data'!$B$7:$R$2292,14,0)</f>
        <v>5.0324999999999998</v>
      </c>
      <c r="Y24" s="61">
        <f>RANK(X24,X$8:X$24,0)</f>
        <v>5</v>
      </c>
      <c r="Z24" s="60">
        <f>VLOOKUP($A24,'Return Data'!$B$7:$R$2292,16,0)</f>
        <v>7.2610999999999999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5.4210352941176465</v>
      </c>
      <c r="E26" s="69"/>
      <c r="F26" s="70">
        <f>AVERAGE(F8:F24)</f>
        <v>5.4210352941176465</v>
      </c>
      <c r="G26" s="69"/>
      <c r="H26" s="70">
        <f>AVERAGE(H8:H24)</f>
        <v>3.6511235294117652</v>
      </c>
      <c r="I26" s="69"/>
      <c r="J26" s="70">
        <f>AVERAGE(J8:J24)</f>
        <v>4.1083117647058822</v>
      </c>
      <c r="K26" s="69"/>
      <c r="L26" s="70">
        <f>AVERAGE(L8:L24)</f>
        <v>5.2768823529411772</v>
      </c>
      <c r="M26" s="69"/>
      <c r="N26" s="70">
        <f>AVERAGE(N8:N24)</f>
        <v>3.190682352941177</v>
      </c>
      <c r="O26" s="69"/>
      <c r="P26" s="70">
        <f>AVERAGE(P8:P24)</f>
        <v>3.5524941176470581</v>
      </c>
      <c r="Q26" s="69"/>
      <c r="R26" s="70">
        <f>AVERAGE(R8:R24)</f>
        <v>3.5513176470588239</v>
      </c>
      <c r="S26" s="69"/>
      <c r="T26" s="70">
        <f>AVERAGE(T8:T24)</f>
        <v>3.5219250000000004</v>
      </c>
      <c r="U26" s="69"/>
      <c r="V26" s="70">
        <f>AVERAGE(V8:V24)</f>
        <v>3.6169928571428569</v>
      </c>
      <c r="W26" s="69"/>
      <c r="X26" s="70">
        <f>AVERAGE(X8:X24)</f>
        <v>4.8762692307692301</v>
      </c>
      <c r="Y26" s="69"/>
      <c r="Z26" s="70">
        <f>AVERAGE(Z8:Z24)</f>
        <v>6.4016470588235297</v>
      </c>
      <c r="AA26" s="71"/>
    </row>
    <row r="27" spans="1:27" x14ac:dyDescent="0.3">
      <c r="A27" s="68" t="s">
        <v>28</v>
      </c>
      <c r="B27" s="69"/>
      <c r="C27" s="69"/>
      <c r="D27" s="70">
        <f>MIN(D8:D24)</f>
        <v>4.5750999999999999</v>
      </c>
      <c r="E27" s="69"/>
      <c r="F27" s="70">
        <f>MIN(F8:F24)</f>
        <v>4.5750999999999999</v>
      </c>
      <c r="G27" s="69"/>
      <c r="H27" s="70">
        <f>MIN(H8:H24)</f>
        <v>3.0192000000000001</v>
      </c>
      <c r="I27" s="69"/>
      <c r="J27" s="70">
        <f>MIN(J8:J24)</f>
        <v>3.5049000000000001</v>
      </c>
      <c r="K27" s="69"/>
      <c r="L27" s="70">
        <f>MIN(L8:L24)</f>
        <v>4.3696999999999999</v>
      </c>
      <c r="M27" s="69"/>
      <c r="N27" s="70">
        <f>MIN(N8:N24)</f>
        <v>1.6431</v>
      </c>
      <c r="O27" s="69"/>
      <c r="P27" s="70">
        <f>MIN(P8:P24)</f>
        <v>2.5865999999999998</v>
      </c>
      <c r="Q27" s="69"/>
      <c r="R27" s="70">
        <f>MIN(R8:R24)</f>
        <v>2.8471000000000002</v>
      </c>
      <c r="S27" s="69"/>
      <c r="T27" s="70">
        <f>MIN(T8:T24)</f>
        <v>2.9497</v>
      </c>
      <c r="U27" s="69"/>
      <c r="V27" s="70">
        <f>MIN(V8:V24)</f>
        <v>3.0034000000000001</v>
      </c>
      <c r="W27" s="69"/>
      <c r="X27" s="70">
        <f>MIN(X8:X24)</f>
        <v>4.1151999999999997</v>
      </c>
      <c r="Y27" s="69"/>
      <c r="Z27" s="70">
        <f>MIN(Z8:Z24)</f>
        <v>3.5558999999999998</v>
      </c>
      <c r="AA27" s="71"/>
    </row>
    <row r="28" spans="1:27" ht="15" thickBot="1" x14ac:dyDescent="0.35">
      <c r="A28" s="72" t="s">
        <v>29</v>
      </c>
      <c r="B28" s="73"/>
      <c r="C28" s="73"/>
      <c r="D28" s="74">
        <f>MAX(D8:D24)</f>
        <v>6.1383000000000001</v>
      </c>
      <c r="E28" s="73"/>
      <c r="F28" s="74">
        <f>MAX(F8:F24)</f>
        <v>6.1383000000000001</v>
      </c>
      <c r="G28" s="73"/>
      <c r="H28" s="74">
        <f>MAX(H8:H24)</f>
        <v>4.4787999999999997</v>
      </c>
      <c r="I28" s="73"/>
      <c r="J28" s="74">
        <f>MAX(J8:J24)</f>
        <v>4.4071999999999996</v>
      </c>
      <c r="K28" s="73"/>
      <c r="L28" s="74">
        <f>MAX(L8:L24)</f>
        <v>5.9245000000000001</v>
      </c>
      <c r="M28" s="73"/>
      <c r="N28" s="74">
        <f>MAX(N8:N24)</f>
        <v>3.9348000000000001</v>
      </c>
      <c r="O28" s="73"/>
      <c r="P28" s="74">
        <f>MAX(P8:P24)</f>
        <v>4.1395</v>
      </c>
      <c r="Q28" s="73"/>
      <c r="R28" s="74">
        <f>MAX(R8:R24)</f>
        <v>4.0769000000000002</v>
      </c>
      <c r="S28" s="73"/>
      <c r="T28" s="74">
        <f>MAX(T8:T24)</f>
        <v>3.9451000000000001</v>
      </c>
      <c r="U28" s="73"/>
      <c r="V28" s="74">
        <f>MAX(V8:V24)</f>
        <v>3.9946999999999999</v>
      </c>
      <c r="W28" s="73"/>
      <c r="X28" s="74">
        <f>MAX(X8:X24)</f>
        <v>5.2511000000000001</v>
      </c>
      <c r="Y28" s="73"/>
      <c r="Z28" s="74">
        <f>MAX(Z8:Z24)</f>
        <v>7.3403999999999998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44767</v>
      </c>
      <c r="C8" s="60">
        <f>VLOOKUP($A8,'Return Data'!$B$7:$R$2292,4,0)</f>
        <v>31.851199999999999</v>
      </c>
      <c r="D8" s="60">
        <f>VLOOKUP($A8,'Return Data'!$B$7:$R$2292,10,0)</f>
        <v>-2.8551000000000002</v>
      </c>
      <c r="E8" s="61">
        <f t="shared" ref="E8:E16" si="0">RANK(D8,D$8:D$16,0)</f>
        <v>7</v>
      </c>
      <c r="F8" s="60">
        <f>VLOOKUP($A8,'Return Data'!$B$7:$R$2292,11,0)</f>
        <v>-5.5904999999999996</v>
      </c>
      <c r="G8" s="61">
        <f t="shared" ref="G8:G16" si="1">RANK(F8,F$8:F$16,0)</f>
        <v>8</v>
      </c>
      <c r="H8" s="60">
        <f>VLOOKUP($A8,'Return Data'!$B$7:$R$2292,12,0)</f>
        <v>-7.7023000000000001</v>
      </c>
      <c r="I8" s="61">
        <f t="shared" ref="I8:I16" si="2">RANK(H8,H$8:H$16,0)</f>
        <v>8</v>
      </c>
      <c r="J8" s="60">
        <f>VLOOKUP($A8,'Return Data'!$B$7:$R$2292,13,0)</f>
        <v>1.5475000000000001</v>
      </c>
      <c r="K8" s="61">
        <f t="shared" ref="K8:K16" si="3">RANK(J8,J$8:J$16,0)</f>
        <v>9</v>
      </c>
      <c r="L8" s="60">
        <f>VLOOKUP($A8,'Return Data'!$B$7:$R$2292,17,0)</f>
        <v>18.171900000000001</v>
      </c>
      <c r="M8" s="61">
        <f t="shared" ref="M8:M14" si="4">RANK(L8,L$8:L$16,0)</f>
        <v>3</v>
      </c>
      <c r="N8" s="60">
        <f>VLOOKUP($A8,'Return Data'!$B$7:$R$2292,14,0)</f>
        <v>15.4153</v>
      </c>
      <c r="O8" s="61">
        <f t="shared" ref="O8:O14" si="5">RANK(N8,N$8:N$16,0)</f>
        <v>4</v>
      </c>
      <c r="P8" s="60">
        <f>VLOOKUP($A8,'Return Data'!$B$7:$R$2292,15,0)</f>
        <v>11.651300000000001</v>
      </c>
      <c r="Q8" s="61">
        <f t="shared" ref="Q8:Q14" si="6">RANK(P8,P$8:P$16,0)</f>
        <v>3</v>
      </c>
      <c r="R8" s="60">
        <f>VLOOKUP($A8,'Return Data'!$B$7:$R$2292,16,0)</f>
        <v>10.0991</v>
      </c>
      <c r="S8" s="62">
        <f t="shared" ref="S8:S16" si="7">RANK(R8,R$8:R$16,0)</f>
        <v>6</v>
      </c>
    </row>
    <row r="9" spans="1:20" x14ac:dyDescent="0.3">
      <c r="A9" s="58" t="s">
        <v>1177</v>
      </c>
      <c r="B9" s="59">
        <f>VLOOKUP($A9,'Return Data'!$B$7:$R$2292,3,0)</f>
        <v>44767</v>
      </c>
      <c r="C9" s="60">
        <f>VLOOKUP($A9,'Return Data'!$B$7:$R$2292,4,0)</f>
        <v>50.811</v>
      </c>
      <c r="D9" s="60">
        <f>VLOOKUP($A9,'Return Data'!$B$7:$R$2292,10,0)</f>
        <v>0.53420000000000001</v>
      </c>
      <c r="E9" s="61">
        <f t="shared" si="0"/>
        <v>1</v>
      </c>
      <c r="F9" s="60">
        <f>VLOOKUP($A9,'Return Data'!$B$7:$R$2292,11,0)</f>
        <v>0.217</v>
      </c>
      <c r="G9" s="61">
        <f t="shared" si="1"/>
        <v>4</v>
      </c>
      <c r="H9" s="60">
        <f>VLOOKUP($A9,'Return Data'!$B$7:$R$2292,12,0)</f>
        <v>0.36940000000000001</v>
      </c>
      <c r="I9" s="61">
        <f t="shared" si="2"/>
        <v>4</v>
      </c>
      <c r="J9" s="60">
        <f>VLOOKUP($A9,'Return Data'!$B$7:$R$2292,13,0)</f>
        <v>6.5800999999999998</v>
      </c>
      <c r="K9" s="61">
        <f t="shared" si="3"/>
        <v>4</v>
      </c>
      <c r="L9" s="60">
        <f>VLOOKUP($A9,'Return Data'!$B$7:$R$2292,17,0)</f>
        <v>17.877600000000001</v>
      </c>
      <c r="M9" s="61">
        <f t="shared" si="4"/>
        <v>4</v>
      </c>
      <c r="N9" s="60">
        <f>VLOOKUP($A9,'Return Data'!$B$7:$R$2292,14,0)</f>
        <v>15.6768</v>
      </c>
      <c r="O9" s="61">
        <f t="shared" si="5"/>
        <v>3</v>
      </c>
      <c r="P9" s="60">
        <f>VLOOKUP($A9,'Return Data'!$B$7:$R$2292,15,0)</f>
        <v>10.5786</v>
      </c>
      <c r="Q9" s="61">
        <f t="shared" si="6"/>
        <v>4</v>
      </c>
      <c r="R9" s="60">
        <f>VLOOKUP($A9,'Return Data'!$B$7:$R$2292,16,0)</f>
        <v>10.7384</v>
      </c>
      <c r="S9" s="62">
        <f t="shared" si="7"/>
        <v>4</v>
      </c>
    </row>
    <row r="10" spans="1:20" x14ac:dyDescent="0.3">
      <c r="A10" s="58" t="s">
        <v>1179</v>
      </c>
      <c r="B10" s="59">
        <f>VLOOKUP($A10,'Return Data'!$B$7:$R$2292,3,0)</f>
        <v>44767</v>
      </c>
      <c r="C10" s="60">
        <f>VLOOKUP($A10,'Return Data'!$B$7:$R$2292,4,0)</f>
        <v>464.98770000000002</v>
      </c>
      <c r="D10" s="60">
        <f>VLOOKUP($A10,'Return Data'!$B$7:$R$2292,10,0)</f>
        <v>-1.6516999999999999</v>
      </c>
      <c r="E10" s="61">
        <f t="shared" si="0"/>
        <v>6</v>
      </c>
      <c r="F10" s="60">
        <f>VLOOKUP($A10,'Return Data'!$B$7:$R$2292,11,0)</f>
        <v>2.1339000000000001</v>
      </c>
      <c r="G10" s="61">
        <f t="shared" si="1"/>
        <v>2</v>
      </c>
      <c r="H10" s="60">
        <f>VLOOKUP($A10,'Return Data'!$B$7:$R$2292,12,0)</f>
        <v>2.5264000000000002</v>
      </c>
      <c r="I10" s="61">
        <f t="shared" si="2"/>
        <v>2</v>
      </c>
      <c r="J10" s="60">
        <f>VLOOKUP($A10,'Return Data'!$B$7:$R$2292,13,0)</f>
        <v>18.2835</v>
      </c>
      <c r="K10" s="61">
        <f t="shared" si="3"/>
        <v>1</v>
      </c>
      <c r="L10" s="60">
        <f>VLOOKUP($A10,'Return Data'!$B$7:$R$2292,17,0)</f>
        <v>29.319500000000001</v>
      </c>
      <c r="M10" s="61">
        <f t="shared" si="4"/>
        <v>2</v>
      </c>
      <c r="N10" s="60">
        <f>VLOOKUP($A10,'Return Data'!$B$7:$R$2292,14,0)</f>
        <v>18.1934</v>
      </c>
      <c r="O10" s="61">
        <f t="shared" si="5"/>
        <v>2</v>
      </c>
      <c r="P10" s="60">
        <f>VLOOKUP($A10,'Return Data'!$B$7:$R$2292,15,0)</f>
        <v>13.112500000000001</v>
      </c>
      <c r="Q10" s="61">
        <f t="shared" si="6"/>
        <v>2</v>
      </c>
      <c r="R10" s="60">
        <f>VLOOKUP($A10,'Return Data'!$B$7:$R$2292,16,0)</f>
        <v>15.5068</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9</v>
      </c>
      <c r="F11" s="60">
        <f>VLOOKUP($A11,'Return Data'!$B$7:$R$2292,11,0)</f>
        <v>-10.092700000000001</v>
      </c>
      <c r="G11" s="61">
        <f t="shared" si="1"/>
        <v>9</v>
      </c>
      <c r="H11" s="60">
        <f>VLOOKUP($A11,'Return Data'!$B$7:$R$2292,12,0)</f>
        <v>-9.2286999999999999</v>
      </c>
      <c r="I11" s="61">
        <f t="shared" si="2"/>
        <v>9</v>
      </c>
      <c r="J11" s="60">
        <f>VLOOKUP($A11,'Return Data'!$B$7:$R$2292,13,0)</f>
        <v>2.2608999999999999</v>
      </c>
      <c r="K11" s="61">
        <f t="shared" si="3"/>
        <v>8</v>
      </c>
      <c r="L11" s="60">
        <f>VLOOKUP($A11,'Return Data'!$B$7:$R$2292,17,0)</f>
        <v>17.4983</v>
      </c>
      <c r="M11" s="61">
        <f t="shared" si="4"/>
        <v>5</v>
      </c>
      <c r="N11" s="60">
        <f>VLOOKUP($A11,'Return Data'!$B$7:$R$2292,14,0)</f>
        <v>11.3621</v>
      </c>
      <c r="O11" s="61">
        <f t="shared" si="5"/>
        <v>6</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44767</v>
      </c>
      <c r="C12" s="60">
        <f>VLOOKUP($A12,'Return Data'!$B$7:$R$2292,4,0)</f>
        <v>79.727999999999994</v>
      </c>
      <c r="D12" s="60">
        <f>VLOOKUP($A12,'Return Data'!$B$7:$R$2292,10,0)</f>
        <v>-5.8272000000000004</v>
      </c>
      <c r="E12" s="61">
        <f t="shared" si="0"/>
        <v>8</v>
      </c>
      <c r="F12" s="60">
        <f>VLOOKUP($A12,'Return Data'!$B$7:$R$2292,11,0)</f>
        <v>-1.0616000000000001</v>
      </c>
      <c r="G12" s="61">
        <f t="shared" si="1"/>
        <v>6</v>
      </c>
      <c r="H12" s="60">
        <f>VLOOKUP($A12,'Return Data'!$B$7:$R$2292,12,0)</f>
        <v>3.7856999999999998</v>
      </c>
      <c r="I12" s="61">
        <f t="shared" si="2"/>
        <v>1</v>
      </c>
      <c r="J12" s="60">
        <f>VLOOKUP($A12,'Return Data'!$B$7:$R$2292,13,0)</f>
        <v>9.8283000000000005</v>
      </c>
      <c r="K12" s="61">
        <f t="shared" si="3"/>
        <v>2</v>
      </c>
      <c r="L12" s="60">
        <f>VLOOKUP($A12,'Return Data'!$B$7:$R$2292,17,0)</f>
        <v>40.170499999999997</v>
      </c>
      <c r="M12" s="61">
        <f t="shared" si="4"/>
        <v>1</v>
      </c>
      <c r="N12" s="60">
        <f>VLOOKUP($A12,'Return Data'!$B$7:$R$2292,14,0)</f>
        <v>28.595400000000001</v>
      </c>
      <c r="O12" s="61">
        <f t="shared" si="5"/>
        <v>1</v>
      </c>
      <c r="P12" s="60">
        <f>VLOOKUP($A12,'Return Data'!$B$7:$R$2292,15,0)</f>
        <v>17.886600000000001</v>
      </c>
      <c r="Q12" s="61">
        <f t="shared" si="6"/>
        <v>1</v>
      </c>
      <c r="R12" s="60">
        <f>VLOOKUP($A12,'Return Data'!$B$7:$R$2292,16,0)</f>
        <v>13.182399999999999</v>
      </c>
      <c r="S12" s="62">
        <f t="shared" si="7"/>
        <v>3</v>
      </c>
    </row>
    <row r="13" spans="1:20" x14ac:dyDescent="0.3">
      <c r="A13" s="58" t="s">
        <v>734</v>
      </c>
      <c r="B13" s="59">
        <f>VLOOKUP($A13,'Return Data'!$B$7:$R$2292,3,0)</f>
        <v>44767</v>
      </c>
      <c r="C13" s="60">
        <f>VLOOKUP($A13,'Return Data'!$B$7:$R$2292,4,0)</f>
        <v>23.869599999999998</v>
      </c>
      <c r="D13" s="60">
        <f>VLOOKUP($A13,'Return Data'!$B$7:$R$2292,10,0)</f>
        <v>0.49969999999999998</v>
      </c>
      <c r="E13" s="61">
        <f t="shared" si="0"/>
        <v>2</v>
      </c>
      <c r="F13" s="60">
        <f>VLOOKUP($A13,'Return Data'!$B$7:$R$2292,11,0)</f>
        <v>2.4091999999999998</v>
      </c>
      <c r="G13" s="61">
        <f t="shared" si="1"/>
        <v>1</v>
      </c>
      <c r="H13" s="60">
        <f>VLOOKUP($A13,'Return Data'!$B$7:$R$2292,12,0)</f>
        <v>0.84040000000000004</v>
      </c>
      <c r="I13" s="61">
        <f t="shared" si="2"/>
        <v>3</v>
      </c>
      <c r="J13" s="60">
        <f>VLOOKUP($A13,'Return Data'!$B$7:$R$2292,13,0)</f>
        <v>3.9666999999999999</v>
      </c>
      <c r="K13" s="61">
        <f t="shared" si="3"/>
        <v>6</v>
      </c>
      <c r="L13" s="60">
        <f>VLOOKUP($A13,'Return Data'!$B$7:$R$2292,17,0)</f>
        <v>8.6643000000000008</v>
      </c>
      <c r="M13" s="61">
        <f t="shared" si="4"/>
        <v>8</v>
      </c>
      <c r="N13" s="60">
        <f>VLOOKUP($A13,'Return Data'!$B$7:$R$2292,14,0)</f>
        <v>8.6257000000000001</v>
      </c>
      <c r="O13" s="61">
        <f t="shared" si="5"/>
        <v>8</v>
      </c>
      <c r="P13" s="60">
        <f>VLOOKUP($A13,'Return Data'!$B$7:$R$2292,15,0)</f>
        <v>7.5712000000000002</v>
      </c>
      <c r="Q13" s="61">
        <f t="shared" si="6"/>
        <v>7</v>
      </c>
      <c r="R13" s="60">
        <f>VLOOKUP($A13,'Return Data'!$B$7:$R$2292,16,0)</f>
        <v>9.0485000000000007</v>
      </c>
      <c r="S13" s="62">
        <f t="shared" si="7"/>
        <v>7</v>
      </c>
    </row>
    <row r="14" spans="1:20" x14ac:dyDescent="0.3">
      <c r="A14" s="58" t="s">
        <v>1182</v>
      </c>
      <c r="B14" s="59">
        <f>VLOOKUP($A14,'Return Data'!$B$7:$R$2292,3,0)</f>
        <v>44767</v>
      </c>
      <c r="C14" s="60">
        <f>VLOOKUP($A14,'Return Data'!$B$7:$R$2292,4,0)</f>
        <v>40.042400000000001</v>
      </c>
      <c r="D14" s="60">
        <f>VLOOKUP($A14,'Return Data'!$B$7:$R$2292,10,0)</f>
        <v>-1.4224000000000001</v>
      </c>
      <c r="E14" s="61">
        <f t="shared" si="0"/>
        <v>5</v>
      </c>
      <c r="F14" s="60">
        <f>VLOOKUP($A14,'Return Data'!$B$7:$R$2292,11,0)</f>
        <v>0.44950000000000001</v>
      </c>
      <c r="G14" s="61">
        <f t="shared" si="1"/>
        <v>3</v>
      </c>
      <c r="H14" s="60">
        <f>VLOOKUP($A14,'Return Data'!$B$7:$R$2292,12,0)</f>
        <v>0.2356</v>
      </c>
      <c r="I14" s="61">
        <f t="shared" si="2"/>
        <v>5</v>
      </c>
      <c r="J14" s="60">
        <f>VLOOKUP($A14,'Return Data'!$B$7:$R$2292,13,0)</f>
        <v>4.2564000000000002</v>
      </c>
      <c r="K14" s="61">
        <f t="shared" si="3"/>
        <v>5</v>
      </c>
      <c r="L14" s="60">
        <f>VLOOKUP($A14,'Return Data'!$B$7:$R$2292,17,0)</f>
        <v>11.8368</v>
      </c>
      <c r="M14" s="61">
        <f t="shared" si="4"/>
        <v>6</v>
      </c>
      <c r="N14" s="60">
        <f>VLOOKUP($A14,'Return Data'!$B$7:$R$2292,14,0)</f>
        <v>11.787599999999999</v>
      </c>
      <c r="O14" s="61">
        <f t="shared" si="5"/>
        <v>5</v>
      </c>
      <c r="P14" s="60">
        <f>VLOOKUP($A14,'Return Data'!$B$7:$R$2292,15,0)</f>
        <v>9.3846000000000007</v>
      </c>
      <c r="Q14" s="61">
        <f t="shared" si="6"/>
        <v>5</v>
      </c>
      <c r="R14" s="60">
        <f>VLOOKUP($A14,'Return Data'!$B$7:$R$2292,16,0)</f>
        <v>10.648899999999999</v>
      </c>
      <c r="S14" s="62">
        <f t="shared" si="7"/>
        <v>5</v>
      </c>
    </row>
    <row r="15" spans="1:20" x14ac:dyDescent="0.3">
      <c r="A15" s="58" t="s">
        <v>1184</v>
      </c>
      <c r="B15" s="59">
        <f>VLOOKUP($A15,'Return Data'!$B$7:$R$2292,3,0)</f>
        <v>44767</v>
      </c>
      <c r="C15" s="60">
        <f>VLOOKUP($A15,'Return Data'!$B$7:$R$2292,4,0)</f>
        <v>15.8712</v>
      </c>
      <c r="D15" s="60">
        <f>VLOOKUP($A15,'Return Data'!$B$7:$R$2292,10,0)</f>
        <v>-0.61370000000000002</v>
      </c>
      <c r="E15" s="61">
        <f t="shared" si="0"/>
        <v>4</v>
      </c>
      <c r="F15" s="60">
        <f>VLOOKUP($A15,'Return Data'!$B$7:$R$2292,11,0)</f>
        <v>-0.60309999999999997</v>
      </c>
      <c r="G15" s="61">
        <f t="shared" si="1"/>
        <v>5</v>
      </c>
      <c r="H15" s="60">
        <f>VLOOKUP($A15,'Return Data'!$B$7:$R$2292,12,0)</f>
        <v>-0.42099999999999999</v>
      </c>
      <c r="I15" s="61">
        <f t="shared" si="2"/>
        <v>6</v>
      </c>
      <c r="J15" s="60">
        <f>VLOOKUP($A15,'Return Data'!$B$7:$R$2292,13,0)</f>
        <v>6.8235000000000001</v>
      </c>
      <c r="K15" s="61">
        <f t="shared" si="3"/>
        <v>3</v>
      </c>
      <c r="L15" s="60"/>
      <c r="M15" s="61"/>
      <c r="N15" s="60"/>
      <c r="O15" s="61"/>
      <c r="P15" s="60"/>
      <c r="Q15" s="61"/>
      <c r="R15" s="60">
        <f>VLOOKUP($A15,'Return Data'!$B$7:$R$2292,16,0)</f>
        <v>21.303899999999999</v>
      </c>
      <c r="S15" s="62">
        <f t="shared" si="7"/>
        <v>1</v>
      </c>
    </row>
    <row r="16" spans="1:20" x14ac:dyDescent="0.3">
      <c r="A16" s="58" t="s">
        <v>1186</v>
      </c>
      <c r="B16" s="59">
        <f>VLOOKUP($A16,'Return Data'!$B$7:$R$2292,3,0)</f>
        <v>44767</v>
      </c>
      <c r="C16" s="60">
        <f>VLOOKUP($A16,'Return Data'!$B$7:$R$2292,4,0)</f>
        <v>46.188099999999999</v>
      </c>
      <c r="D16" s="60">
        <f>VLOOKUP($A16,'Return Data'!$B$7:$R$2292,10,0)</f>
        <v>-0.1176</v>
      </c>
      <c r="E16" s="61">
        <f t="shared" si="0"/>
        <v>3</v>
      </c>
      <c r="F16" s="60">
        <f>VLOOKUP($A16,'Return Data'!$B$7:$R$2292,11,0)</f>
        <v>-1.5306999999999999</v>
      </c>
      <c r="G16" s="61">
        <f t="shared" si="1"/>
        <v>7</v>
      </c>
      <c r="H16" s="60">
        <f>VLOOKUP($A16,'Return Data'!$B$7:$R$2292,12,0)</f>
        <v>-2.6412</v>
      </c>
      <c r="I16" s="61">
        <f t="shared" si="2"/>
        <v>7</v>
      </c>
      <c r="J16" s="60">
        <f>VLOOKUP($A16,'Return Data'!$B$7:$R$2292,13,0)</f>
        <v>2.4552999999999998</v>
      </c>
      <c r="K16" s="61">
        <f t="shared" si="3"/>
        <v>7</v>
      </c>
      <c r="L16" s="60">
        <f>VLOOKUP($A16,'Return Data'!$B$7:$R$2292,17,0)</f>
        <v>10.740600000000001</v>
      </c>
      <c r="M16" s="61">
        <f>RANK(L16,L$8:L$16,0)</f>
        <v>7</v>
      </c>
      <c r="N16" s="60">
        <f>VLOOKUP($A16,'Return Data'!$B$7:$R$2292,14,0)</f>
        <v>9.7749000000000006</v>
      </c>
      <c r="O16" s="61">
        <f>RANK(N16,N$8:N$16,0)</f>
        <v>7</v>
      </c>
      <c r="P16" s="60">
        <f>VLOOKUP($A16,'Return Data'!$B$7:$R$2292,15,0)</f>
        <v>6.7965</v>
      </c>
      <c r="Q16" s="61">
        <f>RANK(P16,P$8:P$16,0)</f>
        <v>8</v>
      </c>
      <c r="R16" s="60">
        <f>VLOOKUP($A16,'Return Data'!$B$7:$R$2292,16,0)</f>
        <v>7.2611999999999997</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-2.0606555555555555</v>
      </c>
      <c r="E18" s="69"/>
      <c r="F18" s="70">
        <f>AVERAGE(F8:F16)</f>
        <v>-1.5187777777777776</v>
      </c>
      <c r="G18" s="69"/>
      <c r="H18" s="70">
        <f>AVERAGE(H8:H16)</f>
        <v>-1.3595222222222221</v>
      </c>
      <c r="I18" s="69"/>
      <c r="J18" s="70">
        <f>AVERAGE(J8:J16)</f>
        <v>6.2224666666666666</v>
      </c>
      <c r="K18" s="69"/>
      <c r="L18" s="70">
        <f>AVERAGE(L8:L16)</f>
        <v>19.284937500000002</v>
      </c>
      <c r="M18" s="69"/>
      <c r="N18" s="70">
        <f>AVERAGE(N8:N16)</f>
        <v>14.928899999999999</v>
      </c>
      <c r="O18" s="69"/>
      <c r="P18" s="70">
        <f>AVERAGE(P8:P16)</f>
        <v>10.74295</v>
      </c>
      <c r="Q18" s="69"/>
      <c r="R18" s="70">
        <f>AVERAGE(R8:R16)</f>
        <v>11.843566666666668</v>
      </c>
      <c r="S18" s="71"/>
    </row>
    <row r="19" spans="1:19" x14ac:dyDescent="0.3">
      <c r="A19" s="68" t="s">
        <v>28</v>
      </c>
      <c r="B19" s="69"/>
      <c r="C19" s="69"/>
      <c r="D19" s="70">
        <f>MIN(D8:D16)</f>
        <v>-7.0921000000000003</v>
      </c>
      <c r="E19" s="69"/>
      <c r="F19" s="70">
        <f>MIN(F8:F16)</f>
        <v>-10.092700000000001</v>
      </c>
      <c r="G19" s="69"/>
      <c r="H19" s="70">
        <f>MIN(H8:H16)</f>
        <v>-9.2286999999999999</v>
      </c>
      <c r="I19" s="69"/>
      <c r="J19" s="70">
        <f>MIN(J8:J16)</f>
        <v>1.5475000000000001</v>
      </c>
      <c r="K19" s="69"/>
      <c r="L19" s="70">
        <f>MIN(L8:L16)</f>
        <v>8.6643000000000008</v>
      </c>
      <c r="M19" s="69"/>
      <c r="N19" s="70">
        <f>MIN(N8:N16)</f>
        <v>8.6257000000000001</v>
      </c>
      <c r="O19" s="69"/>
      <c r="P19" s="70">
        <f>MIN(P8:P16)</f>
        <v>6.7965</v>
      </c>
      <c r="Q19" s="69"/>
      <c r="R19" s="70">
        <f>MIN(R8:R16)</f>
        <v>7.2611999999999997</v>
      </c>
      <c r="S19" s="71"/>
    </row>
    <row r="20" spans="1:19" ht="15" thickBot="1" x14ac:dyDescent="0.35">
      <c r="A20" s="72" t="s">
        <v>29</v>
      </c>
      <c r="B20" s="73"/>
      <c r="C20" s="73"/>
      <c r="D20" s="74">
        <f>MAX(D8:D16)</f>
        <v>0.53420000000000001</v>
      </c>
      <c r="E20" s="73"/>
      <c r="F20" s="74">
        <f>MAX(F8:F16)</f>
        <v>2.4091999999999998</v>
      </c>
      <c r="G20" s="73"/>
      <c r="H20" s="74">
        <f>MAX(H8:H16)</f>
        <v>3.7856999999999998</v>
      </c>
      <c r="I20" s="73"/>
      <c r="J20" s="74">
        <f>MAX(J8:J16)</f>
        <v>18.2835</v>
      </c>
      <c r="K20" s="73"/>
      <c r="L20" s="74">
        <f>MAX(L8:L16)</f>
        <v>40.170499999999997</v>
      </c>
      <c r="M20" s="73"/>
      <c r="N20" s="74">
        <f>MAX(N8:N16)</f>
        <v>28.595400000000001</v>
      </c>
      <c r="O20" s="73"/>
      <c r="P20" s="74">
        <f>MAX(P8:P16)</f>
        <v>17.886600000000001</v>
      </c>
      <c r="Q20" s="73"/>
      <c r="R20" s="74">
        <f>MAX(R8:R16)</f>
        <v>21.303899999999999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44767</v>
      </c>
      <c r="C8" s="60">
        <f>VLOOKUP($A8,'Return Data'!$B$7:$R$2292,4,0)</f>
        <v>286.45280000000002</v>
      </c>
      <c r="D8" s="60">
        <f>VLOOKUP($A8,'Return Data'!$B$7:$R$2292,5,0)</f>
        <v>7.0248999999999997</v>
      </c>
      <c r="E8" s="61">
        <f>RANK(D8,D$8:D$14,0)</f>
        <v>2</v>
      </c>
      <c r="F8" s="60">
        <f>VLOOKUP($A8,'Return Data'!$B$7:$R$2292,6,0)</f>
        <v>7.0248999999999997</v>
      </c>
      <c r="G8" s="61">
        <f>RANK(F8,F$8:F$14,0)</f>
        <v>2</v>
      </c>
      <c r="H8" s="60">
        <f>VLOOKUP($A8,'Return Data'!$B$7:$R$2292,7,0)</f>
        <v>3.7852999999999999</v>
      </c>
      <c r="I8" s="61">
        <f>RANK(H8,H$8:H$14,0)</f>
        <v>6</v>
      </c>
      <c r="J8" s="60">
        <f>VLOOKUP($A8,'Return Data'!$B$7:$R$2292,8,0)</f>
        <v>5.4421999999999997</v>
      </c>
      <c r="K8" s="61">
        <f>RANK(J8,J$8:J$14,0)</f>
        <v>5</v>
      </c>
      <c r="L8" s="60">
        <f>VLOOKUP($A8,'Return Data'!$B$7:$R$2292,9,0)</f>
        <v>6.9810999999999996</v>
      </c>
      <c r="M8" s="61">
        <f>RANK(L8,L$8:L$14,0)</f>
        <v>5</v>
      </c>
      <c r="N8" s="60">
        <f>VLOOKUP($A8,'Return Data'!$B$7:$R$2292,10,0)</f>
        <v>3.0924999999999998</v>
      </c>
      <c r="O8" s="61">
        <f>RANK(N8,N$8:N$14,0)</f>
        <v>1</v>
      </c>
      <c r="P8" s="60">
        <f>VLOOKUP($A8,'Return Data'!$B$7:$R$2292,11,0)</f>
        <v>3.9563000000000001</v>
      </c>
      <c r="Q8" s="61">
        <f>RANK(P8,P$8:P$14,0)</f>
        <v>1</v>
      </c>
      <c r="R8" s="60">
        <f>VLOOKUP($A8,'Return Data'!$B$7:$R$2292,12,0)</f>
        <v>3.7286999999999999</v>
      </c>
      <c r="S8" s="61">
        <f>RANK(R8,R$8:R$14,0)</f>
        <v>1</v>
      </c>
      <c r="T8" s="60">
        <f>VLOOKUP($A8,'Return Data'!$B$7:$R$2292,13,0)</f>
        <v>3.8409</v>
      </c>
      <c r="U8" s="61">
        <f>RANK(T8,T$8:T$14,0)</f>
        <v>1</v>
      </c>
      <c r="V8" s="60">
        <f>VLOOKUP($A8,'Return Data'!$B$7:$R$2292,17,0)</f>
        <v>4.43</v>
      </c>
      <c r="W8" s="61">
        <f>RANK(V8,V$8:V$14,0)</f>
        <v>4</v>
      </c>
      <c r="X8" s="60">
        <f>VLOOKUP($A8,'Return Data'!$B$7:$R$2292,14,0)</f>
        <v>6.1599000000000004</v>
      </c>
      <c r="Y8" s="61">
        <f>RANK(X8,X$8:X$14,0)</f>
        <v>4</v>
      </c>
      <c r="Z8" s="60">
        <f>VLOOKUP($A8,'Return Data'!$B$7:$R$2292,16,0)</f>
        <v>8.0535999999999994</v>
      </c>
      <c r="AA8" s="62">
        <f>RANK(Z8,Z$8:Z$14,0)</f>
        <v>2</v>
      </c>
    </row>
    <row r="9" spans="1:27" x14ac:dyDescent="0.3">
      <c r="A9" s="58" t="s">
        <v>774</v>
      </c>
      <c r="B9" s="59">
        <f>VLOOKUP($A9,'Return Data'!$B$7:$R$2292,3,0)</f>
        <v>44767</v>
      </c>
      <c r="C9" s="60">
        <f>VLOOKUP($A9,'Return Data'!$B$7:$R$2292,4,0)</f>
        <v>34.902000000000001</v>
      </c>
      <c r="D9" s="60">
        <f>VLOOKUP($A9,'Return Data'!$B$7:$R$2292,5,0)</f>
        <v>5.7195999999999998</v>
      </c>
      <c r="E9" s="61">
        <f t="shared" ref="E9:E14" si="0">RANK(D9,D$8:D$14,0)</f>
        <v>6</v>
      </c>
      <c r="F9" s="60">
        <f>VLOOKUP($A9,'Return Data'!$B$7:$R$2292,6,0)</f>
        <v>5.7195999999999998</v>
      </c>
      <c r="G9" s="61">
        <f t="shared" ref="G9:G14" si="1">RANK(F9,F$8:F$14,0)</f>
        <v>6</v>
      </c>
      <c r="H9" s="60">
        <f>VLOOKUP($A9,'Return Data'!$B$7:$R$2292,7,0)</f>
        <v>6.0575999999999999</v>
      </c>
      <c r="I9" s="61">
        <f t="shared" ref="I9:I14" si="2">RANK(H9,H$8:H$14,0)</f>
        <v>2</v>
      </c>
      <c r="J9" s="60">
        <f>VLOOKUP($A9,'Return Data'!$B$7:$R$2292,8,0)</f>
        <v>5.9221000000000004</v>
      </c>
      <c r="K9" s="61">
        <f t="shared" ref="K9:K14" si="3">RANK(J9,J$8:J$14,0)</f>
        <v>4</v>
      </c>
      <c r="L9" s="60">
        <f>VLOOKUP($A9,'Return Data'!$B$7:$R$2292,9,0)</f>
        <v>6.8814000000000002</v>
      </c>
      <c r="M9" s="61">
        <f t="shared" ref="M9:M14" si="4">RANK(L9,L$8:L$14,0)</f>
        <v>6</v>
      </c>
      <c r="N9" s="60">
        <f>VLOOKUP($A9,'Return Data'!$B$7:$R$2292,10,0)</f>
        <v>2.1326999999999998</v>
      </c>
      <c r="O9" s="61">
        <f t="shared" ref="O9:O14" si="5">RANK(N9,N$8:N$14,0)</f>
        <v>4</v>
      </c>
      <c r="P9" s="60">
        <f>VLOOKUP($A9,'Return Data'!$B$7:$R$2292,11,0)</f>
        <v>2.9339</v>
      </c>
      <c r="Q9" s="61">
        <f t="shared" ref="Q9:Q14" si="6">RANK(P9,P$8:P$14,0)</f>
        <v>2</v>
      </c>
      <c r="R9" s="60">
        <f>VLOOKUP($A9,'Return Data'!$B$7:$R$2292,12,0)</f>
        <v>2.7033</v>
      </c>
      <c r="S9" s="61">
        <f t="shared" ref="S9:S14" si="7">RANK(R9,R$8:R$14,0)</f>
        <v>5</v>
      </c>
      <c r="T9" s="60">
        <f>VLOOKUP($A9,'Return Data'!$B$7:$R$2292,13,0)</f>
        <v>3.4169999999999998</v>
      </c>
      <c r="U9" s="61">
        <f t="shared" ref="U9:U14" si="8">RANK(T9,T$8:T$14,0)</f>
        <v>2</v>
      </c>
      <c r="V9" s="60">
        <f>VLOOKUP($A9,'Return Data'!$B$7:$R$2292,17,0)</f>
        <v>4.2201000000000004</v>
      </c>
      <c r="W9" s="61">
        <f t="shared" ref="W9:W13" si="9">RANK(V9,V$8:V$14,0)</f>
        <v>5</v>
      </c>
      <c r="X9" s="60">
        <f>VLOOKUP($A9,'Return Data'!$B$7:$R$2292,14,0)</f>
        <v>5.3014999999999999</v>
      </c>
      <c r="Y9" s="61">
        <f t="shared" ref="Y9:Y13" si="10">RANK(X9,X$8:X$14,0)</f>
        <v>5</v>
      </c>
      <c r="Z9" s="60">
        <f>VLOOKUP($A9,'Return Data'!$B$7:$R$2292,16,0)</f>
        <v>6.6912000000000003</v>
      </c>
      <c r="AA9" s="62">
        <f t="shared" ref="AA9:AA14" si="11">RANK(Z9,Z$8:Z$14,0)</f>
        <v>5</v>
      </c>
    </row>
    <row r="10" spans="1:27" x14ac:dyDescent="0.3">
      <c r="A10" s="58" t="s">
        <v>776</v>
      </c>
      <c r="B10" s="59">
        <f>VLOOKUP($A10,'Return Data'!$B$7:$R$2292,3,0)</f>
        <v>44767</v>
      </c>
      <c r="C10" s="60">
        <f>VLOOKUP($A10,'Return Data'!$B$7:$R$2292,4,0)</f>
        <v>40.381900000000002</v>
      </c>
      <c r="D10" s="60">
        <f>VLOOKUP($A10,'Return Data'!$B$7:$R$2292,5,0)</f>
        <v>6.2701000000000002</v>
      </c>
      <c r="E10" s="61">
        <f t="shared" si="0"/>
        <v>5</v>
      </c>
      <c r="F10" s="60">
        <f>VLOOKUP($A10,'Return Data'!$B$7:$R$2292,6,0)</f>
        <v>6.2701000000000002</v>
      </c>
      <c r="G10" s="61">
        <f t="shared" si="1"/>
        <v>5</v>
      </c>
      <c r="H10" s="60">
        <f>VLOOKUP($A10,'Return Data'!$B$7:$R$2292,7,0)</f>
        <v>6.3994999999999997</v>
      </c>
      <c r="I10" s="61">
        <f t="shared" si="2"/>
        <v>1</v>
      </c>
      <c r="J10" s="60">
        <f>VLOOKUP($A10,'Return Data'!$B$7:$R$2292,8,0)</f>
        <v>7.7055999999999996</v>
      </c>
      <c r="K10" s="61">
        <f t="shared" si="3"/>
        <v>2</v>
      </c>
      <c r="L10" s="60">
        <f>VLOOKUP($A10,'Return Data'!$B$7:$R$2292,9,0)</f>
        <v>7.8752000000000004</v>
      </c>
      <c r="M10" s="61">
        <f t="shared" si="4"/>
        <v>3</v>
      </c>
      <c r="N10" s="60">
        <f>VLOOKUP($A10,'Return Data'!$B$7:$R$2292,10,0)</f>
        <v>2.0446</v>
      </c>
      <c r="O10" s="61">
        <f t="shared" si="5"/>
        <v>5</v>
      </c>
      <c r="P10" s="60">
        <f>VLOOKUP($A10,'Return Data'!$B$7:$R$2292,11,0)</f>
        <v>2.6469999999999998</v>
      </c>
      <c r="Q10" s="61">
        <f t="shared" si="6"/>
        <v>5</v>
      </c>
      <c r="R10" s="60">
        <f>VLOOKUP($A10,'Return Data'!$B$7:$R$2292,12,0)</f>
        <v>2.7288000000000001</v>
      </c>
      <c r="S10" s="61">
        <f t="shared" si="7"/>
        <v>3</v>
      </c>
      <c r="T10" s="60">
        <f>VLOOKUP($A10,'Return Data'!$B$7:$R$2292,13,0)</f>
        <v>3.3843000000000001</v>
      </c>
      <c r="U10" s="61">
        <f t="shared" si="8"/>
        <v>3</v>
      </c>
      <c r="V10" s="60">
        <f>VLOOKUP($A10,'Return Data'!$B$7:$R$2292,17,0)</f>
        <v>4.7862999999999998</v>
      </c>
      <c r="W10" s="61">
        <f t="shared" si="9"/>
        <v>1</v>
      </c>
      <c r="X10" s="60">
        <f>VLOOKUP($A10,'Return Data'!$B$7:$R$2292,14,0)</f>
        <v>6.3318000000000003</v>
      </c>
      <c r="Y10" s="61">
        <f t="shared" si="10"/>
        <v>3</v>
      </c>
      <c r="Z10" s="60">
        <f>VLOOKUP($A10,'Return Data'!$B$7:$R$2292,16,0)</f>
        <v>7.8310000000000004</v>
      </c>
      <c r="AA10" s="62">
        <f t="shared" si="11"/>
        <v>4</v>
      </c>
    </row>
    <row r="11" spans="1:27" x14ac:dyDescent="0.3">
      <c r="A11" s="58" t="s">
        <v>778</v>
      </c>
      <c r="B11" s="59">
        <f>VLOOKUP($A11,'Return Data'!$B$7:$R$2292,3,0)</f>
        <v>44767</v>
      </c>
      <c r="C11" s="60">
        <f>VLOOKUP($A11,'Return Data'!$B$7:$R$2292,4,0)</f>
        <v>361.80900000000003</v>
      </c>
      <c r="D11" s="60">
        <f>VLOOKUP($A11,'Return Data'!$B$7:$R$2292,5,0)</f>
        <v>2.3106</v>
      </c>
      <c r="E11" s="61">
        <f t="shared" si="0"/>
        <v>7</v>
      </c>
      <c r="F11" s="60">
        <f>VLOOKUP($A11,'Return Data'!$B$7:$R$2292,6,0)</f>
        <v>2.3106</v>
      </c>
      <c r="G11" s="61">
        <f t="shared" si="1"/>
        <v>7</v>
      </c>
      <c r="H11" s="60">
        <f>VLOOKUP($A11,'Return Data'!$B$7:$R$2292,7,0)</f>
        <v>4.3616999999999999</v>
      </c>
      <c r="I11" s="61">
        <f t="shared" si="2"/>
        <v>3</v>
      </c>
      <c r="J11" s="60">
        <f>VLOOKUP($A11,'Return Data'!$B$7:$R$2292,8,0)</f>
        <v>11.773999999999999</v>
      </c>
      <c r="K11" s="61">
        <f t="shared" si="3"/>
        <v>1</v>
      </c>
      <c r="L11" s="60">
        <f>VLOOKUP($A11,'Return Data'!$B$7:$R$2292,9,0)</f>
        <v>9.1449999999999996</v>
      </c>
      <c r="M11" s="61">
        <f t="shared" si="4"/>
        <v>2</v>
      </c>
      <c r="N11" s="60">
        <f>VLOOKUP($A11,'Return Data'!$B$7:$R$2292,10,0)</f>
        <v>0.71319999999999995</v>
      </c>
      <c r="O11" s="61">
        <f t="shared" si="5"/>
        <v>6</v>
      </c>
      <c r="P11" s="60">
        <f>VLOOKUP($A11,'Return Data'!$B$7:$R$2292,11,0)</f>
        <v>1.4683999999999999</v>
      </c>
      <c r="Q11" s="61">
        <f t="shared" si="6"/>
        <v>7</v>
      </c>
      <c r="R11" s="60">
        <f>VLOOKUP($A11,'Return Data'!$B$7:$R$2292,12,0)</f>
        <v>1.2191000000000001</v>
      </c>
      <c r="S11" s="61">
        <f t="shared" si="7"/>
        <v>7</v>
      </c>
      <c r="T11" s="60">
        <f>VLOOKUP($A11,'Return Data'!$B$7:$R$2292,13,0)</f>
        <v>2.8138999999999998</v>
      </c>
      <c r="U11" s="61">
        <f t="shared" si="8"/>
        <v>7</v>
      </c>
      <c r="V11" s="60">
        <f>VLOOKUP($A11,'Return Data'!$B$7:$R$2292,17,0)</f>
        <v>4.7731000000000003</v>
      </c>
      <c r="W11" s="61">
        <f t="shared" si="9"/>
        <v>2</v>
      </c>
      <c r="X11" s="60">
        <f>VLOOKUP($A11,'Return Data'!$B$7:$R$2292,14,0)</f>
        <v>6.5561999999999996</v>
      </c>
      <c r="Y11" s="61">
        <f t="shared" si="10"/>
        <v>2</v>
      </c>
      <c r="Z11" s="60">
        <f>VLOOKUP($A11,'Return Data'!$B$7:$R$2292,16,0)</f>
        <v>8.1757000000000009</v>
      </c>
      <c r="AA11" s="62">
        <f t="shared" si="11"/>
        <v>1</v>
      </c>
    </row>
    <row r="12" spans="1:27" x14ac:dyDescent="0.3">
      <c r="A12" s="58" t="s">
        <v>779</v>
      </c>
      <c r="B12" s="59">
        <f>VLOOKUP($A12,'Return Data'!$B$7:$R$2292,3,0)</f>
        <v>44767</v>
      </c>
      <c r="C12" s="60">
        <f>VLOOKUP($A12,'Return Data'!$B$7:$R$2292,4,0)</f>
        <v>1228.1755000000001</v>
      </c>
      <c r="D12" s="60">
        <f>VLOOKUP($A12,'Return Data'!$B$7:$R$2292,5,0)</f>
        <v>8.7942</v>
      </c>
      <c r="E12" s="61">
        <f t="shared" si="0"/>
        <v>1</v>
      </c>
      <c r="F12" s="60">
        <f>VLOOKUP($A12,'Return Data'!$B$7:$R$2292,6,0)</f>
        <v>8.7942</v>
      </c>
      <c r="G12" s="61">
        <f t="shared" si="1"/>
        <v>1</v>
      </c>
      <c r="H12" s="60">
        <f>VLOOKUP($A12,'Return Data'!$B$7:$R$2292,7,0)</f>
        <v>3.8519000000000001</v>
      </c>
      <c r="I12" s="61">
        <f t="shared" si="2"/>
        <v>5</v>
      </c>
      <c r="J12" s="60">
        <f>VLOOKUP($A12,'Return Data'!$B$7:$R$2292,8,0)</f>
        <v>7.0151000000000003</v>
      </c>
      <c r="K12" s="61">
        <f t="shared" si="3"/>
        <v>3</v>
      </c>
      <c r="L12" s="60">
        <f>VLOOKUP($A12,'Return Data'!$B$7:$R$2292,9,0)</f>
        <v>9.9014000000000006</v>
      </c>
      <c r="M12" s="61">
        <f t="shared" si="4"/>
        <v>1</v>
      </c>
      <c r="N12" s="60">
        <f>VLOOKUP($A12,'Return Data'!$B$7:$R$2292,10,0)</f>
        <v>0.36630000000000001</v>
      </c>
      <c r="O12" s="61">
        <f t="shared" si="5"/>
        <v>7</v>
      </c>
      <c r="P12" s="60">
        <f>VLOOKUP($A12,'Return Data'!$B$7:$R$2292,11,0)</f>
        <v>1.5859000000000001</v>
      </c>
      <c r="Q12" s="61">
        <f t="shared" si="6"/>
        <v>6</v>
      </c>
      <c r="R12" s="60">
        <f>VLOOKUP($A12,'Return Data'!$B$7:$R$2292,12,0)</f>
        <v>2.0238</v>
      </c>
      <c r="S12" s="61">
        <f t="shared" si="7"/>
        <v>6</v>
      </c>
      <c r="T12" s="60">
        <f>VLOOKUP($A12,'Return Data'!$B$7:$R$2292,13,0)</f>
        <v>3.3140999999999998</v>
      </c>
      <c r="U12" s="61">
        <f t="shared" si="8"/>
        <v>5</v>
      </c>
      <c r="V12" s="60"/>
      <c r="W12" s="61"/>
      <c r="X12" s="60"/>
      <c r="Y12" s="61"/>
      <c r="Z12" s="60">
        <f>VLOOKUP($A12,'Return Data'!$B$7:$R$2292,16,0)</f>
        <v>6.6336000000000004</v>
      </c>
      <c r="AA12" s="62">
        <f t="shared" si="11"/>
        <v>6</v>
      </c>
    </row>
    <row r="13" spans="1:27" x14ac:dyDescent="0.3">
      <c r="A13" s="58" t="s">
        <v>782</v>
      </c>
      <c r="B13" s="59">
        <f>VLOOKUP($A13,'Return Data'!$B$7:$R$2292,3,0)</f>
        <v>44767</v>
      </c>
      <c r="C13" s="60">
        <f>VLOOKUP($A13,'Return Data'!$B$7:$R$2292,4,0)</f>
        <v>37.970700000000001</v>
      </c>
      <c r="D13" s="60">
        <f>VLOOKUP($A13,'Return Data'!$B$7:$R$2292,5,0)</f>
        <v>7.0213000000000001</v>
      </c>
      <c r="E13" s="61">
        <f t="shared" si="0"/>
        <v>3</v>
      </c>
      <c r="F13" s="60">
        <f>VLOOKUP($A13,'Return Data'!$B$7:$R$2292,6,0)</f>
        <v>7.0213000000000001</v>
      </c>
      <c r="G13" s="61">
        <f t="shared" si="1"/>
        <v>3</v>
      </c>
      <c r="H13" s="60">
        <f>VLOOKUP($A13,'Return Data'!$B$7:$R$2292,7,0)</f>
        <v>3.6004</v>
      </c>
      <c r="I13" s="61">
        <f t="shared" si="2"/>
        <v>7</v>
      </c>
      <c r="J13" s="60">
        <f>VLOOKUP($A13,'Return Data'!$B$7:$R$2292,8,0)</f>
        <v>5.1874000000000002</v>
      </c>
      <c r="K13" s="61">
        <f t="shared" si="3"/>
        <v>6</v>
      </c>
      <c r="L13" s="60">
        <f>VLOOKUP($A13,'Return Data'!$B$7:$R$2292,9,0)</f>
        <v>7.4329000000000001</v>
      </c>
      <c r="M13" s="61">
        <f t="shared" si="4"/>
        <v>4</v>
      </c>
      <c r="N13" s="60">
        <f>VLOOKUP($A13,'Return Data'!$B$7:$R$2292,10,0)</f>
        <v>2.2039</v>
      </c>
      <c r="O13" s="61">
        <f t="shared" si="5"/>
        <v>3</v>
      </c>
      <c r="P13" s="60">
        <f>VLOOKUP($A13,'Return Data'!$B$7:$R$2292,11,0)</f>
        <v>2.7056</v>
      </c>
      <c r="Q13" s="61">
        <f t="shared" si="6"/>
        <v>4</v>
      </c>
      <c r="R13" s="60">
        <f>VLOOKUP($A13,'Return Data'!$B$7:$R$2292,12,0)</f>
        <v>2.9036</v>
      </c>
      <c r="S13" s="61">
        <f t="shared" si="7"/>
        <v>2</v>
      </c>
      <c r="T13" s="60">
        <f>VLOOKUP($A13,'Return Data'!$B$7:$R$2292,13,0)</f>
        <v>3.2900999999999998</v>
      </c>
      <c r="U13" s="61">
        <f t="shared" si="8"/>
        <v>6</v>
      </c>
      <c r="V13" s="60">
        <f>VLOOKUP($A13,'Return Data'!$B$7:$R$2292,17,0)</f>
        <v>4.5743999999999998</v>
      </c>
      <c r="W13" s="61">
        <f t="shared" si="9"/>
        <v>3</v>
      </c>
      <c r="X13" s="60">
        <f>VLOOKUP($A13,'Return Data'!$B$7:$R$2292,14,0)</f>
        <v>7.0073999999999996</v>
      </c>
      <c r="Y13" s="61">
        <f t="shared" si="10"/>
        <v>1</v>
      </c>
      <c r="Z13" s="60">
        <f>VLOOKUP($A13,'Return Data'!$B$7:$R$2292,16,0)</f>
        <v>8.0329999999999995</v>
      </c>
      <c r="AA13" s="62">
        <f t="shared" si="11"/>
        <v>3</v>
      </c>
    </row>
    <row r="14" spans="1:27" x14ac:dyDescent="0.3">
      <c r="A14" s="58" t="s">
        <v>783</v>
      </c>
      <c r="B14" s="59">
        <f>VLOOKUP($A14,'Return Data'!$B$7:$R$2292,3,0)</f>
        <v>44767</v>
      </c>
      <c r="C14" s="60">
        <f>VLOOKUP($A14,'Return Data'!$B$7:$R$2292,4,0)</f>
        <v>1269.9892</v>
      </c>
      <c r="D14" s="60">
        <f>VLOOKUP($A14,'Return Data'!$B$7:$R$2292,5,0)</f>
        <v>6.4096000000000002</v>
      </c>
      <c r="E14" s="61">
        <f t="shared" si="0"/>
        <v>4</v>
      </c>
      <c r="F14" s="60">
        <f>VLOOKUP($A14,'Return Data'!$B$7:$R$2292,6,0)</f>
        <v>6.4096000000000002</v>
      </c>
      <c r="G14" s="61">
        <f t="shared" si="1"/>
        <v>4</v>
      </c>
      <c r="H14" s="60">
        <f>VLOOKUP($A14,'Return Data'!$B$7:$R$2292,7,0)</f>
        <v>3.9207000000000001</v>
      </c>
      <c r="I14" s="61">
        <f t="shared" si="2"/>
        <v>4</v>
      </c>
      <c r="J14" s="60">
        <f>VLOOKUP($A14,'Return Data'!$B$7:$R$2292,8,0)</f>
        <v>4.6165000000000003</v>
      </c>
      <c r="K14" s="61">
        <f t="shared" si="3"/>
        <v>7</v>
      </c>
      <c r="L14" s="60">
        <f>VLOOKUP($A14,'Return Data'!$B$7:$R$2292,9,0)</f>
        <v>6.1807999999999996</v>
      </c>
      <c r="M14" s="61">
        <f t="shared" si="4"/>
        <v>7</v>
      </c>
      <c r="N14" s="60">
        <f>VLOOKUP($A14,'Return Data'!$B$7:$R$2292,10,0)</f>
        <v>3.0733999999999999</v>
      </c>
      <c r="O14" s="61">
        <f t="shared" si="5"/>
        <v>2</v>
      </c>
      <c r="P14" s="60">
        <f>VLOOKUP($A14,'Return Data'!$B$7:$R$2292,11,0)</f>
        <v>2.8778999999999999</v>
      </c>
      <c r="Q14" s="61">
        <f t="shared" si="6"/>
        <v>3</v>
      </c>
      <c r="R14" s="60">
        <f>VLOOKUP($A14,'Return Data'!$B$7:$R$2292,12,0)</f>
        <v>2.7181000000000002</v>
      </c>
      <c r="S14" s="61">
        <f t="shared" si="7"/>
        <v>4</v>
      </c>
      <c r="T14" s="60">
        <f>VLOOKUP($A14,'Return Data'!$B$7:$R$2292,13,0)</f>
        <v>3.3290999999999999</v>
      </c>
      <c r="U14" s="61">
        <f t="shared" si="8"/>
        <v>4</v>
      </c>
      <c r="V14" s="60">
        <f>VLOOKUP($A14,'Return Data'!$B$7:$R$2292,17,0)</f>
        <v>3.9622999999999999</v>
      </c>
      <c r="W14" s="61">
        <f t="shared" ref="W14" si="12">RANK(V14,V$8:V$14,0)</f>
        <v>6</v>
      </c>
      <c r="X14" s="60"/>
      <c r="Y14" s="61"/>
      <c r="Z14" s="60">
        <f>VLOOKUP($A14,'Return Data'!$B$7:$R$2292,16,0)</f>
        <v>6.6047000000000002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6.2214714285714274</v>
      </c>
      <c r="E16" s="69"/>
      <c r="F16" s="70">
        <f>AVERAGE(F8:F14)</f>
        <v>6.2214714285714274</v>
      </c>
      <c r="G16" s="69"/>
      <c r="H16" s="70">
        <f>AVERAGE(H8:H14)</f>
        <v>4.5681571428571432</v>
      </c>
      <c r="I16" s="69"/>
      <c r="J16" s="70">
        <f>AVERAGE(J8:J14)</f>
        <v>6.8089857142857131</v>
      </c>
      <c r="K16" s="69"/>
      <c r="L16" s="70">
        <f>AVERAGE(L8:L14)</f>
        <v>7.771114285714285</v>
      </c>
      <c r="M16" s="69"/>
      <c r="N16" s="70">
        <f>AVERAGE(N8:N14)</f>
        <v>1.9466571428571429</v>
      </c>
      <c r="O16" s="69"/>
      <c r="P16" s="70">
        <f>AVERAGE(P8:P14)</f>
        <v>2.5964285714285715</v>
      </c>
      <c r="Q16" s="69"/>
      <c r="R16" s="70">
        <f>AVERAGE(R8:R14)</f>
        <v>2.5750571428571427</v>
      </c>
      <c r="S16" s="69"/>
      <c r="T16" s="70">
        <f>AVERAGE(T8:T14)</f>
        <v>3.3413428571428567</v>
      </c>
      <c r="U16" s="69"/>
      <c r="V16" s="70">
        <f>AVERAGE(V8:V14)</f>
        <v>4.4577</v>
      </c>
      <c r="W16" s="69"/>
      <c r="X16" s="70">
        <f>AVERAGE(X8:X14)</f>
        <v>6.2713600000000005</v>
      </c>
      <c r="Y16" s="69"/>
      <c r="Z16" s="70">
        <f>AVERAGE(Z8:Z14)</f>
        <v>7.4318285714285723</v>
      </c>
      <c r="AA16" s="71"/>
    </row>
    <row r="17" spans="1:27" x14ac:dyDescent="0.3">
      <c r="A17" s="68" t="s">
        <v>28</v>
      </c>
      <c r="B17" s="69"/>
      <c r="C17" s="69"/>
      <c r="D17" s="70">
        <f>MIN(D8:D14)</f>
        <v>2.3106</v>
      </c>
      <c r="E17" s="69"/>
      <c r="F17" s="70">
        <f>MIN(F8:F14)</f>
        <v>2.3106</v>
      </c>
      <c r="G17" s="69"/>
      <c r="H17" s="70">
        <f>MIN(H8:H14)</f>
        <v>3.6004</v>
      </c>
      <c r="I17" s="69"/>
      <c r="J17" s="70">
        <f>MIN(J8:J14)</f>
        <v>4.6165000000000003</v>
      </c>
      <c r="K17" s="69"/>
      <c r="L17" s="70">
        <f>MIN(L8:L14)</f>
        <v>6.1807999999999996</v>
      </c>
      <c r="M17" s="69"/>
      <c r="N17" s="70">
        <f>MIN(N8:N14)</f>
        <v>0.36630000000000001</v>
      </c>
      <c r="O17" s="69"/>
      <c r="P17" s="70">
        <f>MIN(P8:P14)</f>
        <v>1.4683999999999999</v>
      </c>
      <c r="Q17" s="69"/>
      <c r="R17" s="70">
        <f>MIN(R8:R14)</f>
        <v>1.2191000000000001</v>
      </c>
      <c r="S17" s="69"/>
      <c r="T17" s="70">
        <f>MIN(T8:T14)</f>
        <v>2.8138999999999998</v>
      </c>
      <c r="U17" s="69"/>
      <c r="V17" s="70">
        <f>MIN(V8:V14)</f>
        <v>3.9622999999999999</v>
      </c>
      <c r="W17" s="69"/>
      <c r="X17" s="70">
        <f>MIN(X8:X14)</f>
        <v>5.3014999999999999</v>
      </c>
      <c r="Y17" s="69"/>
      <c r="Z17" s="70">
        <f>MIN(Z8:Z14)</f>
        <v>6.6047000000000002</v>
      </c>
      <c r="AA17" s="71"/>
    </row>
    <row r="18" spans="1:27" ht="15" thickBot="1" x14ac:dyDescent="0.35">
      <c r="A18" s="72" t="s">
        <v>29</v>
      </c>
      <c r="B18" s="73"/>
      <c r="C18" s="73"/>
      <c r="D18" s="74">
        <f>MAX(D8:D14)</f>
        <v>8.7942</v>
      </c>
      <c r="E18" s="73"/>
      <c r="F18" s="74">
        <f>MAX(F8:F14)</f>
        <v>8.7942</v>
      </c>
      <c r="G18" s="73"/>
      <c r="H18" s="74">
        <f>MAX(H8:H14)</f>
        <v>6.3994999999999997</v>
      </c>
      <c r="I18" s="73"/>
      <c r="J18" s="74">
        <f>MAX(J8:J14)</f>
        <v>11.773999999999999</v>
      </c>
      <c r="K18" s="73"/>
      <c r="L18" s="74">
        <f>MAX(L8:L14)</f>
        <v>9.9014000000000006</v>
      </c>
      <c r="M18" s="73"/>
      <c r="N18" s="74">
        <f>MAX(N8:N14)</f>
        <v>3.0924999999999998</v>
      </c>
      <c r="O18" s="73"/>
      <c r="P18" s="74">
        <f>MAX(P8:P14)</f>
        <v>3.9563000000000001</v>
      </c>
      <c r="Q18" s="73"/>
      <c r="R18" s="74">
        <f>MAX(R8:R14)</f>
        <v>3.7286999999999999</v>
      </c>
      <c r="S18" s="73"/>
      <c r="T18" s="74">
        <f>MAX(T8:T14)</f>
        <v>3.8409</v>
      </c>
      <c r="U18" s="73"/>
      <c r="V18" s="74">
        <f>MAX(V8:V14)</f>
        <v>4.7862999999999998</v>
      </c>
      <c r="W18" s="73"/>
      <c r="X18" s="74">
        <f>MAX(X8:X14)</f>
        <v>7.0073999999999996</v>
      </c>
      <c r="Y18" s="73"/>
      <c r="Z18" s="74">
        <f>MAX(Z8:Z14)</f>
        <v>8.1757000000000009</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44767</v>
      </c>
      <c r="C8" s="60">
        <f>VLOOKUP($A8,'Return Data'!$B$7:$R$2292,4,0)</f>
        <v>280.5335</v>
      </c>
      <c r="D8" s="60">
        <f>VLOOKUP($A8,'Return Data'!$B$7:$R$2292,5,0)</f>
        <v>6.7954999999999997</v>
      </c>
      <c r="E8" s="61">
        <f>RANK(D8,D$8:D$14,0)</f>
        <v>2</v>
      </c>
      <c r="F8" s="60">
        <f>VLOOKUP($A8,'Return Data'!$B$7:$R$2292,6,0)</f>
        <v>6.7954999999999997</v>
      </c>
      <c r="G8" s="61">
        <f>RANK(F8,F$8:F$14,0)</f>
        <v>2</v>
      </c>
      <c r="H8" s="60">
        <f>VLOOKUP($A8,'Return Data'!$B$7:$R$2292,7,0)</f>
        <v>3.5581</v>
      </c>
      <c r="I8" s="61">
        <f>RANK(H8,H$8:H$14,0)</f>
        <v>4</v>
      </c>
      <c r="J8" s="60">
        <f>VLOOKUP($A8,'Return Data'!$B$7:$R$2292,8,0)</f>
        <v>5.2008000000000001</v>
      </c>
      <c r="K8" s="61">
        <f>RANK(J8,J$8:J$14,0)</f>
        <v>5</v>
      </c>
      <c r="L8" s="60">
        <f>VLOOKUP($A8,'Return Data'!$B$7:$R$2292,9,0)</f>
        <v>6.7305000000000001</v>
      </c>
      <c r="M8" s="61">
        <f>RANK(L8,L$8:L$14,0)</f>
        <v>5</v>
      </c>
      <c r="N8" s="60">
        <f>VLOOKUP($A8,'Return Data'!$B$7:$R$2292,10,0)</f>
        <v>2.8376999999999999</v>
      </c>
      <c r="O8" s="61">
        <f>RANK(N8,N$8:N$14,0)</f>
        <v>1</v>
      </c>
      <c r="P8" s="60">
        <f>VLOOKUP($A8,'Return Data'!$B$7:$R$2292,11,0)</f>
        <v>3.702</v>
      </c>
      <c r="Q8" s="61">
        <f>RANK(P8,P$8:P$14,0)</f>
        <v>1</v>
      </c>
      <c r="R8" s="60">
        <f>VLOOKUP($A8,'Return Data'!$B$7:$R$2292,12,0)</f>
        <v>3.4842</v>
      </c>
      <c r="S8" s="61">
        <f>RANK(R8,R$8:R$14,0)</f>
        <v>1</v>
      </c>
      <c r="T8" s="60">
        <f>VLOOKUP($A8,'Return Data'!$B$7:$R$2292,13,0)</f>
        <v>3.6073</v>
      </c>
      <c r="U8" s="61">
        <f>RANK(T8,T$8:T$14,0)</f>
        <v>1</v>
      </c>
      <c r="V8" s="60">
        <f>VLOOKUP($A8,'Return Data'!$B$7:$R$2292,17,0)</f>
        <v>4.2290000000000001</v>
      </c>
      <c r="W8" s="61">
        <f>RANK(V8,V$8:V$14,0)</f>
        <v>2</v>
      </c>
      <c r="X8" s="60">
        <f>VLOOKUP($A8,'Return Data'!$B$7:$R$2292,14,0)</f>
        <v>5.9499000000000004</v>
      </c>
      <c r="Y8" s="61">
        <f>RANK(X8,X$8:X$14,0)</f>
        <v>3</v>
      </c>
      <c r="Z8" s="60">
        <f>VLOOKUP($A8,'Return Data'!$B$7:$R$2292,16,0)</f>
        <v>8.0360999999999994</v>
      </c>
      <c r="AA8" s="62">
        <f>RANK(Z8,Z$8:Z$14,0)</f>
        <v>1</v>
      </c>
    </row>
    <row r="9" spans="1:27" x14ac:dyDescent="0.3">
      <c r="A9" s="58" t="s">
        <v>773</v>
      </c>
      <c r="B9" s="59">
        <f>VLOOKUP($A9,'Return Data'!$B$7:$R$2292,3,0)</f>
        <v>44767</v>
      </c>
      <c r="C9" s="60">
        <f>VLOOKUP($A9,'Return Data'!$B$7:$R$2292,4,0)</f>
        <v>32.658099999999997</v>
      </c>
      <c r="D9" s="60">
        <f>VLOOKUP($A9,'Return Data'!$B$7:$R$2292,5,0)</f>
        <v>5.0315000000000003</v>
      </c>
      <c r="E9" s="61">
        <f t="shared" ref="E9:E14" si="0">RANK(D9,D$8:D$14,0)</f>
        <v>6</v>
      </c>
      <c r="F9" s="60">
        <f>VLOOKUP($A9,'Return Data'!$B$7:$R$2292,6,0)</f>
        <v>5.0315000000000003</v>
      </c>
      <c r="G9" s="61">
        <f t="shared" ref="G9:G14" si="1">RANK(F9,F$8:F$14,0)</f>
        <v>6</v>
      </c>
      <c r="H9" s="60">
        <f>VLOOKUP($A9,'Return Data'!$B$7:$R$2292,7,0)</f>
        <v>5.3541999999999996</v>
      </c>
      <c r="I9" s="61">
        <f t="shared" ref="I9:I14" si="2">RANK(H9,H$8:H$14,0)</f>
        <v>2</v>
      </c>
      <c r="J9" s="60">
        <f>VLOOKUP($A9,'Return Data'!$B$7:$R$2292,8,0)</f>
        <v>5.2233999999999998</v>
      </c>
      <c r="K9" s="61">
        <f t="shared" ref="K9:K14" si="3">RANK(J9,J$8:J$14,0)</f>
        <v>4</v>
      </c>
      <c r="L9" s="60">
        <f>VLOOKUP($A9,'Return Data'!$B$7:$R$2292,9,0)</f>
        <v>6.1829000000000001</v>
      </c>
      <c r="M9" s="61">
        <f t="shared" ref="M9:M14" si="4">RANK(L9,L$8:L$14,0)</f>
        <v>6</v>
      </c>
      <c r="N9" s="60">
        <f>VLOOKUP($A9,'Return Data'!$B$7:$R$2292,10,0)</f>
        <v>1.4347000000000001</v>
      </c>
      <c r="O9" s="61">
        <f t="shared" ref="O9:O14" si="5">RANK(N9,N$8:N$14,0)</f>
        <v>5</v>
      </c>
      <c r="P9" s="60">
        <f>VLOOKUP($A9,'Return Data'!$B$7:$R$2292,11,0)</f>
        <v>2.2414000000000001</v>
      </c>
      <c r="Q9" s="61">
        <f t="shared" ref="Q9:Q14" si="6">RANK(P9,P$8:P$14,0)</f>
        <v>5</v>
      </c>
      <c r="R9" s="60">
        <f>VLOOKUP($A9,'Return Data'!$B$7:$R$2292,12,0)</f>
        <v>2.0184000000000002</v>
      </c>
      <c r="S9" s="61">
        <f t="shared" ref="S9:S14" si="7">RANK(R9,R$8:R$14,0)</f>
        <v>5</v>
      </c>
      <c r="T9" s="60">
        <f>VLOOKUP($A9,'Return Data'!$B$7:$R$2292,13,0)</f>
        <v>2.722</v>
      </c>
      <c r="U9" s="61">
        <f t="shared" ref="U9:U14" si="8">RANK(T9,T$8:T$14,0)</f>
        <v>6</v>
      </c>
      <c r="V9" s="60">
        <f>VLOOKUP($A9,'Return Data'!$B$7:$R$2292,17,0)</f>
        <v>3.5240999999999998</v>
      </c>
      <c r="W9" s="61">
        <f t="shared" ref="W9:W11" si="9">RANK(V9,V$8:V$14,0)</f>
        <v>5</v>
      </c>
      <c r="X9" s="60">
        <f>VLOOKUP($A9,'Return Data'!$B$7:$R$2292,14,0)</f>
        <v>4.6116000000000001</v>
      </c>
      <c r="Y9" s="61">
        <f t="shared" ref="Y9:Y11" si="10">RANK(X9,X$8:X$14,0)</f>
        <v>5</v>
      </c>
      <c r="Z9" s="60">
        <f>VLOOKUP($A9,'Return Data'!$B$7:$R$2292,16,0)</f>
        <v>5.7222999999999997</v>
      </c>
      <c r="AA9" s="62">
        <f t="shared" ref="AA9:AA14" si="11">RANK(Z9,Z$8:Z$14,0)</f>
        <v>6</v>
      </c>
    </row>
    <row r="10" spans="1:27" x14ac:dyDescent="0.3">
      <c r="A10" s="58" t="s">
        <v>775</v>
      </c>
      <c r="B10" s="59">
        <f>VLOOKUP($A10,'Return Data'!$B$7:$R$2292,3,0)</f>
        <v>44767</v>
      </c>
      <c r="C10" s="60">
        <f>VLOOKUP($A10,'Return Data'!$B$7:$R$2292,4,0)</f>
        <v>39.853400000000001</v>
      </c>
      <c r="D10" s="60">
        <f>VLOOKUP($A10,'Return Data'!$B$7:$R$2292,5,0)</f>
        <v>6.0476999999999999</v>
      </c>
      <c r="E10" s="61">
        <f t="shared" si="0"/>
        <v>4</v>
      </c>
      <c r="F10" s="60">
        <f>VLOOKUP($A10,'Return Data'!$B$7:$R$2292,6,0)</f>
        <v>6.0476999999999999</v>
      </c>
      <c r="G10" s="61">
        <f t="shared" si="1"/>
        <v>4</v>
      </c>
      <c r="H10" s="60">
        <f>VLOOKUP($A10,'Return Data'!$B$7:$R$2292,7,0)</f>
        <v>6.1828000000000003</v>
      </c>
      <c r="I10" s="61">
        <f t="shared" si="2"/>
        <v>1</v>
      </c>
      <c r="J10" s="60">
        <f>VLOOKUP($A10,'Return Data'!$B$7:$R$2292,8,0)</f>
        <v>7.4922000000000004</v>
      </c>
      <c r="K10" s="61">
        <f t="shared" si="3"/>
        <v>2</v>
      </c>
      <c r="L10" s="60">
        <f>VLOOKUP($A10,'Return Data'!$B$7:$R$2292,9,0)</f>
        <v>7.6539999999999999</v>
      </c>
      <c r="M10" s="61">
        <f t="shared" si="4"/>
        <v>3</v>
      </c>
      <c r="N10" s="60">
        <f>VLOOKUP($A10,'Return Data'!$B$7:$R$2292,10,0)</f>
        <v>1.8208</v>
      </c>
      <c r="O10" s="61">
        <f t="shared" si="5"/>
        <v>4</v>
      </c>
      <c r="P10" s="60">
        <f>VLOOKUP($A10,'Return Data'!$B$7:$R$2292,11,0)</f>
        <v>2.4076</v>
      </c>
      <c r="Q10" s="61">
        <f t="shared" si="6"/>
        <v>2</v>
      </c>
      <c r="R10" s="60">
        <f>VLOOKUP($A10,'Return Data'!$B$7:$R$2292,12,0)</f>
        <v>2.4832000000000001</v>
      </c>
      <c r="S10" s="61">
        <f t="shared" si="7"/>
        <v>3</v>
      </c>
      <c r="T10" s="60">
        <f>VLOOKUP($A10,'Return Data'!$B$7:$R$2292,13,0)</f>
        <v>3.1332</v>
      </c>
      <c r="U10" s="61">
        <f t="shared" si="8"/>
        <v>2</v>
      </c>
      <c r="V10" s="60">
        <f>VLOOKUP($A10,'Return Data'!$B$7:$R$2292,17,0)</f>
        <v>4.5281000000000002</v>
      </c>
      <c r="W10" s="61">
        <f t="shared" si="9"/>
        <v>1</v>
      </c>
      <c r="X10" s="60">
        <f>VLOOKUP($A10,'Return Data'!$B$7:$R$2292,14,0)</f>
        <v>6.1003999999999996</v>
      </c>
      <c r="Y10" s="61">
        <f t="shared" si="10"/>
        <v>2</v>
      </c>
      <c r="Z10" s="60">
        <f>VLOOKUP($A10,'Return Data'!$B$7:$R$2292,16,0)</f>
        <v>7.7812999999999999</v>
      </c>
      <c r="AA10" s="62">
        <f t="shared" si="11"/>
        <v>2</v>
      </c>
    </row>
    <row r="11" spans="1:27" x14ac:dyDescent="0.3">
      <c r="A11" s="58" t="s">
        <v>777</v>
      </c>
      <c r="B11" s="59">
        <f>VLOOKUP($A11,'Return Data'!$B$7:$R$2292,3,0)</f>
        <v>44767</v>
      </c>
      <c r="C11" s="60">
        <f>VLOOKUP($A11,'Return Data'!$B$7:$R$2292,4,0)</f>
        <v>337.64479999999998</v>
      </c>
      <c r="D11" s="60">
        <f>VLOOKUP($A11,'Return Data'!$B$7:$R$2292,5,0)</f>
        <v>1.6109</v>
      </c>
      <c r="E11" s="61">
        <f t="shared" si="0"/>
        <v>7</v>
      </c>
      <c r="F11" s="60">
        <f>VLOOKUP($A11,'Return Data'!$B$7:$R$2292,6,0)</f>
        <v>1.6109</v>
      </c>
      <c r="G11" s="61">
        <f t="shared" si="1"/>
        <v>7</v>
      </c>
      <c r="H11" s="60">
        <f>VLOOKUP($A11,'Return Data'!$B$7:$R$2292,7,0)</f>
        <v>3.661</v>
      </c>
      <c r="I11" s="61">
        <f t="shared" si="2"/>
        <v>3</v>
      </c>
      <c r="J11" s="60">
        <f>VLOOKUP($A11,'Return Data'!$B$7:$R$2292,8,0)</f>
        <v>11.0709</v>
      </c>
      <c r="K11" s="61">
        <f t="shared" si="3"/>
        <v>1</v>
      </c>
      <c r="L11" s="60">
        <f>VLOOKUP($A11,'Return Data'!$B$7:$R$2292,9,0)</f>
        <v>8.4397000000000002</v>
      </c>
      <c r="M11" s="61">
        <f t="shared" si="4"/>
        <v>2</v>
      </c>
      <c r="N11" s="60">
        <f>VLOOKUP($A11,'Return Data'!$B$7:$R$2292,10,0)</f>
        <v>4.4000000000000003E-3</v>
      </c>
      <c r="O11" s="61">
        <f t="shared" si="5"/>
        <v>6</v>
      </c>
      <c r="P11" s="60">
        <f>VLOOKUP($A11,'Return Data'!$B$7:$R$2292,11,0)</f>
        <v>0.75049999999999994</v>
      </c>
      <c r="Q11" s="61">
        <f t="shared" si="6"/>
        <v>7</v>
      </c>
      <c r="R11" s="60">
        <f>VLOOKUP($A11,'Return Data'!$B$7:$R$2292,12,0)</f>
        <v>0.49840000000000001</v>
      </c>
      <c r="S11" s="61">
        <f t="shared" si="7"/>
        <v>7</v>
      </c>
      <c r="T11" s="60">
        <f>VLOOKUP($A11,'Return Data'!$B$7:$R$2292,13,0)</f>
        <v>2.0790999999999999</v>
      </c>
      <c r="U11" s="61">
        <f t="shared" si="8"/>
        <v>7</v>
      </c>
      <c r="V11" s="60">
        <f>VLOOKUP($A11,'Return Data'!$B$7:$R$2292,17,0)</f>
        <v>4.0231000000000003</v>
      </c>
      <c r="W11" s="61">
        <f t="shared" si="9"/>
        <v>4</v>
      </c>
      <c r="X11" s="60">
        <f>VLOOKUP($A11,'Return Data'!$B$7:$R$2292,14,0)</f>
        <v>5.7878999999999996</v>
      </c>
      <c r="Y11" s="61">
        <f t="shared" si="10"/>
        <v>4</v>
      </c>
      <c r="Z11" s="60">
        <f>VLOOKUP($A11,'Return Data'!$B$7:$R$2292,16,0)</f>
        <v>7.5602999999999998</v>
      </c>
      <c r="AA11" s="62">
        <f t="shared" si="11"/>
        <v>3</v>
      </c>
    </row>
    <row r="12" spans="1:27" x14ac:dyDescent="0.3">
      <c r="A12" s="58" t="s">
        <v>780</v>
      </c>
      <c r="B12" s="59">
        <f>VLOOKUP($A12,'Return Data'!$B$7:$R$2292,3,0)</f>
        <v>44767</v>
      </c>
      <c r="C12" s="60">
        <f>VLOOKUP($A12,'Return Data'!$B$7:$R$2292,4,0)</f>
        <v>1214.1120000000001</v>
      </c>
      <c r="D12" s="60">
        <f>VLOOKUP($A12,'Return Data'!$B$7:$R$2292,5,0)</f>
        <v>8.3943999999999992</v>
      </c>
      <c r="E12" s="61">
        <f t="shared" si="0"/>
        <v>1</v>
      </c>
      <c r="F12" s="60">
        <f>VLOOKUP($A12,'Return Data'!$B$7:$R$2292,6,0)</f>
        <v>8.3943999999999992</v>
      </c>
      <c r="G12" s="61">
        <f t="shared" si="1"/>
        <v>1</v>
      </c>
      <c r="H12" s="60">
        <f>VLOOKUP($A12,'Return Data'!$B$7:$R$2292,7,0)</f>
        <v>3.4518</v>
      </c>
      <c r="I12" s="61">
        <f t="shared" si="2"/>
        <v>5</v>
      </c>
      <c r="J12" s="60">
        <f>VLOOKUP($A12,'Return Data'!$B$7:$R$2292,8,0)</f>
        <v>6.6140999999999996</v>
      </c>
      <c r="K12" s="61">
        <f t="shared" si="3"/>
        <v>3</v>
      </c>
      <c r="L12" s="60">
        <f>VLOOKUP($A12,'Return Data'!$B$7:$R$2292,9,0)</f>
        <v>9.4981000000000009</v>
      </c>
      <c r="M12" s="61">
        <f t="shared" si="4"/>
        <v>1</v>
      </c>
      <c r="N12" s="60">
        <f>VLOOKUP($A12,'Return Data'!$B$7:$R$2292,10,0)</f>
        <v>-3.4000000000000002E-2</v>
      </c>
      <c r="O12" s="61">
        <f t="shared" si="5"/>
        <v>7</v>
      </c>
      <c r="P12" s="60">
        <f>VLOOKUP($A12,'Return Data'!$B$7:$R$2292,11,0)</f>
        <v>1.1831</v>
      </c>
      <c r="Q12" s="61">
        <f t="shared" si="6"/>
        <v>6</v>
      </c>
      <c r="R12" s="60">
        <f>VLOOKUP($A12,'Return Data'!$B$7:$R$2292,12,0)</f>
        <v>1.6182000000000001</v>
      </c>
      <c r="S12" s="61">
        <f t="shared" si="7"/>
        <v>6</v>
      </c>
      <c r="T12" s="60">
        <f>VLOOKUP($A12,'Return Data'!$B$7:$R$2292,13,0)</f>
        <v>2.9020000000000001</v>
      </c>
      <c r="U12" s="61">
        <f t="shared" si="8"/>
        <v>4</v>
      </c>
      <c r="V12" s="60"/>
      <c r="W12" s="61"/>
      <c r="X12" s="60"/>
      <c r="Y12" s="61"/>
      <c r="Z12" s="60">
        <f>VLOOKUP($A12,'Return Data'!$B$7:$R$2292,16,0)</f>
        <v>6.2504999999999997</v>
      </c>
      <c r="AA12" s="62">
        <f t="shared" si="11"/>
        <v>5</v>
      </c>
    </row>
    <row r="13" spans="1:27" x14ac:dyDescent="0.3">
      <c r="A13" s="58" t="s">
        <v>781</v>
      </c>
      <c r="B13" s="59">
        <f>VLOOKUP($A13,'Return Data'!$B$7:$R$2292,3,0)</f>
        <v>44767</v>
      </c>
      <c r="C13" s="60">
        <f>VLOOKUP($A13,'Return Data'!$B$7:$R$2292,4,0)</f>
        <v>36.408799999999999</v>
      </c>
      <c r="D13" s="60">
        <f>VLOOKUP($A13,'Return Data'!$B$7:$R$2292,5,0)</f>
        <v>6.6870000000000003</v>
      </c>
      <c r="E13" s="61">
        <f t="shared" si="0"/>
        <v>3</v>
      </c>
      <c r="F13" s="60">
        <f>VLOOKUP($A13,'Return Data'!$B$7:$R$2292,6,0)</f>
        <v>6.6870000000000003</v>
      </c>
      <c r="G13" s="61">
        <f t="shared" si="1"/>
        <v>3</v>
      </c>
      <c r="H13" s="60">
        <f>VLOOKUP($A13,'Return Data'!$B$7:$R$2292,7,0)</f>
        <v>3.2673000000000001</v>
      </c>
      <c r="I13" s="61">
        <f t="shared" si="2"/>
        <v>7</v>
      </c>
      <c r="J13" s="60">
        <f>VLOOKUP($A13,'Return Data'!$B$7:$R$2292,8,0)</f>
        <v>4.8569000000000004</v>
      </c>
      <c r="K13" s="61">
        <f t="shared" si="3"/>
        <v>6</v>
      </c>
      <c r="L13" s="60">
        <f>VLOOKUP($A13,'Return Data'!$B$7:$R$2292,9,0)</f>
        <v>7.0989000000000004</v>
      </c>
      <c r="M13" s="61">
        <f t="shared" si="4"/>
        <v>4</v>
      </c>
      <c r="N13" s="60">
        <f>VLOOKUP($A13,'Return Data'!$B$7:$R$2292,10,0)</f>
        <v>1.8727</v>
      </c>
      <c r="O13" s="61">
        <f t="shared" si="5"/>
        <v>3</v>
      </c>
      <c r="P13" s="60">
        <f>VLOOKUP($A13,'Return Data'!$B$7:$R$2292,11,0)</f>
        <v>2.3715000000000002</v>
      </c>
      <c r="Q13" s="61">
        <f t="shared" si="6"/>
        <v>3</v>
      </c>
      <c r="R13" s="60">
        <f>VLOOKUP($A13,'Return Data'!$B$7:$R$2292,12,0)</f>
        <v>2.5667</v>
      </c>
      <c r="S13" s="61">
        <f t="shared" si="7"/>
        <v>2</v>
      </c>
      <c r="T13" s="60">
        <f>VLOOKUP($A13,'Return Data'!$B$7:$R$2292,13,0)</f>
        <v>2.9496000000000002</v>
      </c>
      <c r="U13" s="61">
        <f t="shared" si="8"/>
        <v>3</v>
      </c>
      <c r="V13" s="60">
        <f>VLOOKUP($A13,'Return Data'!$B$7:$R$2292,17,0)</f>
        <v>4.2236000000000002</v>
      </c>
      <c r="W13" s="61">
        <f t="shared" ref="W13:W14" si="12">RANK(V13,V$8:V$14,0)</f>
        <v>3</v>
      </c>
      <c r="X13" s="60">
        <f>VLOOKUP($A13,'Return Data'!$B$7:$R$2292,14,0)</f>
        <v>6.6237000000000004</v>
      </c>
      <c r="Y13" s="61">
        <f t="shared" ref="Y13" si="13">RANK(X13,X$8:X$14,0)</f>
        <v>1</v>
      </c>
      <c r="Z13" s="60">
        <f>VLOOKUP($A13,'Return Data'!$B$7:$R$2292,16,0)</f>
        <v>7.4843000000000002</v>
      </c>
      <c r="AA13" s="62">
        <f t="shared" si="11"/>
        <v>4</v>
      </c>
    </row>
    <row r="14" spans="1:27" x14ac:dyDescent="0.3">
      <c r="A14" s="58" t="s">
        <v>784</v>
      </c>
      <c r="B14" s="59">
        <f>VLOOKUP($A14,'Return Data'!$B$7:$R$2292,3,0)</f>
        <v>44767</v>
      </c>
      <c r="C14" s="60">
        <f>VLOOKUP($A14,'Return Data'!$B$7:$R$2292,4,0)</f>
        <v>1230.5749000000001</v>
      </c>
      <c r="D14" s="60">
        <f>VLOOKUP($A14,'Return Data'!$B$7:$R$2292,5,0)</f>
        <v>5.9093</v>
      </c>
      <c r="E14" s="61">
        <f t="shared" si="0"/>
        <v>5</v>
      </c>
      <c r="F14" s="60">
        <f>VLOOKUP($A14,'Return Data'!$B$7:$R$2292,6,0)</f>
        <v>5.9093</v>
      </c>
      <c r="G14" s="61">
        <f t="shared" si="1"/>
        <v>5</v>
      </c>
      <c r="H14" s="60">
        <f>VLOOKUP($A14,'Return Data'!$B$7:$R$2292,7,0)</f>
        <v>3.42</v>
      </c>
      <c r="I14" s="61">
        <f t="shared" si="2"/>
        <v>6</v>
      </c>
      <c r="J14" s="60">
        <f>VLOOKUP($A14,'Return Data'!$B$7:$R$2292,8,0)</f>
        <v>4.1155999999999997</v>
      </c>
      <c r="K14" s="61">
        <f t="shared" si="3"/>
        <v>7</v>
      </c>
      <c r="L14" s="60">
        <f>VLOOKUP($A14,'Return Data'!$B$7:$R$2292,9,0)</f>
        <v>5.6782000000000004</v>
      </c>
      <c r="M14" s="61">
        <f t="shared" si="4"/>
        <v>7</v>
      </c>
      <c r="N14" s="60">
        <f>VLOOKUP($A14,'Return Data'!$B$7:$R$2292,10,0)</f>
        <v>2.5699000000000001</v>
      </c>
      <c r="O14" s="61">
        <f t="shared" si="5"/>
        <v>2</v>
      </c>
      <c r="P14" s="60">
        <f>VLOOKUP($A14,'Return Data'!$B$7:$R$2292,11,0)</f>
        <v>2.3714</v>
      </c>
      <c r="Q14" s="61">
        <f t="shared" si="6"/>
        <v>4</v>
      </c>
      <c r="R14" s="60">
        <f>VLOOKUP($A14,'Return Data'!$B$7:$R$2292,12,0)</f>
        <v>2.2088999999999999</v>
      </c>
      <c r="S14" s="61">
        <f t="shared" si="7"/>
        <v>4</v>
      </c>
      <c r="T14" s="60">
        <f>VLOOKUP($A14,'Return Data'!$B$7:$R$2292,13,0)</f>
        <v>2.7782</v>
      </c>
      <c r="U14" s="61">
        <f t="shared" si="8"/>
        <v>5</v>
      </c>
      <c r="V14" s="60">
        <f>VLOOKUP($A14,'Return Data'!$B$7:$R$2292,17,0)</f>
        <v>3.2225000000000001</v>
      </c>
      <c r="W14" s="61">
        <f t="shared" si="12"/>
        <v>6</v>
      </c>
      <c r="X14" s="60"/>
      <c r="Y14" s="61"/>
      <c r="Z14" s="60">
        <f>VLOOKUP($A14,'Return Data'!$B$7:$R$2292,16,0)</f>
        <v>5.7091000000000003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5.7823285714285717</v>
      </c>
      <c r="E16" s="69"/>
      <c r="F16" s="70">
        <f>AVERAGE(F8:F14)</f>
        <v>5.7823285714285717</v>
      </c>
      <c r="G16" s="69"/>
      <c r="H16" s="70">
        <f>AVERAGE(H8:H14)</f>
        <v>4.1278857142857133</v>
      </c>
      <c r="I16" s="69"/>
      <c r="J16" s="70">
        <f>AVERAGE(J8:J14)</f>
        <v>6.3677000000000001</v>
      </c>
      <c r="K16" s="69"/>
      <c r="L16" s="70">
        <f>AVERAGE(L8:L14)</f>
        <v>7.3260428571428582</v>
      </c>
      <c r="M16" s="69"/>
      <c r="N16" s="70">
        <f>AVERAGE(N8:N14)</f>
        <v>1.5008857142857146</v>
      </c>
      <c r="O16" s="69"/>
      <c r="P16" s="70">
        <f>AVERAGE(P8:P14)</f>
        <v>2.1467857142857145</v>
      </c>
      <c r="Q16" s="69"/>
      <c r="R16" s="70">
        <f>AVERAGE(R8:R14)</f>
        <v>2.1254285714285714</v>
      </c>
      <c r="S16" s="69"/>
      <c r="T16" s="70">
        <f>AVERAGE(T8:T14)</f>
        <v>2.8816285714285712</v>
      </c>
      <c r="U16" s="69"/>
      <c r="V16" s="70">
        <f>AVERAGE(V8:V14)</f>
        <v>3.9584000000000006</v>
      </c>
      <c r="W16" s="69"/>
      <c r="X16" s="70">
        <f>AVERAGE(X8:X14)</f>
        <v>5.8147000000000002</v>
      </c>
      <c r="Y16" s="69"/>
      <c r="Z16" s="70">
        <f>AVERAGE(Z8:Z14)</f>
        <v>6.934842857142856</v>
      </c>
      <c r="AA16" s="71"/>
    </row>
    <row r="17" spans="1:27" x14ac:dyDescent="0.3">
      <c r="A17" s="68" t="s">
        <v>28</v>
      </c>
      <c r="B17" s="69"/>
      <c r="C17" s="69"/>
      <c r="D17" s="70">
        <f>MIN(D8:D14)</f>
        <v>1.6109</v>
      </c>
      <c r="E17" s="69"/>
      <c r="F17" s="70">
        <f>MIN(F8:F14)</f>
        <v>1.6109</v>
      </c>
      <c r="G17" s="69"/>
      <c r="H17" s="70">
        <f>MIN(H8:H14)</f>
        <v>3.2673000000000001</v>
      </c>
      <c r="I17" s="69"/>
      <c r="J17" s="70">
        <f>MIN(J8:J14)</f>
        <v>4.1155999999999997</v>
      </c>
      <c r="K17" s="69"/>
      <c r="L17" s="70">
        <f>MIN(L8:L14)</f>
        <v>5.6782000000000004</v>
      </c>
      <c r="M17" s="69"/>
      <c r="N17" s="70">
        <f>MIN(N8:N14)</f>
        <v>-3.4000000000000002E-2</v>
      </c>
      <c r="O17" s="69"/>
      <c r="P17" s="70">
        <f>MIN(P8:P14)</f>
        <v>0.75049999999999994</v>
      </c>
      <c r="Q17" s="69"/>
      <c r="R17" s="70">
        <f>MIN(R8:R14)</f>
        <v>0.49840000000000001</v>
      </c>
      <c r="S17" s="69"/>
      <c r="T17" s="70">
        <f>MIN(T8:T14)</f>
        <v>2.0790999999999999</v>
      </c>
      <c r="U17" s="69"/>
      <c r="V17" s="70">
        <f>MIN(V8:V14)</f>
        <v>3.2225000000000001</v>
      </c>
      <c r="W17" s="69"/>
      <c r="X17" s="70">
        <f>MIN(X8:X14)</f>
        <v>4.6116000000000001</v>
      </c>
      <c r="Y17" s="69"/>
      <c r="Z17" s="70">
        <f>MIN(Z8:Z14)</f>
        <v>5.7091000000000003</v>
      </c>
      <c r="AA17" s="71"/>
    </row>
    <row r="18" spans="1:27" ht="15" thickBot="1" x14ac:dyDescent="0.35">
      <c r="A18" s="72" t="s">
        <v>29</v>
      </c>
      <c r="B18" s="73"/>
      <c r="C18" s="73"/>
      <c r="D18" s="74">
        <f>MAX(D8:D14)</f>
        <v>8.3943999999999992</v>
      </c>
      <c r="E18" s="73"/>
      <c r="F18" s="74">
        <f>MAX(F8:F14)</f>
        <v>8.3943999999999992</v>
      </c>
      <c r="G18" s="73"/>
      <c r="H18" s="74">
        <f>MAX(H8:H14)</f>
        <v>6.1828000000000003</v>
      </c>
      <c r="I18" s="73"/>
      <c r="J18" s="74">
        <f>MAX(J8:J14)</f>
        <v>11.0709</v>
      </c>
      <c r="K18" s="73"/>
      <c r="L18" s="74">
        <f>MAX(L8:L14)</f>
        <v>9.4981000000000009</v>
      </c>
      <c r="M18" s="73"/>
      <c r="N18" s="74">
        <f>MAX(N8:N14)</f>
        <v>2.8376999999999999</v>
      </c>
      <c r="O18" s="73"/>
      <c r="P18" s="74">
        <f>MAX(P8:P14)</f>
        <v>3.702</v>
      </c>
      <c r="Q18" s="73"/>
      <c r="R18" s="74">
        <f>MAX(R8:R14)</f>
        <v>3.4842</v>
      </c>
      <c r="S18" s="73"/>
      <c r="T18" s="74">
        <f>MAX(T8:T14)</f>
        <v>3.6073</v>
      </c>
      <c r="U18" s="73"/>
      <c r="V18" s="74">
        <f>MAX(V8:V14)</f>
        <v>4.5281000000000002</v>
      </c>
      <c r="W18" s="73"/>
      <c r="X18" s="74">
        <f>MAX(X8:X14)</f>
        <v>6.6237000000000004</v>
      </c>
      <c r="Y18" s="73"/>
      <c r="Z18" s="74">
        <f>MAX(Z8:Z14)</f>
        <v>8.0360999999999994</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44767</v>
      </c>
      <c r="C8" s="60">
        <f>VLOOKUP($A8,'Return Data'!$B$7:$R$2292,4,0)</f>
        <v>347.72710000000001</v>
      </c>
      <c r="D8" s="60">
        <f>VLOOKUP($A8,'Return Data'!$B$7:$R$2292,5,0)</f>
        <v>4.8395999999999999</v>
      </c>
      <c r="E8" s="61">
        <f t="shared" ref="E8:E43" si="0">RANK(D8,D$8:D$43,0)</f>
        <v>23</v>
      </c>
      <c r="F8" s="60">
        <f>VLOOKUP($A8,'Return Data'!$B$7:$R$2292,6,0)</f>
        <v>5.1771000000000003</v>
      </c>
      <c r="G8" s="61">
        <f t="shared" ref="G8:G43" si="1">RANK(F8,F$8:F$43,0)</f>
        <v>10</v>
      </c>
      <c r="H8" s="60">
        <f>VLOOKUP($A8,'Return Data'!$B$7:$R$2292,7,0)</f>
        <v>3.8792</v>
      </c>
      <c r="I8" s="61">
        <f t="shared" ref="I8:I43" si="2">RANK(H8,H$8:H$43,0)</f>
        <v>27</v>
      </c>
      <c r="J8" s="60">
        <f>VLOOKUP($A8,'Return Data'!$B$7:$R$2292,8,0)</f>
        <v>4.38</v>
      </c>
      <c r="K8" s="61">
        <f t="shared" ref="K8:K43" si="3">RANK(J8,J$8:J$43,0)</f>
        <v>21</v>
      </c>
      <c r="L8" s="60">
        <f>VLOOKUP($A8,'Return Data'!$B$7:$R$2292,9,0)</f>
        <v>4.8329000000000004</v>
      </c>
      <c r="M8" s="61">
        <f t="shared" ref="M8:M43" si="4">RANK(L8,L$8:L$43,0)</f>
        <v>11</v>
      </c>
      <c r="N8" s="60">
        <f>VLOOKUP($A8,'Return Data'!$B$7:$R$2292,10,0)</f>
        <v>4.3345000000000002</v>
      </c>
      <c r="O8" s="61">
        <f t="shared" ref="O8:O43" si="5">RANK(N8,N$8:N$43,0)</f>
        <v>18</v>
      </c>
      <c r="P8" s="60">
        <f>VLOOKUP($A8,'Return Data'!$B$7:$R$2292,11,0)</f>
        <v>4.0788000000000002</v>
      </c>
      <c r="Q8" s="61">
        <f t="shared" ref="Q8:Q43" si="6">RANK(P8,P$8:P$43,0)</f>
        <v>11</v>
      </c>
      <c r="R8" s="60">
        <f>VLOOKUP($A8,'Return Data'!$B$7:$R$2292,12,0)</f>
        <v>3.9399000000000002</v>
      </c>
      <c r="S8" s="61">
        <f t="shared" ref="S8:S43" si="7">RANK(R8,R$8:R$43,0)</f>
        <v>6</v>
      </c>
      <c r="T8" s="60">
        <f>VLOOKUP($A8,'Return Data'!$B$7:$R$2292,13,0)</f>
        <v>3.7848999999999999</v>
      </c>
      <c r="U8" s="61">
        <f t="shared" ref="U8:U43" si="8">RANK(T8,T$8:T$43,0)</f>
        <v>7</v>
      </c>
      <c r="V8" s="60">
        <f>VLOOKUP($A8,'Return Data'!$B$7:$R$2292,17,0)</f>
        <v>3.5430000000000001</v>
      </c>
      <c r="W8" s="61">
        <f t="shared" ref="W8:W43" si="9">RANK(V8,V$8:V$43,0)</f>
        <v>9</v>
      </c>
      <c r="X8" s="60">
        <f>VLOOKUP($A8,'Return Data'!$B$7:$R$2292,14,0)</f>
        <v>4.1923000000000004</v>
      </c>
      <c r="Y8" s="61">
        <f t="shared" ref="Y8:Y23" si="10">RANK(X8,X$8:X$43,0)</f>
        <v>6</v>
      </c>
      <c r="Z8" s="60">
        <f>VLOOKUP($A8,'Return Data'!$B$7:$R$2292,16,0)</f>
        <v>6.8788</v>
      </c>
      <c r="AA8" s="62">
        <f t="shared" ref="AA8:AA43" si="11">RANK(Z8,Z$8:Z$43,0)</f>
        <v>3</v>
      </c>
    </row>
    <row r="9" spans="1:27" x14ac:dyDescent="0.3">
      <c r="A9" s="58" t="s">
        <v>119</v>
      </c>
      <c r="B9" s="59">
        <f>VLOOKUP($A9,'Return Data'!$B$7:$R$2292,3,0)</f>
        <v>44767</v>
      </c>
      <c r="C9" s="60">
        <f>VLOOKUP($A9,'Return Data'!$B$7:$R$2292,4,0)</f>
        <v>2395.9965999999999</v>
      </c>
      <c r="D9" s="60">
        <f>VLOOKUP($A9,'Return Data'!$B$7:$R$2292,5,0)</f>
        <v>4.9897</v>
      </c>
      <c r="E9" s="61">
        <f t="shared" si="0"/>
        <v>14</v>
      </c>
      <c r="F9" s="60">
        <f>VLOOKUP($A9,'Return Data'!$B$7:$R$2292,6,0)</f>
        <v>5.1669</v>
      </c>
      <c r="G9" s="61">
        <f t="shared" si="1"/>
        <v>11</v>
      </c>
      <c r="H9" s="60">
        <f>VLOOKUP($A9,'Return Data'!$B$7:$R$2292,7,0)</f>
        <v>3.9773000000000001</v>
      </c>
      <c r="I9" s="61">
        <f t="shared" si="2"/>
        <v>18</v>
      </c>
      <c r="J9" s="60">
        <f>VLOOKUP($A9,'Return Data'!$B$7:$R$2292,8,0)</f>
        <v>4.4112</v>
      </c>
      <c r="K9" s="61">
        <f t="shared" si="3"/>
        <v>15</v>
      </c>
      <c r="L9" s="60">
        <f>VLOOKUP($A9,'Return Data'!$B$7:$R$2292,9,0)</f>
        <v>4.8323999999999998</v>
      </c>
      <c r="M9" s="61">
        <f t="shared" si="4"/>
        <v>12</v>
      </c>
      <c r="N9" s="60">
        <f>VLOOKUP($A9,'Return Data'!$B$7:$R$2292,10,0)</f>
        <v>4.3681999999999999</v>
      </c>
      <c r="O9" s="61">
        <f t="shared" si="5"/>
        <v>9</v>
      </c>
      <c r="P9" s="60">
        <f>VLOOKUP($A9,'Return Data'!$B$7:$R$2292,11,0)</f>
        <v>4.0797999999999996</v>
      </c>
      <c r="Q9" s="61">
        <f t="shared" si="6"/>
        <v>10</v>
      </c>
      <c r="R9" s="60">
        <f>VLOOKUP($A9,'Return Data'!$B$7:$R$2292,12,0)</f>
        <v>3.9306000000000001</v>
      </c>
      <c r="S9" s="61">
        <f t="shared" si="7"/>
        <v>8</v>
      </c>
      <c r="T9" s="60">
        <f>VLOOKUP($A9,'Return Data'!$B$7:$R$2292,13,0)</f>
        <v>3.7776000000000001</v>
      </c>
      <c r="U9" s="61">
        <f t="shared" si="8"/>
        <v>9</v>
      </c>
      <c r="V9" s="60">
        <f>VLOOKUP($A9,'Return Data'!$B$7:$R$2292,17,0)</f>
        <v>3.5308000000000002</v>
      </c>
      <c r="W9" s="61">
        <f t="shared" si="9"/>
        <v>14</v>
      </c>
      <c r="X9" s="60">
        <f>VLOOKUP($A9,'Return Data'!$B$7:$R$2292,14,0)</f>
        <v>4.1577000000000002</v>
      </c>
      <c r="Y9" s="61">
        <f t="shared" si="10"/>
        <v>13</v>
      </c>
      <c r="Z9" s="60">
        <f>VLOOKUP($A9,'Return Data'!$B$7:$R$2292,16,0)</f>
        <v>6.8319999999999999</v>
      </c>
      <c r="AA9" s="62">
        <f t="shared" si="11"/>
        <v>11</v>
      </c>
    </row>
    <row r="10" spans="1:27" x14ac:dyDescent="0.3">
      <c r="A10" s="58" t="s">
        <v>1979</v>
      </c>
      <c r="B10" s="59">
        <f>VLOOKUP($A10,'Return Data'!$B$7:$R$2292,3,0)</f>
        <v>44767</v>
      </c>
      <c r="C10" s="60">
        <f>VLOOKUP($A10,'Return Data'!$B$7:$R$2292,4,0)</f>
        <v>2486.5924</v>
      </c>
      <c r="D10" s="60">
        <f>VLOOKUP($A10,'Return Data'!$B$7:$R$2292,5,0)</f>
        <v>4.9913999999999996</v>
      </c>
      <c r="E10" s="61">
        <f t="shared" si="0"/>
        <v>13</v>
      </c>
      <c r="F10" s="60">
        <f>VLOOKUP($A10,'Return Data'!$B$7:$R$2292,6,0)</f>
        <v>5.1494999999999997</v>
      </c>
      <c r="G10" s="61">
        <f t="shared" si="1"/>
        <v>12</v>
      </c>
      <c r="H10" s="60">
        <f>VLOOKUP($A10,'Return Data'!$B$7:$R$2292,7,0)</f>
        <v>3.9767999999999999</v>
      </c>
      <c r="I10" s="61">
        <f t="shared" si="2"/>
        <v>19</v>
      </c>
      <c r="J10" s="60">
        <f>VLOOKUP($A10,'Return Data'!$B$7:$R$2292,8,0)</f>
        <v>4.4736000000000002</v>
      </c>
      <c r="K10" s="61">
        <f t="shared" si="3"/>
        <v>8</v>
      </c>
      <c r="L10" s="60">
        <f>VLOOKUP($A10,'Return Data'!$B$7:$R$2292,9,0)</f>
        <v>4.8878000000000004</v>
      </c>
      <c r="M10" s="61">
        <f t="shared" si="4"/>
        <v>6</v>
      </c>
      <c r="N10" s="60">
        <f>VLOOKUP($A10,'Return Data'!$B$7:$R$2292,10,0)</f>
        <v>4.4302000000000001</v>
      </c>
      <c r="O10" s="61">
        <f t="shared" si="5"/>
        <v>3</v>
      </c>
      <c r="P10" s="60">
        <f>VLOOKUP($A10,'Return Data'!$B$7:$R$2292,11,0)</f>
        <v>4.1386000000000003</v>
      </c>
      <c r="Q10" s="61">
        <f t="shared" si="6"/>
        <v>3</v>
      </c>
      <c r="R10" s="60">
        <f>VLOOKUP($A10,'Return Data'!$B$7:$R$2292,12,0)</f>
        <v>3.972</v>
      </c>
      <c r="S10" s="61">
        <f t="shared" si="7"/>
        <v>4</v>
      </c>
      <c r="T10" s="60">
        <f>VLOOKUP($A10,'Return Data'!$B$7:$R$2292,13,0)</f>
        <v>3.8275000000000001</v>
      </c>
      <c r="U10" s="61">
        <f t="shared" si="8"/>
        <v>3</v>
      </c>
      <c r="V10" s="60">
        <f>VLOOKUP($A10,'Return Data'!$B$7:$R$2292,17,0)</f>
        <v>3.5834999999999999</v>
      </c>
      <c r="W10" s="61">
        <f t="shared" si="9"/>
        <v>6</v>
      </c>
      <c r="X10" s="60">
        <f>VLOOKUP($A10,'Return Data'!$B$7:$R$2292,14,0)</f>
        <v>4.1665999999999999</v>
      </c>
      <c r="Y10" s="61">
        <f t="shared" si="10"/>
        <v>12</v>
      </c>
      <c r="Z10" s="60">
        <f>VLOOKUP($A10,'Return Data'!$B$7:$R$2292,16,0)</f>
        <v>6.8737000000000004</v>
      </c>
      <c r="AA10" s="62">
        <f t="shared" si="11"/>
        <v>4</v>
      </c>
    </row>
    <row r="11" spans="1:27" x14ac:dyDescent="0.3">
      <c r="A11" s="58" t="s">
        <v>2035</v>
      </c>
      <c r="B11" s="59">
        <f>VLOOKUP($A11,'Return Data'!$B$7:$R$2292,3,0)</f>
        <v>44767</v>
      </c>
      <c r="C11" s="60">
        <f>VLOOKUP($A11,'Return Data'!$B$7:$R$2292,4,0)</f>
        <v>2482.6613000000002</v>
      </c>
      <c r="D11" s="60">
        <f>VLOOKUP($A11,'Return Data'!$B$7:$R$2292,5,0)</f>
        <v>5.2464000000000004</v>
      </c>
      <c r="E11" s="61">
        <f t="shared" si="0"/>
        <v>7</v>
      </c>
      <c r="F11" s="60">
        <f>VLOOKUP($A11,'Return Data'!$B$7:$R$2292,6,0)</f>
        <v>5.2465000000000002</v>
      </c>
      <c r="G11" s="61">
        <f t="shared" si="1"/>
        <v>6</v>
      </c>
      <c r="H11" s="60">
        <f>VLOOKUP($A11,'Return Data'!$B$7:$R$2292,7,0)</f>
        <v>4.0133999999999999</v>
      </c>
      <c r="I11" s="61">
        <f t="shared" si="2"/>
        <v>13</v>
      </c>
      <c r="J11" s="60">
        <f>VLOOKUP($A11,'Return Data'!$B$7:$R$2292,8,0)</f>
        <v>4.4248000000000003</v>
      </c>
      <c r="K11" s="61">
        <f t="shared" si="3"/>
        <v>11</v>
      </c>
      <c r="L11" s="60">
        <f>VLOOKUP($A11,'Return Data'!$B$7:$R$2292,9,0)</f>
        <v>4.9288999999999996</v>
      </c>
      <c r="M11" s="61">
        <f t="shared" si="4"/>
        <v>2</v>
      </c>
      <c r="N11" s="60">
        <f>VLOOKUP($A11,'Return Data'!$B$7:$R$2292,10,0)</f>
        <v>4.4147999999999996</v>
      </c>
      <c r="O11" s="61">
        <f t="shared" si="5"/>
        <v>5</v>
      </c>
      <c r="P11" s="60">
        <f>VLOOKUP($A11,'Return Data'!$B$7:$R$2292,11,0)</f>
        <v>4.1307</v>
      </c>
      <c r="Q11" s="61">
        <f t="shared" si="6"/>
        <v>4</v>
      </c>
      <c r="R11" s="60">
        <f>VLOOKUP($A11,'Return Data'!$B$7:$R$2292,12,0)</f>
        <v>3.9826000000000001</v>
      </c>
      <c r="S11" s="61">
        <f t="shared" si="7"/>
        <v>3</v>
      </c>
      <c r="T11" s="60">
        <f>VLOOKUP($A11,'Return Data'!$B$7:$R$2292,13,0)</f>
        <v>3.8140999999999998</v>
      </c>
      <c r="U11" s="61">
        <f t="shared" si="8"/>
        <v>4</v>
      </c>
      <c r="V11" s="60">
        <f>VLOOKUP($A11,'Return Data'!$B$7:$R$2292,17,0)</f>
        <v>3.5219999999999998</v>
      </c>
      <c r="W11" s="61">
        <f t="shared" si="9"/>
        <v>16</v>
      </c>
      <c r="X11" s="60">
        <f>VLOOKUP($A11,'Return Data'!$B$7:$R$2292,14,0)</f>
        <v>4.0843999999999996</v>
      </c>
      <c r="Y11" s="61">
        <f t="shared" si="10"/>
        <v>21</v>
      </c>
      <c r="Z11" s="60">
        <f>VLOOKUP($A11,'Return Data'!$B$7:$R$2292,16,0)</f>
        <v>6.806</v>
      </c>
      <c r="AA11" s="62">
        <f t="shared" si="11"/>
        <v>14</v>
      </c>
    </row>
    <row r="12" spans="1:27" x14ac:dyDescent="0.3">
      <c r="A12" s="58" t="s">
        <v>123</v>
      </c>
      <c r="B12" s="59">
        <f>VLOOKUP($A12,'Return Data'!$B$7:$R$2292,3,0)</f>
        <v>44767</v>
      </c>
      <c r="C12" s="60">
        <f>VLOOKUP($A12,'Return Data'!$B$7:$R$2292,4,0)</f>
        <v>2583.7071000000001</v>
      </c>
      <c r="D12" s="60">
        <f>VLOOKUP($A12,'Return Data'!$B$7:$R$2292,5,0)</f>
        <v>4.2272999999999996</v>
      </c>
      <c r="E12" s="61">
        <f t="shared" si="0"/>
        <v>35</v>
      </c>
      <c r="F12" s="60">
        <f>VLOOKUP($A12,'Return Data'!$B$7:$R$2292,6,0)</f>
        <v>4.8093000000000004</v>
      </c>
      <c r="G12" s="61">
        <f t="shared" si="1"/>
        <v>34</v>
      </c>
      <c r="H12" s="60">
        <f>VLOOKUP($A12,'Return Data'!$B$7:$R$2292,7,0)</f>
        <v>4.1036999999999999</v>
      </c>
      <c r="I12" s="61">
        <f t="shared" si="2"/>
        <v>7</v>
      </c>
      <c r="J12" s="60">
        <f>VLOOKUP($A12,'Return Data'!$B$7:$R$2292,8,0)</f>
        <v>4.4173</v>
      </c>
      <c r="K12" s="61">
        <f t="shared" si="3"/>
        <v>14</v>
      </c>
      <c r="L12" s="60">
        <f>VLOOKUP($A12,'Return Data'!$B$7:$R$2292,9,0)</f>
        <v>4.6778000000000004</v>
      </c>
      <c r="M12" s="61">
        <f t="shared" si="4"/>
        <v>30</v>
      </c>
      <c r="N12" s="60">
        <f>VLOOKUP($A12,'Return Data'!$B$7:$R$2292,10,0)</f>
        <v>4.3518999999999997</v>
      </c>
      <c r="O12" s="61">
        <f t="shared" si="5"/>
        <v>12</v>
      </c>
      <c r="P12" s="60">
        <f>VLOOKUP($A12,'Return Data'!$B$7:$R$2292,11,0)</f>
        <v>3.9891999999999999</v>
      </c>
      <c r="Q12" s="61">
        <f t="shared" si="6"/>
        <v>28</v>
      </c>
      <c r="R12" s="60">
        <f>VLOOKUP($A12,'Return Data'!$B$7:$R$2292,12,0)</f>
        <v>3.8153999999999999</v>
      </c>
      <c r="S12" s="61">
        <f t="shared" si="7"/>
        <v>29</v>
      </c>
      <c r="T12" s="60">
        <f>VLOOKUP($A12,'Return Data'!$B$7:$R$2292,13,0)</f>
        <v>3.6760000000000002</v>
      </c>
      <c r="U12" s="61">
        <f t="shared" si="8"/>
        <v>29</v>
      </c>
      <c r="V12" s="60">
        <f>VLOOKUP($A12,'Return Data'!$B$7:$R$2292,17,0)</f>
        <v>3.4258999999999999</v>
      </c>
      <c r="W12" s="61">
        <f t="shared" si="9"/>
        <v>29</v>
      </c>
      <c r="X12" s="60">
        <f>VLOOKUP($A12,'Return Data'!$B$7:$R$2292,14,0)</f>
        <v>3.8466</v>
      </c>
      <c r="Y12" s="61">
        <f t="shared" si="10"/>
        <v>30</v>
      </c>
      <c r="Z12" s="60">
        <f>VLOOKUP($A12,'Return Data'!$B$7:$R$2292,16,0)</f>
        <v>6.6375000000000002</v>
      </c>
      <c r="AA12" s="62">
        <f t="shared" si="11"/>
        <v>27</v>
      </c>
    </row>
    <row r="13" spans="1:27" x14ac:dyDescent="0.3">
      <c r="A13" s="58" t="s">
        <v>124</v>
      </c>
      <c r="B13" s="59">
        <f>VLOOKUP($A13,'Return Data'!$B$7:$R$2292,3,0)</f>
        <v>44767</v>
      </c>
      <c r="C13" s="60">
        <f>VLOOKUP($A13,'Return Data'!$B$7:$R$2292,4,0)</f>
        <v>3083.8560000000002</v>
      </c>
      <c r="D13" s="60">
        <f>VLOOKUP($A13,'Return Data'!$B$7:$R$2292,5,0)</f>
        <v>5.1196999999999999</v>
      </c>
      <c r="E13" s="61">
        <f t="shared" si="0"/>
        <v>11</v>
      </c>
      <c r="F13" s="60">
        <f>VLOOKUP($A13,'Return Data'!$B$7:$R$2292,6,0)</f>
        <v>5.2127999999999997</v>
      </c>
      <c r="G13" s="61">
        <f t="shared" si="1"/>
        <v>8</v>
      </c>
      <c r="H13" s="60">
        <f>VLOOKUP($A13,'Return Data'!$B$7:$R$2292,7,0)</f>
        <v>4.2198000000000002</v>
      </c>
      <c r="I13" s="61">
        <f t="shared" si="2"/>
        <v>4</v>
      </c>
      <c r="J13" s="60">
        <f>VLOOKUP($A13,'Return Data'!$B$7:$R$2292,8,0)</f>
        <v>4.5385999999999997</v>
      </c>
      <c r="K13" s="61">
        <f t="shared" si="3"/>
        <v>4</v>
      </c>
      <c r="L13" s="60">
        <f>VLOOKUP($A13,'Return Data'!$B$7:$R$2292,9,0)</f>
        <v>4.8727999999999998</v>
      </c>
      <c r="M13" s="61">
        <f t="shared" si="4"/>
        <v>8</v>
      </c>
      <c r="N13" s="60">
        <f>VLOOKUP($A13,'Return Data'!$B$7:$R$2292,10,0)</f>
        <v>4.3468999999999998</v>
      </c>
      <c r="O13" s="61">
        <f t="shared" si="5"/>
        <v>15</v>
      </c>
      <c r="P13" s="60">
        <f>VLOOKUP($A13,'Return Data'!$B$7:$R$2292,11,0)</f>
        <v>4.0605000000000002</v>
      </c>
      <c r="Q13" s="61">
        <f t="shared" si="6"/>
        <v>16</v>
      </c>
      <c r="R13" s="60">
        <f>VLOOKUP($A13,'Return Data'!$B$7:$R$2292,12,0)</f>
        <v>3.9123999999999999</v>
      </c>
      <c r="S13" s="61">
        <f t="shared" si="7"/>
        <v>14</v>
      </c>
      <c r="T13" s="60">
        <f>VLOOKUP($A13,'Return Data'!$B$7:$R$2292,13,0)</f>
        <v>3.7608999999999999</v>
      </c>
      <c r="U13" s="61">
        <f t="shared" si="8"/>
        <v>16</v>
      </c>
      <c r="V13" s="60">
        <f>VLOOKUP($A13,'Return Data'!$B$7:$R$2292,17,0)</f>
        <v>3.5133000000000001</v>
      </c>
      <c r="W13" s="61">
        <f t="shared" si="9"/>
        <v>18</v>
      </c>
      <c r="X13" s="60">
        <f>VLOOKUP($A13,'Return Data'!$B$7:$R$2292,14,0)</f>
        <v>4.1070000000000002</v>
      </c>
      <c r="Y13" s="61">
        <f t="shared" si="10"/>
        <v>17</v>
      </c>
      <c r="Z13" s="60">
        <f>VLOOKUP($A13,'Return Data'!$B$7:$R$2292,16,0)</f>
        <v>6.7965</v>
      </c>
      <c r="AA13" s="62">
        <f t="shared" si="11"/>
        <v>16</v>
      </c>
    </row>
    <row r="14" spans="1:27" x14ac:dyDescent="0.3">
      <c r="A14" s="58" t="s">
        <v>125</v>
      </c>
      <c r="B14" s="59">
        <f>VLOOKUP($A14,'Return Data'!$B$7:$R$2292,3,0)</f>
        <v>44767</v>
      </c>
      <c r="C14" s="60">
        <f>VLOOKUP($A14,'Return Data'!$B$7:$R$2292,4,0)</f>
        <v>2783.5527999999999</v>
      </c>
      <c r="D14" s="60">
        <f>VLOOKUP($A14,'Return Data'!$B$7:$R$2292,5,0)</f>
        <v>4.8090999999999999</v>
      </c>
      <c r="E14" s="61">
        <f t="shared" si="0"/>
        <v>24</v>
      </c>
      <c r="F14" s="60">
        <f>VLOOKUP($A14,'Return Data'!$B$7:$R$2292,6,0)</f>
        <v>5.1082000000000001</v>
      </c>
      <c r="G14" s="61">
        <f t="shared" si="1"/>
        <v>18</v>
      </c>
      <c r="H14" s="60">
        <f>VLOOKUP($A14,'Return Data'!$B$7:$R$2292,7,0)</f>
        <v>3.8397999999999999</v>
      </c>
      <c r="I14" s="61">
        <f t="shared" si="2"/>
        <v>30</v>
      </c>
      <c r="J14" s="60">
        <f>VLOOKUP($A14,'Return Data'!$B$7:$R$2292,8,0)</f>
        <v>4.4192</v>
      </c>
      <c r="K14" s="61">
        <f t="shared" si="3"/>
        <v>13</v>
      </c>
      <c r="L14" s="60">
        <f>VLOOKUP($A14,'Return Data'!$B$7:$R$2292,9,0)</f>
        <v>4.9240000000000004</v>
      </c>
      <c r="M14" s="61">
        <f t="shared" si="4"/>
        <v>4</v>
      </c>
      <c r="N14" s="60">
        <f>VLOOKUP($A14,'Return Data'!$B$7:$R$2292,10,0)</f>
        <v>4.22</v>
      </c>
      <c r="O14" s="61">
        <f t="shared" si="5"/>
        <v>30</v>
      </c>
      <c r="P14" s="60">
        <f>VLOOKUP($A14,'Return Data'!$B$7:$R$2292,11,0)</f>
        <v>3.9723999999999999</v>
      </c>
      <c r="Q14" s="61">
        <f t="shared" si="6"/>
        <v>30</v>
      </c>
      <c r="R14" s="60">
        <f>VLOOKUP($A14,'Return Data'!$B$7:$R$2292,12,0)</f>
        <v>3.8559999999999999</v>
      </c>
      <c r="S14" s="61">
        <f t="shared" si="7"/>
        <v>28</v>
      </c>
      <c r="T14" s="60">
        <f>VLOOKUP($A14,'Return Data'!$B$7:$R$2292,13,0)</f>
        <v>3.7433000000000001</v>
      </c>
      <c r="U14" s="61">
        <f t="shared" si="8"/>
        <v>19</v>
      </c>
      <c r="V14" s="60">
        <f>VLOOKUP($A14,'Return Data'!$B$7:$R$2292,17,0)</f>
        <v>3.5855000000000001</v>
      </c>
      <c r="W14" s="61">
        <f t="shared" si="9"/>
        <v>5</v>
      </c>
      <c r="X14" s="60">
        <f>VLOOKUP($A14,'Return Data'!$B$7:$R$2292,14,0)</f>
        <v>4.2281000000000004</v>
      </c>
      <c r="Y14" s="61">
        <f t="shared" si="10"/>
        <v>4</v>
      </c>
      <c r="Z14" s="60">
        <f>VLOOKUP($A14,'Return Data'!$B$7:$R$2292,16,0)</f>
        <v>6.7556000000000003</v>
      </c>
      <c r="AA14" s="62">
        <f t="shared" si="11"/>
        <v>25</v>
      </c>
    </row>
    <row r="15" spans="1:27" x14ac:dyDescent="0.3">
      <c r="A15" s="58" t="s">
        <v>127</v>
      </c>
      <c r="B15" s="59">
        <f>VLOOKUP($A15,'Return Data'!$B$7:$R$2292,3,0)</f>
        <v>44767</v>
      </c>
      <c r="C15" s="60">
        <f>VLOOKUP($A15,'Return Data'!$B$7:$R$2292,4,0)</f>
        <v>3241.4236000000001</v>
      </c>
      <c r="D15" s="60">
        <f>VLOOKUP($A15,'Return Data'!$B$7:$R$2292,5,0)</f>
        <v>5.2672999999999996</v>
      </c>
      <c r="E15" s="61">
        <f t="shared" si="0"/>
        <v>6</v>
      </c>
      <c r="F15" s="60">
        <f>VLOOKUP($A15,'Return Data'!$B$7:$R$2292,6,0)</f>
        <v>5.2590000000000003</v>
      </c>
      <c r="G15" s="61">
        <f t="shared" si="1"/>
        <v>5</v>
      </c>
      <c r="H15" s="60">
        <f>VLOOKUP($A15,'Return Data'!$B$7:$R$2292,7,0)</f>
        <v>3.8694000000000002</v>
      </c>
      <c r="I15" s="61">
        <f t="shared" si="2"/>
        <v>28</v>
      </c>
      <c r="J15" s="60">
        <f>VLOOKUP($A15,'Return Data'!$B$7:$R$2292,8,0)</f>
        <v>4.2393000000000001</v>
      </c>
      <c r="K15" s="61">
        <f t="shared" si="3"/>
        <v>31</v>
      </c>
      <c r="L15" s="60">
        <f>VLOOKUP($A15,'Return Data'!$B$7:$R$2292,9,0)</f>
        <v>4.7808000000000002</v>
      </c>
      <c r="M15" s="61">
        <f t="shared" si="4"/>
        <v>20</v>
      </c>
      <c r="N15" s="60">
        <f>VLOOKUP($A15,'Return Data'!$B$7:$R$2292,10,0)</f>
        <v>4.2678000000000003</v>
      </c>
      <c r="O15" s="61">
        <f t="shared" si="5"/>
        <v>24</v>
      </c>
      <c r="P15" s="60">
        <f>VLOOKUP($A15,'Return Data'!$B$7:$R$2292,11,0)</f>
        <v>4.0265000000000004</v>
      </c>
      <c r="Q15" s="61">
        <f t="shared" si="6"/>
        <v>22</v>
      </c>
      <c r="R15" s="60">
        <f>VLOOKUP($A15,'Return Data'!$B$7:$R$2292,12,0)</f>
        <v>3.8961000000000001</v>
      </c>
      <c r="S15" s="61">
        <f t="shared" si="7"/>
        <v>17</v>
      </c>
      <c r="T15" s="60">
        <f>VLOOKUP($A15,'Return Data'!$B$7:$R$2292,13,0)</f>
        <v>3.7507999999999999</v>
      </c>
      <c r="U15" s="61">
        <f t="shared" si="8"/>
        <v>17</v>
      </c>
      <c r="V15" s="60">
        <f>VLOOKUP($A15,'Return Data'!$B$7:$R$2292,17,0)</f>
        <v>3.5070000000000001</v>
      </c>
      <c r="W15" s="61">
        <f t="shared" si="9"/>
        <v>21</v>
      </c>
      <c r="X15" s="60">
        <f>VLOOKUP($A15,'Return Data'!$B$7:$R$2292,14,0)</f>
        <v>4.2234999999999996</v>
      </c>
      <c r="Y15" s="61">
        <f t="shared" si="10"/>
        <v>5</v>
      </c>
      <c r="Z15" s="60">
        <f>VLOOKUP($A15,'Return Data'!$B$7:$R$2292,16,0)</f>
        <v>6.9141000000000004</v>
      </c>
      <c r="AA15" s="62">
        <f t="shared" si="11"/>
        <v>2</v>
      </c>
    </row>
    <row r="16" spans="1:27" x14ac:dyDescent="0.3">
      <c r="A16" s="58" t="s">
        <v>128</v>
      </c>
      <c r="B16" s="59">
        <f>VLOOKUP($A16,'Return Data'!$B$7:$R$2292,3,0)</f>
        <v>44767</v>
      </c>
      <c r="C16" s="60">
        <f>VLOOKUP($A16,'Return Data'!$B$7:$R$2292,4,0)</f>
        <v>4239.9471000000003</v>
      </c>
      <c r="D16" s="60">
        <f>VLOOKUP($A16,'Return Data'!$B$7:$R$2292,5,0)</f>
        <v>5.3449999999999998</v>
      </c>
      <c r="E16" s="61">
        <f t="shared" si="0"/>
        <v>5</v>
      </c>
      <c r="F16" s="60">
        <f>VLOOKUP($A16,'Return Data'!$B$7:$R$2292,6,0)</f>
        <v>5.2282000000000002</v>
      </c>
      <c r="G16" s="61">
        <f t="shared" si="1"/>
        <v>7</v>
      </c>
      <c r="H16" s="60">
        <f>VLOOKUP($A16,'Return Data'!$B$7:$R$2292,7,0)</f>
        <v>3.8300999999999998</v>
      </c>
      <c r="I16" s="61">
        <f t="shared" si="2"/>
        <v>31</v>
      </c>
      <c r="J16" s="60">
        <f>VLOOKUP($A16,'Return Data'!$B$7:$R$2292,8,0)</f>
        <v>4.2729999999999997</v>
      </c>
      <c r="K16" s="61">
        <f t="shared" si="3"/>
        <v>29</v>
      </c>
      <c r="L16" s="60">
        <f>VLOOKUP($A16,'Return Data'!$B$7:$R$2292,9,0)</f>
        <v>4.7319000000000004</v>
      </c>
      <c r="M16" s="61">
        <f t="shared" si="4"/>
        <v>25</v>
      </c>
      <c r="N16" s="60">
        <f>VLOOKUP($A16,'Return Data'!$B$7:$R$2292,10,0)</f>
        <v>4.2644000000000002</v>
      </c>
      <c r="O16" s="61">
        <f t="shared" si="5"/>
        <v>25</v>
      </c>
      <c r="P16" s="60">
        <f>VLOOKUP($A16,'Return Data'!$B$7:$R$2292,11,0)</f>
        <v>4.0144000000000002</v>
      </c>
      <c r="Q16" s="61">
        <f t="shared" si="6"/>
        <v>23</v>
      </c>
      <c r="R16" s="60">
        <f>VLOOKUP($A16,'Return Data'!$B$7:$R$2292,12,0)</f>
        <v>3.8748999999999998</v>
      </c>
      <c r="S16" s="61">
        <f t="shared" si="7"/>
        <v>23</v>
      </c>
      <c r="T16" s="60">
        <f>VLOOKUP($A16,'Return Data'!$B$7:$R$2292,13,0)</f>
        <v>3.7315999999999998</v>
      </c>
      <c r="U16" s="61">
        <f t="shared" si="8"/>
        <v>24</v>
      </c>
      <c r="V16" s="60">
        <f>VLOOKUP($A16,'Return Data'!$B$7:$R$2292,17,0)</f>
        <v>3.4737</v>
      </c>
      <c r="W16" s="61">
        <f t="shared" si="9"/>
        <v>26</v>
      </c>
      <c r="X16" s="60">
        <f>VLOOKUP($A16,'Return Data'!$B$7:$R$2292,14,0)</f>
        <v>4.0751999999999997</v>
      </c>
      <c r="Y16" s="61">
        <f t="shared" si="10"/>
        <v>22</v>
      </c>
      <c r="Z16" s="60">
        <f>VLOOKUP($A16,'Return Data'!$B$7:$R$2292,16,0)</f>
        <v>6.7698</v>
      </c>
      <c r="AA16" s="62">
        <f t="shared" si="11"/>
        <v>21</v>
      </c>
    </row>
    <row r="17" spans="1:27" x14ac:dyDescent="0.3">
      <c r="A17" s="58" t="s">
        <v>129</v>
      </c>
      <c r="B17" s="59">
        <f>VLOOKUP($A17,'Return Data'!$B$7:$R$2292,3,0)</f>
        <v>44767</v>
      </c>
      <c r="C17" s="60">
        <f>VLOOKUP($A17,'Return Data'!$B$7:$R$2292,4,0)</f>
        <v>2148.3009000000002</v>
      </c>
      <c r="D17" s="60">
        <f>VLOOKUP($A17,'Return Data'!$B$7:$R$2292,5,0)</f>
        <v>4.9057000000000004</v>
      </c>
      <c r="E17" s="61">
        <f t="shared" si="0"/>
        <v>17</v>
      </c>
      <c r="F17" s="60">
        <f>VLOOKUP($A17,'Return Data'!$B$7:$R$2292,6,0)</f>
        <v>5.1241000000000003</v>
      </c>
      <c r="G17" s="61">
        <f t="shared" si="1"/>
        <v>16</v>
      </c>
      <c r="H17" s="60">
        <f>VLOOKUP($A17,'Return Data'!$B$7:$R$2292,7,0)</f>
        <v>3.9236</v>
      </c>
      <c r="I17" s="61">
        <f t="shared" si="2"/>
        <v>24</v>
      </c>
      <c r="J17" s="60">
        <f>VLOOKUP($A17,'Return Data'!$B$7:$R$2292,8,0)</f>
        <v>4.3563000000000001</v>
      </c>
      <c r="K17" s="61">
        <f t="shared" si="3"/>
        <v>24</v>
      </c>
      <c r="L17" s="60">
        <f>VLOOKUP($A17,'Return Data'!$B$7:$R$2292,9,0)</f>
        <v>4.7868000000000004</v>
      </c>
      <c r="M17" s="61">
        <f t="shared" si="4"/>
        <v>18</v>
      </c>
      <c r="N17" s="60">
        <f>VLOOKUP($A17,'Return Data'!$B$7:$R$2292,10,0)</f>
        <v>4.3487</v>
      </c>
      <c r="O17" s="61">
        <f t="shared" si="5"/>
        <v>14</v>
      </c>
      <c r="P17" s="60">
        <f>VLOOKUP($A17,'Return Data'!$B$7:$R$2292,11,0)</f>
        <v>4.0643000000000002</v>
      </c>
      <c r="Q17" s="61">
        <f t="shared" si="6"/>
        <v>13</v>
      </c>
      <c r="R17" s="60">
        <f>VLOOKUP($A17,'Return Data'!$B$7:$R$2292,12,0)</f>
        <v>3.9129999999999998</v>
      </c>
      <c r="S17" s="61">
        <f t="shared" si="7"/>
        <v>13</v>
      </c>
      <c r="T17" s="60">
        <f>VLOOKUP($A17,'Return Data'!$B$7:$R$2292,13,0)</f>
        <v>3.7665000000000002</v>
      </c>
      <c r="U17" s="61">
        <f t="shared" si="8"/>
        <v>14</v>
      </c>
      <c r="V17" s="60">
        <f>VLOOKUP($A17,'Return Data'!$B$7:$R$2292,17,0)</f>
        <v>3.5148999999999999</v>
      </c>
      <c r="W17" s="61">
        <f t="shared" si="9"/>
        <v>17</v>
      </c>
      <c r="X17" s="60">
        <f>VLOOKUP($A17,'Return Data'!$B$7:$R$2292,14,0)</f>
        <v>4.0936000000000003</v>
      </c>
      <c r="Y17" s="61">
        <f t="shared" si="10"/>
        <v>19</v>
      </c>
      <c r="Z17" s="60">
        <f>VLOOKUP($A17,'Return Data'!$B$7:$R$2292,16,0)</f>
        <v>6.7919</v>
      </c>
      <c r="AA17" s="62">
        <f t="shared" si="11"/>
        <v>19</v>
      </c>
    </row>
    <row r="18" spans="1:27" x14ac:dyDescent="0.3">
      <c r="A18" s="58" t="s">
        <v>130</v>
      </c>
      <c r="B18" s="59">
        <f>VLOOKUP($A18,'Return Data'!$B$7:$R$2292,3,0)</f>
        <v>44767</v>
      </c>
      <c r="C18" s="60">
        <f>VLOOKUP($A18,'Return Data'!$B$7:$R$2292,4,0)</f>
        <v>319.3965</v>
      </c>
      <c r="D18" s="60">
        <f>VLOOKUP($A18,'Return Data'!$B$7:$R$2292,5,0)</f>
        <v>5.0404</v>
      </c>
      <c r="E18" s="61">
        <f t="shared" si="0"/>
        <v>12</v>
      </c>
      <c r="F18" s="60">
        <f>VLOOKUP($A18,'Return Data'!$B$7:$R$2292,6,0)</f>
        <v>5.1371000000000002</v>
      </c>
      <c r="G18" s="61">
        <f t="shared" si="1"/>
        <v>14</v>
      </c>
      <c r="H18" s="60">
        <f>VLOOKUP($A18,'Return Data'!$B$7:$R$2292,7,0)</f>
        <v>3.9521000000000002</v>
      </c>
      <c r="I18" s="61">
        <f t="shared" si="2"/>
        <v>22</v>
      </c>
      <c r="J18" s="60">
        <f>VLOOKUP($A18,'Return Data'!$B$7:$R$2292,8,0)</f>
        <v>4.3547000000000002</v>
      </c>
      <c r="K18" s="61">
        <f t="shared" si="3"/>
        <v>26</v>
      </c>
      <c r="L18" s="60">
        <f>VLOOKUP($A18,'Return Data'!$B$7:$R$2292,9,0)</f>
        <v>4.7557</v>
      </c>
      <c r="M18" s="61">
        <f t="shared" si="4"/>
        <v>23</v>
      </c>
      <c r="N18" s="60">
        <f>VLOOKUP($A18,'Return Data'!$B$7:$R$2292,10,0)</f>
        <v>4.2359999999999998</v>
      </c>
      <c r="O18" s="61">
        <f t="shared" si="5"/>
        <v>28</v>
      </c>
      <c r="P18" s="60">
        <f>VLOOKUP($A18,'Return Data'!$B$7:$R$2292,11,0)</f>
        <v>3.9967999999999999</v>
      </c>
      <c r="Q18" s="61">
        <f t="shared" si="6"/>
        <v>27</v>
      </c>
      <c r="R18" s="60">
        <f>VLOOKUP($A18,'Return Data'!$B$7:$R$2292,12,0)</f>
        <v>3.8576000000000001</v>
      </c>
      <c r="S18" s="61">
        <f t="shared" si="7"/>
        <v>27</v>
      </c>
      <c r="T18" s="60">
        <f>VLOOKUP($A18,'Return Data'!$B$7:$R$2292,13,0)</f>
        <v>3.7246000000000001</v>
      </c>
      <c r="U18" s="61">
        <f t="shared" si="8"/>
        <v>28</v>
      </c>
      <c r="V18" s="60">
        <f>VLOOKUP($A18,'Return Data'!$B$7:$R$2292,17,0)</f>
        <v>3.5112999999999999</v>
      </c>
      <c r="W18" s="61">
        <f t="shared" si="9"/>
        <v>20</v>
      </c>
      <c r="X18" s="60">
        <f>VLOOKUP($A18,'Return Data'!$B$7:$R$2292,14,0)</f>
        <v>4.1561000000000003</v>
      </c>
      <c r="Y18" s="61">
        <f t="shared" si="10"/>
        <v>14</v>
      </c>
      <c r="Z18" s="60">
        <f>VLOOKUP($A18,'Return Data'!$B$7:$R$2292,16,0)</f>
        <v>6.8205999999999998</v>
      </c>
      <c r="AA18" s="62">
        <f t="shared" si="11"/>
        <v>12</v>
      </c>
    </row>
    <row r="19" spans="1:27" x14ac:dyDescent="0.3">
      <c r="A19" s="58" t="s">
        <v>131</v>
      </c>
      <c r="B19" s="59">
        <f>VLOOKUP($A19,'Return Data'!$B$7:$R$2292,3,0)</f>
        <v>44767</v>
      </c>
      <c r="C19" s="60">
        <f>VLOOKUP($A19,'Return Data'!$B$7:$R$2292,4,0)</f>
        <v>2321.8514</v>
      </c>
      <c r="D19" s="60">
        <f>VLOOKUP($A19,'Return Data'!$B$7:$R$2292,5,0)</f>
        <v>6.0862999999999996</v>
      </c>
      <c r="E19" s="61">
        <f t="shared" si="0"/>
        <v>2</v>
      </c>
      <c r="F19" s="60">
        <f>VLOOKUP($A19,'Return Data'!$B$7:$R$2292,6,0)</f>
        <v>5.5948000000000002</v>
      </c>
      <c r="G19" s="61">
        <f t="shared" si="1"/>
        <v>2</v>
      </c>
      <c r="H19" s="60">
        <f>VLOOKUP($A19,'Return Data'!$B$7:$R$2292,7,0)</f>
        <v>3.8277999999999999</v>
      </c>
      <c r="I19" s="61">
        <f t="shared" si="2"/>
        <v>32</v>
      </c>
      <c r="J19" s="60">
        <f>VLOOKUP($A19,'Return Data'!$B$7:$R$2292,8,0)</f>
        <v>4.3871000000000002</v>
      </c>
      <c r="K19" s="61">
        <f t="shared" si="3"/>
        <v>20</v>
      </c>
      <c r="L19" s="60">
        <f>VLOOKUP($A19,'Return Data'!$B$7:$R$2292,9,0)</f>
        <v>4.9417</v>
      </c>
      <c r="M19" s="61">
        <f t="shared" si="4"/>
        <v>1</v>
      </c>
      <c r="N19" s="60">
        <f>VLOOKUP($A19,'Return Data'!$B$7:$R$2292,10,0)</f>
        <v>4.2977999999999996</v>
      </c>
      <c r="O19" s="61">
        <f t="shared" si="5"/>
        <v>21</v>
      </c>
      <c r="P19" s="60">
        <f>VLOOKUP($A19,'Return Data'!$B$7:$R$2292,11,0)</f>
        <v>4.0662000000000003</v>
      </c>
      <c r="Q19" s="61">
        <f t="shared" si="6"/>
        <v>12</v>
      </c>
      <c r="R19" s="60">
        <f>VLOOKUP($A19,'Return Data'!$B$7:$R$2292,12,0)</f>
        <v>3.9232999999999998</v>
      </c>
      <c r="S19" s="61">
        <f t="shared" si="7"/>
        <v>9</v>
      </c>
      <c r="T19" s="60">
        <f>VLOOKUP($A19,'Return Data'!$B$7:$R$2292,13,0)</f>
        <v>3.7743000000000002</v>
      </c>
      <c r="U19" s="61">
        <f t="shared" si="8"/>
        <v>11</v>
      </c>
      <c r="V19" s="60">
        <f>VLOOKUP($A19,'Return Data'!$B$7:$R$2292,17,0)</f>
        <v>3.6076000000000001</v>
      </c>
      <c r="W19" s="61">
        <f t="shared" si="9"/>
        <v>3</v>
      </c>
      <c r="X19" s="60">
        <f>VLOOKUP($A19,'Return Data'!$B$7:$R$2292,14,0)</f>
        <v>4.2689000000000004</v>
      </c>
      <c r="Y19" s="61">
        <f t="shared" si="10"/>
        <v>2</v>
      </c>
      <c r="Z19" s="60">
        <f>VLOOKUP($A19,'Return Data'!$B$7:$R$2292,16,0)</f>
        <v>6.84</v>
      </c>
      <c r="AA19" s="62">
        <f t="shared" si="11"/>
        <v>8</v>
      </c>
    </row>
    <row r="20" spans="1:27" x14ac:dyDescent="0.3">
      <c r="A20" s="58" t="s">
        <v>132</v>
      </c>
      <c r="B20" s="59">
        <f>VLOOKUP($A20,'Return Data'!$B$7:$R$2292,3,0)</f>
        <v>44767</v>
      </c>
      <c r="C20" s="60">
        <f>VLOOKUP($A20,'Return Data'!$B$7:$R$2292,4,0)</f>
        <v>2605.5421999999999</v>
      </c>
      <c r="D20" s="60">
        <f>VLOOKUP($A20,'Return Data'!$B$7:$R$2292,5,0)</f>
        <v>5.1223000000000001</v>
      </c>
      <c r="E20" s="61">
        <f t="shared" si="0"/>
        <v>10</v>
      </c>
      <c r="F20" s="60">
        <f>VLOOKUP($A20,'Return Data'!$B$7:$R$2292,6,0)</f>
        <v>5.1872999999999996</v>
      </c>
      <c r="G20" s="61">
        <f t="shared" si="1"/>
        <v>9</v>
      </c>
      <c r="H20" s="60">
        <f>VLOOKUP($A20,'Return Data'!$B$7:$R$2292,7,0)</f>
        <v>4.0251999999999999</v>
      </c>
      <c r="I20" s="61">
        <f t="shared" si="2"/>
        <v>12</v>
      </c>
      <c r="J20" s="60">
        <f>VLOOKUP($A20,'Return Data'!$B$7:$R$2292,8,0)</f>
        <v>4.375</v>
      </c>
      <c r="K20" s="61">
        <f t="shared" si="3"/>
        <v>22</v>
      </c>
      <c r="L20" s="60">
        <f>VLOOKUP($A20,'Return Data'!$B$7:$R$2292,9,0)</f>
        <v>4.7758000000000003</v>
      </c>
      <c r="M20" s="61">
        <f t="shared" si="4"/>
        <v>21</v>
      </c>
      <c r="N20" s="60">
        <f>VLOOKUP($A20,'Return Data'!$B$7:$R$2292,10,0)</f>
        <v>4.3506</v>
      </c>
      <c r="O20" s="61">
        <f t="shared" si="5"/>
        <v>13</v>
      </c>
      <c r="P20" s="60">
        <f>VLOOKUP($A20,'Return Data'!$B$7:$R$2292,11,0)</f>
        <v>4.0533999999999999</v>
      </c>
      <c r="Q20" s="61">
        <f t="shared" si="6"/>
        <v>17</v>
      </c>
      <c r="R20" s="60">
        <f>VLOOKUP($A20,'Return Data'!$B$7:$R$2292,12,0)</f>
        <v>3.8736999999999999</v>
      </c>
      <c r="S20" s="61">
        <f t="shared" si="7"/>
        <v>24</v>
      </c>
      <c r="T20" s="60">
        <f>VLOOKUP($A20,'Return Data'!$B$7:$R$2292,13,0)</f>
        <v>3.7309999999999999</v>
      </c>
      <c r="U20" s="61">
        <f t="shared" si="8"/>
        <v>25</v>
      </c>
      <c r="V20" s="60">
        <f>VLOOKUP($A20,'Return Data'!$B$7:$R$2292,17,0)</f>
        <v>3.4706000000000001</v>
      </c>
      <c r="W20" s="61">
        <f t="shared" si="9"/>
        <v>27</v>
      </c>
      <c r="X20" s="60">
        <f>VLOOKUP($A20,'Return Data'!$B$7:$R$2292,14,0)</f>
        <v>4.0098000000000003</v>
      </c>
      <c r="Y20" s="61">
        <f t="shared" si="10"/>
        <v>26</v>
      </c>
      <c r="Z20" s="60">
        <f>VLOOKUP($A20,'Return Data'!$B$7:$R$2292,16,0)</f>
        <v>6.734</v>
      </c>
      <c r="AA20" s="62">
        <f t="shared" si="11"/>
        <v>26</v>
      </c>
    </row>
    <row r="21" spans="1:27" x14ac:dyDescent="0.3">
      <c r="A21" s="58" t="s">
        <v>133</v>
      </c>
      <c r="B21" s="59">
        <f>VLOOKUP($A21,'Return Data'!$B$7:$R$2292,3,0)</f>
        <v>44767</v>
      </c>
      <c r="C21" s="60">
        <f>VLOOKUP($A21,'Return Data'!$B$7:$R$2292,4,0)</f>
        <v>1662.3874000000001</v>
      </c>
      <c r="D21" s="60">
        <f>VLOOKUP($A21,'Return Data'!$B$7:$R$2292,5,0)</f>
        <v>5.1384999999999996</v>
      </c>
      <c r="E21" s="61">
        <f t="shared" si="0"/>
        <v>9</v>
      </c>
      <c r="F21" s="60">
        <f>VLOOKUP($A21,'Return Data'!$B$7:$R$2292,6,0)</f>
        <v>5.1378000000000004</v>
      </c>
      <c r="G21" s="61">
        <f t="shared" si="1"/>
        <v>13</v>
      </c>
      <c r="H21" s="60">
        <f>VLOOKUP($A21,'Return Data'!$B$7:$R$2292,7,0)</f>
        <v>4.0601000000000003</v>
      </c>
      <c r="I21" s="61">
        <f t="shared" si="2"/>
        <v>10</v>
      </c>
      <c r="J21" s="60">
        <f>VLOOKUP($A21,'Return Data'!$B$7:$R$2292,8,0)</f>
        <v>4.4025999999999996</v>
      </c>
      <c r="K21" s="61">
        <f t="shared" si="3"/>
        <v>18</v>
      </c>
      <c r="L21" s="60">
        <f>VLOOKUP($A21,'Return Data'!$B$7:$R$2292,9,0)</f>
        <v>4.7121000000000004</v>
      </c>
      <c r="M21" s="61">
        <f t="shared" si="4"/>
        <v>26</v>
      </c>
      <c r="N21" s="60">
        <f>VLOOKUP($A21,'Return Data'!$B$7:$R$2292,10,0)</f>
        <v>4.1913999999999998</v>
      </c>
      <c r="O21" s="61">
        <f t="shared" si="5"/>
        <v>31</v>
      </c>
      <c r="P21" s="60">
        <f>VLOOKUP($A21,'Return Data'!$B$7:$R$2292,11,0)</f>
        <v>3.8972000000000002</v>
      </c>
      <c r="Q21" s="61">
        <f t="shared" si="6"/>
        <v>31</v>
      </c>
      <c r="R21" s="60">
        <f>VLOOKUP($A21,'Return Data'!$B$7:$R$2292,12,0)</f>
        <v>3.7151999999999998</v>
      </c>
      <c r="S21" s="61">
        <f t="shared" si="7"/>
        <v>31</v>
      </c>
      <c r="T21" s="60">
        <f>VLOOKUP($A21,'Return Data'!$B$7:$R$2292,13,0)</f>
        <v>3.5756000000000001</v>
      </c>
      <c r="U21" s="61">
        <f t="shared" si="8"/>
        <v>32</v>
      </c>
      <c r="V21" s="60">
        <f>VLOOKUP($A21,'Return Data'!$B$7:$R$2292,17,0)</f>
        <v>3.2345000000000002</v>
      </c>
      <c r="W21" s="61">
        <f t="shared" si="9"/>
        <v>35</v>
      </c>
      <c r="X21" s="60">
        <f>VLOOKUP($A21,'Return Data'!$B$7:$R$2292,14,0)</f>
        <v>3.6518000000000002</v>
      </c>
      <c r="Y21" s="61">
        <f t="shared" si="10"/>
        <v>34</v>
      </c>
      <c r="Z21" s="60">
        <f>VLOOKUP($A21,'Return Data'!$B$7:$R$2292,16,0)</f>
        <v>6.0122</v>
      </c>
      <c r="AA21" s="62">
        <f t="shared" si="11"/>
        <v>30</v>
      </c>
    </row>
    <row r="22" spans="1:27" x14ac:dyDescent="0.3">
      <c r="A22" s="58" t="s">
        <v>134</v>
      </c>
      <c r="B22" s="59">
        <f>VLOOKUP($A22,'Return Data'!$B$7:$R$2292,3,0)</f>
        <v>44767</v>
      </c>
      <c r="C22" s="60">
        <f>VLOOKUP($A22,'Return Data'!$B$7:$R$2292,4,0)</f>
        <v>2095.6541999999999</v>
      </c>
      <c r="D22" s="60">
        <f>VLOOKUP($A22,'Return Data'!$B$7:$R$2292,5,0)</f>
        <v>4.8513000000000002</v>
      </c>
      <c r="E22" s="61">
        <f t="shared" si="0"/>
        <v>22</v>
      </c>
      <c r="F22" s="60">
        <f>VLOOKUP($A22,'Return Data'!$B$7:$R$2292,6,0)</f>
        <v>4.9321999999999999</v>
      </c>
      <c r="G22" s="61">
        <f t="shared" si="1"/>
        <v>29</v>
      </c>
      <c r="H22" s="60">
        <f>VLOOKUP($A22,'Return Data'!$B$7:$R$2292,7,0)</f>
        <v>4.4866999999999999</v>
      </c>
      <c r="I22" s="61">
        <f t="shared" si="2"/>
        <v>1</v>
      </c>
      <c r="J22" s="60">
        <f>VLOOKUP($A22,'Return Data'!$B$7:$R$2292,8,0)</f>
        <v>4.5091000000000001</v>
      </c>
      <c r="K22" s="61">
        <f t="shared" si="3"/>
        <v>5</v>
      </c>
      <c r="L22" s="60">
        <f>VLOOKUP($A22,'Return Data'!$B$7:$R$2292,9,0)</f>
        <v>4.5445000000000002</v>
      </c>
      <c r="M22" s="61">
        <f t="shared" si="4"/>
        <v>33</v>
      </c>
      <c r="N22" s="60">
        <f>VLOOKUP($A22,'Return Data'!$B$7:$R$2292,10,0)</f>
        <v>4.1426999999999996</v>
      </c>
      <c r="O22" s="61">
        <f t="shared" si="5"/>
        <v>32</v>
      </c>
      <c r="P22" s="60">
        <f>VLOOKUP($A22,'Return Data'!$B$7:$R$2292,11,0)</f>
        <v>3.7902999999999998</v>
      </c>
      <c r="Q22" s="61">
        <f t="shared" si="6"/>
        <v>35</v>
      </c>
      <c r="R22" s="60">
        <f>VLOOKUP($A22,'Return Data'!$B$7:$R$2292,12,0)</f>
        <v>3.6057999999999999</v>
      </c>
      <c r="S22" s="61">
        <f t="shared" si="7"/>
        <v>35</v>
      </c>
      <c r="T22" s="60">
        <f>VLOOKUP($A22,'Return Data'!$B$7:$R$2292,13,0)</f>
        <v>3.4784000000000002</v>
      </c>
      <c r="U22" s="61">
        <f t="shared" si="8"/>
        <v>35</v>
      </c>
      <c r="V22" s="60">
        <f>VLOOKUP($A22,'Return Data'!$B$7:$R$2292,17,0)</f>
        <v>3.3464999999999998</v>
      </c>
      <c r="W22" s="61">
        <f t="shared" si="9"/>
        <v>32</v>
      </c>
      <c r="X22" s="60">
        <f>VLOOKUP($A22,'Return Data'!$B$7:$R$2292,14,0)</f>
        <v>3.9350999999999998</v>
      </c>
      <c r="Y22" s="61">
        <f t="shared" si="10"/>
        <v>28</v>
      </c>
      <c r="Z22" s="60">
        <f>VLOOKUP($A22,'Return Data'!$B$7:$R$2292,16,0)</f>
        <v>6.7946999999999997</v>
      </c>
      <c r="AA22" s="62">
        <f t="shared" si="11"/>
        <v>17</v>
      </c>
    </row>
    <row r="23" spans="1:27" x14ac:dyDescent="0.3">
      <c r="A23" s="58" t="s">
        <v>139</v>
      </c>
      <c r="B23" s="59">
        <f>VLOOKUP($A23,'Return Data'!$B$7:$R$2292,3,0)</f>
        <v>44767</v>
      </c>
      <c r="C23" s="60">
        <f>VLOOKUP($A23,'Return Data'!$B$7:$R$2292,4,0)</f>
        <v>2962.1831999999999</v>
      </c>
      <c r="D23" s="60">
        <f>VLOOKUP($A23,'Return Data'!$B$7:$R$2292,5,0)</f>
        <v>4.4537000000000004</v>
      </c>
      <c r="E23" s="61">
        <f t="shared" si="0"/>
        <v>33</v>
      </c>
      <c r="F23" s="60">
        <f>VLOOKUP($A23,'Return Data'!$B$7:$R$2292,6,0)</f>
        <v>4.9398</v>
      </c>
      <c r="G23" s="61">
        <f t="shared" si="1"/>
        <v>28</v>
      </c>
      <c r="H23" s="60">
        <f>VLOOKUP($A23,'Return Data'!$B$7:$R$2292,7,0)</f>
        <v>3.9100999999999999</v>
      </c>
      <c r="I23" s="61">
        <f t="shared" si="2"/>
        <v>26</v>
      </c>
      <c r="J23" s="60">
        <f>VLOOKUP($A23,'Return Data'!$B$7:$R$2292,8,0)</f>
        <v>4.2881</v>
      </c>
      <c r="K23" s="61">
        <f t="shared" si="3"/>
        <v>28</v>
      </c>
      <c r="L23" s="60">
        <f>VLOOKUP($A23,'Return Data'!$B$7:$R$2292,9,0)</f>
        <v>4.7114000000000003</v>
      </c>
      <c r="M23" s="61">
        <f t="shared" si="4"/>
        <v>27</v>
      </c>
      <c r="N23" s="60">
        <f>VLOOKUP($A23,'Return Data'!$B$7:$R$2292,10,0)</f>
        <v>4.3044000000000002</v>
      </c>
      <c r="O23" s="61">
        <f t="shared" si="5"/>
        <v>20</v>
      </c>
      <c r="P23" s="60">
        <f>VLOOKUP($A23,'Return Data'!$B$7:$R$2292,11,0)</f>
        <v>4.0396999999999998</v>
      </c>
      <c r="Q23" s="61">
        <f t="shared" si="6"/>
        <v>19</v>
      </c>
      <c r="R23" s="60">
        <f>VLOOKUP($A23,'Return Data'!$B$7:$R$2292,12,0)</f>
        <v>3.8761000000000001</v>
      </c>
      <c r="S23" s="61">
        <f t="shared" si="7"/>
        <v>22</v>
      </c>
      <c r="T23" s="60">
        <f>VLOOKUP($A23,'Return Data'!$B$7:$R$2292,13,0)</f>
        <v>3.7383000000000002</v>
      </c>
      <c r="U23" s="61">
        <f t="shared" si="8"/>
        <v>21</v>
      </c>
      <c r="V23" s="60">
        <f>VLOOKUP($A23,'Return Data'!$B$7:$R$2292,17,0)</f>
        <v>3.4939</v>
      </c>
      <c r="W23" s="61">
        <f t="shared" si="9"/>
        <v>24</v>
      </c>
      <c r="X23" s="60">
        <f>VLOOKUP($A23,'Return Data'!$B$7:$R$2292,14,0)</f>
        <v>4.0503999999999998</v>
      </c>
      <c r="Y23" s="61">
        <f t="shared" si="10"/>
        <v>25</v>
      </c>
      <c r="Z23" s="60">
        <f>VLOOKUP($A23,'Return Data'!$B$7:$R$2292,16,0)</f>
        <v>6.7942</v>
      </c>
      <c r="AA23" s="62">
        <f t="shared" si="11"/>
        <v>18</v>
      </c>
    </row>
    <row r="24" spans="1:27" x14ac:dyDescent="0.3">
      <c r="A24" s="58" t="s">
        <v>140</v>
      </c>
      <c r="B24" s="59">
        <f>VLOOKUP($A24,'Return Data'!$B$7:$R$2292,3,0)</f>
        <v>44767</v>
      </c>
      <c r="C24" s="60">
        <f>VLOOKUP($A24,'Return Data'!$B$7:$R$2292,4,0)</f>
        <v>1130.2252000000001</v>
      </c>
      <c r="D24" s="60">
        <f>VLOOKUP($A24,'Return Data'!$B$7:$R$2292,5,0)</f>
        <v>6.3727999999999998</v>
      </c>
      <c r="E24" s="61">
        <f t="shared" si="0"/>
        <v>1</v>
      </c>
      <c r="F24" s="60">
        <f>VLOOKUP($A24,'Return Data'!$B$7:$R$2292,6,0)</f>
        <v>5.5766</v>
      </c>
      <c r="G24" s="61">
        <f t="shared" si="1"/>
        <v>3</v>
      </c>
      <c r="H24" s="60">
        <f>VLOOKUP($A24,'Return Data'!$B$7:$R$2292,7,0)</f>
        <v>4.1143000000000001</v>
      </c>
      <c r="I24" s="61">
        <f t="shared" si="2"/>
        <v>6</v>
      </c>
      <c r="J24" s="60">
        <f>VLOOKUP($A24,'Return Data'!$B$7:$R$2292,8,0)</f>
        <v>4.5038</v>
      </c>
      <c r="K24" s="61">
        <f t="shared" si="3"/>
        <v>6</v>
      </c>
      <c r="L24" s="60">
        <f>VLOOKUP($A24,'Return Data'!$B$7:$R$2292,9,0)</f>
        <v>4.6809000000000003</v>
      </c>
      <c r="M24" s="61">
        <f t="shared" si="4"/>
        <v>29</v>
      </c>
      <c r="N24" s="60">
        <f>VLOOKUP($A24,'Return Data'!$B$7:$R$2292,10,0)</f>
        <v>4.4184999999999999</v>
      </c>
      <c r="O24" s="61">
        <f t="shared" si="5"/>
        <v>4</v>
      </c>
      <c r="P24" s="60">
        <f>VLOOKUP($A24,'Return Data'!$B$7:$R$2292,11,0)</f>
        <v>3.9973000000000001</v>
      </c>
      <c r="Q24" s="61">
        <f t="shared" si="6"/>
        <v>26</v>
      </c>
      <c r="R24" s="60">
        <f>VLOOKUP($A24,'Return Data'!$B$7:$R$2292,12,0)</f>
        <v>3.7881</v>
      </c>
      <c r="S24" s="61">
        <f t="shared" si="7"/>
        <v>30</v>
      </c>
      <c r="T24" s="60">
        <f>VLOOKUP($A24,'Return Data'!$B$7:$R$2292,13,0)</f>
        <v>3.6219000000000001</v>
      </c>
      <c r="U24" s="61">
        <f t="shared" si="8"/>
        <v>30</v>
      </c>
      <c r="V24" s="60">
        <f>VLOOKUP($A24,'Return Data'!$B$7:$R$2292,17,0)</f>
        <v>3.3315999999999999</v>
      </c>
      <c r="W24" s="61">
        <f t="shared" si="9"/>
        <v>33</v>
      </c>
      <c r="X24" s="60"/>
      <c r="Y24" s="61"/>
      <c r="Z24" s="60">
        <f>VLOOKUP($A24,'Return Data'!$B$7:$R$2292,16,0)</f>
        <v>3.83</v>
      </c>
      <c r="AA24" s="62">
        <f t="shared" si="11"/>
        <v>36</v>
      </c>
    </row>
    <row r="25" spans="1:27" x14ac:dyDescent="0.3">
      <c r="A25" s="58" t="s">
        <v>141</v>
      </c>
      <c r="B25" s="59">
        <f>VLOOKUP($A25,'Return Data'!$B$7:$R$2292,3,0)</f>
        <v>44767</v>
      </c>
      <c r="C25" s="60">
        <f>VLOOKUP($A25,'Return Data'!$B$7:$R$2292,4,0)</f>
        <v>58.9968</v>
      </c>
      <c r="D25" s="60">
        <f>VLOOKUP($A25,'Return Data'!$B$7:$R$2292,5,0)</f>
        <v>4.8882000000000003</v>
      </c>
      <c r="E25" s="61">
        <f t="shared" si="0"/>
        <v>20</v>
      </c>
      <c r="F25" s="60">
        <f>VLOOKUP($A25,'Return Data'!$B$7:$R$2292,6,0)</f>
        <v>5.1166</v>
      </c>
      <c r="G25" s="61">
        <f t="shared" si="1"/>
        <v>17</v>
      </c>
      <c r="H25" s="60">
        <f>VLOOKUP($A25,'Return Data'!$B$7:$R$2292,7,0)</f>
        <v>3.9537</v>
      </c>
      <c r="I25" s="61">
        <f t="shared" si="2"/>
        <v>21</v>
      </c>
      <c r="J25" s="60">
        <f>VLOOKUP($A25,'Return Data'!$B$7:$R$2292,8,0)</f>
        <v>4.3912000000000004</v>
      </c>
      <c r="K25" s="61">
        <f t="shared" si="3"/>
        <v>19</v>
      </c>
      <c r="L25" s="60">
        <f>VLOOKUP($A25,'Return Data'!$B$7:$R$2292,9,0)</f>
        <v>4.8240999999999996</v>
      </c>
      <c r="M25" s="61">
        <f t="shared" si="4"/>
        <v>15</v>
      </c>
      <c r="N25" s="60">
        <f>VLOOKUP($A25,'Return Data'!$B$7:$R$2292,10,0)</f>
        <v>4.3711000000000002</v>
      </c>
      <c r="O25" s="61">
        <f t="shared" si="5"/>
        <v>8</v>
      </c>
      <c r="P25" s="60">
        <f>VLOOKUP($A25,'Return Data'!$B$7:$R$2292,11,0)</f>
        <v>4.0811999999999999</v>
      </c>
      <c r="Q25" s="61">
        <f t="shared" si="6"/>
        <v>8</v>
      </c>
      <c r="R25" s="60">
        <f>VLOOKUP($A25,'Return Data'!$B$7:$R$2292,12,0)</f>
        <v>3.9365999999999999</v>
      </c>
      <c r="S25" s="61">
        <f t="shared" si="7"/>
        <v>7</v>
      </c>
      <c r="T25" s="60">
        <f>VLOOKUP($A25,'Return Data'!$B$7:$R$2292,13,0)</f>
        <v>3.7909999999999999</v>
      </c>
      <c r="U25" s="61">
        <f t="shared" si="8"/>
        <v>6</v>
      </c>
      <c r="V25" s="60">
        <f>VLOOKUP($A25,'Return Data'!$B$7:$R$2292,17,0)</f>
        <v>3.5341999999999998</v>
      </c>
      <c r="W25" s="61">
        <f t="shared" si="9"/>
        <v>13</v>
      </c>
      <c r="X25" s="60">
        <f>VLOOKUP($A25,'Return Data'!$B$7:$R$2292,14,0)</f>
        <v>4.0599999999999996</v>
      </c>
      <c r="Y25" s="61">
        <f t="shared" ref="Y25:Y43" si="12">RANK(X25,X$8:X$43,0)</f>
        <v>24</v>
      </c>
      <c r="Z25" s="60">
        <f>VLOOKUP($A25,'Return Data'!$B$7:$R$2292,16,0)</f>
        <v>6.8430999999999997</v>
      </c>
      <c r="AA25" s="62">
        <f t="shared" si="11"/>
        <v>7</v>
      </c>
    </row>
    <row r="26" spans="1:27" x14ac:dyDescent="0.3">
      <c r="A26" s="58" t="s">
        <v>142</v>
      </c>
      <c r="B26" s="59">
        <f>VLOOKUP($A26,'Return Data'!$B$7:$R$2292,3,0)</f>
        <v>44767</v>
      </c>
      <c r="C26" s="60">
        <f>VLOOKUP($A26,'Return Data'!$B$7:$R$2292,4,0)</f>
        <v>4359.9267</v>
      </c>
      <c r="D26" s="60">
        <f>VLOOKUP($A26,'Return Data'!$B$7:$R$2292,5,0)</f>
        <v>4.9257</v>
      </c>
      <c r="E26" s="61">
        <f t="shared" si="0"/>
        <v>15</v>
      </c>
      <c r="F26" s="60">
        <f>VLOOKUP($A26,'Return Data'!$B$7:$R$2292,6,0)</f>
        <v>5.0994000000000002</v>
      </c>
      <c r="G26" s="61">
        <f t="shared" si="1"/>
        <v>20</v>
      </c>
      <c r="H26" s="60">
        <f>VLOOKUP($A26,'Return Data'!$B$7:$R$2292,7,0)</f>
        <v>3.7355999999999998</v>
      </c>
      <c r="I26" s="61">
        <f t="shared" si="2"/>
        <v>33</v>
      </c>
      <c r="J26" s="60">
        <f>VLOOKUP($A26,'Return Data'!$B$7:$R$2292,8,0)</f>
        <v>4.2042999999999999</v>
      </c>
      <c r="K26" s="61">
        <f t="shared" si="3"/>
        <v>33</v>
      </c>
      <c r="L26" s="60">
        <f>VLOOKUP($A26,'Return Data'!$B$7:$R$2292,9,0)</f>
        <v>4.6947999999999999</v>
      </c>
      <c r="M26" s="61">
        <f t="shared" si="4"/>
        <v>28</v>
      </c>
      <c r="N26" s="60">
        <f>VLOOKUP($A26,'Return Data'!$B$7:$R$2292,10,0)</f>
        <v>4.2743000000000002</v>
      </c>
      <c r="O26" s="61">
        <f t="shared" si="5"/>
        <v>23</v>
      </c>
      <c r="P26" s="60">
        <f>VLOOKUP($A26,'Return Data'!$B$7:$R$2292,11,0)</f>
        <v>4.0084999999999997</v>
      </c>
      <c r="Q26" s="61">
        <f t="shared" si="6"/>
        <v>24</v>
      </c>
      <c r="R26" s="60">
        <f>VLOOKUP($A26,'Return Data'!$B$7:$R$2292,12,0)</f>
        <v>3.8809999999999998</v>
      </c>
      <c r="S26" s="61">
        <f t="shared" si="7"/>
        <v>21</v>
      </c>
      <c r="T26" s="60">
        <f>VLOOKUP($A26,'Return Data'!$B$7:$R$2292,13,0)</f>
        <v>3.7381000000000002</v>
      </c>
      <c r="U26" s="61">
        <f t="shared" si="8"/>
        <v>22</v>
      </c>
      <c r="V26" s="60">
        <f>VLOOKUP($A26,'Return Data'!$B$7:$R$2292,17,0)</f>
        <v>3.5005000000000002</v>
      </c>
      <c r="W26" s="61">
        <f t="shared" si="9"/>
        <v>23</v>
      </c>
      <c r="X26" s="60">
        <f>VLOOKUP($A26,'Return Data'!$B$7:$R$2292,14,0)</f>
        <v>4.0731999999999999</v>
      </c>
      <c r="Y26" s="61">
        <f t="shared" si="12"/>
        <v>23</v>
      </c>
      <c r="Z26" s="60">
        <f>VLOOKUP($A26,'Return Data'!$B$7:$R$2292,16,0)</f>
        <v>6.7667999999999999</v>
      </c>
      <c r="AA26" s="62">
        <f t="shared" si="11"/>
        <v>22</v>
      </c>
    </row>
    <row r="27" spans="1:27" x14ac:dyDescent="0.3">
      <c r="A27" s="58" t="s">
        <v>143</v>
      </c>
      <c r="B27" s="59">
        <f>VLOOKUP($A27,'Return Data'!$B$7:$R$2292,3,0)</f>
        <v>44767</v>
      </c>
      <c r="C27" s="60">
        <f>VLOOKUP($A27,'Return Data'!$B$7:$R$2292,4,0)</f>
        <v>2954.1619000000001</v>
      </c>
      <c r="D27" s="60">
        <f>VLOOKUP($A27,'Return Data'!$B$7:$R$2292,5,0)</f>
        <v>4.7587000000000002</v>
      </c>
      <c r="E27" s="61">
        <f t="shared" si="0"/>
        <v>28</v>
      </c>
      <c r="F27" s="60">
        <f>VLOOKUP($A27,'Return Data'!$B$7:$R$2292,6,0)</f>
        <v>5.0922000000000001</v>
      </c>
      <c r="G27" s="61">
        <f t="shared" si="1"/>
        <v>22</v>
      </c>
      <c r="H27" s="60">
        <f>VLOOKUP($A27,'Return Data'!$B$7:$R$2292,7,0)</f>
        <v>3.9131</v>
      </c>
      <c r="I27" s="61">
        <f t="shared" si="2"/>
        <v>25</v>
      </c>
      <c r="J27" s="60">
        <f>VLOOKUP($A27,'Return Data'!$B$7:$R$2292,8,0)</f>
        <v>4.3543000000000003</v>
      </c>
      <c r="K27" s="61">
        <f t="shared" si="3"/>
        <v>27</v>
      </c>
      <c r="L27" s="60">
        <f>VLOOKUP($A27,'Return Data'!$B$7:$R$2292,9,0)</f>
        <v>4.7624000000000004</v>
      </c>
      <c r="M27" s="61">
        <f t="shared" si="4"/>
        <v>22</v>
      </c>
      <c r="N27" s="60">
        <f>VLOOKUP($A27,'Return Data'!$B$7:$R$2292,10,0)</f>
        <v>4.3601999999999999</v>
      </c>
      <c r="O27" s="61">
        <f t="shared" si="5"/>
        <v>11</v>
      </c>
      <c r="P27" s="60">
        <f>VLOOKUP($A27,'Return Data'!$B$7:$R$2292,11,0)</f>
        <v>4.0448000000000004</v>
      </c>
      <c r="Q27" s="61">
        <f t="shared" si="6"/>
        <v>18</v>
      </c>
      <c r="R27" s="60">
        <f>VLOOKUP($A27,'Return Data'!$B$7:$R$2292,12,0)</f>
        <v>3.8822000000000001</v>
      </c>
      <c r="S27" s="61">
        <f t="shared" si="7"/>
        <v>20</v>
      </c>
      <c r="T27" s="60">
        <f>VLOOKUP($A27,'Return Data'!$B$7:$R$2292,13,0)</f>
        <v>3.7292000000000001</v>
      </c>
      <c r="U27" s="61">
        <f t="shared" si="8"/>
        <v>26</v>
      </c>
      <c r="V27" s="60">
        <f>VLOOKUP($A27,'Return Data'!$B$7:$R$2292,17,0)</f>
        <v>3.4784999999999999</v>
      </c>
      <c r="W27" s="61">
        <f t="shared" si="9"/>
        <v>25</v>
      </c>
      <c r="X27" s="60">
        <f>VLOOKUP($A27,'Return Data'!$B$7:$R$2292,14,0)</f>
        <v>4.0914999999999999</v>
      </c>
      <c r="Y27" s="61">
        <f t="shared" si="12"/>
        <v>20</v>
      </c>
      <c r="Z27" s="60">
        <f>VLOOKUP($A27,'Return Data'!$B$7:$R$2292,16,0)</f>
        <v>6.7888000000000002</v>
      </c>
      <c r="AA27" s="62">
        <f t="shared" si="11"/>
        <v>20</v>
      </c>
    </row>
    <row r="28" spans="1:27" x14ac:dyDescent="0.3">
      <c r="A28" s="58" t="s">
        <v>144</v>
      </c>
      <c r="B28" s="59">
        <f>VLOOKUP($A28,'Return Data'!$B$7:$R$2292,3,0)</f>
        <v>44767</v>
      </c>
      <c r="C28" s="60">
        <f>VLOOKUP($A28,'Return Data'!$B$7:$R$2292,4,0)</f>
        <v>3918.0066999999999</v>
      </c>
      <c r="D28" s="60">
        <f>VLOOKUP($A28,'Return Data'!$B$7:$R$2292,5,0)</f>
        <v>4.9046000000000003</v>
      </c>
      <c r="E28" s="61">
        <f t="shared" si="0"/>
        <v>18</v>
      </c>
      <c r="F28" s="60">
        <f>VLOOKUP($A28,'Return Data'!$B$7:$R$2292,6,0)</f>
        <v>5.0808999999999997</v>
      </c>
      <c r="G28" s="61">
        <f t="shared" si="1"/>
        <v>23</v>
      </c>
      <c r="H28" s="60">
        <f>VLOOKUP($A28,'Return Data'!$B$7:$R$2292,7,0)</f>
        <v>3.9727999999999999</v>
      </c>
      <c r="I28" s="61">
        <f t="shared" si="2"/>
        <v>20</v>
      </c>
      <c r="J28" s="60">
        <f>VLOOKUP($A28,'Return Data'!$B$7:$R$2292,8,0)</f>
        <v>4.407</v>
      </c>
      <c r="K28" s="61">
        <f t="shared" si="3"/>
        <v>17</v>
      </c>
      <c r="L28" s="60">
        <f>VLOOKUP($A28,'Return Data'!$B$7:$R$2292,9,0)</f>
        <v>4.7815000000000003</v>
      </c>
      <c r="M28" s="61">
        <f t="shared" si="4"/>
        <v>19</v>
      </c>
      <c r="N28" s="60">
        <f>VLOOKUP($A28,'Return Data'!$B$7:$R$2292,10,0)</f>
        <v>4.2897999999999996</v>
      </c>
      <c r="O28" s="61">
        <f t="shared" si="5"/>
        <v>22</v>
      </c>
      <c r="P28" s="60">
        <f>VLOOKUP($A28,'Return Data'!$B$7:$R$2292,11,0)</f>
        <v>4.0042</v>
      </c>
      <c r="Q28" s="61">
        <f t="shared" si="6"/>
        <v>25</v>
      </c>
      <c r="R28" s="60">
        <f>VLOOKUP($A28,'Return Data'!$B$7:$R$2292,12,0)</f>
        <v>3.8736999999999999</v>
      </c>
      <c r="S28" s="61">
        <f t="shared" si="7"/>
        <v>24</v>
      </c>
      <c r="T28" s="60">
        <f>VLOOKUP($A28,'Return Data'!$B$7:$R$2292,13,0)</f>
        <v>3.7471999999999999</v>
      </c>
      <c r="U28" s="61">
        <f t="shared" si="8"/>
        <v>18</v>
      </c>
      <c r="V28" s="60">
        <f>VLOOKUP($A28,'Return Data'!$B$7:$R$2292,17,0)</f>
        <v>3.5369999999999999</v>
      </c>
      <c r="W28" s="61">
        <f t="shared" si="9"/>
        <v>11</v>
      </c>
      <c r="X28" s="60">
        <f>VLOOKUP($A28,'Return Data'!$B$7:$R$2292,14,0)</f>
        <v>4.1898999999999997</v>
      </c>
      <c r="Y28" s="61">
        <f t="shared" si="12"/>
        <v>7</v>
      </c>
      <c r="Z28" s="60">
        <f>VLOOKUP($A28,'Return Data'!$B$7:$R$2292,16,0)</f>
        <v>6.8144999999999998</v>
      </c>
      <c r="AA28" s="62">
        <f t="shared" si="11"/>
        <v>13</v>
      </c>
    </row>
    <row r="29" spans="1:27" x14ac:dyDescent="0.3">
      <c r="A29" s="58" t="s">
        <v>433</v>
      </c>
      <c r="B29" s="59">
        <f>VLOOKUP($A29,'Return Data'!$B$7:$R$2292,3,0)</f>
        <v>44767</v>
      </c>
      <c r="C29" s="60">
        <f>VLOOKUP($A29,'Return Data'!$B$7:$R$2292,4,0)</f>
        <v>1403.1646000000001</v>
      </c>
      <c r="D29" s="60">
        <f>VLOOKUP($A29,'Return Data'!$B$7:$R$2292,5,0)</f>
        <v>4.7896000000000001</v>
      </c>
      <c r="E29" s="61">
        <f t="shared" si="0"/>
        <v>25</v>
      </c>
      <c r="F29" s="60">
        <f>VLOOKUP($A29,'Return Data'!$B$7:$R$2292,6,0)</f>
        <v>5.0997000000000003</v>
      </c>
      <c r="G29" s="61">
        <f t="shared" si="1"/>
        <v>19</v>
      </c>
      <c r="H29" s="60">
        <f>VLOOKUP($A29,'Return Data'!$B$7:$R$2292,7,0)</f>
        <v>4.1783999999999999</v>
      </c>
      <c r="I29" s="61">
        <f t="shared" si="2"/>
        <v>5</v>
      </c>
      <c r="J29" s="60">
        <f>VLOOKUP($A29,'Return Data'!$B$7:$R$2292,8,0)</f>
        <v>4.5852000000000004</v>
      </c>
      <c r="K29" s="61">
        <f t="shared" si="3"/>
        <v>2</v>
      </c>
      <c r="L29" s="60">
        <f>VLOOKUP($A29,'Return Data'!$B$7:$R$2292,9,0)</f>
        <v>4.8970000000000002</v>
      </c>
      <c r="M29" s="61">
        <f t="shared" si="4"/>
        <v>5</v>
      </c>
      <c r="N29" s="60">
        <f>VLOOKUP($A29,'Return Data'!$B$7:$R$2292,10,0)</f>
        <v>4.4400000000000004</v>
      </c>
      <c r="O29" s="61">
        <f t="shared" si="5"/>
        <v>2</v>
      </c>
      <c r="P29" s="60">
        <f>VLOOKUP($A29,'Return Data'!$B$7:$R$2292,11,0)</f>
        <v>4.1189</v>
      </c>
      <c r="Q29" s="61">
        <f t="shared" si="6"/>
        <v>5</v>
      </c>
      <c r="R29" s="60">
        <f>VLOOKUP($A29,'Return Data'!$B$7:$R$2292,12,0)</f>
        <v>3.9668999999999999</v>
      </c>
      <c r="S29" s="61">
        <f t="shared" si="7"/>
        <v>5</v>
      </c>
      <c r="T29" s="60">
        <f>VLOOKUP($A29,'Return Data'!$B$7:$R$2292,13,0)</f>
        <v>3.8090999999999999</v>
      </c>
      <c r="U29" s="61">
        <f t="shared" si="8"/>
        <v>5</v>
      </c>
      <c r="V29" s="60">
        <f>VLOOKUP($A29,'Return Data'!$B$7:$R$2292,17,0)</f>
        <v>3.6042999999999998</v>
      </c>
      <c r="W29" s="61">
        <f t="shared" si="9"/>
        <v>4</v>
      </c>
      <c r="X29" s="60">
        <f>VLOOKUP($A29,'Return Data'!$B$7:$R$2292,14,0)</f>
        <v>4.2335000000000003</v>
      </c>
      <c r="Y29" s="61">
        <f t="shared" si="12"/>
        <v>3</v>
      </c>
      <c r="Z29" s="60">
        <f>VLOOKUP($A29,'Return Data'!$B$7:$R$2292,16,0)</f>
        <v>5.7457000000000003</v>
      </c>
      <c r="AA29" s="62">
        <f t="shared" si="11"/>
        <v>31</v>
      </c>
    </row>
    <row r="30" spans="1:27" x14ac:dyDescent="0.3">
      <c r="A30" s="58" t="s">
        <v>146</v>
      </c>
      <c r="B30" s="59">
        <f>VLOOKUP($A30,'Return Data'!$B$7:$R$2292,3,0)</f>
        <v>44767</v>
      </c>
      <c r="C30" s="60">
        <f>VLOOKUP($A30,'Return Data'!$B$7:$R$2292,4,0)</f>
        <v>2277.5641999999998</v>
      </c>
      <c r="D30" s="60">
        <f>VLOOKUP($A30,'Return Data'!$B$7:$R$2292,5,0)</f>
        <v>4.8902000000000001</v>
      </c>
      <c r="E30" s="61">
        <f t="shared" si="0"/>
        <v>19</v>
      </c>
      <c r="F30" s="60">
        <f>VLOOKUP($A30,'Return Data'!$B$7:$R$2292,6,0)</f>
        <v>5.0978000000000003</v>
      </c>
      <c r="G30" s="61">
        <f t="shared" si="1"/>
        <v>21</v>
      </c>
      <c r="H30" s="60">
        <f>VLOOKUP($A30,'Return Data'!$B$7:$R$2292,7,0)</f>
        <v>3.9944000000000002</v>
      </c>
      <c r="I30" s="61">
        <f t="shared" si="2"/>
        <v>15</v>
      </c>
      <c r="J30" s="60">
        <f>VLOOKUP($A30,'Return Data'!$B$7:$R$2292,8,0)</f>
        <v>4.4195000000000002</v>
      </c>
      <c r="K30" s="61">
        <f t="shared" si="3"/>
        <v>12</v>
      </c>
      <c r="L30" s="60">
        <f>VLOOKUP($A30,'Return Data'!$B$7:$R$2292,9,0)</f>
        <v>4.7904</v>
      </c>
      <c r="M30" s="61">
        <f t="shared" si="4"/>
        <v>17</v>
      </c>
      <c r="N30" s="60">
        <f>VLOOKUP($A30,'Return Data'!$B$7:$R$2292,10,0)</f>
        <v>4.4127999999999998</v>
      </c>
      <c r="O30" s="61">
        <f t="shared" si="5"/>
        <v>6</v>
      </c>
      <c r="P30" s="60">
        <f>VLOOKUP($A30,'Return Data'!$B$7:$R$2292,11,0)</f>
        <v>4.0894000000000004</v>
      </c>
      <c r="Q30" s="61">
        <f t="shared" si="6"/>
        <v>7</v>
      </c>
      <c r="R30" s="60">
        <f>VLOOKUP($A30,'Return Data'!$B$7:$R$2292,12,0)</f>
        <v>3.9161000000000001</v>
      </c>
      <c r="S30" s="61">
        <f t="shared" si="7"/>
        <v>11</v>
      </c>
      <c r="T30" s="60">
        <f>VLOOKUP($A30,'Return Data'!$B$7:$R$2292,13,0)</f>
        <v>3.7746</v>
      </c>
      <c r="U30" s="61">
        <f t="shared" si="8"/>
        <v>10</v>
      </c>
      <c r="V30" s="60">
        <f>VLOOKUP($A30,'Return Data'!$B$7:$R$2292,17,0)</f>
        <v>3.5769000000000002</v>
      </c>
      <c r="W30" s="61">
        <f t="shared" si="9"/>
        <v>7</v>
      </c>
      <c r="X30" s="60">
        <f>VLOOKUP($A30,'Return Data'!$B$7:$R$2292,14,0)</f>
        <v>4.1516999999999999</v>
      </c>
      <c r="Y30" s="61">
        <f t="shared" si="12"/>
        <v>15</v>
      </c>
      <c r="Z30" s="60">
        <f>VLOOKUP($A30,'Return Data'!$B$7:$R$2292,16,0)</f>
        <v>6.6303999999999998</v>
      </c>
      <c r="AA30" s="62">
        <f t="shared" si="11"/>
        <v>28</v>
      </c>
    </row>
    <row r="31" spans="1:27" x14ac:dyDescent="0.3">
      <c r="A31" s="58" t="s">
        <v>147</v>
      </c>
      <c r="B31" s="59">
        <f>VLOOKUP($A31,'Return Data'!$B$7:$R$2292,3,0)</f>
        <v>44767</v>
      </c>
      <c r="C31" s="60">
        <f>VLOOKUP($A31,'Return Data'!$B$7:$R$2292,4,0)</f>
        <v>11.5328</v>
      </c>
      <c r="D31" s="60">
        <f>VLOOKUP($A31,'Return Data'!$B$7:$R$2292,5,0)</f>
        <v>1.5825</v>
      </c>
      <c r="E31" s="61">
        <f t="shared" si="0"/>
        <v>36</v>
      </c>
      <c r="F31" s="60">
        <f>VLOOKUP($A31,'Return Data'!$B$7:$R$2292,6,0)</f>
        <v>3.6934999999999998</v>
      </c>
      <c r="G31" s="61">
        <f t="shared" si="1"/>
        <v>36</v>
      </c>
      <c r="H31" s="60">
        <f>VLOOKUP($A31,'Return Data'!$B$7:$R$2292,7,0)</f>
        <v>3.5289999999999999</v>
      </c>
      <c r="I31" s="61">
        <f t="shared" si="2"/>
        <v>36</v>
      </c>
      <c r="J31" s="60">
        <f>VLOOKUP($A31,'Return Data'!$B$7:$R$2292,8,0)</f>
        <v>3.9621</v>
      </c>
      <c r="K31" s="61">
        <f t="shared" si="3"/>
        <v>36</v>
      </c>
      <c r="L31" s="60">
        <f>VLOOKUP($A31,'Return Data'!$B$7:$R$2292,9,0)</f>
        <v>4.4476000000000004</v>
      </c>
      <c r="M31" s="61">
        <f t="shared" si="4"/>
        <v>36</v>
      </c>
      <c r="N31" s="60">
        <f>VLOOKUP($A31,'Return Data'!$B$7:$R$2292,10,0)</f>
        <v>4.0434000000000001</v>
      </c>
      <c r="O31" s="61">
        <f t="shared" si="5"/>
        <v>34</v>
      </c>
      <c r="P31" s="60">
        <f>VLOOKUP($A31,'Return Data'!$B$7:$R$2292,11,0)</f>
        <v>3.7963</v>
      </c>
      <c r="Q31" s="61">
        <f t="shared" si="6"/>
        <v>34</v>
      </c>
      <c r="R31" s="60">
        <f>VLOOKUP($A31,'Return Data'!$B$7:$R$2292,12,0)</f>
        <v>3.6147999999999998</v>
      </c>
      <c r="S31" s="61">
        <f t="shared" si="7"/>
        <v>34</v>
      </c>
      <c r="T31" s="60">
        <f>VLOOKUP($A31,'Return Data'!$B$7:$R$2292,13,0)</f>
        <v>3.4916999999999998</v>
      </c>
      <c r="U31" s="61">
        <f t="shared" si="8"/>
        <v>34</v>
      </c>
      <c r="V31" s="60">
        <f>VLOOKUP($A31,'Return Data'!$B$7:$R$2292,17,0)</f>
        <v>3.2526000000000002</v>
      </c>
      <c r="W31" s="61">
        <f t="shared" si="9"/>
        <v>34</v>
      </c>
      <c r="X31" s="60">
        <f>VLOOKUP($A31,'Return Data'!$B$7:$R$2292,14,0)</f>
        <v>3.649</v>
      </c>
      <c r="Y31" s="61">
        <f t="shared" si="12"/>
        <v>35</v>
      </c>
      <c r="Z31" s="60">
        <f>VLOOKUP($A31,'Return Data'!$B$7:$R$2292,16,0)</f>
        <v>4.0408999999999997</v>
      </c>
      <c r="AA31" s="62">
        <f t="shared" si="11"/>
        <v>35</v>
      </c>
    </row>
    <row r="32" spans="1:27" x14ac:dyDescent="0.3">
      <c r="A32" s="58" t="s">
        <v>1876</v>
      </c>
      <c r="B32" s="59">
        <f>VLOOKUP($A32,'Return Data'!$B$7:$R$2292,3,0)</f>
        <v>44767</v>
      </c>
      <c r="C32" s="60">
        <f>VLOOKUP($A32,'Return Data'!$B$7:$R$2292,4,0)</f>
        <v>2366.0364</v>
      </c>
      <c r="D32" s="60">
        <f>VLOOKUP($A32,'Return Data'!$B$7:$R$2292,5,0)</f>
        <v>6.0373999999999999</v>
      </c>
      <c r="E32" s="61">
        <f t="shared" si="0"/>
        <v>3</v>
      </c>
      <c r="F32" s="60">
        <f>VLOOKUP($A32,'Return Data'!$B$7:$R$2292,6,0)</f>
        <v>5.6580000000000004</v>
      </c>
      <c r="G32" s="61">
        <f t="shared" si="1"/>
        <v>1</v>
      </c>
      <c r="H32" s="60">
        <f>VLOOKUP($A32,'Return Data'!$B$7:$R$2292,7,0)</f>
        <v>4.4356</v>
      </c>
      <c r="I32" s="61">
        <f t="shared" si="2"/>
        <v>2</v>
      </c>
      <c r="J32" s="60">
        <f>VLOOKUP($A32,'Return Data'!$B$7:$R$2292,8,0)</f>
        <v>4.7276999999999996</v>
      </c>
      <c r="K32" s="61">
        <f t="shared" si="3"/>
        <v>1</v>
      </c>
      <c r="L32" s="60">
        <f>VLOOKUP($A32,'Return Data'!$B$7:$R$2292,9,0)</f>
        <v>4.9278000000000004</v>
      </c>
      <c r="M32" s="61">
        <f t="shared" si="4"/>
        <v>3</v>
      </c>
      <c r="N32" s="60">
        <f>VLOOKUP($A32,'Return Data'!$B$7:$R$2292,10,0)</f>
        <v>4.5023</v>
      </c>
      <c r="O32" s="61">
        <f t="shared" si="5"/>
        <v>1</v>
      </c>
      <c r="P32" s="60">
        <f>VLOOKUP($A32,'Return Data'!$B$7:$R$2292,11,0)</f>
        <v>4.4837999999999996</v>
      </c>
      <c r="Q32" s="61">
        <f t="shared" si="6"/>
        <v>1</v>
      </c>
      <c r="R32" s="60">
        <f>VLOOKUP($A32,'Return Data'!$B$7:$R$2292,12,0)</f>
        <v>4.3551000000000002</v>
      </c>
      <c r="S32" s="61">
        <f t="shared" si="7"/>
        <v>1</v>
      </c>
      <c r="T32" s="60">
        <f>VLOOKUP($A32,'Return Data'!$B$7:$R$2292,13,0)</f>
        <v>4.173</v>
      </c>
      <c r="U32" s="61">
        <f t="shared" si="8"/>
        <v>2</v>
      </c>
      <c r="V32" s="60">
        <f>VLOOKUP($A32,'Return Data'!$B$7:$R$2292,17,0)</f>
        <v>3.6301000000000001</v>
      </c>
      <c r="W32" s="61">
        <f t="shared" si="9"/>
        <v>2</v>
      </c>
      <c r="X32" s="60">
        <f>VLOOKUP($A32,'Return Data'!$B$7:$R$2292,14,0)</f>
        <v>3.9741</v>
      </c>
      <c r="Y32" s="61">
        <f t="shared" si="12"/>
        <v>27</v>
      </c>
      <c r="Z32" s="60">
        <f>VLOOKUP($A32,'Return Data'!$B$7:$R$2292,16,0)</f>
        <v>6.8380000000000001</v>
      </c>
      <c r="AA32" s="62">
        <f t="shared" si="11"/>
        <v>10</v>
      </c>
    </row>
    <row r="33" spans="1:27" x14ac:dyDescent="0.3">
      <c r="A33" s="58" t="s">
        <v>148</v>
      </c>
      <c r="B33" s="59">
        <f>VLOOKUP($A33,'Return Data'!$B$7:$R$2292,3,0)</f>
        <v>44767</v>
      </c>
      <c r="C33" s="60">
        <f>VLOOKUP($A33,'Return Data'!$B$7:$R$2292,4,0)</f>
        <v>5276.7957999999999</v>
      </c>
      <c r="D33" s="60">
        <f>VLOOKUP($A33,'Return Data'!$B$7:$R$2292,5,0)</f>
        <v>4.4848999999999997</v>
      </c>
      <c r="E33" s="61">
        <f t="shared" si="0"/>
        <v>32</v>
      </c>
      <c r="F33" s="60">
        <f>VLOOKUP($A33,'Return Data'!$B$7:$R$2292,6,0)</f>
        <v>4.9089999999999998</v>
      </c>
      <c r="G33" s="61">
        <f t="shared" si="1"/>
        <v>30</v>
      </c>
      <c r="H33" s="60">
        <f>VLOOKUP($A33,'Return Data'!$B$7:$R$2292,7,0)</f>
        <v>3.9775</v>
      </c>
      <c r="I33" s="61">
        <f t="shared" si="2"/>
        <v>17</v>
      </c>
      <c r="J33" s="60">
        <f>VLOOKUP($A33,'Return Data'!$B$7:$R$2292,8,0)</f>
        <v>4.3548999999999998</v>
      </c>
      <c r="K33" s="61">
        <f t="shared" si="3"/>
        <v>25</v>
      </c>
      <c r="L33" s="60">
        <f>VLOOKUP($A33,'Return Data'!$B$7:$R$2292,9,0)</f>
        <v>4.8078000000000003</v>
      </c>
      <c r="M33" s="61">
        <f t="shared" si="4"/>
        <v>16</v>
      </c>
      <c r="N33" s="60">
        <f>VLOOKUP($A33,'Return Data'!$B$7:$R$2292,10,0)</f>
        <v>4.2586000000000004</v>
      </c>
      <c r="O33" s="61">
        <f t="shared" si="5"/>
        <v>26</v>
      </c>
      <c r="P33" s="60">
        <f>VLOOKUP($A33,'Return Data'!$B$7:$R$2292,11,0)</f>
        <v>4.0365000000000002</v>
      </c>
      <c r="Q33" s="61">
        <f t="shared" si="6"/>
        <v>20</v>
      </c>
      <c r="R33" s="60">
        <f>VLOOKUP($A33,'Return Data'!$B$7:$R$2292,12,0)</f>
        <v>3.9087000000000001</v>
      </c>
      <c r="S33" s="61">
        <f t="shared" si="7"/>
        <v>15</v>
      </c>
      <c r="T33" s="60">
        <f>VLOOKUP($A33,'Return Data'!$B$7:$R$2292,13,0)</f>
        <v>3.7625000000000002</v>
      </c>
      <c r="U33" s="61">
        <f t="shared" si="8"/>
        <v>15</v>
      </c>
      <c r="V33" s="60">
        <f>VLOOKUP($A33,'Return Data'!$B$7:$R$2292,17,0)</f>
        <v>3.5263</v>
      </c>
      <c r="W33" s="61">
        <f t="shared" si="9"/>
        <v>15</v>
      </c>
      <c r="X33" s="60">
        <f>VLOOKUP($A33,'Return Data'!$B$7:$R$2292,14,0)</f>
        <v>4.1707999999999998</v>
      </c>
      <c r="Y33" s="61">
        <f t="shared" si="12"/>
        <v>9</v>
      </c>
      <c r="Z33" s="60">
        <f>VLOOKUP($A33,'Return Data'!$B$7:$R$2292,16,0)</f>
        <v>6.8555999999999999</v>
      </c>
      <c r="AA33" s="62">
        <f t="shared" si="11"/>
        <v>5</v>
      </c>
    </row>
    <row r="34" spans="1:27" x14ac:dyDescent="0.3">
      <c r="A34" s="58" t="s">
        <v>149</v>
      </c>
      <c r="B34" s="59">
        <f>VLOOKUP($A34,'Return Data'!$B$7:$R$2292,3,0)</f>
        <v>44767</v>
      </c>
      <c r="C34" s="60">
        <f>VLOOKUP($A34,'Return Data'!$B$7:$R$2292,4,0)</f>
        <v>1206.3090999999999</v>
      </c>
      <c r="D34" s="60">
        <f>VLOOKUP($A34,'Return Data'!$B$7:$R$2292,5,0)</f>
        <v>4.6966000000000001</v>
      </c>
      <c r="E34" s="61">
        <f t="shared" si="0"/>
        <v>29</v>
      </c>
      <c r="F34" s="60">
        <f>VLOOKUP($A34,'Return Data'!$B$7:$R$2292,6,0)</f>
        <v>4.8864999999999998</v>
      </c>
      <c r="G34" s="61">
        <f t="shared" si="1"/>
        <v>32</v>
      </c>
      <c r="H34" s="60">
        <f>VLOOKUP($A34,'Return Data'!$B$7:$R$2292,7,0)</f>
        <v>3.9832000000000001</v>
      </c>
      <c r="I34" s="61">
        <f t="shared" si="2"/>
        <v>16</v>
      </c>
      <c r="J34" s="60">
        <f>VLOOKUP($A34,'Return Data'!$B$7:$R$2292,8,0)</f>
        <v>4.2355999999999998</v>
      </c>
      <c r="K34" s="61">
        <f t="shared" si="3"/>
        <v>32</v>
      </c>
      <c r="L34" s="60">
        <f>VLOOKUP($A34,'Return Data'!$B$7:$R$2292,9,0)</f>
        <v>4.5289000000000001</v>
      </c>
      <c r="M34" s="61">
        <f t="shared" si="4"/>
        <v>34</v>
      </c>
      <c r="N34" s="60">
        <f>VLOOKUP($A34,'Return Data'!$B$7:$R$2292,10,0)</f>
        <v>4.0415000000000001</v>
      </c>
      <c r="O34" s="61">
        <f t="shared" si="5"/>
        <v>35</v>
      </c>
      <c r="P34" s="60">
        <f>VLOOKUP($A34,'Return Data'!$B$7:$R$2292,11,0)</f>
        <v>3.8203999999999998</v>
      </c>
      <c r="Q34" s="61">
        <f t="shared" si="6"/>
        <v>33</v>
      </c>
      <c r="R34" s="60">
        <f>VLOOKUP($A34,'Return Data'!$B$7:$R$2292,12,0)</f>
        <v>3.6724000000000001</v>
      </c>
      <c r="S34" s="61">
        <f t="shared" si="7"/>
        <v>33</v>
      </c>
      <c r="T34" s="60">
        <f>VLOOKUP($A34,'Return Data'!$B$7:$R$2292,13,0)</f>
        <v>3.5689000000000002</v>
      </c>
      <c r="U34" s="61">
        <f t="shared" si="8"/>
        <v>33</v>
      </c>
      <c r="V34" s="60">
        <f>VLOOKUP($A34,'Return Data'!$B$7:$R$2292,17,0)</f>
        <v>3.3491</v>
      </c>
      <c r="W34" s="61">
        <f t="shared" si="9"/>
        <v>31</v>
      </c>
      <c r="X34" s="60">
        <f>VLOOKUP($A34,'Return Data'!$B$7:$R$2292,14,0)</f>
        <v>3.8176000000000001</v>
      </c>
      <c r="Y34" s="61">
        <f t="shared" si="12"/>
        <v>31</v>
      </c>
      <c r="Z34" s="60">
        <f>VLOOKUP($A34,'Return Data'!$B$7:$R$2292,16,0)</f>
        <v>4.5579000000000001</v>
      </c>
      <c r="AA34" s="62">
        <f t="shared" si="11"/>
        <v>33</v>
      </c>
    </row>
    <row r="35" spans="1:27" x14ac:dyDescent="0.3">
      <c r="A35" s="58" t="s">
        <v>1945</v>
      </c>
      <c r="B35" s="59">
        <f>VLOOKUP($A35,'Return Data'!$B$7:$R$2292,3,0)</f>
        <v>44767</v>
      </c>
      <c r="C35" s="60">
        <f>VLOOKUP($A35,'Return Data'!$B$7:$R$2292,4,0)</f>
        <v>281.14769999999999</v>
      </c>
      <c r="D35" s="60">
        <f>VLOOKUP($A35,'Return Data'!$B$7:$R$2292,5,0)</f>
        <v>4.7782</v>
      </c>
      <c r="E35" s="61">
        <f t="shared" si="0"/>
        <v>27</v>
      </c>
      <c r="F35" s="60">
        <f>VLOOKUP($A35,'Return Data'!$B$7:$R$2292,6,0)</f>
        <v>5.0696000000000003</v>
      </c>
      <c r="G35" s="61">
        <f t="shared" si="1"/>
        <v>24</v>
      </c>
      <c r="H35" s="60">
        <f>VLOOKUP($A35,'Return Data'!$B$7:$R$2292,7,0)</f>
        <v>4.2655000000000003</v>
      </c>
      <c r="I35" s="61">
        <f t="shared" si="2"/>
        <v>3</v>
      </c>
      <c r="J35" s="60">
        <f>VLOOKUP($A35,'Return Data'!$B$7:$R$2292,8,0)</f>
        <v>4.5675999999999997</v>
      </c>
      <c r="K35" s="61">
        <f t="shared" si="3"/>
        <v>3</v>
      </c>
      <c r="L35" s="60">
        <f>VLOOKUP($A35,'Return Data'!$B$7:$R$2292,9,0)</f>
        <v>4.8269000000000002</v>
      </c>
      <c r="M35" s="61">
        <f t="shared" si="4"/>
        <v>14</v>
      </c>
      <c r="N35" s="60">
        <f>VLOOKUP($A35,'Return Data'!$B$7:$R$2292,10,0)</f>
        <v>4.3681999999999999</v>
      </c>
      <c r="O35" s="61">
        <f t="shared" si="5"/>
        <v>9</v>
      </c>
      <c r="P35" s="60">
        <f>VLOOKUP($A35,'Return Data'!$B$7:$R$2292,11,0)</f>
        <v>4.0799000000000003</v>
      </c>
      <c r="Q35" s="61">
        <f t="shared" si="6"/>
        <v>9</v>
      </c>
      <c r="R35" s="60">
        <f>VLOOKUP($A35,'Return Data'!$B$7:$R$2292,12,0)</f>
        <v>3.9148000000000001</v>
      </c>
      <c r="S35" s="61">
        <f t="shared" si="7"/>
        <v>12</v>
      </c>
      <c r="T35" s="60">
        <f>VLOOKUP($A35,'Return Data'!$B$7:$R$2292,13,0)</f>
        <v>3.77</v>
      </c>
      <c r="U35" s="61">
        <f t="shared" si="8"/>
        <v>12</v>
      </c>
      <c r="V35" s="60">
        <f>VLOOKUP($A35,'Return Data'!$B$7:$R$2292,17,0)</f>
        <v>3.5455000000000001</v>
      </c>
      <c r="W35" s="61">
        <f t="shared" si="9"/>
        <v>8</v>
      </c>
      <c r="X35" s="60">
        <f>VLOOKUP($A35,'Return Data'!$B$7:$R$2292,14,0)</f>
        <v>4.1875999999999998</v>
      </c>
      <c r="Y35" s="61">
        <f t="shared" si="12"/>
        <v>8</v>
      </c>
      <c r="Z35" s="60">
        <f>VLOOKUP($A35,'Return Data'!$B$7:$R$2292,16,0)</f>
        <v>6.84</v>
      </c>
      <c r="AA35" s="62">
        <f t="shared" si="11"/>
        <v>8</v>
      </c>
    </row>
    <row r="36" spans="1:27" x14ac:dyDescent="0.3">
      <c r="A36" s="58" t="s">
        <v>152</v>
      </c>
      <c r="B36" s="59">
        <f>VLOOKUP($A36,'Return Data'!$B$7:$R$2292,3,0)</f>
        <v>44767</v>
      </c>
      <c r="C36" s="60">
        <f>VLOOKUP($A36,'Return Data'!$B$7:$R$2292,4,0)</f>
        <v>34.7654</v>
      </c>
      <c r="D36" s="60">
        <f>VLOOKUP($A36,'Return Data'!$B$7:$R$2292,5,0)</f>
        <v>5.3552</v>
      </c>
      <c r="E36" s="61">
        <f t="shared" si="0"/>
        <v>4</v>
      </c>
      <c r="F36" s="60">
        <f>VLOOKUP($A36,'Return Data'!$B$7:$R$2292,6,0)</f>
        <v>5.2868000000000004</v>
      </c>
      <c r="G36" s="61">
        <f t="shared" si="1"/>
        <v>4</v>
      </c>
      <c r="H36" s="60">
        <f>VLOOKUP($A36,'Return Data'!$B$7:$R$2292,7,0)</f>
        <v>4.0526999999999997</v>
      </c>
      <c r="I36" s="61">
        <f t="shared" si="2"/>
        <v>11</v>
      </c>
      <c r="J36" s="60">
        <f>VLOOKUP($A36,'Return Data'!$B$7:$R$2292,8,0)</f>
        <v>4.4470999999999998</v>
      </c>
      <c r="K36" s="61">
        <f t="shared" si="3"/>
        <v>9</v>
      </c>
      <c r="L36" s="60">
        <f>VLOOKUP($A36,'Return Data'!$B$7:$R$2292,9,0)</f>
        <v>4.8869999999999996</v>
      </c>
      <c r="M36" s="61">
        <f t="shared" si="4"/>
        <v>7</v>
      </c>
      <c r="N36" s="60">
        <f>VLOOKUP($A36,'Return Data'!$B$7:$R$2292,10,0)</f>
        <v>4.3418000000000001</v>
      </c>
      <c r="O36" s="61">
        <f t="shared" si="5"/>
        <v>17</v>
      </c>
      <c r="P36" s="60">
        <f>VLOOKUP($A36,'Return Data'!$B$7:$R$2292,11,0)</f>
        <v>4.2496</v>
      </c>
      <c r="Q36" s="61">
        <f t="shared" si="6"/>
        <v>2</v>
      </c>
      <c r="R36" s="60">
        <f>VLOOKUP($A36,'Return Data'!$B$7:$R$2292,12,0)</f>
        <v>4.2862</v>
      </c>
      <c r="S36" s="61">
        <f t="shared" si="7"/>
        <v>2</v>
      </c>
      <c r="T36" s="60">
        <f>VLOOKUP($A36,'Return Data'!$B$7:$R$2292,13,0)</f>
        <v>4.1943999999999999</v>
      </c>
      <c r="U36" s="61">
        <f t="shared" si="8"/>
        <v>1</v>
      </c>
      <c r="V36" s="60">
        <f>VLOOKUP($A36,'Return Data'!$B$7:$R$2292,17,0)</f>
        <v>4.4297000000000004</v>
      </c>
      <c r="W36" s="61">
        <f t="shared" si="9"/>
        <v>1</v>
      </c>
      <c r="X36" s="60">
        <f>VLOOKUP($A36,'Return Data'!$B$7:$R$2292,14,0)</f>
        <v>5.0072999999999999</v>
      </c>
      <c r="Y36" s="61">
        <f t="shared" si="12"/>
        <v>1</v>
      </c>
      <c r="Z36" s="60">
        <f>VLOOKUP($A36,'Return Data'!$B$7:$R$2292,16,0)</f>
        <v>7.3064</v>
      </c>
      <c r="AA36" s="62">
        <f t="shared" si="11"/>
        <v>1</v>
      </c>
    </row>
    <row r="37" spans="1:27" x14ac:dyDescent="0.3">
      <c r="A37" s="58" t="s">
        <v>153</v>
      </c>
      <c r="B37" s="59">
        <f>VLOOKUP($A37,'Return Data'!$B$7:$R$2292,3,0)</f>
        <v>44767</v>
      </c>
      <c r="C37" s="60">
        <f>VLOOKUP($A37,'Return Data'!$B$7:$R$2292,4,0)</f>
        <v>29.069900000000001</v>
      </c>
      <c r="D37" s="60">
        <f>VLOOKUP($A37,'Return Data'!$B$7:$R$2292,5,0)</f>
        <v>4.2694999999999999</v>
      </c>
      <c r="E37" s="61">
        <f t="shared" si="0"/>
        <v>34</v>
      </c>
      <c r="F37" s="60">
        <f>VLOOKUP($A37,'Return Data'!$B$7:$R$2292,6,0)</f>
        <v>4.7731000000000003</v>
      </c>
      <c r="G37" s="61">
        <f t="shared" si="1"/>
        <v>35</v>
      </c>
      <c r="H37" s="60">
        <f>VLOOKUP($A37,'Return Data'!$B$7:$R$2292,7,0)</f>
        <v>3.8414000000000001</v>
      </c>
      <c r="I37" s="61">
        <f t="shared" si="2"/>
        <v>29</v>
      </c>
      <c r="J37" s="60">
        <f>VLOOKUP($A37,'Return Data'!$B$7:$R$2292,8,0)</f>
        <v>4.24</v>
      </c>
      <c r="K37" s="61">
        <f t="shared" si="3"/>
        <v>30</v>
      </c>
      <c r="L37" s="60">
        <f>VLOOKUP($A37,'Return Data'!$B$7:$R$2292,9,0)</f>
        <v>4.5243000000000002</v>
      </c>
      <c r="M37" s="61">
        <f t="shared" si="4"/>
        <v>35</v>
      </c>
      <c r="N37" s="60">
        <f>VLOOKUP($A37,'Return Data'!$B$7:$R$2292,10,0)</f>
        <v>4.0712000000000002</v>
      </c>
      <c r="O37" s="61">
        <f t="shared" si="5"/>
        <v>33</v>
      </c>
      <c r="P37" s="60">
        <f>VLOOKUP($A37,'Return Data'!$B$7:$R$2292,11,0)</f>
        <v>3.8513999999999999</v>
      </c>
      <c r="Q37" s="61">
        <f t="shared" si="6"/>
        <v>32</v>
      </c>
      <c r="R37" s="60">
        <f>VLOOKUP($A37,'Return Data'!$B$7:$R$2292,12,0)</f>
        <v>3.6863000000000001</v>
      </c>
      <c r="S37" s="61">
        <f t="shared" si="7"/>
        <v>32</v>
      </c>
      <c r="T37" s="60">
        <f>VLOOKUP($A37,'Return Data'!$B$7:$R$2292,13,0)</f>
        <v>3.5798999999999999</v>
      </c>
      <c r="U37" s="61">
        <f t="shared" si="8"/>
        <v>31</v>
      </c>
      <c r="V37" s="60">
        <f>VLOOKUP($A37,'Return Data'!$B$7:$R$2292,17,0)</f>
        <v>3.3502000000000001</v>
      </c>
      <c r="W37" s="61">
        <f t="shared" si="9"/>
        <v>30</v>
      </c>
      <c r="X37" s="60">
        <f>VLOOKUP($A37,'Return Data'!$B$7:$R$2292,14,0)</f>
        <v>3.7774999999999999</v>
      </c>
      <c r="Y37" s="61">
        <f t="shared" si="12"/>
        <v>32</v>
      </c>
      <c r="Z37" s="60">
        <f>VLOOKUP($A37,'Return Data'!$B$7:$R$2292,16,0)</f>
        <v>6.7617000000000003</v>
      </c>
      <c r="AA37" s="62">
        <f t="shared" si="11"/>
        <v>23</v>
      </c>
    </row>
    <row r="38" spans="1:27" x14ac:dyDescent="0.3">
      <c r="A38" s="58" t="s">
        <v>156</v>
      </c>
      <c r="B38" s="59">
        <f>VLOOKUP($A38,'Return Data'!$B$7:$R$2292,3,0)</f>
        <v>44767</v>
      </c>
      <c r="C38" s="60">
        <f>VLOOKUP($A38,'Return Data'!$B$7:$R$2292,4,0)</f>
        <v>3376.9306999999999</v>
      </c>
      <c r="D38" s="60">
        <f>VLOOKUP($A38,'Return Data'!$B$7:$R$2292,5,0)</f>
        <v>4.5121000000000002</v>
      </c>
      <c r="E38" s="61">
        <f t="shared" si="0"/>
        <v>31</v>
      </c>
      <c r="F38" s="60">
        <f>VLOOKUP($A38,'Return Data'!$B$7:$R$2292,6,0)</f>
        <v>4.9080000000000004</v>
      </c>
      <c r="G38" s="61">
        <f t="shared" si="1"/>
        <v>31</v>
      </c>
      <c r="H38" s="60">
        <f>VLOOKUP($A38,'Return Data'!$B$7:$R$2292,7,0)</f>
        <v>4.0012999999999996</v>
      </c>
      <c r="I38" s="61">
        <f t="shared" si="2"/>
        <v>14</v>
      </c>
      <c r="J38" s="60">
        <f>VLOOKUP($A38,'Return Data'!$B$7:$R$2292,8,0)</f>
        <v>4.3693</v>
      </c>
      <c r="K38" s="61">
        <f t="shared" si="3"/>
        <v>23</v>
      </c>
      <c r="L38" s="60">
        <f>VLOOKUP($A38,'Return Data'!$B$7:$R$2292,9,0)</f>
        <v>4.7415000000000003</v>
      </c>
      <c r="M38" s="61">
        <f t="shared" si="4"/>
        <v>24</v>
      </c>
      <c r="N38" s="60">
        <f>VLOOKUP($A38,'Return Data'!$B$7:$R$2292,10,0)</f>
        <v>4.2530000000000001</v>
      </c>
      <c r="O38" s="61">
        <f t="shared" si="5"/>
        <v>27</v>
      </c>
      <c r="P38" s="60">
        <f>VLOOKUP($A38,'Return Data'!$B$7:$R$2292,11,0)</f>
        <v>3.9872000000000001</v>
      </c>
      <c r="Q38" s="61">
        <f t="shared" si="6"/>
        <v>29</v>
      </c>
      <c r="R38" s="60">
        <f>VLOOKUP($A38,'Return Data'!$B$7:$R$2292,12,0)</f>
        <v>3.8662999999999998</v>
      </c>
      <c r="S38" s="61">
        <f t="shared" si="7"/>
        <v>26</v>
      </c>
      <c r="T38" s="60">
        <f>VLOOKUP($A38,'Return Data'!$B$7:$R$2292,13,0)</f>
        <v>3.7355999999999998</v>
      </c>
      <c r="U38" s="61">
        <f t="shared" si="8"/>
        <v>23</v>
      </c>
      <c r="V38" s="60">
        <f>VLOOKUP($A38,'Return Data'!$B$7:$R$2292,17,0)</f>
        <v>3.5026999999999999</v>
      </c>
      <c r="W38" s="61">
        <f t="shared" si="9"/>
        <v>22</v>
      </c>
      <c r="X38" s="60">
        <f>VLOOKUP($A38,'Return Data'!$B$7:$R$2292,14,0)</f>
        <v>4.1066000000000003</v>
      </c>
      <c r="Y38" s="61">
        <f t="shared" si="12"/>
        <v>18</v>
      </c>
      <c r="Z38" s="60">
        <f>VLOOKUP($A38,'Return Data'!$B$7:$R$2292,16,0)</f>
        <v>6.7615999999999996</v>
      </c>
      <c r="AA38" s="62">
        <f t="shared" si="11"/>
        <v>24</v>
      </c>
    </row>
    <row r="39" spans="1:27" x14ac:dyDescent="0.3">
      <c r="A39" s="58" t="s">
        <v>1918</v>
      </c>
      <c r="B39" s="59">
        <f>VLOOKUP($A39,'Return Data'!$B$7:$R$2292,3,0)</f>
        <v>44767</v>
      </c>
      <c r="C39" s="60">
        <f>VLOOKUP($A39,'Return Data'!$B$7:$R$2292,4,0)</f>
        <v>3047.2659199999998</v>
      </c>
      <c r="D39" s="60">
        <f>VLOOKUP($A39,'Return Data'!$B$7:$R$2292,5,0)</f>
        <v>4.8666</v>
      </c>
      <c r="E39" s="61">
        <f t="shared" si="0"/>
        <v>21</v>
      </c>
      <c r="F39" s="60">
        <f>VLOOKUP($A39,'Return Data'!$B$7:$R$2292,6,0)</f>
        <v>5.1287000000000003</v>
      </c>
      <c r="G39" s="61">
        <f t="shared" si="1"/>
        <v>15</v>
      </c>
      <c r="H39" s="60">
        <f>VLOOKUP($A39,'Return Data'!$B$7:$R$2292,7,0)</f>
        <v>4.0808999999999997</v>
      </c>
      <c r="I39" s="61">
        <f t="shared" si="2"/>
        <v>9</v>
      </c>
      <c r="J39" s="60">
        <f>VLOOKUP($A39,'Return Data'!$B$7:$R$2292,8,0)</f>
        <v>4.4739000000000004</v>
      </c>
      <c r="K39" s="61">
        <f t="shared" si="3"/>
        <v>7</v>
      </c>
      <c r="L39" s="60">
        <f>VLOOKUP($A39,'Return Data'!$B$7:$R$2292,9,0)</f>
        <v>4.8414000000000001</v>
      </c>
      <c r="M39" s="61">
        <f t="shared" si="4"/>
        <v>10</v>
      </c>
      <c r="N39" s="60">
        <f>VLOOKUP($A39,'Return Data'!$B$7:$R$2292,10,0)</f>
        <v>4.3910999999999998</v>
      </c>
      <c r="O39" s="61">
        <f t="shared" si="5"/>
        <v>7</v>
      </c>
      <c r="P39" s="60">
        <f>VLOOKUP($A39,'Return Data'!$B$7:$R$2292,11,0)</f>
        <v>4.1003999999999996</v>
      </c>
      <c r="Q39" s="61">
        <f t="shared" si="6"/>
        <v>6</v>
      </c>
      <c r="R39" s="60">
        <f>VLOOKUP($A39,'Return Data'!$B$7:$R$2292,12,0)</f>
        <v>3.8835999999999999</v>
      </c>
      <c r="S39" s="61">
        <f t="shared" si="7"/>
        <v>19</v>
      </c>
      <c r="T39" s="60">
        <f>VLOOKUP($A39,'Return Data'!$B$7:$R$2292,13,0)</f>
        <v>3.7277</v>
      </c>
      <c r="U39" s="61">
        <f t="shared" si="8"/>
        <v>27</v>
      </c>
      <c r="V39" s="60">
        <f>VLOOKUP($A39,'Return Data'!$B$7:$R$2292,17,0)</f>
        <v>3.4679000000000002</v>
      </c>
      <c r="W39" s="61">
        <f t="shared" si="9"/>
        <v>28</v>
      </c>
      <c r="X39" s="60">
        <f>VLOOKUP($A39,'Return Data'!$B$7:$R$2292,14,0)</f>
        <v>3.9169</v>
      </c>
      <c r="Y39" s="61">
        <f t="shared" si="12"/>
        <v>29</v>
      </c>
      <c r="Z39" s="60">
        <f>VLOOKUP($A39,'Return Data'!$B$7:$R$2292,16,0)</f>
        <v>5.7363999999999997</v>
      </c>
      <c r="AA39" s="62">
        <f t="shared" si="11"/>
        <v>32</v>
      </c>
    </row>
    <row r="40" spans="1:27" x14ac:dyDescent="0.3">
      <c r="A40" s="58" t="s">
        <v>158</v>
      </c>
      <c r="B40" s="59">
        <f>VLOOKUP($A40,'Return Data'!$B$7:$R$2292,3,0)</f>
        <v>44767</v>
      </c>
      <c r="C40" s="60">
        <f>VLOOKUP($A40,'Return Data'!$B$7:$R$2292,4,0)</f>
        <v>3404.5137</v>
      </c>
      <c r="D40" s="60">
        <f>VLOOKUP($A40,'Return Data'!$B$7:$R$2292,5,0)</f>
        <v>4.9151999999999996</v>
      </c>
      <c r="E40" s="61">
        <f t="shared" si="0"/>
        <v>16</v>
      </c>
      <c r="F40" s="60">
        <f>VLOOKUP($A40,'Return Data'!$B$7:$R$2292,6,0)</f>
        <v>5.0646000000000004</v>
      </c>
      <c r="G40" s="61">
        <f t="shared" si="1"/>
        <v>26</v>
      </c>
      <c r="H40" s="60">
        <f>VLOOKUP($A40,'Return Data'!$B$7:$R$2292,7,0)</f>
        <v>3.6646000000000001</v>
      </c>
      <c r="I40" s="61">
        <f t="shared" si="2"/>
        <v>35</v>
      </c>
      <c r="J40" s="60">
        <f>VLOOKUP($A40,'Return Data'!$B$7:$R$2292,8,0)</f>
        <v>4.1694000000000004</v>
      </c>
      <c r="K40" s="61">
        <f t="shared" si="3"/>
        <v>34</v>
      </c>
      <c r="L40" s="60">
        <f>VLOOKUP($A40,'Return Data'!$B$7:$R$2292,9,0)</f>
        <v>4.6527000000000003</v>
      </c>
      <c r="M40" s="61">
        <f t="shared" si="4"/>
        <v>31</v>
      </c>
      <c r="N40" s="60">
        <f>VLOOKUP($A40,'Return Data'!$B$7:$R$2292,10,0)</f>
        <v>4.2211999999999996</v>
      </c>
      <c r="O40" s="61">
        <f t="shared" si="5"/>
        <v>29</v>
      </c>
      <c r="P40" s="60">
        <f>VLOOKUP($A40,'Return Data'!$B$7:$R$2292,11,0)</f>
        <v>4.0271999999999997</v>
      </c>
      <c r="Q40" s="61">
        <f t="shared" si="6"/>
        <v>21</v>
      </c>
      <c r="R40" s="60">
        <f>VLOOKUP($A40,'Return Data'!$B$7:$R$2292,12,0)</f>
        <v>3.895</v>
      </c>
      <c r="S40" s="61">
        <f t="shared" si="7"/>
        <v>18</v>
      </c>
      <c r="T40" s="60">
        <f>VLOOKUP($A40,'Return Data'!$B$7:$R$2292,13,0)</f>
        <v>3.7414000000000001</v>
      </c>
      <c r="U40" s="61">
        <f t="shared" si="8"/>
        <v>20</v>
      </c>
      <c r="V40" s="60">
        <f>VLOOKUP($A40,'Return Data'!$B$7:$R$2292,17,0)</f>
        <v>3.5127000000000002</v>
      </c>
      <c r="W40" s="61">
        <f t="shared" si="9"/>
        <v>19</v>
      </c>
      <c r="X40" s="60">
        <f>VLOOKUP($A40,'Return Data'!$B$7:$R$2292,14,0)</f>
        <v>4.1702000000000004</v>
      </c>
      <c r="Y40" s="61">
        <f t="shared" si="12"/>
        <v>10</v>
      </c>
      <c r="Z40" s="60">
        <f>VLOOKUP($A40,'Return Data'!$B$7:$R$2292,16,0)</f>
        <v>6.8526999999999996</v>
      </c>
      <c r="AA40" s="62">
        <f t="shared" si="11"/>
        <v>6</v>
      </c>
    </row>
    <row r="41" spans="1:27" x14ac:dyDescent="0.3">
      <c r="A41" s="58" t="s">
        <v>160</v>
      </c>
      <c r="B41" s="59">
        <f>VLOOKUP($A41,'Return Data'!$B$7:$R$2292,3,0)</f>
        <v>44767</v>
      </c>
      <c r="C41" s="60">
        <f>VLOOKUP($A41,'Return Data'!$B$7:$R$2292,4,0)</f>
        <v>2078.5826000000002</v>
      </c>
      <c r="D41" s="60">
        <f>VLOOKUP($A41,'Return Data'!$B$7:$R$2292,5,0)</f>
        <v>4.5995999999999997</v>
      </c>
      <c r="E41" s="61">
        <f t="shared" si="0"/>
        <v>30</v>
      </c>
      <c r="F41" s="60">
        <f>VLOOKUP($A41,'Return Data'!$B$7:$R$2292,6,0)</f>
        <v>5.0301</v>
      </c>
      <c r="G41" s="61">
        <f t="shared" si="1"/>
        <v>27</v>
      </c>
      <c r="H41" s="60">
        <f>VLOOKUP($A41,'Return Data'!$B$7:$R$2292,7,0)</f>
        <v>3.9477000000000002</v>
      </c>
      <c r="I41" s="61">
        <f t="shared" si="2"/>
        <v>23</v>
      </c>
      <c r="J41" s="60">
        <f>VLOOKUP($A41,'Return Data'!$B$7:$R$2292,8,0)</f>
        <v>4.4086999999999996</v>
      </c>
      <c r="K41" s="61">
        <f t="shared" si="3"/>
        <v>16</v>
      </c>
      <c r="L41" s="60">
        <f>VLOOKUP($A41,'Return Data'!$B$7:$R$2292,9,0)</f>
        <v>4.8319999999999999</v>
      </c>
      <c r="M41" s="61">
        <f t="shared" si="4"/>
        <v>13</v>
      </c>
      <c r="N41" s="60">
        <f>VLOOKUP($A41,'Return Data'!$B$7:$R$2292,10,0)</f>
        <v>4.3463000000000003</v>
      </c>
      <c r="O41" s="61">
        <f t="shared" si="5"/>
        <v>16</v>
      </c>
      <c r="P41" s="60">
        <f>VLOOKUP($A41,'Return Data'!$B$7:$R$2292,11,0)</f>
        <v>4.0632000000000001</v>
      </c>
      <c r="Q41" s="61">
        <f t="shared" si="6"/>
        <v>14</v>
      </c>
      <c r="R41" s="60">
        <f>VLOOKUP($A41,'Return Data'!$B$7:$R$2292,12,0)</f>
        <v>3.9043000000000001</v>
      </c>
      <c r="S41" s="61">
        <f t="shared" si="7"/>
        <v>16</v>
      </c>
      <c r="T41" s="60">
        <f>VLOOKUP($A41,'Return Data'!$B$7:$R$2292,13,0)</f>
        <v>3.7684000000000002</v>
      </c>
      <c r="U41" s="61">
        <f t="shared" si="8"/>
        <v>13</v>
      </c>
      <c r="V41" s="60">
        <f>VLOOKUP($A41,'Return Data'!$B$7:$R$2292,17,0)</f>
        <v>3.5426000000000002</v>
      </c>
      <c r="W41" s="61">
        <f t="shared" si="9"/>
        <v>10</v>
      </c>
      <c r="X41" s="60">
        <f>VLOOKUP($A41,'Return Data'!$B$7:$R$2292,14,0)</f>
        <v>4.1684000000000001</v>
      </c>
      <c r="Y41" s="61">
        <f t="shared" si="12"/>
        <v>11</v>
      </c>
      <c r="Z41" s="60">
        <f>VLOOKUP($A41,'Return Data'!$B$7:$R$2292,16,0)</f>
        <v>6.3738999999999999</v>
      </c>
      <c r="AA41" s="62">
        <f t="shared" si="11"/>
        <v>29</v>
      </c>
    </row>
    <row r="42" spans="1:27" x14ac:dyDescent="0.3">
      <c r="A42" s="58" t="s">
        <v>161</v>
      </c>
      <c r="B42" s="59">
        <f>VLOOKUP($A42,'Return Data'!$B$7:$R$2292,3,0)</f>
        <v>44767</v>
      </c>
      <c r="C42" s="60">
        <f>VLOOKUP($A42,'Return Data'!$B$7:$R$2292,4,0)</f>
        <v>3534.8294999999998</v>
      </c>
      <c r="D42" s="60">
        <f>VLOOKUP($A42,'Return Data'!$B$7:$R$2292,5,0)</f>
        <v>4.7815000000000003</v>
      </c>
      <c r="E42" s="61">
        <f t="shared" si="0"/>
        <v>26</v>
      </c>
      <c r="F42" s="60">
        <f>VLOOKUP($A42,'Return Data'!$B$7:$R$2292,6,0)</f>
        <v>5.0682999999999998</v>
      </c>
      <c r="G42" s="61">
        <f t="shared" si="1"/>
        <v>25</v>
      </c>
      <c r="H42" s="60">
        <f>VLOOKUP($A42,'Return Data'!$B$7:$R$2292,7,0)</f>
        <v>4.0911</v>
      </c>
      <c r="I42" s="61">
        <f t="shared" si="2"/>
        <v>8</v>
      </c>
      <c r="J42" s="60">
        <f>VLOOKUP($A42,'Return Data'!$B$7:$R$2292,8,0)</f>
        <v>4.4362000000000004</v>
      </c>
      <c r="K42" s="61">
        <f t="shared" si="3"/>
        <v>10</v>
      </c>
      <c r="L42" s="60">
        <f>VLOOKUP($A42,'Return Data'!$B$7:$R$2292,9,0)</f>
        <v>4.8498999999999999</v>
      </c>
      <c r="M42" s="61">
        <f t="shared" si="4"/>
        <v>9</v>
      </c>
      <c r="N42" s="60">
        <f>VLOOKUP($A42,'Return Data'!$B$7:$R$2292,10,0)</f>
        <v>4.3330000000000002</v>
      </c>
      <c r="O42" s="61">
        <f t="shared" si="5"/>
        <v>19</v>
      </c>
      <c r="P42" s="60">
        <f>VLOOKUP($A42,'Return Data'!$B$7:$R$2292,11,0)</f>
        <v>4.0618999999999996</v>
      </c>
      <c r="Q42" s="61">
        <f t="shared" si="6"/>
        <v>15</v>
      </c>
      <c r="R42" s="60">
        <f>VLOOKUP($A42,'Return Data'!$B$7:$R$2292,12,0)</f>
        <v>3.9186999999999999</v>
      </c>
      <c r="S42" s="61">
        <f t="shared" si="7"/>
        <v>10</v>
      </c>
      <c r="T42" s="60">
        <f>VLOOKUP($A42,'Return Data'!$B$7:$R$2292,13,0)</f>
        <v>3.7793999999999999</v>
      </c>
      <c r="U42" s="61">
        <f t="shared" si="8"/>
        <v>8</v>
      </c>
      <c r="V42" s="60">
        <f>VLOOKUP($A42,'Return Data'!$B$7:$R$2292,17,0)</f>
        <v>3.5367999999999999</v>
      </c>
      <c r="W42" s="61">
        <f t="shared" si="9"/>
        <v>12</v>
      </c>
      <c r="X42" s="60">
        <f>VLOOKUP($A42,'Return Data'!$B$7:$R$2292,14,0)</f>
        <v>4.1351000000000004</v>
      </c>
      <c r="Y42" s="61">
        <f t="shared" si="12"/>
        <v>16</v>
      </c>
      <c r="Z42" s="60">
        <f>VLOOKUP($A42,'Return Data'!$B$7:$R$2292,16,0)</f>
        <v>6.7968000000000002</v>
      </c>
      <c r="AA42" s="62">
        <f t="shared" si="11"/>
        <v>15</v>
      </c>
    </row>
    <row r="43" spans="1:27" x14ac:dyDescent="0.3">
      <c r="A43" s="58" t="s">
        <v>1936</v>
      </c>
      <c r="B43" s="59">
        <f>VLOOKUP($A43,'Return Data'!$B$7:$R$2292,3,0)</f>
        <v>44767</v>
      </c>
      <c r="C43" s="60">
        <f>VLOOKUP($A43,'Return Data'!$B$7:$R$2292,4,0)</f>
        <v>1160.0458000000001</v>
      </c>
      <c r="D43" s="60">
        <f>VLOOKUP($A43,'Return Data'!$B$7:$R$2292,5,0)</f>
        <v>5.2111999999999998</v>
      </c>
      <c r="E43" s="61">
        <f t="shared" si="0"/>
        <v>8</v>
      </c>
      <c r="F43" s="60">
        <f>VLOOKUP($A43,'Return Data'!$B$7:$R$2292,6,0)</f>
        <v>4.8285</v>
      </c>
      <c r="G43" s="61">
        <f t="shared" si="1"/>
        <v>33</v>
      </c>
      <c r="H43" s="60">
        <f>VLOOKUP($A43,'Return Data'!$B$7:$R$2292,7,0)</f>
        <v>3.7037</v>
      </c>
      <c r="I43" s="61">
        <f t="shared" si="2"/>
        <v>34</v>
      </c>
      <c r="J43" s="60">
        <f>VLOOKUP($A43,'Return Data'!$B$7:$R$2292,8,0)</f>
        <v>4.0904999999999996</v>
      </c>
      <c r="K43" s="61">
        <f t="shared" si="3"/>
        <v>35</v>
      </c>
      <c r="L43" s="60">
        <f>VLOOKUP($A43,'Return Data'!$B$7:$R$2292,9,0)</f>
        <v>4.5830000000000002</v>
      </c>
      <c r="M43" s="61">
        <f t="shared" si="4"/>
        <v>32</v>
      </c>
      <c r="N43" s="60">
        <f>VLOOKUP($A43,'Return Data'!$B$7:$R$2292,10,0)</f>
        <v>3.9901</v>
      </c>
      <c r="O43" s="61">
        <f t="shared" si="5"/>
        <v>36</v>
      </c>
      <c r="P43" s="60">
        <f>VLOOKUP($A43,'Return Data'!$B$7:$R$2292,11,0)</f>
        <v>3.6265999999999998</v>
      </c>
      <c r="Q43" s="61">
        <f t="shared" si="6"/>
        <v>36</v>
      </c>
      <c r="R43" s="60">
        <f>VLOOKUP($A43,'Return Data'!$B$7:$R$2292,12,0)</f>
        <v>3.4649000000000001</v>
      </c>
      <c r="S43" s="61">
        <f t="shared" si="7"/>
        <v>36</v>
      </c>
      <c r="T43" s="60">
        <f>VLOOKUP($A43,'Return Data'!$B$7:$R$2292,13,0)</f>
        <v>3.3313999999999999</v>
      </c>
      <c r="U43" s="61">
        <f t="shared" si="8"/>
        <v>36</v>
      </c>
      <c r="V43" s="60">
        <f>VLOOKUP($A43,'Return Data'!$B$7:$R$2292,17,0)</f>
        <v>3.1762000000000001</v>
      </c>
      <c r="W43" s="61">
        <f t="shared" si="9"/>
        <v>36</v>
      </c>
      <c r="X43" s="60">
        <f>VLOOKUP($A43,'Return Data'!$B$7:$R$2292,14,0)</f>
        <v>3.7599</v>
      </c>
      <c r="Y43" s="61">
        <f t="shared" si="12"/>
        <v>33</v>
      </c>
      <c r="Z43" s="60">
        <f>VLOOKUP($A43,'Return Data'!$B$7:$R$2292,16,0)</f>
        <v>4.2962999999999996</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4.8903888888888885</v>
      </c>
      <c r="E45" s="69"/>
      <c r="F45" s="70">
        <f>AVERAGE(F8:F43)</f>
        <v>5.0799583333333338</v>
      </c>
      <c r="G45" s="69"/>
      <c r="H45" s="70">
        <f>AVERAGE(H8:H43)</f>
        <v>3.9814333333333334</v>
      </c>
      <c r="I45" s="69"/>
      <c r="J45" s="70">
        <f>AVERAGE(J8:J43)</f>
        <v>4.3777277777777783</v>
      </c>
      <c r="K45" s="69"/>
      <c r="L45" s="70">
        <f>AVERAGE(L8:L43)</f>
        <v>4.7660888888888886</v>
      </c>
      <c r="M45" s="69"/>
      <c r="N45" s="70">
        <f>AVERAGE(N8:N43)</f>
        <v>4.294408333333334</v>
      </c>
      <c r="O45" s="69"/>
      <c r="P45" s="70">
        <f>AVERAGE(P8:P43)</f>
        <v>4.0257638888888883</v>
      </c>
      <c r="Q45" s="69"/>
      <c r="R45" s="70">
        <f>AVERAGE(R8:R43)</f>
        <v>3.8766749999999996</v>
      </c>
      <c r="S45" s="69"/>
      <c r="T45" s="70">
        <f>AVERAGE(T8:T43)</f>
        <v>3.7358555555555566</v>
      </c>
      <c r="U45" s="69"/>
      <c r="V45" s="70">
        <f>AVERAGE(V8:V43)</f>
        <v>3.5069277777777774</v>
      </c>
      <c r="W45" s="69"/>
      <c r="X45" s="70">
        <f>AVERAGE(X8:X43)</f>
        <v>4.0825114285714283</v>
      </c>
      <c r="Y45" s="69"/>
      <c r="Z45" s="70">
        <f>AVERAGE(Z8:Z43)</f>
        <v>6.4302527777777767</v>
      </c>
      <c r="AA45" s="71"/>
    </row>
    <row r="46" spans="1:27" x14ac:dyDescent="0.3">
      <c r="A46" s="68" t="s">
        <v>28</v>
      </c>
      <c r="B46" s="69"/>
      <c r="C46" s="69"/>
      <c r="D46" s="70">
        <f>MIN(D8:D43)</f>
        <v>1.5825</v>
      </c>
      <c r="E46" s="69"/>
      <c r="F46" s="70">
        <f>MIN(F8:F43)</f>
        <v>3.6934999999999998</v>
      </c>
      <c r="G46" s="69"/>
      <c r="H46" s="70">
        <f>MIN(H8:H43)</f>
        <v>3.5289999999999999</v>
      </c>
      <c r="I46" s="69"/>
      <c r="J46" s="70">
        <f>MIN(J8:J43)</f>
        <v>3.9621</v>
      </c>
      <c r="K46" s="69"/>
      <c r="L46" s="70">
        <f>MIN(L8:L43)</f>
        <v>4.4476000000000004</v>
      </c>
      <c r="M46" s="69"/>
      <c r="N46" s="70">
        <f>MIN(N8:N43)</f>
        <v>3.9901</v>
      </c>
      <c r="O46" s="69"/>
      <c r="P46" s="70">
        <f>MIN(P8:P43)</f>
        <v>3.6265999999999998</v>
      </c>
      <c r="Q46" s="69"/>
      <c r="R46" s="70">
        <f>MIN(R8:R43)</f>
        <v>3.4649000000000001</v>
      </c>
      <c r="S46" s="69"/>
      <c r="T46" s="70">
        <f>MIN(T8:T43)</f>
        <v>3.3313999999999999</v>
      </c>
      <c r="U46" s="69"/>
      <c r="V46" s="70">
        <f>MIN(V8:V43)</f>
        <v>3.1762000000000001</v>
      </c>
      <c r="W46" s="69"/>
      <c r="X46" s="70">
        <f>MIN(X8:X43)</f>
        <v>3.649</v>
      </c>
      <c r="Y46" s="69"/>
      <c r="Z46" s="70">
        <f>MIN(Z8:Z43)</f>
        <v>3.83</v>
      </c>
      <c r="AA46" s="71"/>
    </row>
    <row r="47" spans="1:27" ht="15" thickBot="1" x14ac:dyDescent="0.35">
      <c r="A47" s="72" t="s">
        <v>29</v>
      </c>
      <c r="B47" s="73"/>
      <c r="C47" s="73"/>
      <c r="D47" s="74">
        <f>MAX(D8:D43)</f>
        <v>6.3727999999999998</v>
      </c>
      <c r="E47" s="73"/>
      <c r="F47" s="74">
        <f>MAX(F8:F43)</f>
        <v>5.6580000000000004</v>
      </c>
      <c r="G47" s="73"/>
      <c r="H47" s="74">
        <f>MAX(H8:H43)</f>
        <v>4.4866999999999999</v>
      </c>
      <c r="I47" s="73"/>
      <c r="J47" s="74">
        <f>MAX(J8:J43)</f>
        <v>4.7276999999999996</v>
      </c>
      <c r="K47" s="73"/>
      <c r="L47" s="74">
        <f>MAX(L8:L43)</f>
        <v>4.9417</v>
      </c>
      <c r="M47" s="73"/>
      <c r="N47" s="74">
        <f>MAX(N8:N43)</f>
        <v>4.5023</v>
      </c>
      <c r="O47" s="73"/>
      <c r="P47" s="74">
        <f>MAX(P8:P43)</f>
        <v>4.4837999999999996</v>
      </c>
      <c r="Q47" s="73"/>
      <c r="R47" s="74">
        <f>MAX(R8:R43)</f>
        <v>4.3551000000000002</v>
      </c>
      <c r="S47" s="73"/>
      <c r="T47" s="74">
        <f>MAX(T8:T43)</f>
        <v>4.1943999999999999</v>
      </c>
      <c r="U47" s="73"/>
      <c r="V47" s="74">
        <f>MAX(V8:V43)</f>
        <v>4.4297000000000004</v>
      </c>
      <c r="W47" s="73"/>
      <c r="X47" s="74">
        <f>MAX(X8:X43)</f>
        <v>5.0072999999999999</v>
      </c>
      <c r="Y47" s="73"/>
      <c r="Z47" s="74">
        <f>MAX(Z8:Z43)</f>
        <v>7.3064</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44767</v>
      </c>
      <c r="C8" s="60">
        <f>VLOOKUP($A8,'Return Data'!$B$7:$R$2292,4,0)</f>
        <v>344.8732</v>
      </c>
      <c r="D8" s="60">
        <f>VLOOKUP($A8,'Return Data'!$B$7:$R$2292,5,0)</f>
        <v>4.7209000000000003</v>
      </c>
      <c r="E8" s="61">
        <f t="shared" ref="E8:E42" si="0">RANK(D8,D$8:D$42,0)</f>
        <v>22</v>
      </c>
      <c r="F8" s="60">
        <f>VLOOKUP($A8,'Return Data'!$B$7:$R$2292,6,0)</f>
        <v>5.0575000000000001</v>
      </c>
      <c r="G8" s="61">
        <f t="shared" ref="G8:G42" si="1">RANK(F8,F$8:F$42,0)</f>
        <v>11</v>
      </c>
      <c r="H8" s="60">
        <f>VLOOKUP($A8,'Return Data'!$B$7:$R$2292,7,0)</f>
        <v>3.7614000000000001</v>
      </c>
      <c r="I8" s="61">
        <f t="shared" ref="I8:I42" si="2">RANK(H8,H$8:H$42,0)</f>
        <v>28</v>
      </c>
      <c r="J8" s="60">
        <f>VLOOKUP($A8,'Return Data'!$B$7:$R$2292,8,0)</f>
        <v>4.2615999999999996</v>
      </c>
      <c r="K8" s="61">
        <f t="shared" ref="K8:K42" si="3">RANK(J8,J$8:J$42,0)</f>
        <v>23</v>
      </c>
      <c r="L8" s="60">
        <f>VLOOKUP($A8,'Return Data'!$B$7:$R$2292,9,0)</f>
        <v>4.7141000000000002</v>
      </c>
      <c r="M8" s="61">
        <f t="shared" ref="M8:M42" si="4">RANK(L8,L$8:L$42,0)</f>
        <v>12</v>
      </c>
      <c r="N8" s="60">
        <f>VLOOKUP($A8,'Return Data'!$B$7:$R$2292,10,0)</f>
        <v>4.2153</v>
      </c>
      <c r="O8" s="61">
        <f t="shared" ref="O8:O42" si="5">RANK(N8,N$8:N$42,0)</f>
        <v>20</v>
      </c>
      <c r="P8" s="60">
        <f>VLOOKUP($A8,'Return Data'!$B$7:$R$2292,11,0)</f>
        <v>3.9586000000000001</v>
      </c>
      <c r="Q8" s="61">
        <f t="shared" ref="Q8:Q42" si="6">RANK(P8,P$8:P$42,0)</f>
        <v>19</v>
      </c>
      <c r="R8" s="60">
        <f>VLOOKUP($A8,'Return Data'!$B$7:$R$2292,12,0)</f>
        <v>3.8207</v>
      </c>
      <c r="S8" s="61">
        <f t="shared" ref="S8:S42" si="7">RANK(R8,R$8:R$42,0)</f>
        <v>10</v>
      </c>
      <c r="T8" s="60">
        <f>VLOOKUP($A8,'Return Data'!$B$7:$R$2292,13,0)</f>
        <v>3.6674000000000002</v>
      </c>
      <c r="U8" s="61">
        <f t="shared" ref="U8:U42" si="8">RANK(T8,T$8:T$42,0)</f>
        <v>12</v>
      </c>
      <c r="V8" s="60">
        <f>VLOOKUP($A8,'Return Data'!$B$7:$R$2292,17,0)</f>
        <v>3.4279999999999999</v>
      </c>
      <c r="W8" s="61">
        <f t="shared" ref="W8:W42" si="9">RANK(V8,V$8:V$42,0)</f>
        <v>12</v>
      </c>
      <c r="X8" s="60">
        <f>VLOOKUP($A8,'Return Data'!$B$7:$R$2292,14,0)</f>
        <v>4.0820999999999996</v>
      </c>
      <c r="Y8" s="61">
        <f t="shared" ref="Y8:Y22" si="10">RANK(X8,X$8:X$42,0)</f>
        <v>5</v>
      </c>
      <c r="Z8" s="60">
        <f>VLOOKUP($A8,'Return Data'!$B$7:$R$2292,16,0)</f>
        <v>6.9859999999999998</v>
      </c>
      <c r="AA8" s="62">
        <f t="shared" ref="AA8:AA42" si="11">RANK(Z8,Z$8:Z$42,0)</f>
        <v>12</v>
      </c>
    </row>
    <row r="9" spans="1:27" x14ac:dyDescent="0.3">
      <c r="A9" s="58" t="s">
        <v>228</v>
      </c>
      <c r="B9" s="59">
        <f>VLOOKUP($A9,'Return Data'!$B$7:$R$2292,3,0)</f>
        <v>44767</v>
      </c>
      <c r="C9" s="60">
        <f>VLOOKUP($A9,'Return Data'!$B$7:$R$2292,4,0)</f>
        <v>2381.1224000000002</v>
      </c>
      <c r="D9" s="60">
        <f>VLOOKUP($A9,'Return Data'!$B$7:$R$2292,5,0)</f>
        <v>4.9196999999999997</v>
      </c>
      <c r="E9" s="61">
        <f t="shared" si="0"/>
        <v>12</v>
      </c>
      <c r="F9" s="60">
        <f>VLOOKUP($A9,'Return Data'!$B$7:$R$2292,6,0)</f>
        <v>5.0964</v>
      </c>
      <c r="G9" s="61">
        <f t="shared" si="1"/>
        <v>7</v>
      </c>
      <c r="H9" s="60">
        <f>VLOOKUP($A9,'Return Data'!$B$7:$R$2292,7,0)</f>
        <v>3.9064999999999999</v>
      </c>
      <c r="I9" s="61">
        <f t="shared" si="2"/>
        <v>13</v>
      </c>
      <c r="J9" s="60">
        <f>VLOOKUP($A9,'Return Data'!$B$7:$R$2292,8,0)</f>
        <v>4.3406000000000002</v>
      </c>
      <c r="K9" s="61">
        <f t="shared" si="3"/>
        <v>14</v>
      </c>
      <c r="L9" s="60">
        <f>VLOOKUP($A9,'Return Data'!$B$7:$R$2292,9,0)</f>
        <v>4.7615999999999996</v>
      </c>
      <c r="M9" s="61">
        <f t="shared" si="4"/>
        <v>7</v>
      </c>
      <c r="N9" s="60">
        <f>VLOOKUP($A9,'Return Data'!$B$7:$R$2292,10,0)</f>
        <v>4.2969999999999997</v>
      </c>
      <c r="O9" s="61">
        <f t="shared" si="5"/>
        <v>8</v>
      </c>
      <c r="P9" s="60">
        <f>VLOOKUP($A9,'Return Data'!$B$7:$R$2292,11,0)</f>
        <v>4.0080999999999998</v>
      </c>
      <c r="Q9" s="61">
        <f t="shared" si="6"/>
        <v>5</v>
      </c>
      <c r="R9" s="60">
        <f>VLOOKUP($A9,'Return Data'!$B$7:$R$2292,12,0)</f>
        <v>3.8576999999999999</v>
      </c>
      <c r="S9" s="61">
        <f t="shared" si="7"/>
        <v>6</v>
      </c>
      <c r="T9" s="60">
        <f>VLOOKUP($A9,'Return Data'!$B$7:$R$2292,13,0)</f>
        <v>3.7042000000000002</v>
      </c>
      <c r="U9" s="61">
        <f t="shared" si="8"/>
        <v>6</v>
      </c>
      <c r="V9" s="60">
        <f>VLOOKUP($A9,'Return Data'!$B$7:$R$2292,17,0)</f>
        <v>3.4573</v>
      </c>
      <c r="W9" s="61">
        <f t="shared" si="9"/>
        <v>7</v>
      </c>
      <c r="X9" s="60">
        <f>VLOOKUP($A9,'Return Data'!$B$7:$R$2292,14,0)</f>
        <v>4.0888</v>
      </c>
      <c r="Y9" s="61">
        <f t="shared" si="10"/>
        <v>4</v>
      </c>
      <c r="Z9" s="60">
        <f>VLOOKUP($A9,'Return Data'!$B$7:$R$2292,16,0)</f>
        <v>7.0129000000000001</v>
      </c>
      <c r="AA9" s="62">
        <f t="shared" si="11"/>
        <v>11</v>
      </c>
    </row>
    <row r="10" spans="1:27" x14ac:dyDescent="0.3">
      <c r="A10" s="58" t="s">
        <v>1978</v>
      </c>
      <c r="B10" s="59">
        <f>VLOOKUP($A10,'Return Data'!$B$7:$R$2292,3,0)</f>
        <v>44767</v>
      </c>
      <c r="C10" s="60">
        <f>VLOOKUP($A10,'Return Data'!$B$7:$R$2292,4,0)</f>
        <v>2463.8492999999999</v>
      </c>
      <c r="D10" s="60">
        <f>VLOOKUP($A10,'Return Data'!$B$7:$R$2292,5,0)</f>
        <v>4.9131</v>
      </c>
      <c r="E10" s="61">
        <f t="shared" si="0"/>
        <v>13</v>
      </c>
      <c r="F10" s="60">
        <f>VLOOKUP($A10,'Return Data'!$B$7:$R$2292,6,0)</f>
        <v>5.0720000000000001</v>
      </c>
      <c r="G10" s="61">
        <f t="shared" si="1"/>
        <v>10</v>
      </c>
      <c r="H10" s="60">
        <f>VLOOKUP($A10,'Return Data'!$B$7:$R$2292,7,0)</f>
        <v>3.8995000000000002</v>
      </c>
      <c r="I10" s="61">
        <f t="shared" si="2"/>
        <v>15</v>
      </c>
      <c r="J10" s="60">
        <f>VLOOKUP($A10,'Return Data'!$B$7:$R$2292,8,0)</f>
        <v>4.3963000000000001</v>
      </c>
      <c r="K10" s="61">
        <f t="shared" si="3"/>
        <v>6</v>
      </c>
      <c r="L10" s="60">
        <f>VLOOKUP($A10,'Return Data'!$B$7:$R$2292,9,0)</f>
        <v>4.8103999999999996</v>
      </c>
      <c r="M10" s="61">
        <f t="shared" si="4"/>
        <v>4</v>
      </c>
      <c r="N10" s="60">
        <f>VLOOKUP($A10,'Return Data'!$B$7:$R$2292,10,0)</f>
        <v>4.3414000000000001</v>
      </c>
      <c r="O10" s="61">
        <f t="shared" si="5"/>
        <v>3</v>
      </c>
      <c r="P10" s="60">
        <f>VLOOKUP($A10,'Return Data'!$B$7:$R$2292,11,0)</f>
        <v>4.0426000000000002</v>
      </c>
      <c r="Q10" s="61">
        <f t="shared" si="6"/>
        <v>3</v>
      </c>
      <c r="R10" s="60">
        <f>VLOOKUP($A10,'Return Data'!$B$7:$R$2292,12,0)</f>
        <v>3.8731</v>
      </c>
      <c r="S10" s="61">
        <f t="shared" si="7"/>
        <v>5</v>
      </c>
      <c r="T10" s="60">
        <f>VLOOKUP($A10,'Return Data'!$B$7:$R$2292,13,0)</f>
        <v>3.7267000000000001</v>
      </c>
      <c r="U10" s="61">
        <f t="shared" si="8"/>
        <v>5</v>
      </c>
      <c r="V10" s="60">
        <f>VLOOKUP($A10,'Return Data'!$B$7:$R$2292,17,0)</f>
        <v>3.4815</v>
      </c>
      <c r="W10" s="61">
        <f t="shared" si="9"/>
        <v>5</v>
      </c>
      <c r="X10" s="60">
        <f>VLOOKUP($A10,'Return Data'!$B$7:$R$2292,14,0)</f>
        <v>4.0636000000000001</v>
      </c>
      <c r="Y10" s="61">
        <f t="shared" si="10"/>
        <v>7</v>
      </c>
      <c r="Z10" s="60">
        <f>VLOOKUP($A10,'Return Data'!$B$7:$R$2292,16,0)</f>
        <v>6.9214000000000002</v>
      </c>
      <c r="AA10" s="62">
        <f t="shared" si="11"/>
        <v>16</v>
      </c>
    </row>
    <row r="11" spans="1:27" x14ac:dyDescent="0.3">
      <c r="A11" s="58" t="s">
        <v>2036</v>
      </c>
      <c r="B11" s="59">
        <f>VLOOKUP($A11,'Return Data'!$B$7:$R$2292,3,0)</f>
        <v>44767</v>
      </c>
      <c r="C11" s="60">
        <f>VLOOKUP($A11,'Return Data'!$B$7:$R$2292,4,0)</f>
        <v>2461.4259000000002</v>
      </c>
      <c r="D11" s="60">
        <f>VLOOKUP($A11,'Return Data'!$B$7:$R$2292,5,0)</f>
        <v>5.1848999999999998</v>
      </c>
      <c r="E11" s="61">
        <f t="shared" si="0"/>
        <v>5</v>
      </c>
      <c r="F11" s="60">
        <f>VLOOKUP($A11,'Return Data'!$B$7:$R$2292,6,0)</f>
        <v>5.1853999999999996</v>
      </c>
      <c r="G11" s="61">
        <f t="shared" si="1"/>
        <v>4</v>
      </c>
      <c r="H11" s="60">
        <f>VLOOKUP($A11,'Return Data'!$B$7:$R$2292,7,0)</f>
        <v>3.9521000000000002</v>
      </c>
      <c r="I11" s="61">
        <f t="shared" si="2"/>
        <v>11</v>
      </c>
      <c r="J11" s="60">
        <f>VLOOKUP($A11,'Return Data'!$B$7:$R$2292,8,0)</f>
        <v>4.3640999999999996</v>
      </c>
      <c r="K11" s="61">
        <f t="shared" si="3"/>
        <v>8</v>
      </c>
      <c r="L11" s="60">
        <f>VLOOKUP($A11,'Return Data'!$B$7:$R$2292,9,0)</f>
        <v>4.8682999999999996</v>
      </c>
      <c r="M11" s="61">
        <f t="shared" si="4"/>
        <v>3</v>
      </c>
      <c r="N11" s="60">
        <f>VLOOKUP($A11,'Return Data'!$B$7:$R$2292,10,0)</f>
        <v>4.3689</v>
      </c>
      <c r="O11" s="61">
        <f t="shared" si="5"/>
        <v>2</v>
      </c>
      <c r="P11" s="60">
        <f>VLOOKUP($A11,'Return Data'!$B$7:$R$2292,11,0)</f>
        <v>4.0781999999999998</v>
      </c>
      <c r="Q11" s="61">
        <f t="shared" si="6"/>
        <v>2</v>
      </c>
      <c r="R11" s="60">
        <f>VLOOKUP($A11,'Return Data'!$B$7:$R$2292,12,0)</f>
        <v>3.9209999999999998</v>
      </c>
      <c r="S11" s="61">
        <f t="shared" si="7"/>
        <v>3</v>
      </c>
      <c r="T11" s="60">
        <f>VLOOKUP($A11,'Return Data'!$B$7:$R$2292,13,0)</f>
        <v>3.7492000000000001</v>
      </c>
      <c r="U11" s="61">
        <f t="shared" si="8"/>
        <v>3</v>
      </c>
      <c r="V11" s="60">
        <f>VLOOKUP($A11,'Return Data'!$B$7:$R$2292,17,0)</f>
        <v>3.4487999999999999</v>
      </c>
      <c r="W11" s="61">
        <f t="shared" si="9"/>
        <v>8</v>
      </c>
      <c r="X11" s="60">
        <f>VLOOKUP($A11,'Return Data'!$B$7:$R$2292,14,0)</f>
        <v>4.0065</v>
      </c>
      <c r="Y11" s="61">
        <f t="shared" si="10"/>
        <v>18</v>
      </c>
      <c r="Z11" s="60">
        <f>VLOOKUP($A11,'Return Data'!$B$7:$R$2292,16,0)</f>
        <v>6.6292999999999997</v>
      </c>
      <c r="AA11" s="62">
        <f t="shared" si="11"/>
        <v>25</v>
      </c>
    </row>
    <row r="12" spans="1:27" x14ac:dyDescent="0.3">
      <c r="A12" s="58" t="s">
        <v>232</v>
      </c>
      <c r="B12" s="59">
        <f>VLOOKUP($A12,'Return Data'!$B$7:$R$2292,3,0)</f>
        <v>44767</v>
      </c>
      <c r="C12" s="60">
        <f>VLOOKUP($A12,'Return Data'!$B$7:$R$2292,4,0)</f>
        <v>2574.5983000000001</v>
      </c>
      <c r="D12" s="60">
        <f>VLOOKUP($A12,'Return Data'!$B$7:$R$2292,5,0)</f>
        <v>4.1982999999999997</v>
      </c>
      <c r="E12" s="61">
        <f t="shared" si="0"/>
        <v>33</v>
      </c>
      <c r="F12" s="60">
        <f>VLOOKUP($A12,'Return Data'!$B$7:$R$2292,6,0)</f>
        <v>4.7808999999999999</v>
      </c>
      <c r="G12" s="61">
        <f t="shared" si="1"/>
        <v>31</v>
      </c>
      <c r="H12" s="60">
        <f>VLOOKUP($A12,'Return Data'!$B$7:$R$2292,7,0)</f>
        <v>4.0751999999999997</v>
      </c>
      <c r="I12" s="61">
        <f t="shared" si="2"/>
        <v>5</v>
      </c>
      <c r="J12" s="60">
        <f>VLOOKUP($A12,'Return Data'!$B$7:$R$2292,8,0)</f>
        <v>4.3891</v>
      </c>
      <c r="K12" s="61">
        <f t="shared" si="3"/>
        <v>7</v>
      </c>
      <c r="L12" s="60">
        <f>VLOOKUP($A12,'Return Data'!$B$7:$R$2292,9,0)</f>
        <v>4.6441999999999997</v>
      </c>
      <c r="M12" s="61">
        <f t="shared" si="4"/>
        <v>22</v>
      </c>
      <c r="N12" s="60">
        <f>VLOOKUP($A12,'Return Data'!$B$7:$R$2292,10,0)</f>
        <v>4.3159999999999998</v>
      </c>
      <c r="O12" s="61">
        <f t="shared" si="5"/>
        <v>5</v>
      </c>
      <c r="P12" s="60">
        <f>VLOOKUP($A12,'Return Data'!$B$7:$R$2292,11,0)</f>
        <v>3.9535999999999998</v>
      </c>
      <c r="Q12" s="61">
        <f t="shared" si="6"/>
        <v>20</v>
      </c>
      <c r="R12" s="60">
        <f>VLOOKUP($A12,'Return Data'!$B$7:$R$2292,12,0)</f>
        <v>3.7782</v>
      </c>
      <c r="S12" s="61">
        <f t="shared" si="7"/>
        <v>20</v>
      </c>
      <c r="T12" s="60">
        <f>VLOOKUP($A12,'Return Data'!$B$7:$R$2292,13,0)</f>
        <v>3.6412</v>
      </c>
      <c r="U12" s="61">
        <f t="shared" si="8"/>
        <v>19</v>
      </c>
      <c r="V12" s="60">
        <f>VLOOKUP($A12,'Return Data'!$B$7:$R$2292,17,0)</f>
        <v>3.3944000000000001</v>
      </c>
      <c r="W12" s="61">
        <f t="shared" si="9"/>
        <v>22</v>
      </c>
      <c r="X12" s="60">
        <f>VLOOKUP($A12,'Return Data'!$B$7:$R$2292,14,0)</f>
        <v>3.8187000000000002</v>
      </c>
      <c r="Y12" s="61">
        <f t="shared" si="10"/>
        <v>29</v>
      </c>
      <c r="Z12" s="60">
        <f>VLOOKUP($A12,'Return Data'!$B$7:$R$2292,16,0)</f>
        <v>6.9368999999999996</v>
      </c>
      <c r="AA12" s="62">
        <f t="shared" si="11"/>
        <v>13</v>
      </c>
    </row>
    <row r="13" spans="1:27" x14ac:dyDescent="0.3">
      <c r="A13" s="58" t="s">
        <v>233</v>
      </c>
      <c r="B13" s="59">
        <f>VLOOKUP($A13,'Return Data'!$B$7:$R$2292,3,0)</f>
        <v>44767</v>
      </c>
      <c r="C13" s="60">
        <f>VLOOKUP($A13,'Return Data'!$B$7:$R$2292,4,0)</f>
        <v>3057.6943999999999</v>
      </c>
      <c r="D13" s="60">
        <f>VLOOKUP($A13,'Return Data'!$B$7:$R$2292,5,0)</f>
        <v>5.0297999999999998</v>
      </c>
      <c r="E13" s="61">
        <f t="shared" si="0"/>
        <v>8</v>
      </c>
      <c r="F13" s="60">
        <f>VLOOKUP($A13,'Return Data'!$B$7:$R$2292,6,0)</f>
        <v>5.1227999999999998</v>
      </c>
      <c r="G13" s="61">
        <f t="shared" si="1"/>
        <v>6</v>
      </c>
      <c r="H13" s="60">
        <f>VLOOKUP($A13,'Return Data'!$B$7:$R$2292,7,0)</f>
        <v>4.1298000000000004</v>
      </c>
      <c r="I13" s="61">
        <f t="shared" si="2"/>
        <v>4</v>
      </c>
      <c r="J13" s="60">
        <f>VLOOKUP($A13,'Return Data'!$B$7:$R$2292,8,0)</f>
        <v>4.4485999999999999</v>
      </c>
      <c r="K13" s="61">
        <f t="shared" si="3"/>
        <v>4</v>
      </c>
      <c r="L13" s="60">
        <f>VLOOKUP($A13,'Return Data'!$B$7:$R$2292,9,0)</f>
        <v>4.7824999999999998</v>
      </c>
      <c r="M13" s="61">
        <f t="shared" si="4"/>
        <v>6</v>
      </c>
      <c r="N13" s="60">
        <f>VLOOKUP($A13,'Return Data'!$B$7:$R$2292,10,0)</f>
        <v>4.2558999999999996</v>
      </c>
      <c r="O13" s="61">
        <f t="shared" si="5"/>
        <v>13</v>
      </c>
      <c r="P13" s="60">
        <f>VLOOKUP($A13,'Return Data'!$B$7:$R$2292,11,0)</f>
        <v>3.9815999999999998</v>
      </c>
      <c r="Q13" s="61">
        <f t="shared" si="6"/>
        <v>10</v>
      </c>
      <c r="R13" s="60">
        <f>VLOOKUP($A13,'Return Data'!$B$7:$R$2292,12,0)</f>
        <v>3.8292000000000002</v>
      </c>
      <c r="S13" s="61">
        <f t="shared" si="7"/>
        <v>9</v>
      </c>
      <c r="T13" s="60">
        <f>VLOOKUP($A13,'Return Data'!$B$7:$R$2292,13,0)</f>
        <v>3.6701000000000001</v>
      </c>
      <c r="U13" s="61">
        <f t="shared" si="8"/>
        <v>11</v>
      </c>
      <c r="V13" s="60">
        <f>VLOOKUP($A13,'Return Data'!$B$7:$R$2292,17,0)</f>
        <v>3.4247999999999998</v>
      </c>
      <c r="W13" s="61">
        <f t="shared" si="9"/>
        <v>13</v>
      </c>
      <c r="X13" s="60">
        <f>VLOOKUP($A13,'Return Data'!$B$7:$R$2292,14,0)</f>
        <v>4.0152999999999999</v>
      </c>
      <c r="Y13" s="61">
        <f t="shared" si="10"/>
        <v>17</v>
      </c>
      <c r="Z13" s="60">
        <f>VLOOKUP($A13,'Return Data'!$B$7:$R$2292,16,0)</f>
        <v>6.9292999999999996</v>
      </c>
      <c r="AA13" s="62">
        <f t="shared" si="11"/>
        <v>15</v>
      </c>
    </row>
    <row r="14" spans="1:27" x14ac:dyDescent="0.3">
      <c r="A14" s="58" t="s">
        <v>234</v>
      </c>
      <c r="B14" s="59">
        <f>VLOOKUP($A14,'Return Data'!$B$7:$R$2292,3,0)</f>
        <v>44767</v>
      </c>
      <c r="C14" s="60">
        <f>VLOOKUP($A14,'Return Data'!$B$7:$R$2292,4,0)</f>
        <v>2743.0718000000002</v>
      </c>
      <c r="D14" s="60">
        <f>VLOOKUP($A14,'Return Data'!$B$7:$R$2292,5,0)</f>
        <v>4.5698999999999996</v>
      </c>
      <c r="E14" s="61">
        <f t="shared" si="0"/>
        <v>28</v>
      </c>
      <c r="F14" s="60">
        <f>VLOOKUP($A14,'Return Data'!$B$7:$R$2292,6,0)</f>
        <v>4.8689</v>
      </c>
      <c r="G14" s="61">
        <f t="shared" si="1"/>
        <v>27</v>
      </c>
      <c r="H14" s="60">
        <f>VLOOKUP($A14,'Return Data'!$B$7:$R$2292,7,0)</f>
        <v>3.5996999999999999</v>
      </c>
      <c r="I14" s="61">
        <f t="shared" si="2"/>
        <v>32</v>
      </c>
      <c r="J14" s="60">
        <f>VLOOKUP($A14,'Return Data'!$B$7:$R$2292,8,0)</f>
        <v>4.1788999999999996</v>
      </c>
      <c r="K14" s="61">
        <f t="shared" si="3"/>
        <v>28</v>
      </c>
      <c r="L14" s="60">
        <f>VLOOKUP($A14,'Return Data'!$B$7:$R$2292,9,0)</f>
        <v>4.6830999999999996</v>
      </c>
      <c r="M14" s="61">
        <f t="shared" si="4"/>
        <v>18</v>
      </c>
      <c r="N14" s="60">
        <f>VLOOKUP($A14,'Return Data'!$B$7:$R$2292,10,0)</f>
        <v>3.9775</v>
      </c>
      <c r="O14" s="61">
        <f t="shared" si="5"/>
        <v>31</v>
      </c>
      <c r="P14" s="60">
        <f>VLOOKUP($A14,'Return Data'!$B$7:$R$2292,11,0)</f>
        <v>3.7277999999999998</v>
      </c>
      <c r="Q14" s="61">
        <f t="shared" si="6"/>
        <v>31</v>
      </c>
      <c r="R14" s="60">
        <f>VLOOKUP($A14,'Return Data'!$B$7:$R$2292,12,0)</f>
        <v>3.6092</v>
      </c>
      <c r="S14" s="61">
        <f t="shared" si="7"/>
        <v>30</v>
      </c>
      <c r="T14" s="60">
        <f>VLOOKUP($A14,'Return Data'!$B$7:$R$2292,13,0)</f>
        <v>3.4937</v>
      </c>
      <c r="U14" s="61">
        <f t="shared" si="8"/>
        <v>29</v>
      </c>
      <c r="V14" s="60">
        <f>VLOOKUP($A14,'Return Data'!$B$7:$R$2292,17,0)</f>
        <v>3.3317000000000001</v>
      </c>
      <c r="W14" s="61">
        <f t="shared" si="9"/>
        <v>28</v>
      </c>
      <c r="X14" s="60">
        <f>VLOOKUP($A14,'Return Data'!$B$7:$R$2292,14,0)</f>
        <v>3.9678</v>
      </c>
      <c r="Y14" s="61">
        <f t="shared" si="10"/>
        <v>24</v>
      </c>
      <c r="Z14" s="60">
        <f>VLOOKUP($A14,'Return Data'!$B$7:$R$2292,16,0)</f>
        <v>6.9297000000000004</v>
      </c>
      <c r="AA14" s="62">
        <f t="shared" si="11"/>
        <v>14</v>
      </c>
    </row>
    <row r="15" spans="1:27" x14ac:dyDescent="0.3">
      <c r="A15" s="58" t="s">
        <v>236</v>
      </c>
      <c r="B15" s="59">
        <f>VLOOKUP($A15,'Return Data'!$B$7:$R$2292,3,0)</f>
        <v>44767</v>
      </c>
      <c r="C15" s="60">
        <f>VLOOKUP($A15,'Return Data'!$B$7:$R$2292,4,0)</f>
        <v>4205.2287999999999</v>
      </c>
      <c r="D15" s="60">
        <f>VLOOKUP($A15,'Return Data'!$B$7:$R$2292,5,0)</f>
        <v>5.2450000000000001</v>
      </c>
      <c r="E15" s="61">
        <f t="shared" si="0"/>
        <v>4</v>
      </c>
      <c r="F15" s="60">
        <f>VLOOKUP($A15,'Return Data'!$B$7:$R$2292,6,0)</f>
        <v>5.1280999999999999</v>
      </c>
      <c r="G15" s="61">
        <f t="shared" si="1"/>
        <v>5</v>
      </c>
      <c r="H15" s="60">
        <f>VLOOKUP($A15,'Return Data'!$B$7:$R$2292,7,0)</f>
        <v>3.7298</v>
      </c>
      <c r="I15" s="61">
        <f t="shared" si="2"/>
        <v>30</v>
      </c>
      <c r="J15" s="60">
        <f>VLOOKUP($A15,'Return Data'!$B$7:$R$2292,8,0)</f>
        <v>4.1727999999999996</v>
      </c>
      <c r="K15" s="61">
        <f t="shared" si="3"/>
        <v>29</v>
      </c>
      <c r="L15" s="60">
        <f>VLOOKUP($A15,'Return Data'!$B$7:$R$2292,9,0)</f>
        <v>4.6308999999999996</v>
      </c>
      <c r="M15" s="61">
        <f t="shared" si="4"/>
        <v>27</v>
      </c>
      <c r="N15" s="60">
        <f>VLOOKUP($A15,'Return Data'!$B$7:$R$2292,10,0)</f>
        <v>4.1631</v>
      </c>
      <c r="O15" s="61">
        <f t="shared" si="5"/>
        <v>21</v>
      </c>
      <c r="P15" s="60">
        <f>VLOOKUP($A15,'Return Data'!$B$7:$R$2292,11,0)</f>
        <v>3.9123999999999999</v>
      </c>
      <c r="Q15" s="61">
        <f t="shared" si="6"/>
        <v>21</v>
      </c>
      <c r="R15" s="60">
        <f>VLOOKUP($A15,'Return Data'!$B$7:$R$2292,12,0)</f>
        <v>3.7719999999999998</v>
      </c>
      <c r="S15" s="61">
        <f t="shared" si="7"/>
        <v>21</v>
      </c>
      <c r="T15" s="60">
        <f>VLOOKUP($A15,'Return Data'!$B$7:$R$2292,13,0)</f>
        <v>3.6278999999999999</v>
      </c>
      <c r="U15" s="61">
        <f t="shared" si="8"/>
        <v>21</v>
      </c>
      <c r="V15" s="60">
        <f>VLOOKUP($A15,'Return Data'!$B$7:$R$2292,17,0)</f>
        <v>3.3704000000000001</v>
      </c>
      <c r="W15" s="61">
        <f t="shared" si="9"/>
        <v>26</v>
      </c>
      <c r="X15" s="60">
        <f>VLOOKUP($A15,'Return Data'!$B$7:$R$2292,14,0)</f>
        <v>3.9710999999999999</v>
      </c>
      <c r="Y15" s="61">
        <f t="shared" si="10"/>
        <v>23</v>
      </c>
      <c r="Z15" s="60">
        <f>VLOOKUP($A15,'Return Data'!$B$7:$R$2292,16,0)</f>
        <v>6.8159000000000001</v>
      </c>
      <c r="AA15" s="62">
        <f t="shared" si="11"/>
        <v>21</v>
      </c>
    </row>
    <row r="16" spans="1:27" x14ac:dyDescent="0.3">
      <c r="A16" s="58" t="s">
        <v>237</v>
      </c>
      <c r="B16" s="59">
        <f>VLOOKUP($A16,'Return Data'!$B$7:$R$2292,3,0)</f>
        <v>44767</v>
      </c>
      <c r="C16" s="60">
        <f>VLOOKUP($A16,'Return Data'!$B$7:$R$2292,4,0)</f>
        <v>2134.6428999999998</v>
      </c>
      <c r="D16" s="60">
        <f>VLOOKUP($A16,'Return Data'!$B$7:$R$2292,5,0)</f>
        <v>4.8087999999999997</v>
      </c>
      <c r="E16" s="61">
        <f t="shared" si="0"/>
        <v>14</v>
      </c>
      <c r="F16" s="60">
        <f>VLOOKUP($A16,'Return Data'!$B$7:$R$2292,6,0)</f>
        <v>5.0269000000000004</v>
      </c>
      <c r="G16" s="61">
        <f t="shared" si="1"/>
        <v>15</v>
      </c>
      <c r="H16" s="60">
        <f>VLOOKUP($A16,'Return Data'!$B$7:$R$2292,7,0)</f>
        <v>3.8260999999999998</v>
      </c>
      <c r="I16" s="61">
        <f t="shared" si="2"/>
        <v>25</v>
      </c>
      <c r="J16" s="60">
        <f>VLOOKUP($A16,'Return Data'!$B$7:$R$2292,8,0)</f>
        <v>4.2586000000000004</v>
      </c>
      <c r="K16" s="61">
        <f t="shared" si="3"/>
        <v>24</v>
      </c>
      <c r="L16" s="60">
        <f>VLOOKUP($A16,'Return Data'!$B$7:$R$2292,9,0)</f>
        <v>4.6886999999999999</v>
      </c>
      <c r="M16" s="61">
        <f t="shared" si="4"/>
        <v>17</v>
      </c>
      <c r="N16" s="60">
        <f>VLOOKUP($A16,'Return Data'!$B$7:$R$2292,10,0)</f>
        <v>4.2508999999999997</v>
      </c>
      <c r="O16" s="61">
        <f t="shared" si="5"/>
        <v>14</v>
      </c>
      <c r="P16" s="60">
        <f>VLOOKUP($A16,'Return Data'!$B$7:$R$2292,11,0)</f>
        <v>3.9628999999999999</v>
      </c>
      <c r="Q16" s="61">
        <f t="shared" si="6"/>
        <v>16</v>
      </c>
      <c r="R16" s="60">
        <f>VLOOKUP($A16,'Return Data'!$B$7:$R$2292,12,0)</f>
        <v>3.8102999999999998</v>
      </c>
      <c r="S16" s="61">
        <f t="shared" si="7"/>
        <v>14</v>
      </c>
      <c r="T16" s="60">
        <f>VLOOKUP($A16,'Return Data'!$B$7:$R$2292,13,0)</f>
        <v>3.6640999999999999</v>
      </c>
      <c r="U16" s="61">
        <f t="shared" si="8"/>
        <v>17</v>
      </c>
      <c r="V16" s="60">
        <f>VLOOKUP($A16,'Return Data'!$B$7:$R$2292,17,0)</f>
        <v>3.4129999999999998</v>
      </c>
      <c r="W16" s="61">
        <f t="shared" si="9"/>
        <v>17</v>
      </c>
      <c r="X16" s="60">
        <f>VLOOKUP($A16,'Return Data'!$B$7:$R$2292,14,0)</f>
        <v>3.9904000000000002</v>
      </c>
      <c r="Y16" s="61">
        <f t="shared" si="10"/>
        <v>19</v>
      </c>
      <c r="Z16" s="60">
        <f>VLOOKUP($A16,'Return Data'!$B$7:$R$2292,16,0)</f>
        <v>4.2643000000000004</v>
      </c>
      <c r="AA16" s="62">
        <f t="shared" si="11"/>
        <v>32</v>
      </c>
    </row>
    <row r="17" spans="1:27" x14ac:dyDescent="0.3">
      <c r="A17" s="58" t="s">
        <v>238</v>
      </c>
      <c r="B17" s="59">
        <f>VLOOKUP($A17,'Return Data'!$B$7:$R$2292,3,0)</f>
        <v>44767</v>
      </c>
      <c r="C17" s="60">
        <f>VLOOKUP($A17,'Return Data'!$B$7:$R$2292,4,0)</f>
        <v>317.1653</v>
      </c>
      <c r="D17" s="60">
        <f>VLOOKUP($A17,'Return Data'!$B$7:$R$2292,5,0)</f>
        <v>4.9377000000000004</v>
      </c>
      <c r="E17" s="61">
        <f t="shared" si="0"/>
        <v>11</v>
      </c>
      <c r="F17" s="60">
        <f>VLOOKUP($A17,'Return Data'!$B$7:$R$2292,6,0)</f>
        <v>5.0465</v>
      </c>
      <c r="G17" s="61">
        <f t="shared" si="1"/>
        <v>12</v>
      </c>
      <c r="H17" s="60">
        <f>VLOOKUP($A17,'Return Data'!$B$7:$R$2292,7,0)</f>
        <v>3.8614000000000002</v>
      </c>
      <c r="I17" s="61">
        <f t="shared" si="2"/>
        <v>18</v>
      </c>
      <c r="J17" s="60">
        <f>VLOOKUP($A17,'Return Data'!$B$7:$R$2292,8,0)</f>
        <v>4.2641999999999998</v>
      </c>
      <c r="K17" s="61">
        <f t="shared" si="3"/>
        <v>22</v>
      </c>
      <c r="L17" s="60">
        <f>VLOOKUP($A17,'Return Data'!$B$7:$R$2292,9,0)</f>
        <v>4.6656000000000004</v>
      </c>
      <c r="M17" s="61">
        <f t="shared" si="4"/>
        <v>20</v>
      </c>
      <c r="N17" s="60">
        <f>VLOOKUP($A17,'Return Data'!$B$7:$R$2292,10,0)</f>
        <v>4.1451000000000002</v>
      </c>
      <c r="O17" s="61">
        <f t="shared" si="5"/>
        <v>25</v>
      </c>
      <c r="P17" s="60">
        <f>VLOOKUP($A17,'Return Data'!$B$7:$R$2292,11,0)</f>
        <v>3.9039000000000001</v>
      </c>
      <c r="Q17" s="61">
        <f t="shared" si="6"/>
        <v>23</v>
      </c>
      <c r="R17" s="60">
        <f>VLOOKUP($A17,'Return Data'!$B$7:$R$2292,12,0)</f>
        <v>3.7538999999999998</v>
      </c>
      <c r="S17" s="61">
        <f t="shared" si="7"/>
        <v>26</v>
      </c>
      <c r="T17" s="60">
        <f>VLOOKUP($A17,'Return Data'!$B$7:$R$2292,13,0)</f>
        <v>3.6151</v>
      </c>
      <c r="U17" s="61">
        <f t="shared" si="8"/>
        <v>24</v>
      </c>
      <c r="V17" s="60">
        <f>VLOOKUP($A17,'Return Data'!$B$7:$R$2292,17,0)</f>
        <v>3.3944999999999999</v>
      </c>
      <c r="W17" s="61">
        <f t="shared" si="9"/>
        <v>20</v>
      </c>
      <c r="X17" s="60">
        <f>VLOOKUP($A17,'Return Data'!$B$7:$R$2292,14,0)</f>
        <v>4.0461</v>
      </c>
      <c r="Y17" s="61">
        <f t="shared" si="10"/>
        <v>12</v>
      </c>
      <c r="Z17" s="60">
        <f>VLOOKUP($A17,'Return Data'!$B$7:$R$2292,16,0)</f>
        <v>7.1580000000000004</v>
      </c>
      <c r="AA17" s="62">
        <f t="shared" si="11"/>
        <v>4</v>
      </c>
    </row>
    <row r="18" spans="1:27" x14ac:dyDescent="0.3">
      <c r="A18" s="58" t="s">
        <v>239</v>
      </c>
      <c r="B18" s="59">
        <f>VLOOKUP($A18,'Return Data'!$B$7:$R$2292,3,0)</f>
        <v>44767</v>
      </c>
      <c r="C18" s="60">
        <f>VLOOKUP($A18,'Return Data'!$B$7:$R$2292,4,0)</f>
        <v>2302.7876999999999</v>
      </c>
      <c r="D18" s="60">
        <f>VLOOKUP($A18,'Return Data'!$B$7:$R$2292,5,0)</f>
        <v>6.0462999999999996</v>
      </c>
      <c r="E18" s="61">
        <f t="shared" si="0"/>
        <v>2</v>
      </c>
      <c r="F18" s="60">
        <f>VLOOKUP($A18,'Return Data'!$B$7:$R$2292,6,0)</f>
        <v>5.5544000000000002</v>
      </c>
      <c r="G18" s="61">
        <f t="shared" si="1"/>
        <v>2</v>
      </c>
      <c r="H18" s="60">
        <f>VLOOKUP($A18,'Return Data'!$B$7:$R$2292,7,0)</f>
        <v>3.7877999999999998</v>
      </c>
      <c r="I18" s="61">
        <f t="shared" si="2"/>
        <v>27</v>
      </c>
      <c r="J18" s="60">
        <f>VLOOKUP($A18,'Return Data'!$B$7:$R$2292,8,0)</f>
        <v>4.3472</v>
      </c>
      <c r="K18" s="61">
        <f t="shared" si="3"/>
        <v>11</v>
      </c>
      <c r="L18" s="60">
        <f>VLOOKUP($A18,'Return Data'!$B$7:$R$2292,9,0)</f>
        <v>4.9015000000000004</v>
      </c>
      <c r="M18" s="61">
        <f t="shared" si="4"/>
        <v>1</v>
      </c>
      <c r="N18" s="60">
        <f>VLOOKUP($A18,'Return Data'!$B$7:$R$2292,10,0)</f>
        <v>4.2575000000000003</v>
      </c>
      <c r="O18" s="61">
        <f t="shared" si="5"/>
        <v>11</v>
      </c>
      <c r="P18" s="60">
        <f>VLOOKUP($A18,'Return Data'!$B$7:$R$2292,11,0)</f>
        <v>4.0252999999999997</v>
      </c>
      <c r="Q18" s="61">
        <f t="shared" si="6"/>
        <v>4</v>
      </c>
      <c r="R18" s="60">
        <f>VLOOKUP($A18,'Return Data'!$B$7:$R$2292,12,0)</f>
        <v>3.8820999999999999</v>
      </c>
      <c r="S18" s="61">
        <f t="shared" si="7"/>
        <v>4</v>
      </c>
      <c r="T18" s="60">
        <f>VLOOKUP($A18,'Return Data'!$B$7:$R$2292,13,0)</f>
        <v>3.7326999999999999</v>
      </c>
      <c r="U18" s="61">
        <f t="shared" si="8"/>
        <v>4</v>
      </c>
      <c r="V18" s="60">
        <f>VLOOKUP($A18,'Return Data'!$B$7:$R$2292,17,0)</f>
        <v>3.5661</v>
      </c>
      <c r="W18" s="61">
        <f t="shared" si="9"/>
        <v>3</v>
      </c>
      <c r="X18" s="60">
        <f>VLOOKUP($A18,'Return Data'!$B$7:$R$2292,14,0)</f>
        <v>4.2210999999999999</v>
      </c>
      <c r="Y18" s="61">
        <f t="shared" si="10"/>
        <v>2</v>
      </c>
      <c r="Z18" s="60">
        <f>VLOOKUP($A18,'Return Data'!$B$7:$R$2292,16,0)</f>
        <v>7.1661000000000001</v>
      </c>
      <c r="AA18" s="62">
        <f t="shared" si="11"/>
        <v>3</v>
      </c>
    </row>
    <row r="19" spans="1:27" x14ac:dyDescent="0.3">
      <c r="A19" s="58" t="s">
        <v>240</v>
      </c>
      <c r="B19" s="59">
        <f>VLOOKUP($A19,'Return Data'!$B$7:$R$2292,3,0)</f>
        <v>44767</v>
      </c>
      <c r="C19" s="60">
        <f>VLOOKUP($A19,'Return Data'!$B$7:$R$2292,4,0)</f>
        <v>2590.3706999999999</v>
      </c>
      <c r="D19" s="60">
        <f>VLOOKUP($A19,'Return Data'!$B$7:$R$2292,5,0)</f>
        <v>5.0212000000000003</v>
      </c>
      <c r="E19" s="61">
        <f t="shared" si="0"/>
        <v>10</v>
      </c>
      <c r="F19" s="60">
        <f>VLOOKUP($A19,'Return Data'!$B$7:$R$2292,6,0)</f>
        <v>5.0869999999999997</v>
      </c>
      <c r="G19" s="61">
        <f t="shared" si="1"/>
        <v>9</v>
      </c>
      <c r="H19" s="60">
        <f>VLOOKUP($A19,'Return Data'!$B$7:$R$2292,7,0)</f>
        <v>3.9249999999999998</v>
      </c>
      <c r="I19" s="61">
        <f t="shared" si="2"/>
        <v>12</v>
      </c>
      <c r="J19" s="60">
        <f>VLOOKUP($A19,'Return Data'!$B$7:$R$2292,8,0)</f>
        <v>4.2897999999999996</v>
      </c>
      <c r="K19" s="61">
        <f t="shared" si="3"/>
        <v>19</v>
      </c>
      <c r="L19" s="60">
        <f>VLOOKUP($A19,'Return Data'!$B$7:$R$2292,9,0)</f>
        <v>4.6984000000000004</v>
      </c>
      <c r="M19" s="61">
        <f t="shared" si="4"/>
        <v>15</v>
      </c>
      <c r="N19" s="60">
        <f>VLOOKUP($A19,'Return Data'!$B$7:$R$2292,10,0)</f>
        <v>4.2774999999999999</v>
      </c>
      <c r="O19" s="61">
        <f t="shared" si="5"/>
        <v>9</v>
      </c>
      <c r="P19" s="60">
        <f>VLOOKUP($A19,'Return Data'!$B$7:$R$2292,11,0)</f>
        <v>3.9807999999999999</v>
      </c>
      <c r="Q19" s="61">
        <f t="shared" si="6"/>
        <v>11</v>
      </c>
      <c r="R19" s="60">
        <f>VLOOKUP($A19,'Return Data'!$B$7:$R$2292,12,0)</f>
        <v>3.8035999999999999</v>
      </c>
      <c r="S19" s="61">
        <f t="shared" si="7"/>
        <v>15</v>
      </c>
      <c r="T19" s="60">
        <f>VLOOKUP($A19,'Return Data'!$B$7:$R$2292,13,0)</f>
        <v>3.665</v>
      </c>
      <c r="U19" s="61">
        <f t="shared" si="8"/>
        <v>16</v>
      </c>
      <c r="V19" s="60">
        <f>VLOOKUP($A19,'Return Data'!$B$7:$R$2292,17,0)</f>
        <v>3.4119000000000002</v>
      </c>
      <c r="W19" s="61">
        <f t="shared" si="9"/>
        <v>18</v>
      </c>
      <c r="X19" s="60">
        <f>VLOOKUP($A19,'Return Data'!$B$7:$R$2292,14,0)</f>
        <v>3.9523000000000001</v>
      </c>
      <c r="Y19" s="61">
        <f t="shared" si="10"/>
        <v>25</v>
      </c>
      <c r="Z19" s="60">
        <f>VLOOKUP($A19,'Return Data'!$B$7:$R$2292,16,0)</f>
        <v>5.3310000000000004</v>
      </c>
      <c r="AA19" s="62">
        <f t="shared" si="11"/>
        <v>30</v>
      </c>
    </row>
    <row r="20" spans="1:27" x14ac:dyDescent="0.3">
      <c r="A20" s="58" t="s">
        <v>241</v>
      </c>
      <c r="B20" s="59">
        <f>VLOOKUP($A20,'Return Data'!$B$7:$R$2292,3,0)</f>
        <v>44767</v>
      </c>
      <c r="C20" s="60">
        <f>VLOOKUP($A20,'Return Data'!$B$7:$R$2292,4,0)</f>
        <v>1655.1652999999999</v>
      </c>
      <c r="D20" s="60">
        <f>VLOOKUP($A20,'Return Data'!$B$7:$R$2292,5,0)</f>
        <v>5.0880999999999998</v>
      </c>
      <c r="E20" s="61">
        <f t="shared" si="0"/>
        <v>7</v>
      </c>
      <c r="F20" s="60">
        <f>VLOOKUP($A20,'Return Data'!$B$7:$R$2292,6,0)</f>
        <v>5.0873999999999997</v>
      </c>
      <c r="G20" s="61">
        <f t="shared" si="1"/>
        <v>8</v>
      </c>
      <c r="H20" s="60">
        <f>VLOOKUP($A20,'Return Data'!$B$7:$R$2292,7,0)</f>
        <v>4.0095999999999998</v>
      </c>
      <c r="I20" s="61">
        <f t="shared" si="2"/>
        <v>7</v>
      </c>
      <c r="J20" s="60">
        <f>VLOOKUP($A20,'Return Data'!$B$7:$R$2292,8,0)</f>
        <v>4.3525</v>
      </c>
      <c r="K20" s="61">
        <f t="shared" si="3"/>
        <v>10</v>
      </c>
      <c r="L20" s="60">
        <f>VLOOKUP($A20,'Return Data'!$B$7:$R$2292,9,0)</f>
        <v>4.6616999999999997</v>
      </c>
      <c r="M20" s="61">
        <f t="shared" si="4"/>
        <v>21</v>
      </c>
      <c r="N20" s="60">
        <f>VLOOKUP($A20,'Return Data'!$B$7:$R$2292,10,0)</f>
        <v>4.141</v>
      </c>
      <c r="O20" s="61">
        <f t="shared" si="5"/>
        <v>26</v>
      </c>
      <c r="P20" s="60">
        <f>VLOOKUP($A20,'Return Data'!$B$7:$R$2292,11,0)</f>
        <v>3.8462999999999998</v>
      </c>
      <c r="Q20" s="61">
        <f t="shared" si="6"/>
        <v>28</v>
      </c>
      <c r="R20" s="60">
        <f>VLOOKUP($A20,'Return Data'!$B$7:$R$2292,12,0)</f>
        <v>3.6638000000000002</v>
      </c>
      <c r="S20" s="61">
        <f t="shared" si="7"/>
        <v>28</v>
      </c>
      <c r="T20" s="60">
        <f>VLOOKUP($A20,'Return Data'!$B$7:$R$2292,13,0)</f>
        <v>3.5238999999999998</v>
      </c>
      <c r="U20" s="61">
        <f t="shared" si="8"/>
        <v>28</v>
      </c>
      <c r="V20" s="60">
        <f>VLOOKUP($A20,'Return Data'!$B$7:$R$2292,17,0)</f>
        <v>3.1831</v>
      </c>
      <c r="W20" s="61">
        <f t="shared" si="9"/>
        <v>33</v>
      </c>
      <c r="X20" s="60">
        <f>VLOOKUP($A20,'Return Data'!$B$7:$R$2292,14,0)</f>
        <v>3.6000999999999999</v>
      </c>
      <c r="Y20" s="61">
        <f t="shared" si="10"/>
        <v>33</v>
      </c>
      <c r="Z20" s="60">
        <f>VLOOKUP($A20,'Return Data'!$B$7:$R$2292,16,0)</f>
        <v>5.9592000000000001</v>
      </c>
      <c r="AA20" s="62">
        <f t="shared" si="11"/>
        <v>28</v>
      </c>
    </row>
    <row r="21" spans="1:27" x14ac:dyDescent="0.3">
      <c r="A21" s="58" t="s">
        <v>1897</v>
      </c>
      <c r="B21" s="59">
        <f>VLOOKUP($A21,'Return Data'!$B$7:$R$2292,3,0)</f>
        <v>44767</v>
      </c>
      <c r="C21" s="60">
        <f>VLOOKUP($A21,'Return Data'!$B$7:$R$2292,4,0)</f>
        <v>2076.3350999999998</v>
      </c>
      <c r="D21" s="60">
        <f>VLOOKUP($A21,'Return Data'!$B$7:$R$2292,5,0)</f>
        <v>4.7504999999999997</v>
      </c>
      <c r="E21" s="61">
        <f t="shared" si="0"/>
        <v>21</v>
      </c>
      <c r="F21" s="60">
        <f>VLOOKUP($A21,'Return Data'!$B$7:$R$2292,6,0)</f>
        <v>4.8320999999999996</v>
      </c>
      <c r="G21" s="61">
        <f t="shared" si="1"/>
        <v>28</v>
      </c>
      <c r="H21" s="60">
        <f>VLOOKUP($A21,'Return Data'!$B$7:$R$2292,7,0)</f>
        <v>4.3860999999999999</v>
      </c>
      <c r="I21" s="61">
        <f t="shared" si="2"/>
        <v>1</v>
      </c>
      <c r="J21" s="60">
        <f>VLOOKUP($A21,'Return Data'!$B$7:$R$2292,8,0)</f>
        <v>4.4085999999999999</v>
      </c>
      <c r="K21" s="61">
        <f t="shared" si="3"/>
        <v>5</v>
      </c>
      <c r="L21" s="60">
        <f>VLOOKUP($A21,'Return Data'!$B$7:$R$2292,9,0)</f>
        <v>4.444</v>
      </c>
      <c r="M21" s="61">
        <f t="shared" si="4"/>
        <v>32</v>
      </c>
      <c r="N21" s="60">
        <f>VLOOKUP($A21,'Return Data'!$B$7:$R$2292,10,0)</f>
        <v>4.0418000000000003</v>
      </c>
      <c r="O21" s="61">
        <f t="shared" si="5"/>
        <v>30</v>
      </c>
      <c r="P21" s="60">
        <f>VLOOKUP($A21,'Return Data'!$B$7:$R$2292,11,0)</f>
        <v>3.69</v>
      </c>
      <c r="Q21" s="61">
        <f t="shared" si="6"/>
        <v>33</v>
      </c>
      <c r="R21" s="60">
        <f>VLOOKUP($A21,'Return Data'!$B$7:$R$2292,12,0)</f>
        <v>3.5211999999999999</v>
      </c>
      <c r="S21" s="61">
        <f t="shared" si="7"/>
        <v>33</v>
      </c>
      <c r="T21" s="60">
        <f>VLOOKUP($A21,'Return Data'!$B$7:$R$2292,13,0)</f>
        <v>3.3887999999999998</v>
      </c>
      <c r="U21" s="61">
        <f t="shared" si="8"/>
        <v>33</v>
      </c>
      <c r="V21" s="60">
        <f>VLOOKUP($A21,'Return Data'!$B$7:$R$2292,17,0)</f>
        <v>3.2498</v>
      </c>
      <c r="W21" s="61">
        <f t="shared" si="9"/>
        <v>29</v>
      </c>
      <c r="X21" s="60">
        <f>VLOOKUP($A21,'Return Data'!$B$7:$R$2292,14,0)</f>
        <v>3.8357000000000001</v>
      </c>
      <c r="Y21" s="61">
        <f t="shared" si="10"/>
        <v>28</v>
      </c>
      <c r="Z21" s="60">
        <f>VLOOKUP($A21,'Return Data'!$B$7:$R$2292,16,0)</f>
        <v>7.0284000000000004</v>
      </c>
      <c r="AA21" s="62">
        <f t="shared" si="11"/>
        <v>10</v>
      </c>
    </row>
    <row r="22" spans="1:27" x14ac:dyDescent="0.3">
      <c r="A22" s="58" t="s">
        <v>243</v>
      </c>
      <c r="B22" s="59">
        <f>VLOOKUP($A22,'Return Data'!$B$7:$R$2292,3,0)</f>
        <v>44767</v>
      </c>
      <c r="C22" s="60">
        <f>VLOOKUP($A22,'Return Data'!$B$7:$R$2292,4,0)</f>
        <v>2942.8613</v>
      </c>
      <c r="D22" s="60">
        <f>VLOOKUP($A22,'Return Data'!$B$7:$R$2292,5,0)</f>
        <v>4.3837000000000002</v>
      </c>
      <c r="E22" s="61">
        <f t="shared" si="0"/>
        <v>31</v>
      </c>
      <c r="F22" s="60">
        <f>VLOOKUP($A22,'Return Data'!$B$7:$R$2292,6,0)</f>
        <v>4.8696999999999999</v>
      </c>
      <c r="G22" s="61">
        <f t="shared" si="1"/>
        <v>26</v>
      </c>
      <c r="H22" s="60">
        <f>VLOOKUP($A22,'Return Data'!$B$7:$R$2292,7,0)</f>
        <v>3.8401000000000001</v>
      </c>
      <c r="I22" s="61">
        <f t="shared" si="2"/>
        <v>22</v>
      </c>
      <c r="J22" s="60">
        <f>VLOOKUP($A22,'Return Data'!$B$7:$R$2292,8,0)</f>
        <v>4.218</v>
      </c>
      <c r="K22" s="61">
        <f t="shared" si="3"/>
        <v>25</v>
      </c>
      <c r="L22" s="60">
        <f>VLOOKUP($A22,'Return Data'!$B$7:$R$2292,9,0)</f>
        <v>4.6409000000000002</v>
      </c>
      <c r="M22" s="61">
        <f t="shared" si="4"/>
        <v>23</v>
      </c>
      <c r="N22" s="60">
        <f>VLOOKUP($A22,'Return Data'!$B$7:$R$2292,10,0)</f>
        <v>4.2329999999999997</v>
      </c>
      <c r="O22" s="61">
        <f t="shared" si="5"/>
        <v>19</v>
      </c>
      <c r="P22" s="60">
        <f>VLOOKUP($A22,'Return Data'!$B$7:$R$2292,11,0)</f>
        <v>3.9676999999999998</v>
      </c>
      <c r="Q22" s="61">
        <f t="shared" si="6"/>
        <v>13</v>
      </c>
      <c r="R22" s="60">
        <f>VLOOKUP($A22,'Return Data'!$B$7:$R$2292,12,0)</f>
        <v>3.8033999999999999</v>
      </c>
      <c r="S22" s="61">
        <f t="shared" si="7"/>
        <v>16</v>
      </c>
      <c r="T22" s="60">
        <f>VLOOKUP($A22,'Return Data'!$B$7:$R$2292,13,0)</f>
        <v>3.6650999999999998</v>
      </c>
      <c r="U22" s="61">
        <f t="shared" si="8"/>
        <v>15</v>
      </c>
      <c r="V22" s="60">
        <f>VLOOKUP($A22,'Return Data'!$B$7:$R$2292,17,0)</f>
        <v>3.4209999999999998</v>
      </c>
      <c r="W22" s="61">
        <f t="shared" si="9"/>
        <v>16</v>
      </c>
      <c r="X22" s="60">
        <f>VLOOKUP($A22,'Return Data'!$B$7:$R$2292,14,0)</f>
        <v>3.9773000000000001</v>
      </c>
      <c r="Y22" s="61">
        <f t="shared" si="10"/>
        <v>21</v>
      </c>
      <c r="Z22" s="60">
        <f>VLOOKUP($A22,'Return Data'!$B$7:$R$2292,16,0)</f>
        <v>7.1188000000000002</v>
      </c>
      <c r="AA22" s="62">
        <f t="shared" si="11"/>
        <v>6</v>
      </c>
    </row>
    <row r="23" spans="1:27" x14ac:dyDescent="0.3">
      <c r="A23" s="58" t="s">
        <v>244</v>
      </c>
      <c r="B23" s="59">
        <f>VLOOKUP($A23,'Return Data'!$B$7:$R$2292,3,0)</f>
        <v>44767</v>
      </c>
      <c r="C23" s="60">
        <f>VLOOKUP($A23,'Return Data'!$B$7:$R$2292,4,0)</f>
        <v>1125.9233999999999</v>
      </c>
      <c r="D23" s="60">
        <f>VLOOKUP($A23,'Return Data'!$B$7:$R$2292,5,0)</f>
        <v>6.2122999999999999</v>
      </c>
      <c r="E23" s="61">
        <f t="shared" si="0"/>
        <v>1</v>
      </c>
      <c r="F23" s="60">
        <f>VLOOKUP($A23,'Return Data'!$B$7:$R$2292,6,0)</f>
        <v>5.4161999999999999</v>
      </c>
      <c r="G23" s="61">
        <f t="shared" si="1"/>
        <v>3</v>
      </c>
      <c r="H23" s="60">
        <f>VLOOKUP($A23,'Return Data'!$B$7:$R$2292,7,0)</f>
        <v>3.9538000000000002</v>
      </c>
      <c r="I23" s="61">
        <f t="shared" si="2"/>
        <v>10</v>
      </c>
      <c r="J23" s="60">
        <f>VLOOKUP($A23,'Return Data'!$B$7:$R$2292,8,0)</f>
        <v>4.3433000000000002</v>
      </c>
      <c r="K23" s="61">
        <f t="shared" si="3"/>
        <v>13</v>
      </c>
      <c r="L23" s="60">
        <f>VLOOKUP($A23,'Return Data'!$B$7:$R$2292,9,0)</f>
        <v>4.5202999999999998</v>
      </c>
      <c r="M23" s="61">
        <f t="shared" si="4"/>
        <v>30</v>
      </c>
      <c r="N23" s="60">
        <f>VLOOKUP($A23,'Return Data'!$B$7:$R$2292,10,0)</f>
        <v>4.2567000000000004</v>
      </c>
      <c r="O23" s="61">
        <f t="shared" si="5"/>
        <v>12</v>
      </c>
      <c r="P23" s="60">
        <f>VLOOKUP($A23,'Return Data'!$B$7:$R$2292,11,0)</f>
        <v>3.8376000000000001</v>
      </c>
      <c r="Q23" s="61">
        <f t="shared" si="6"/>
        <v>29</v>
      </c>
      <c r="R23" s="60">
        <f>VLOOKUP($A23,'Return Data'!$B$7:$R$2292,12,0)</f>
        <v>3.6432000000000002</v>
      </c>
      <c r="S23" s="61">
        <f t="shared" si="7"/>
        <v>29</v>
      </c>
      <c r="T23" s="60">
        <f>VLOOKUP($A23,'Return Data'!$B$7:$R$2292,13,0)</f>
        <v>3.4841000000000002</v>
      </c>
      <c r="U23" s="61">
        <f t="shared" si="8"/>
        <v>30</v>
      </c>
      <c r="V23" s="60">
        <f>VLOOKUP($A23,'Return Data'!$B$7:$R$2292,17,0)</f>
        <v>3.206</v>
      </c>
      <c r="W23" s="61">
        <f t="shared" si="9"/>
        <v>32</v>
      </c>
      <c r="X23" s="60"/>
      <c r="Y23" s="61"/>
      <c r="Z23" s="60">
        <f>VLOOKUP($A23,'Return Data'!$B$7:$R$2292,16,0)</f>
        <v>3.7084999999999999</v>
      </c>
      <c r="AA23" s="62">
        <f t="shared" si="11"/>
        <v>35</v>
      </c>
    </row>
    <row r="24" spans="1:27" x14ac:dyDescent="0.3">
      <c r="A24" s="58" t="s">
        <v>245</v>
      </c>
      <c r="B24" s="59">
        <f>VLOOKUP($A24,'Return Data'!$B$7:$R$2292,3,0)</f>
        <v>44767</v>
      </c>
      <c r="C24" s="60">
        <f>VLOOKUP($A24,'Return Data'!$B$7:$R$2292,4,0)</f>
        <v>58.543599999999998</v>
      </c>
      <c r="D24" s="60">
        <f>VLOOKUP($A24,'Return Data'!$B$7:$R$2292,5,0)</f>
        <v>4.8013000000000003</v>
      </c>
      <c r="E24" s="61">
        <f t="shared" si="0"/>
        <v>16</v>
      </c>
      <c r="F24" s="60">
        <f>VLOOKUP($A24,'Return Data'!$B$7:$R$2292,6,0)</f>
        <v>5.0106000000000002</v>
      </c>
      <c r="G24" s="61">
        <f t="shared" si="1"/>
        <v>17</v>
      </c>
      <c r="H24" s="60">
        <f>VLOOKUP($A24,'Return Data'!$B$7:$R$2292,7,0)</f>
        <v>3.8504999999999998</v>
      </c>
      <c r="I24" s="61">
        <f t="shared" si="2"/>
        <v>20</v>
      </c>
      <c r="J24" s="60">
        <f>VLOOKUP($A24,'Return Data'!$B$7:$R$2292,8,0)</f>
        <v>4.2956000000000003</v>
      </c>
      <c r="K24" s="61">
        <f t="shared" si="3"/>
        <v>17</v>
      </c>
      <c r="L24" s="60">
        <f>VLOOKUP($A24,'Return Data'!$B$7:$R$2292,9,0)</f>
        <v>4.7233999999999998</v>
      </c>
      <c r="M24" s="61">
        <f t="shared" si="4"/>
        <v>11</v>
      </c>
      <c r="N24" s="60">
        <f>VLOOKUP($A24,'Return Data'!$B$7:$R$2292,10,0)</f>
        <v>4.2702</v>
      </c>
      <c r="O24" s="61">
        <f t="shared" si="5"/>
        <v>10</v>
      </c>
      <c r="P24" s="60">
        <f>VLOOKUP($A24,'Return Data'!$B$7:$R$2292,11,0)</f>
        <v>3.9790000000000001</v>
      </c>
      <c r="Q24" s="61">
        <f t="shared" si="6"/>
        <v>12</v>
      </c>
      <c r="R24" s="60">
        <f>VLOOKUP($A24,'Return Data'!$B$7:$R$2292,12,0)</f>
        <v>3.8382999999999998</v>
      </c>
      <c r="S24" s="61">
        <f t="shared" si="7"/>
        <v>8</v>
      </c>
      <c r="T24" s="60">
        <f>VLOOKUP($A24,'Return Data'!$B$7:$R$2292,13,0)</f>
        <v>3.6960999999999999</v>
      </c>
      <c r="U24" s="61">
        <f t="shared" si="8"/>
        <v>7</v>
      </c>
      <c r="V24" s="60">
        <f>VLOOKUP($A24,'Return Data'!$B$7:$R$2292,17,0)</f>
        <v>3.4453999999999998</v>
      </c>
      <c r="W24" s="61">
        <f t="shared" si="9"/>
        <v>9</v>
      </c>
      <c r="X24" s="60">
        <f>VLOOKUP($A24,'Return Data'!$B$7:$R$2292,14,0)</f>
        <v>3.9727999999999999</v>
      </c>
      <c r="Y24" s="61">
        <f t="shared" ref="Y24:Y42" si="12">RANK(X24,X$8:X$42,0)</f>
        <v>22</v>
      </c>
      <c r="Z24" s="60">
        <f>VLOOKUP($A24,'Return Data'!$B$7:$R$2292,16,0)</f>
        <v>7.4539999999999997</v>
      </c>
      <c r="AA24" s="62">
        <f t="shared" si="11"/>
        <v>2</v>
      </c>
    </row>
    <row r="25" spans="1:27" x14ac:dyDescent="0.3">
      <c r="A25" s="58" t="s">
        <v>246</v>
      </c>
      <c r="B25" s="59">
        <f>VLOOKUP($A25,'Return Data'!$B$7:$R$2292,3,0)</f>
        <v>44767</v>
      </c>
      <c r="C25" s="60">
        <f>VLOOKUP($A25,'Return Data'!$B$7:$R$2292,4,0)</f>
        <v>4333.8388000000004</v>
      </c>
      <c r="D25" s="60">
        <f>VLOOKUP($A25,'Return Data'!$B$7:$R$2292,5,0)</f>
        <v>4.8053999999999997</v>
      </c>
      <c r="E25" s="61">
        <f t="shared" si="0"/>
        <v>15</v>
      </c>
      <c r="F25" s="60">
        <f>VLOOKUP($A25,'Return Data'!$B$7:$R$2292,6,0)</f>
        <v>4.9778000000000002</v>
      </c>
      <c r="G25" s="61">
        <f t="shared" si="1"/>
        <v>21</v>
      </c>
      <c r="H25" s="60">
        <f>VLOOKUP($A25,'Return Data'!$B$7:$R$2292,7,0)</f>
        <v>3.6143000000000001</v>
      </c>
      <c r="I25" s="61">
        <f t="shared" si="2"/>
        <v>31</v>
      </c>
      <c r="J25" s="60">
        <f>VLOOKUP($A25,'Return Data'!$B$7:$R$2292,8,0)</f>
        <v>4.0826000000000002</v>
      </c>
      <c r="K25" s="61">
        <f t="shared" si="3"/>
        <v>32</v>
      </c>
      <c r="L25" s="60">
        <f>VLOOKUP($A25,'Return Data'!$B$7:$R$2292,9,0)</f>
        <v>4.5728</v>
      </c>
      <c r="M25" s="61">
        <f t="shared" si="4"/>
        <v>28</v>
      </c>
      <c r="N25" s="60">
        <f>VLOOKUP($A25,'Return Data'!$B$7:$R$2292,10,0)</f>
        <v>4.1513999999999998</v>
      </c>
      <c r="O25" s="61">
        <f t="shared" si="5"/>
        <v>23</v>
      </c>
      <c r="P25" s="60">
        <f>VLOOKUP($A25,'Return Data'!$B$7:$R$2292,11,0)</f>
        <v>3.8845000000000001</v>
      </c>
      <c r="Q25" s="61">
        <f t="shared" si="6"/>
        <v>26</v>
      </c>
      <c r="R25" s="60">
        <f>VLOOKUP($A25,'Return Data'!$B$7:$R$2292,12,0)</f>
        <v>3.7557999999999998</v>
      </c>
      <c r="S25" s="61">
        <f t="shared" si="7"/>
        <v>25</v>
      </c>
      <c r="T25" s="60">
        <f>VLOOKUP($A25,'Return Data'!$B$7:$R$2292,13,0)</f>
        <v>3.6118000000000001</v>
      </c>
      <c r="U25" s="61">
        <f t="shared" si="8"/>
        <v>26</v>
      </c>
      <c r="V25" s="60">
        <f>VLOOKUP($A25,'Return Data'!$B$7:$R$2292,17,0)</f>
        <v>3.3843999999999999</v>
      </c>
      <c r="W25" s="61">
        <f t="shared" si="9"/>
        <v>25</v>
      </c>
      <c r="X25" s="60">
        <f>VLOOKUP($A25,'Return Data'!$B$7:$R$2292,14,0)</f>
        <v>3.9775</v>
      </c>
      <c r="Y25" s="61">
        <f t="shared" si="12"/>
        <v>20</v>
      </c>
      <c r="Z25" s="60">
        <f>VLOOKUP($A25,'Return Data'!$B$7:$R$2292,16,0)</f>
        <v>6.8715000000000002</v>
      </c>
      <c r="AA25" s="62">
        <f t="shared" si="11"/>
        <v>18</v>
      </c>
    </row>
    <row r="26" spans="1:27" x14ac:dyDescent="0.3">
      <c r="A26" s="58" t="s">
        <v>1934</v>
      </c>
      <c r="B26" s="59">
        <f>VLOOKUP($A26,'Return Data'!$B$7:$R$2292,3,0)</f>
        <v>44767</v>
      </c>
      <c r="C26" s="60">
        <f>VLOOKUP($A26,'Return Data'!$B$7:$R$2292,4,0)</f>
        <v>2938.6169</v>
      </c>
      <c r="D26" s="60">
        <f>VLOOKUP($A26,'Return Data'!$B$7:$R$2292,5,0)</f>
        <v>4.6981999999999999</v>
      </c>
      <c r="E26" s="61">
        <f t="shared" si="0"/>
        <v>23</v>
      </c>
      <c r="F26" s="60">
        <f>VLOOKUP($A26,'Return Data'!$B$7:$R$2292,6,0)</f>
        <v>5.0320999999999998</v>
      </c>
      <c r="G26" s="61">
        <f t="shared" si="1"/>
        <v>13</v>
      </c>
      <c r="H26" s="60">
        <f>VLOOKUP($A26,'Return Data'!$B$7:$R$2292,7,0)</f>
        <v>3.8527999999999998</v>
      </c>
      <c r="I26" s="61">
        <f t="shared" si="2"/>
        <v>19</v>
      </c>
      <c r="J26" s="60">
        <f>VLOOKUP($A26,'Return Data'!$B$7:$R$2292,8,0)</f>
        <v>4.2942</v>
      </c>
      <c r="K26" s="61">
        <f t="shared" si="3"/>
        <v>18</v>
      </c>
      <c r="L26" s="60">
        <f>VLOOKUP($A26,'Return Data'!$B$7:$R$2292,9,0)</f>
        <v>4.7022000000000004</v>
      </c>
      <c r="M26" s="61">
        <f t="shared" si="4"/>
        <v>14</v>
      </c>
      <c r="N26" s="60">
        <f>VLOOKUP($A26,'Return Data'!$B$7:$R$2292,10,0)</f>
        <v>4.2995000000000001</v>
      </c>
      <c r="O26" s="61">
        <f t="shared" si="5"/>
        <v>7</v>
      </c>
      <c r="P26" s="60">
        <f>VLOOKUP($A26,'Return Data'!$B$7:$R$2292,11,0)</f>
        <v>3.9836</v>
      </c>
      <c r="Q26" s="61">
        <f t="shared" si="6"/>
        <v>9</v>
      </c>
      <c r="R26" s="60">
        <f>VLOOKUP($A26,'Return Data'!$B$7:$R$2292,12,0)</f>
        <v>3.8205</v>
      </c>
      <c r="S26" s="61">
        <f t="shared" si="7"/>
        <v>11</v>
      </c>
      <c r="T26" s="60">
        <f>VLOOKUP($A26,'Return Data'!$B$7:$R$2292,13,0)</f>
        <v>3.6669999999999998</v>
      </c>
      <c r="U26" s="61">
        <f t="shared" si="8"/>
        <v>14</v>
      </c>
      <c r="V26" s="60">
        <f>VLOOKUP($A26,'Return Data'!$B$7:$R$2292,17,0)</f>
        <v>3.4216000000000002</v>
      </c>
      <c r="W26" s="61">
        <f t="shared" si="9"/>
        <v>15</v>
      </c>
      <c r="X26" s="60">
        <f>VLOOKUP($A26,'Return Data'!$B$7:$R$2292,14,0)</f>
        <v>4.0359999999999996</v>
      </c>
      <c r="Y26" s="61">
        <f t="shared" si="12"/>
        <v>15</v>
      </c>
      <c r="Z26" s="60">
        <f>VLOOKUP($A26,'Return Data'!$B$7:$R$2292,16,0)</f>
        <v>7.0517000000000003</v>
      </c>
      <c r="AA26" s="62">
        <f t="shared" si="11"/>
        <v>8</v>
      </c>
    </row>
    <row r="27" spans="1:27" x14ac:dyDescent="0.3">
      <c r="A27" s="58" t="s">
        <v>1888</v>
      </c>
      <c r="B27" s="59">
        <f>VLOOKUP($A27,'Return Data'!$B$7:$R$2292,3,0)</f>
        <v>44767</v>
      </c>
      <c r="C27" s="60">
        <f>VLOOKUP($A27,'Return Data'!$B$7:$R$2292,4,0)</f>
        <v>3875.1864</v>
      </c>
      <c r="D27" s="60">
        <f>VLOOKUP($A27,'Return Data'!$B$7:$R$2292,5,0)</f>
        <v>4.7637999999999998</v>
      </c>
      <c r="E27" s="61">
        <f t="shared" si="0"/>
        <v>19</v>
      </c>
      <c r="F27" s="60">
        <f>VLOOKUP($A27,'Return Data'!$B$7:$R$2292,6,0)</f>
        <v>4.9405999999999999</v>
      </c>
      <c r="G27" s="61">
        <f t="shared" si="1"/>
        <v>24</v>
      </c>
      <c r="H27" s="60">
        <f>VLOOKUP($A27,'Return Data'!$B$7:$R$2292,7,0)</f>
        <v>3.8323</v>
      </c>
      <c r="I27" s="61">
        <f t="shared" si="2"/>
        <v>24</v>
      </c>
      <c r="J27" s="60">
        <f>VLOOKUP($A27,'Return Data'!$B$7:$R$2292,8,0)</f>
        <v>4.2663000000000002</v>
      </c>
      <c r="K27" s="61">
        <f t="shared" si="3"/>
        <v>21</v>
      </c>
      <c r="L27" s="60">
        <f>VLOOKUP($A27,'Return Data'!$B$7:$R$2292,9,0)</f>
        <v>4.6405000000000003</v>
      </c>
      <c r="M27" s="61">
        <f t="shared" si="4"/>
        <v>24</v>
      </c>
      <c r="N27" s="60">
        <f>VLOOKUP($A27,'Return Data'!$B$7:$R$2292,10,0)</f>
        <v>4.1481000000000003</v>
      </c>
      <c r="O27" s="61">
        <f t="shared" si="5"/>
        <v>24</v>
      </c>
      <c r="P27" s="60">
        <f>VLOOKUP($A27,'Return Data'!$B$7:$R$2292,11,0)</f>
        <v>3.8612000000000002</v>
      </c>
      <c r="Q27" s="61">
        <f t="shared" si="6"/>
        <v>27</v>
      </c>
      <c r="R27" s="60">
        <f>VLOOKUP($A27,'Return Data'!$B$7:$R$2292,12,0)</f>
        <v>3.7294999999999998</v>
      </c>
      <c r="S27" s="61">
        <f t="shared" si="7"/>
        <v>27</v>
      </c>
      <c r="T27" s="60">
        <f>VLOOKUP($A27,'Return Data'!$B$7:$R$2292,13,0)</f>
        <v>3.6019000000000001</v>
      </c>
      <c r="U27" s="61">
        <f t="shared" si="8"/>
        <v>27</v>
      </c>
      <c r="V27" s="60">
        <f>VLOOKUP($A27,'Return Data'!$B$7:$R$2292,17,0)</f>
        <v>3.3925999999999998</v>
      </c>
      <c r="W27" s="61">
        <f t="shared" si="9"/>
        <v>23</v>
      </c>
      <c r="X27" s="60">
        <f>VLOOKUP($A27,'Return Data'!$B$7:$R$2292,14,0)</f>
        <v>4.0462999999999996</v>
      </c>
      <c r="Y27" s="61">
        <f t="shared" si="12"/>
        <v>11</v>
      </c>
      <c r="Z27" s="60">
        <f>VLOOKUP($A27,'Return Data'!$B$7:$R$2292,16,0)</f>
        <v>6.8723000000000001</v>
      </c>
      <c r="AA27" s="62">
        <f t="shared" si="11"/>
        <v>17</v>
      </c>
    </row>
    <row r="28" spans="1:27" x14ac:dyDescent="0.3">
      <c r="A28" s="58" t="s">
        <v>434</v>
      </c>
      <c r="B28" s="59">
        <f>VLOOKUP($A28,'Return Data'!$B$7:$R$2292,3,0)</f>
        <v>44767</v>
      </c>
      <c r="C28" s="60">
        <f>VLOOKUP($A28,'Return Data'!$B$7:$R$2292,4,0)</f>
        <v>1392.8021000000001</v>
      </c>
      <c r="D28" s="60">
        <f>VLOOKUP($A28,'Return Data'!$B$7:$R$2292,5,0)</f>
        <v>4.6783999999999999</v>
      </c>
      <c r="E28" s="61">
        <f t="shared" si="0"/>
        <v>25</v>
      </c>
      <c r="F28" s="60">
        <f>VLOOKUP($A28,'Return Data'!$B$7:$R$2292,6,0)</f>
        <v>4.9890999999999996</v>
      </c>
      <c r="G28" s="61">
        <f t="shared" si="1"/>
        <v>19</v>
      </c>
      <c r="H28" s="60">
        <f>VLOOKUP($A28,'Return Data'!$B$7:$R$2292,7,0)</f>
        <v>4.0677000000000003</v>
      </c>
      <c r="I28" s="61">
        <f t="shared" si="2"/>
        <v>6</v>
      </c>
      <c r="J28" s="60">
        <f>VLOOKUP($A28,'Return Data'!$B$7:$R$2292,8,0)</f>
        <v>4.4747000000000003</v>
      </c>
      <c r="K28" s="61">
        <f t="shared" si="3"/>
        <v>2</v>
      </c>
      <c r="L28" s="60">
        <f>VLOOKUP($A28,'Return Data'!$B$7:$R$2292,9,0)</f>
        <v>4.7862999999999998</v>
      </c>
      <c r="M28" s="61">
        <f t="shared" si="4"/>
        <v>5</v>
      </c>
      <c r="N28" s="60">
        <f>VLOOKUP($A28,'Return Data'!$B$7:$R$2292,10,0)</f>
        <v>4.3285999999999998</v>
      </c>
      <c r="O28" s="61">
        <f t="shared" si="5"/>
        <v>4</v>
      </c>
      <c r="P28" s="60">
        <f>VLOOKUP($A28,'Return Data'!$B$7:$R$2292,11,0)</f>
        <v>4.0065</v>
      </c>
      <c r="Q28" s="61">
        <f t="shared" si="6"/>
        <v>6</v>
      </c>
      <c r="R28" s="60">
        <f>VLOOKUP($A28,'Return Data'!$B$7:$R$2292,12,0)</f>
        <v>3.8534000000000002</v>
      </c>
      <c r="S28" s="61">
        <f t="shared" si="7"/>
        <v>7</v>
      </c>
      <c r="T28" s="60">
        <f>VLOOKUP($A28,'Return Data'!$B$7:$R$2292,13,0)</f>
        <v>3.6947999999999999</v>
      </c>
      <c r="U28" s="61">
        <f t="shared" si="8"/>
        <v>8</v>
      </c>
      <c r="V28" s="60">
        <f>VLOOKUP($A28,'Return Data'!$B$7:$R$2292,17,0)</f>
        <v>3.4902000000000002</v>
      </c>
      <c r="W28" s="61">
        <f t="shared" si="9"/>
        <v>4</v>
      </c>
      <c r="X28" s="60">
        <f>VLOOKUP($A28,'Return Data'!$B$7:$R$2292,14,0)</f>
        <v>4.1189</v>
      </c>
      <c r="Y28" s="61">
        <f t="shared" si="12"/>
        <v>3</v>
      </c>
      <c r="Z28" s="60">
        <f>VLOOKUP($A28,'Return Data'!$B$7:$R$2292,16,0)</f>
        <v>5.6165000000000003</v>
      </c>
      <c r="AA28" s="62">
        <f t="shared" si="11"/>
        <v>29</v>
      </c>
    </row>
    <row r="29" spans="1:27" x14ac:dyDescent="0.3">
      <c r="A29" s="58" t="s">
        <v>250</v>
      </c>
      <c r="B29" s="59">
        <f>VLOOKUP($A29,'Return Data'!$B$7:$R$2292,3,0)</f>
        <v>44767</v>
      </c>
      <c r="C29" s="60">
        <f>VLOOKUP($A29,'Return Data'!$B$7:$R$2292,4,0)</f>
        <v>2245.7247000000002</v>
      </c>
      <c r="D29" s="60">
        <f>VLOOKUP($A29,'Return Data'!$B$7:$R$2292,5,0)</f>
        <v>4.7904</v>
      </c>
      <c r="E29" s="61">
        <f t="shared" si="0"/>
        <v>18</v>
      </c>
      <c r="F29" s="60">
        <f>VLOOKUP($A29,'Return Data'!$B$7:$R$2292,6,0)</f>
        <v>4.9992999999999999</v>
      </c>
      <c r="G29" s="61">
        <f t="shared" si="1"/>
        <v>18</v>
      </c>
      <c r="H29" s="60">
        <f>VLOOKUP($A29,'Return Data'!$B$7:$R$2292,7,0)</f>
        <v>3.8957999999999999</v>
      </c>
      <c r="I29" s="61">
        <f t="shared" si="2"/>
        <v>16</v>
      </c>
      <c r="J29" s="60">
        <f>VLOOKUP($A29,'Return Data'!$B$7:$R$2292,8,0)</f>
        <v>4.3239999999999998</v>
      </c>
      <c r="K29" s="61">
        <f t="shared" si="3"/>
        <v>15</v>
      </c>
      <c r="L29" s="60">
        <f>VLOOKUP($A29,'Return Data'!$B$7:$R$2292,9,0)</f>
        <v>4.6940999999999997</v>
      </c>
      <c r="M29" s="61">
        <f t="shared" si="4"/>
        <v>16</v>
      </c>
      <c r="N29" s="60">
        <f>VLOOKUP($A29,'Return Data'!$B$7:$R$2292,10,0)</f>
        <v>4.3144999999999998</v>
      </c>
      <c r="O29" s="61">
        <f t="shared" si="5"/>
        <v>6</v>
      </c>
      <c r="P29" s="60">
        <f>VLOOKUP($A29,'Return Data'!$B$7:$R$2292,11,0)</f>
        <v>3.9906999999999999</v>
      </c>
      <c r="Q29" s="61">
        <f t="shared" si="6"/>
        <v>8</v>
      </c>
      <c r="R29" s="60">
        <f>VLOOKUP($A29,'Return Data'!$B$7:$R$2292,12,0)</f>
        <v>3.8149000000000002</v>
      </c>
      <c r="S29" s="61">
        <f t="shared" si="7"/>
        <v>13</v>
      </c>
      <c r="T29" s="60">
        <f>VLOOKUP($A29,'Return Data'!$B$7:$R$2292,13,0)</f>
        <v>3.6717</v>
      </c>
      <c r="U29" s="61">
        <f t="shared" si="8"/>
        <v>10</v>
      </c>
      <c r="V29" s="60">
        <f>VLOOKUP($A29,'Return Data'!$B$7:$R$2292,17,0)</f>
        <v>3.4767999999999999</v>
      </c>
      <c r="W29" s="61">
        <f t="shared" si="9"/>
        <v>6</v>
      </c>
      <c r="X29" s="60">
        <f>VLOOKUP($A29,'Return Data'!$B$7:$R$2292,14,0)</f>
        <v>4.0502000000000002</v>
      </c>
      <c r="Y29" s="61">
        <f t="shared" si="12"/>
        <v>9</v>
      </c>
      <c r="Z29" s="60">
        <f>VLOOKUP($A29,'Return Data'!$B$7:$R$2292,16,0)</f>
        <v>6.1573000000000002</v>
      </c>
      <c r="AA29" s="62">
        <f t="shared" si="11"/>
        <v>27</v>
      </c>
    </row>
    <row r="30" spans="1:27" x14ac:dyDescent="0.3">
      <c r="A30" s="58" t="s">
        <v>251</v>
      </c>
      <c r="B30" s="59">
        <f>VLOOKUP($A30,'Return Data'!$B$7:$R$2292,3,0)</f>
        <v>44767</v>
      </c>
      <c r="C30" s="60">
        <f>VLOOKUP($A30,'Return Data'!$B$7:$R$2292,4,0)</f>
        <v>11.470599999999999</v>
      </c>
      <c r="D30" s="60">
        <f>VLOOKUP($A30,'Return Data'!$B$7:$R$2292,5,0)</f>
        <v>1.5911</v>
      </c>
      <c r="E30" s="61">
        <f t="shared" si="0"/>
        <v>35</v>
      </c>
      <c r="F30" s="60">
        <f>VLOOKUP($A30,'Return Data'!$B$7:$R$2292,6,0)</f>
        <v>3.5013000000000001</v>
      </c>
      <c r="G30" s="61">
        <f t="shared" si="1"/>
        <v>35</v>
      </c>
      <c r="H30" s="60">
        <f>VLOOKUP($A30,'Return Data'!$B$7:$R$2292,7,0)</f>
        <v>3.3660999999999999</v>
      </c>
      <c r="I30" s="61">
        <f t="shared" si="2"/>
        <v>35</v>
      </c>
      <c r="J30" s="60">
        <f>VLOOKUP($A30,'Return Data'!$B$7:$R$2292,8,0)</f>
        <v>3.8012999999999999</v>
      </c>
      <c r="K30" s="61">
        <f t="shared" si="3"/>
        <v>35</v>
      </c>
      <c r="L30" s="60">
        <f>VLOOKUP($A30,'Return Data'!$B$7:$R$2292,9,0)</f>
        <v>4.2960000000000003</v>
      </c>
      <c r="M30" s="61">
        <f t="shared" si="4"/>
        <v>35</v>
      </c>
      <c r="N30" s="60">
        <f>VLOOKUP($A30,'Return Data'!$B$7:$R$2292,10,0)</f>
        <v>3.8908</v>
      </c>
      <c r="O30" s="61">
        <f t="shared" si="5"/>
        <v>34</v>
      </c>
      <c r="P30" s="60">
        <f>VLOOKUP($A30,'Return Data'!$B$7:$R$2292,11,0)</f>
        <v>3.6421999999999999</v>
      </c>
      <c r="Q30" s="61">
        <f t="shared" si="6"/>
        <v>34</v>
      </c>
      <c r="R30" s="60">
        <f>VLOOKUP($A30,'Return Data'!$B$7:$R$2292,12,0)</f>
        <v>3.4605000000000001</v>
      </c>
      <c r="S30" s="61">
        <f t="shared" si="7"/>
        <v>34</v>
      </c>
      <c r="T30" s="60">
        <f>VLOOKUP($A30,'Return Data'!$B$7:$R$2292,13,0)</f>
        <v>3.3359000000000001</v>
      </c>
      <c r="U30" s="61">
        <f t="shared" si="8"/>
        <v>34</v>
      </c>
      <c r="V30" s="60">
        <f>VLOOKUP($A30,'Return Data'!$B$7:$R$2292,17,0)</f>
        <v>3.0975000000000001</v>
      </c>
      <c r="W30" s="61">
        <f t="shared" si="9"/>
        <v>34</v>
      </c>
      <c r="X30" s="60">
        <f>VLOOKUP($A30,'Return Data'!$B$7:$R$2292,14,0)</f>
        <v>3.4931999999999999</v>
      </c>
      <c r="Y30" s="61">
        <f t="shared" si="12"/>
        <v>34</v>
      </c>
      <c r="Z30" s="60">
        <f>VLOOKUP($A30,'Return Data'!$B$7:$R$2292,16,0)</f>
        <v>3.8847</v>
      </c>
      <c r="AA30" s="62">
        <f t="shared" si="11"/>
        <v>34</v>
      </c>
    </row>
    <row r="31" spans="1:27" x14ac:dyDescent="0.3">
      <c r="A31" s="58" t="s">
        <v>1877</v>
      </c>
      <c r="B31" s="59">
        <f>VLOOKUP($A31,'Return Data'!$B$7:$R$2292,3,0)</f>
        <v>44767</v>
      </c>
      <c r="C31" s="60">
        <f>VLOOKUP($A31,'Return Data'!$B$7:$R$2292,4,0)</f>
        <v>2348.1729999999998</v>
      </c>
      <c r="D31" s="60">
        <f>VLOOKUP($A31,'Return Data'!$B$7:$R$2292,5,0)</f>
        <v>5.9885000000000002</v>
      </c>
      <c r="E31" s="61">
        <f t="shared" si="0"/>
        <v>3</v>
      </c>
      <c r="F31" s="60">
        <f>VLOOKUP($A31,'Return Data'!$B$7:$R$2292,6,0)</f>
        <v>5.6082999999999998</v>
      </c>
      <c r="G31" s="61">
        <f t="shared" si="1"/>
        <v>1</v>
      </c>
      <c r="H31" s="60">
        <f>VLOOKUP($A31,'Return Data'!$B$7:$R$2292,7,0)</f>
        <v>4.3849</v>
      </c>
      <c r="I31" s="61">
        <f t="shared" si="2"/>
        <v>2</v>
      </c>
      <c r="J31" s="60">
        <f>VLOOKUP($A31,'Return Data'!$B$7:$R$2292,8,0)</f>
        <v>4.6769999999999996</v>
      </c>
      <c r="K31" s="61">
        <f t="shared" si="3"/>
        <v>1</v>
      </c>
      <c r="L31" s="60">
        <f>VLOOKUP($A31,'Return Data'!$B$7:$R$2292,9,0)</f>
        <v>4.8772000000000002</v>
      </c>
      <c r="M31" s="61">
        <f t="shared" si="4"/>
        <v>2</v>
      </c>
      <c r="N31" s="60">
        <f>VLOOKUP($A31,'Return Data'!$B$7:$R$2292,10,0)</f>
        <v>4.4505999999999997</v>
      </c>
      <c r="O31" s="61">
        <f t="shared" si="5"/>
        <v>1</v>
      </c>
      <c r="P31" s="60">
        <f>VLOOKUP($A31,'Return Data'!$B$7:$R$2292,11,0)</f>
        <v>4.4321000000000002</v>
      </c>
      <c r="Q31" s="61">
        <f t="shared" si="6"/>
        <v>1</v>
      </c>
      <c r="R31" s="60">
        <f>VLOOKUP($A31,'Return Data'!$B$7:$R$2292,12,0)</f>
        <v>4.3029999999999999</v>
      </c>
      <c r="S31" s="61">
        <f t="shared" si="7"/>
        <v>1</v>
      </c>
      <c r="T31" s="60">
        <f>VLOOKUP($A31,'Return Data'!$B$7:$R$2292,13,0)</f>
        <v>4.1205999999999996</v>
      </c>
      <c r="U31" s="61">
        <f t="shared" si="8"/>
        <v>1</v>
      </c>
      <c r="V31" s="60">
        <f>VLOOKUP($A31,'Return Data'!$B$7:$R$2292,17,0)</f>
        <v>3.5781000000000001</v>
      </c>
      <c r="W31" s="61">
        <f t="shared" si="9"/>
        <v>2</v>
      </c>
      <c r="X31" s="60">
        <f>VLOOKUP($A31,'Return Data'!$B$7:$R$2292,14,0)</f>
        <v>3.9169</v>
      </c>
      <c r="Y31" s="61">
        <f t="shared" si="12"/>
        <v>26</v>
      </c>
      <c r="Z31" s="60">
        <f>VLOOKUP($A31,'Return Data'!$B$7:$R$2292,16,0)</f>
        <v>7.1055000000000001</v>
      </c>
      <c r="AA31" s="62">
        <f t="shared" si="11"/>
        <v>7</v>
      </c>
    </row>
    <row r="32" spans="1:27" x14ac:dyDescent="0.3">
      <c r="A32" s="58" t="s">
        <v>252</v>
      </c>
      <c r="B32" s="59">
        <f>VLOOKUP($A32,'Return Data'!$B$7:$R$2292,3,0)</f>
        <v>44767</v>
      </c>
      <c r="C32" s="60">
        <f>VLOOKUP($A32,'Return Data'!$B$7:$R$2292,4,0)</f>
        <v>5230.3341</v>
      </c>
      <c r="D32" s="60">
        <f>VLOOKUP($A32,'Return Data'!$B$7:$R$2292,5,0)</f>
        <v>4.3438999999999997</v>
      </c>
      <c r="E32" s="61">
        <f t="shared" si="0"/>
        <v>32</v>
      </c>
      <c r="F32" s="60">
        <f>VLOOKUP($A32,'Return Data'!$B$7:$R$2292,6,0)</f>
        <v>4.7686999999999999</v>
      </c>
      <c r="G32" s="61">
        <f t="shared" si="1"/>
        <v>32</v>
      </c>
      <c r="H32" s="60">
        <f>VLOOKUP($A32,'Return Data'!$B$7:$R$2292,7,0)</f>
        <v>3.8371</v>
      </c>
      <c r="I32" s="61">
        <f t="shared" si="2"/>
        <v>23</v>
      </c>
      <c r="J32" s="60">
        <f>VLOOKUP($A32,'Return Data'!$B$7:$R$2292,8,0)</f>
        <v>4.2145999999999999</v>
      </c>
      <c r="K32" s="61">
        <f t="shared" si="3"/>
        <v>26</v>
      </c>
      <c r="L32" s="60">
        <f>VLOOKUP($A32,'Return Data'!$B$7:$R$2292,9,0)</f>
        <v>4.6676000000000002</v>
      </c>
      <c r="M32" s="61">
        <f t="shared" si="4"/>
        <v>19</v>
      </c>
      <c r="N32" s="60">
        <f>VLOOKUP($A32,'Return Data'!$B$7:$R$2292,10,0)</f>
        <v>4.1184000000000003</v>
      </c>
      <c r="O32" s="61">
        <f t="shared" si="5"/>
        <v>27</v>
      </c>
      <c r="P32" s="60">
        <f>VLOOKUP($A32,'Return Data'!$B$7:$R$2292,11,0)</f>
        <v>3.8955000000000002</v>
      </c>
      <c r="Q32" s="61">
        <f t="shared" si="6"/>
        <v>24</v>
      </c>
      <c r="R32" s="60">
        <f>VLOOKUP($A32,'Return Data'!$B$7:$R$2292,12,0)</f>
        <v>3.7658999999999998</v>
      </c>
      <c r="S32" s="61">
        <f t="shared" si="7"/>
        <v>22</v>
      </c>
      <c r="T32" s="60">
        <f>VLOOKUP($A32,'Return Data'!$B$7:$R$2292,13,0)</f>
        <v>3.6183999999999998</v>
      </c>
      <c r="U32" s="61">
        <f t="shared" si="8"/>
        <v>23</v>
      </c>
      <c r="V32" s="60">
        <f>VLOOKUP($A32,'Return Data'!$B$7:$R$2292,17,0)</f>
        <v>3.3872</v>
      </c>
      <c r="W32" s="61">
        <f t="shared" si="9"/>
        <v>24</v>
      </c>
      <c r="X32" s="60">
        <f>VLOOKUP($A32,'Return Data'!$B$7:$R$2292,14,0)</f>
        <v>4.0457000000000001</v>
      </c>
      <c r="Y32" s="61">
        <f t="shared" si="12"/>
        <v>13</v>
      </c>
      <c r="Z32" s="60">
        <f>VLOOKUP($A32,'Return Data'!$B$7:$R$2292,16,0)</f>
        <v>6.8533999999999997</v>
      </c>
      <c r="AA32" s="62">
        <f t="shared" si="11"/>
        <v>19</v>
      </c>
    </row>
    <row r="33" spans="1:27" x14ac:dyDescent="0.3">
      <c r="A33" s="58" t="s">
        <v>253</v>
      </c>
      <c r="B33" s="59">
        <f>VLOOKUP($A33,'Return Data'!$B$7:$R$2292,3,0)</f>
        <v>44767</v>
      </c>
      <c r="C33" s="60">
        <f>VLOOKUP($A33,'Return Data'!$B$7:$R$2292,4,0)</f>
        <v>1201.1193000000001</v>
      </c>
      <c r="D33" s="60">
        <f>VLOOKUP($A33,'Return Data'!$B$7:$R$2292,5,0)</f>
        <v>4.6013999999999999</v>
      </c>
      <c r="E33" s="61">
        <f t="shared" si="0"/>
        <v>27</v>
      </c>
      <c r="F33" s="60">
        <f>VLOOKUP($A33,'Return Data'!$B$7:$R$2292,6,0)</f>
        <v>4.7900999999999998</v>
      </c>
      <c r="G33" s="61">
        <f t="shared" si="1"/>
        <v>30</v>
      </c>
      <c r="H33" s="60">
        <f>VLOOKUP($A33,'Return Data'!$B$7:$R$2292,7,0)</f>
        <v>3.8847999999999998</v>
      </c>
      <c r="I33" s="61">
        <f t="shared" si="2"/>
        <v>17</v>
      </c>
      <c r="J33" s="60">
        <f>VLOOKUP($A33,'Return Data'!$B$7:$R$2292,8,0)</f>
        <v>4.1372</v>
      </c>
      <c r="K33" s="61">
        <f t="shared" si="3"/>
        <v>31</v>
      </c>
      <c r="L33" s="60">
        <f>VLOOKUP($A33,'Return Data'!$B$7:$R$2292,9,0)</f>
        <v>4.4305000000000003</v>
      </c>
      <c r="M33" s="61">
        <f t="shared" si="4"/>
        <v>33</v>
      </c>
      <c r="N33" s="60">
        <f>VLOOKUP($A33,'Return Data'!$B$7:$R$2292,10,0)</f>
        <v>3.9422000000000001</v>
      </c>
      <c r="O33" s="61">
        <f t="shared" si="5"/>
        <v>33</v>
      </c>
      <c r="P33" s="60">
        <f>VLOOKUP($A33,'Return Data'!$B$7:$R$2292,11,0)</f>
        <v>3.7201</v>
      </c>
      <c r="Q33" s="61">
        <f t="shared" si="6"/>
        <v>32</v>
      </c>
      <c r="R33" s="60">
        <f>VLOOKUP($A33,'Return Data'!$B$7:$R$2292,12,0)</f>
        <v>3.5707</v>
      </c>
      <c r="S33" s="61">
        <f t="shared" si="7"/>
        <v>32</v>
      </c>
      <c r="T33" s="60">
        <f>VLOOKUP($A33,'Return Data'!$B$7:$R$2292,13,0)</f>
        <v>3.4660000000000002</v>
      </c>
      <c r="U33" s="61">
        <f t="shared" si="8"/>
        <v>32</v>
      </c>
      <c r="V33" s="60">
        <f>VLOOKUP($A33,'Return Data'!$B$7:$R$2292,17,0)</f>
        <v>3.2463000000000002</v>
      </c>
      <c r="W33" s="61">
        <f t="shared" si="9"/>
        <v>31</v>
      </c>
      <c r="X33" s="60">
        <f>VLOOKUP($A33,'Return Data'!$B$7:$R$2292,14,0)</f>
        <v>3.7143999999999999</v>
      </c>
      <c r="Y33" s="61">
        <f t="shared" si="12"/>
        <v>30</v>
      </c>
      <c r="Z33" s="60">
        <f>VLOOKUP($A33,'Return Data'!$B$7:$R$2292,16,0)</f>
        <v>4.4508999999999999</v>
      </c>
      <c r="AA33" s="62">
        <f t="shared" si="11"/>
        <v>31</v>
      </c>
    </row>
    <row r="34" spans="1:27" x14ac:dyDescent="0.3">
      <c r="A34" s="58" t="s">
        <v>1944</v>
      </c>
      <c r="B34" s="59">
        <f>VLOOKUP($A34,'Return Data'!$B$7:$R$2292,3,0)</f>
        <v>44767</v>
      </c>
      <c r="C34" s="60">
        <f>VLOOKUP($A34,'Return Data'!$B$7:$R$2292,4,0)</f>
        <v>278.85989999999998</v>
      </c>
      <c r="D34" s="60">
        <f>VLOOKUP($A34,'Return Data'!$B$7:$R$2292,5,0)</f>
        <v>4.6603000000000003</v>
      </c>
      <c r="E34" s="61">
        <f t="shared" si="0"/>
        <v>26</v>
      </c>
      <c r="F34" s="60">
        <f>VLOOKUP($A34,'Return Data'!$B$7:$R$2292,6,0)</f>
        <v>4.9539999999999997</v>
      </c>
      <c r="G34" s="61">
        <f t="shared" si="1"/>
        <v>22</v>
      </c>
      <c r="H34" s="60">
        <f>VLOOKUP($A34,'Return Data'!$B$7:$R$2292,7,0)</f>
        <v>4.1505999999999998</v>
      </c>
      <c r="I34" s="61">
        <f t="shared" si="2"/>
        <v>3</v>
      </c>
      <c r="J34" s="60">
        <f>VLOOKUP($A34,'Return Data'!$B$7:$R$2292,8,0)</f>
        <v>4.4512999999999998</v>
      </c>
      <c r="K34" s="61">
        <f t="shared" si="3"/>
        <v>3</v>
      </c>
      <c r="L34" s="60">
        <f>VLOOKUP($A34,'Return Data'!$B$7:$R$2292,9,0)</f>
        <v>4.7100999999999997</v>
      </c>
      <c r="M34" s="61">
        <f t="shared" si="4"/>
        <v>13</v>
      </c>
      <c r="N34" s="60">
        <f>VLOOKUP($A34,'Return Data'!$B$7:$R$2292,10,0)</f>
        <v>4.2499000000000002</v>
      </c>
      <c r="O34" s="61">
        <f t="shared" si="5"/>
        <v>15</v>
      </c>
      <c r="P34" s="60">
        <f>VLOOKUP($A34,'Return Data'!$B$7:$R$2292,11,0)</f>
        <v>3.9636</v>
      </c>
      <c r="Q34" s="61">
        <f t="shared" si="6"/>
        <v>15</v>
      </c>
      <c r="R34" s="60">
        <f>VLOOKUP($A34,'Return Data'!$B$7:$R$2292,12,0)</f>
        <v>3.8010000000000002</v>
      </c>
      <c r="S34" s="61">
        <f t="shared" si="7"/>
        <v>18</v>
      </c>
      <c r="T34" s="60">
        <f>VLOOKUP($A34,'Return Data'!$B$7:$R$2292,13,0)</f>
        <v>3.6585000000000001</v>
      </c>
      <c r="U34" s="61">
        <f t="shared" si="8"/>
        <v>18</v>
      </c>
      <c r="V34" s="60">
        <f>VLOOKUP($A34,'Return Data'!$B$7:$R$2292,17,0)</f>
        <v>3.4218000000000002</v>
      </c>
      <c r="W34" s="61">
        <f t="shared" si="9"/>
        <v>14</v>
      </c>
      <c r="X34" s="60">
        <f>VLOOKUP($A34,'Return Data'!$B$7:$R$2292,14,0)</f>
        <v>4.0509000000000004</v>
      </c>
      <c r="Y34" s="61">
        <f t="shared" si="12"/>
        <v>8</v>
      </c>
      <c r="Z34" s="60">
        <f>VLOOKUP($A34,'Return Data'!$B$7:$R$2292,16,0)</f>
        <v>7.1258999999999997</v>
      </c>
      <c r="AA34" s="62">
        <f t="shared" si="11"/>
        <v>5</v>
      </c>
    </row>
    <row r="35" spans="1:27" x14ac:dyDescent="0.3">
      <c r="A35" s="58" t="s">
        <v>256</v>
      </c>
      <c r="B35" s="59">
        <f>VLOOKUP($A35,'Return Data'!$B$7:$R$2292,3,0)</f>
        <v>44767</v>
      </c>
      <c r="C35" s="60">
        <f>VLOOKUP($A35,'Return Data'!$B$7:$R$2292,4,0)</f>
        <v>34.134300000000003</v>
      </c>
      <c r="D35" s="60">
        <f>VLOOKUP($A35,'Return Data'!$B$7:$R$2292,5,0)</f>
        <v>5.0263999999999998</v>
      </c>
      <c r="E35" s="61">
        <f t="shared" si="0"/>
        <v>9</v>
      </c>
      <c r="F35" s="60">
        <f>VLOOKUP($A35,'Return Data'!$B$7:$R$2292,6,0)</f>
        <v>5.0278</v>
      </c>
      <c r="G35" s="61">
        <f t="shared" si="1"/>
        <v>14</v>
      </c>
      <c r="H35" s="60">
        <f>VLOOKUP($A35,'Return Data'!$B$7:$R$2292,7,0)</f>
        <v>3.7911999999999999</v>
      </c>
      <c r="I35" s="61">
        <f t="shared" si="2"/>
        <v>26</v>
      </c>
      <c r="J35" s="60">
        <f>VLOOKUP($A35,'Return Data'!$B$7:$R$2292,8,0)</f>
        <v>4.1923000000000004</v>
      </c>
      <c r="K35" s="61">
        <f t="shared" si="3"/>
        <v>27</v>
      </c>
      <c r="L35" s="60">
        <f>VLOOKUP($A35,'Return Data'!$B$7:$R$2292,9,0)</f>
        <v>4.6368999999999998</v>
      </c>
      <c r="M35" s="61">
        <f t="shared" si="4"/>
        <v>26</v>
      </c>
      <c r="N35" s="60">
        <f>VLOOKUP($A35,'Return Data'!$B$7:$R$2292,10,0)</f>
        <v>4.0869999999999997</v>
      </c>
      <c r="O35" s="61">
        <f t="shared" si="5"/>
        <v>29</v>
      </c>
      <c r="P35" s="60">
        <f>VLOOKUP($A35,'Return Data'!$B$7:$R$2292,11,0)</f>
        <v>3.9931999999999999</v>
      </c>
      <c r="Q35" s="61">
        <f t="shared" si="6"/>
        <v>7</v>
      </c>
      <c r="R35" s="60">
        <f>VLOOKUP($A35,'Return Data'!$B$7:$R$2292,12,0)</f>
        <v>4.0271999999999997</v>
      </c>
      <c r="S35" s="61">
        <f t="shared" si="7"/>
        <v>2</v>
      </c>
      <c r="T35" s="60">
        <f>VLOOKUP($A35,'Return Data'!$B$7:$R$2292,13,0)</f>
        <v>3.9165000000000001</v>
      </c>
      <c r="U35" s="61">
        <f t="shared" si="8"/>
        <v>2</v>
      </c>
      <c r="V35" s="60">
        <f>VLOOKUP($A35,'Return Data'!$B$7:$R$2292,17,0)</f>
        <v>4.1081000000000003</v>
      </c>
      <c r="W35" s="61">
        <f t="shared" si="9"/>
        <v>1</v>
      </c>
      <c r="X35" s="60">
        <f>VLOOKUP($A35,'Return Data'!$B$7:$R$2292,14,0)</f>
        <v>4.6703000000000001</v>
      </c>
      <c r="Y35" s="61">
        <f t="shared" si="12"/>
        <v>1</v>
      </c>
      <c r="Z35" s="60">
        <f>VLOOKUP($A35,'Return Data'!$B$7:$R$2292,16,0)</f>
        <v>7.5674000000000001</v>
      </c>
      <c r="AA35" s="62">
        <f t="shared" si="11"/>
        <v>1</v>
      </c>
    </row>
    <row r="36" spans="1:27" x14ac:dyDescent="0.3">
      <c r="A36" s="58" t="s">
        <v>257</v>
      </c>
      <c r="B36" s="59">
        <f>VLOOKUP($A36,'Return Data'!$B$7:$R$2292,3,0)</f>
        <v>44767</v>
      </c>
      <c r="C36" s="60">
        <f>VLOOKUP($A36,'Return Data'!$B$7:$R$2292,4,0)</f>
        <v>28.951799999999999</v>
      </c>
      <c r="D36" s="60">
        <f>VLOOKUP($A36,'Return Data'!$B$7:$R$2292,5,0)</f>
        <v>4.1608000000000001</v>
      </c>
      <c r="E36" s="61">
        <f t="shared" si="0"/>
        <v>34</v>
      </c>
      <c r="F36" s="60">
        <f>VLOOKUP($A36,'Return Data'!$B$7:$R$2292,6,0)</f>
        <v>4.7084999999999999</v>
      </c>
      <c r="G36" s="61">
        <f t="shared" si="1"/>
        <v>33</v>
      </c>
      <c r="H36" s="60">
        <f>VLOOKUP($A36,'Return Data'!$B$7:$R$2292,7,0)</f>
        <v>3.7488000000000001</v>
      </c>
      <c r="I36" s="61">
        <f t="shared" si="2"/>
        <v>29</v>
      </c>
      <c r="J36" s="60">
        <f>VLOOKUP($A36,'Return Data'!$B$7:$R$2292,8,0)</f>
        <v>4.1489000000000003</v>
      </c>
      <c r="K36" s="61">
        <f t="shared" si="3"/>
        <v>30</v>
      </c>
      <c r="L36" s="60">
        <f>VLOOKUP($A36,'Return Data'!$B$7:$R$2292,9,0)</f>
        <v>4.4242999999999997</v>
      </c>
      <c r="M36" s="61">
        <f t="shared" si="4"/>
        <v>34</v>
      </c>
      <c r="N36" s="60">
        <f>VLOOKUP($A36,'Return Data'!$B$7:$R$2292,10,0)</f>
        <v>3.9721000000000002</v>
      </c>
      <c r="O36" s="61">
        <f t="shared" si="5"/>
        <v>32</v>
      </c>
      <c r="P36" s="60">
        <f>VLOOKUP($A36,'Return Data'!$B$7:$R$2292,11,0)</f>
        <v>3.7503000000000002</v>
      </c>
      <c r="Q36" s="61">
        <f t="shared" si="6"/>
        <v>30</v>
      </c>
      <c r="R36" s="60">
        <f>VLOOKUP($A36,'Return Data'!$B$7:$R$2292,12,0)</f>
        <v>3.5842999999999998</v>
      </c>
      <c r="S36" s="61">
        <f t="shared" si="7"/>
        <v>31</v>
      </c>
      <c r="T36" s="60">
        <f>VLOOKUP($A36,'Return Data'!$B$7:$R$2292,13,0)</f>
        <v>3.4765000000000001</v>
      </c>
      <c r="U36" s="61">
        <f t="shared" si="8"/>
        <v>31</v>
      </c>
      <c r="V36" s="60">
        <f>VLOOKUP($A36,'Return Data'!$B$7:$R$2292,17,0)</f>
        <v>3.2471000000000001</v>
      </c>
      <c r="W36" s="61">
        <f t="shared" si="9"/>
        <v>30</v>
      </c>
      <c r="X36" s="60">
        <f>VLOOKUP($A36,'Return Data'!$B$7:$R$2292,14,0)</f>
        <v>3.6810999999999998</v>
      </c>
      <c r="Y36" s="61">
        <f t="shared" si="12"/>
        <v>31</v>
      </c>
      <c r="Z36" s="60">
        <f>VLOOKUP($A36,'Return Data'!$B$7:$R$2292,16,0)</f>
        <v>6.6990999999999996</v>
      </c>
      <c r="AA36" s="62">
        <f t="shared" si="11"/>
        <v>23</v>
      </c>
    </row>
    <row r="37" spans="1:27" x14ac:dyDescent="0.3">
      <c r="A37" s="58" t="s">
        <v>1951</v>
      </c>
      <c r="B37" s="59">
        <f>VLOOKUP($A37,'Return Data'!$B$7:$R$2292,3,0)</f>
        <v>44767</v>
      </c>
      <c r="C37" s="60">
        <f>VLOOKUP($A37,'Return Data'!$B$7:$R$2292,4,0)</f>
        <v>3353.2316000000001</v>
      </c>
      <c r="D37" s="60">
        <f>VLOOKUP($A37,'Return Data'!$B$7:$R$2292,5,0)</f>
        <v>4.4132999999999996</v>
      </c>
      <c r="E37" s="61">
        <f t="shared" si="0"/>
        <v>30</v>
      </c>
      <c r="F37" s="60">
        <f>VLOOKUP($A37,'Return Data'!$B$7:$R$2292,6,0)</f>
        <v>4.8083999999999998</v>
      </c>
      <c r="G37" s="61">
        <f t="shared" si="1"/>
        <v>29</v>
      </c>
      <c r="H37" s="60">
        <f>VLOOKUP($A37,'Return Data'!$B$7:$R$2292,7,0)</f>
        <v>3.9013</v>
      </c>
      <c r="I37" s="61">
        <f t="shared" si="2"/>
        <v>14</v>
      </c>
      <c r="J37" s="60">
        <f>VLOOKUP($A37,'Return Data'!$B$7:$R$2292,8,0)</f>
        <v>4.2689000000000004</v>
      </c>
      <c r="K37" s="61">
        <f t="shared" si="3"/>
        <v>20</v>
      </c>
      <c r="L37" s="60">
        <f>VLOOKUP($A37,'Return Data'!$B$7:$R$2292,9,0)</f>
        <v>4.6398999999999999</v>
      </c>
      <c r="M37" s="61">
        <f t="shared" si="4"/>
        <v>25</v>
      </c>
      <c r="N37" s="60">
        <f>VLOOKUP($A37,'Return Data'!$B$7:$R$2292,10,0)</f>
        <v>4.1516999999999999</v>
      </c>
      <c r="O37" s="61">
        <f t="shared" si="5"/>
        <v>22</v>
      </c>
      <c r="P37" s="60">
        <f>VLOOKUP($A37,'Return Data'!$B$7:$R$2292,11,0)</f>
        <v>3.8853</v>
      </c>
      <c r="Q37" s="61">
        <f t="shared" si="6"/>
        <v>25</v>
      </c>
      <c r="R37" s="60">
        <f>VLOOKUP($A37,'Return Data'!$B$7:$R$2292,12,0)</f>
        <v>3.7639999999999998</v>
      </c>
      <c r="S37" s="61">
        <f t="shared" si="7"/>
        <v>23</v>
      </c>
      <c r="T37" s="60">
        <f>VLOOKUP($A37,'Return Data'!$B$7:$R$2292,13,0)</f>
        <v>3.6322999999999999</v>
      </c>
      <c r="U37" s="61">
        <f t="shared" si="8"/>
        <v>20</v>
      </c>
      <c r="V37" s="60">
        <f>VLOOKUP($A37,'Return Data'!$B$7:$R$2292,17,0)</f>
        <v>3.4085000000000001</v>
      </c>
      <c r="W37" s="61">
        <f t="shared" si="9"/>
        <v>19</v>
      </c>
      <c r="X37" s="60">
        <f>VLOOKUP($A37,'Return Data'!$B$7:$R$2292,14,0)</f>
        <v>4.0175999999999998</v>
      </c>
      <c r="Y37" s="61">
        <f t="shared" si="12"/>
        <v>16</v>
      </c>
      <c r="Z37" s="60">
        <f>VLOOKUP($A37,'Return Data'!$B$7:$R$2292,16,0)</f>
        <v>6.6759000000000004</v>
      </c>
      <c r="AA37" s="62">
        <f t="shared" si="11"/>
        <v>24</v>
      </c>
    </row>
    <row r="38" spans="1:27" x14ac:dyDescent="0.3">
      <c r="A38" s="58" t="s">
        <v>1917</v>
      </c>
      <c r="B38" s="59">
        <f>VLOOKUP($A38,'Return Data'!$B$7:$R$2292,3,0)</f>
        <v>44767</v>
      </c>
      <c r="C38" s="60">
        <f>VLOOKUP($A38,'Return Data'!$B$7:$R$2292,4,0)</f>
        <v>3024.9619200000002</v>
      </c>
      <c r="D38" s="60">
        <f>VLOOKUP($A38,'Return Data'!$B$7:$R$2292,5,0)</f>
        <v>4.7557</v>
      </c>
      <c r="E38" s="61">
        <f t="shared" si="0"/>
        <v>20</v>
      </c>
      <c r="F38" s="60">
        <f>VLOOKUP($A38,'Return Data'!$B$7:$R$2292,6,0)</f>
        <v>5.0183999999999997</v>
      </c>
      <c r="G38" s="61">
        <f t="shared" si="1"/>
        <v>16</v>
      </c>
      <c r="H38" s="60">
        <f>VLOOKUP($A38,'Return Data'!$B$7:$R$2292,7,0)</f>
        <v>3.9710000000000001</v>
      </c>
      <c r="I38" s="61">
        <f t="shared" si="2"/>
        <v>9</v>
      </c>
      <c r="J38" s="60">
        <f>VLOOKUP($A38,'Return Data'!$B$7:$R$2292,8,0)</f>
        <v>4.3636999999999997</v>
      </c>
      <c r="K38" s="61">
        <f t="shared" si="3"/>
        <v>9</v>
      </c>
      <c r="L38" s="60">
        <f>VLOOKUP($A38,'Return Data'!$B$7:$R$2292,9,0)</f>
        <v>4.7309000000000001</v>
      </c>
      <c r="M38" s="61">
        <f t="shared" si="4"/>
        <v>10</v>
      </c>
      <c r="N38" s="60">
        <f>VLOOKUP($A38,'Return Data'!$B$7:$R$2292,10,0)</f>
        <v>4.2332999999999998</v>
      </c>
      <c r="O38" s="61">
        <f t="shared" si="5"/>
        <v>18</v>
      </c>
      <c r="P38" s="60">
        <f>VLOOKUP($A38,'Return Data'!$B$7:$R$2292,11,0)</f>
        <v>3.9645000000000001</v>
      </c>
      <c r="Q38" s="61">
        <f t="shared" si="6"/>
        <v>14</v>
      </c>
      <c r="R38" s="60">
        <f>VLOOKUP($A38,'Return Data'!$B$7:$R$2292,12,0)</f>
        <v>3.7610000000000001</v>
      </c>
      <c r="S38" s="61">
        <f t="shared" si="7"/>
        <v>24</v>
      </c>
      <c r="T38" s="60">
        <f>VLOOKUP($A38,'Return Data'!$B$7:$R$2292,13,0)</f>
        <v>3.6143999999999998</v>
      </c>
      <c r="U38" s="61">
        <f t="shared" si="8"/>
        <v>25</v>
      </c>
      <c r="V38" s="60">
        <f>VLOOKUP($A38,'Return Data'!$B$7:$R$2292,17,0)</f>
        <v>3.3687999999999998</v>
      </c>
      <c r="W38" s="61">
        <f t="shared" si="9"/>
        <v>27</v>
      </c>
      <c r="X38" s="60">
        <f>VLOOKUP($A38,'Return Data'!$B$7:$R$2292,14,0)</f>
        <v>3.8393000000000002</v>
      </c>
      <c r="Y38" s="61">
        <f t="shared" si="12"/>
        <v>27</v>
      </c>
      <c r="Z38" s="60">
        <f>VLOOKUP($A38,'Return Data'!$B$7:$R$2292,16,0)</f>
        <v>6.3745000000000003</v>
      </c>
      <c r="AA38" s="62">
        <f t="shared" si="11"/>
        <v>26</v>
      </c>
    </row>
    <row r="39" spans="1:27" x14ac:dyDescent="0.3">
      <c r="A39" s="58" t="s">
        <v>262</v>
      </c>
      <c r="B39" s="59">
        <f>VLOOKUP($A39,'Return Data'!$B$7:$R$2292,3,0)</f>
        <v>44767</v>
      </c>
      <c r="C39" s="60">
        <f>VLOOKUP($A39,'Return Data'!$B$7:$R$2292,4,0)</f>
        <v>3375.5160000000001</v>
      </c>
      <c r="D39" s="60">
        <f>VLOOKUP($A39,'Return Data'!$B$7:$R$2292,5,0)</f>
        <v>4.7908999999999997</v>
      </c>
      <c r="E39" s="61">
        <f t="shared" si="0"/>
        <v>17</v>
      </c>
      <c r="F39" s="60">
        <f>VLOOKUP($A39,'Return Data'!$B$7:$R$2292,6,0)</f>
        <v>4.9417999999999997</v>
      </c>
      <c r="G39" s="61">
        <f t="shared" si="1"/>
        <v>23</v>
      </c>
      <c r="H39" s="60">
        <f>VLOOKUP($A39,'Return Data'!$B$7:$R$2292,7,0)</f>
        <v>3.5442999999999998</v>
      </c>
      <c r="I39" s="61">
        <f t="shared" si="2"/>
        <v>34</v>
      </c>
      <c r="J39" s="60">
        <f>VLOOKUP($A39,'Return Data'!$B$7:$R$2292,8,0)</f>
        <v>4.0510000000000002</v>
      </c>
      <c r="K39" s="61">
        <f t="shared" si="3"/>
        <v>33</v>
      </c>
      <c r="L39" s="60">
        <f>VLOOKUP($A39,'Return Data'!$B$7:$R$2292,9,0)</f>
        <v>4.5345000000000004</v>
      </c>
      <c r="M39" s="61">
        <f t="shared" si="4"/>
        <v>29</v>
      </c>
      <c r="N39" s="60">
        <f>VLOOKUP($A39,'Return Data'!$B$7:$R$2292,10,0)</f>
        <v>4.1025999999999998</v>
      </c>
      <c r="O39" s="61">
        <f t="shared" si="5"/>
        <v>28</v>
      </c>
      <c r="P39" s="60">
        <f>VLOOKUP($A39,'Return Data'!$B$7:$R$2292,11,0)</f>
        <v>3.9115000000000002</v>
      </c>
      <c r="Q39" s="61">
        <f t="shared" si="6"/>
        <v>22</v>
      </c>
      <c r="R39" s="60">
        <f>VLOOKUP($A39,'Return Data'!$B$7:$R$2292,12,0)</f>
        <v>3.7783000000000002</v>
      </c>
      <c r="S39" s="61">
        <f t="shared" si="7"/>
        <v>19</v>
      </c>
      <c r="T39" s="60">
        <f>VLOOKUP($A39,'Return Data'!$B$7:$R$2292,13,0)</f>
        <v>3.6233</v>
      </c>
      <c r="U39" s="61">
        <f t="shared" si="8"/>
        <v>22</v>
      </c>
      <c r="V39" s="60">
        <f>VLOOKUP($A39,'Return Data'!$B$7:$R$2292,17,0)</f>
        <v>3.3944999999999999</v>
      </c>
      <c r="W39" s="61">
        <f t="shared" si="9"/>
        <v>20</v>
      </c>
      <c r="X39" s="60">
        <f>VLOOKUP($A39,'Return Data'!$B$7:$R$2292,14,0)</f>
        <v>4.0484999999999998</v>
      </c>
      <c r="Y39" s="61">
        <f t="shared" si="12"/>
        <v>10</v>
      </c>
      <c r="Z39" s="60">
        <f>VLOOKUP($A39,'Return Data'!$B$7:$R$2292,16,0)</f>
        <v>7.0298999999999996</v>
      </c>
      <c r="AA39" s="62">
        <f t="shared" si="11"/>
        <v>9</v>
      </c>
    </row>
    <row r="40" spans="1:27" x14ac:dyDescent="0.3">
      <c r="A40" s="58" t="s">
        <v>263</v>
      </c>
      <c r="B40" s="59">
        <f>VLOOKUP($A40,'Return Data'!$B$7:$R$2292,3,0)</f>
        <v>44767</v>
      </c>
      <c r="C40" s="60">
        <f>VLOOKUP($A40,'Return Data'!$B$7:$R$2292,4,0)</f>
        <v>2059.3078999999998</v>
      </c>
      <c r="D40" s="60">
        <f>VLOOKUP($A40,'Return Data'!$B$7:$R$2292,5,0)</f>
        <v>4.4989999999999997</v>
      </c>
      <c r="E40" s="61">
        <f t="shared" si="0"/>
        <v>29</v>
      </c>
      <c r="F40" s="60">
        <f>VLOOKUP($A40,'Return Data'!$B$7:$R$2292,6,0)</f>
        <v>4.9294000000000002</v>
      </c>
      <c r="G40" s="61">
        <f t="shared" si="1"/>
        <v>25</v>
      </c>
      <c r="H40" s="60">
        <f>VLOOKUP($A40,'Return Data'!$B$7:$R$2292,7,0)</f>
        <v>3.8483000000000001</v>
      </c>
      <c r="I40" s="61">
        <f t="shared" si="2"/>
        <v>21</v>
      </c>
      <c r="J40" s="60">
        <f>VLOOKUP($A40,'Return Data'!$B$7:$R$2292,8,0)</f>
        <v>4.3086000000000002</v>
      </c>
      <c r="K40" s="61">
        <f t="shared" si="3"/>
        <v>16</v>
      </c>
      <c r="L40" s="60">
        <f>VLOOKUP($A40,'Return Data'!$B$7:$R$2292,9,0)</f>
        <v>4.7314999999999996</v>
      </c>
      <c r="M40" s="61">
        <f t="shared" si="4"/>
        <v>9</v>
      </c>
      <c r="N40" s="60">
        <f>VLOOKUP($A40,'Return Data'!$B$7:$R$2292,10,0)</f>
        <v>4.2450999999999999</v>
      </c>
      <c r="O40" s="61">
        <f t="shared" si="5"/>
        <v>16</v>
      </c>
      <c r="P40" s="60">
        <f>VLOOKUP($A40,'Return Data'!$B$7:$R$2292,11,0)</f>
        <v>3.9611999999999998</v>
      </c>
      <c r="Q40" s="61">
        <f t="shared" si="6"/>
        <v>18</v>
      </c>
      <c r="R40" s="60">
        <f>VLOOKUP($A40,'Return Data'!$B$7:$R$2292,12,0)</f>
        <v>3.8012999999999999</v>
      </c>
      <c r="S40" s="61">
        <f t="shared" si="7"/>
        <v>17</v>
      </c>
      <c r="T40" s="60">
        <f>VLOOKUP($A40,'Return Data'!$B$7:$R$2292,13,0)</f>
        <v>3.6673</v>
      </c>
      <c r="U40" s="61">
        <f t="shared" si="8"/>
        <v>13</v>
      </c>
      <c r="V40" s="60">
        <f>VLOOKUP($A40,'Return Data'!$B$7:$R$2292,17,0)</f>
        <v>3.4445000000000001</v>
      </c>
      <c r="W40" s="61">
        <f t="shared" si="9"/>
        <v>10</v>
      </c>
      <c r="X40" s="60">
        <f>VLOOKUP($A40,'Return Data'!$B$7:$R$2292,14,0)</f>
        <v>4.0679999999999996</v>
      </c>
      <c r="Y40" s="61">
        <f t="shared" si="12"/>
        <v>6</v>
      </c>
      <c r="Z40" s="60">
        <f>VLOOKUP($A40,'Return Data'!$B$7:$R$2292,16,0)</f>
        <v>6.7114000000000003</v>
      </c>
      <c r="AA40" s="62">
        <f t="shared" si="11"/>
        <v>22</v>
      </c>
    </row>
    <row r="41" spans="1:27" x14ac:dyDescent="0.3">
      <c r="A41" s="58" t="s">
        <v>264</v>
      </c>
      <c r="B41" s="59">
        <f>VLOOKUP($A41,'Return Data'!$B$7:$R$2292,3,0)</f>
        <v>44767</v>
      </c>
      <c r="C41" s="60">
        <f>VLOOKUP($A41,'Return Data'!$B$7:$R$2292,4,0)</f>
        <v>3512.1761000000001</v>
      </c>
      <c r="D41" s="60">
        <f>VLOOKUP($A41,'Return Data'!$B$7:$R$2292,5,0)</f>
        <v>4.6906999999999996</v>
      </c>
      <c r="E41" s="61">
        <f t="shared" si="0"/>
        <v>24</v>
      </c>
      <c r="F41" s="60">
        <f>VLOOKUP($A41,'Return Data'!$B$7:$R$2292,6,0)</f>
        <v>4.9782999999999999</v>
      </c>
      <c r="G41" s="61">
        <f t="shared" si="1"/>
        <v>20</v>
      </c>
      <c r="H41" s="60">
        <f>VLOOKUP($A41,'Return Data'!$B$7:$R$2292,7,0)</f>
        <v>4.0008999999999997</v>
      </c>
      <c r="I41" s="61">
        <f t="shared" si="2"/>
        <v>8</v>
      </c>
      <c r="J41" s="60">
        <f>VLOOKUP($A41,'Return Data'!$B$7:$R$2292,8,0)</f>
        <v>4.3460000000000001</v>
      </c>
      <c r="K41" s="61">
        <f t="shared" si="3"/>
        <v>12</v>
      </c>
      <c r="L41" s="60">
        <f>VLOOKUP($A41,'Return Data'!$B$7:$R$2292,9,0)</f>
        <v>4.7595999999999998</v>
      </c>
      <c r="M41" s="61">
        <f t="shared" si="4"/>
        <v>8</v>
      </c>
      <c r="N41" s="60">
        <f>VLOOKUP($A41,'Return Data'!$B$7:$R$2292,10,0)</f>
        <v>4.2362000000000002</v>
      </c>
      <c r="O41" s="61">
        <f t="shared" si="5"/>
        <v>17</v>
      </c>
      <c r="P41" s="60">
        <f>VLOOKUP($A41,'Return Data'!$B$7:$R$2292,11,0)</f>
        <v>3.9626000000000001</v>
      </c>
      <c r="Q41" s="61">
        <f t="shared" si="6"/>
        <v>17</v>
      </c>
      <c r="R41" s="60">
        <f>VLOOKUP($A41,'Return Data'!$B$7:$R$2292,12,0)</f>
        <v>3.8176000000000001</v>
      </c>
      <c r="S41" s="61">
        <f t="shared" si="7"/>
        <v>12</v>
      </c>
      <c r="T41" s="60">
        <f>VLOOKUP($A41,'Return Data'!$B$7:$R$2292,13,0)</f>
        <v>3.6770999999999998</v>
      </c>
      <c r="U41" s="61">
        <f t="shared" si="8"/>
        <v>9</v>
      </c>
      <c r="V41" s="60">
        <f>VLOOKUP($A41,'Return Data'!$B$7:$R$2292,17,0)</f>
        <v>3.4441999999999999</v>
      </c>
      <c r="W41" s="61">
        <f t="shared" si="9"/>
        <v>11</v>
      </c>
      <c r="X41" s="60">
        <f>VLOOKUP($A41,'Return Data'!$B$7:$R$2292,14,0)</f>
        <v>4.0415000000000001</v>
      </c>
      <c r="Y41" s="61">
        <f t="shared" si="12"/>
        <v>14</v>
      </c>
      <c r="Z41" s="60">
        <f>VLOOKUP($A41,'Return Data'!$B$7:$R$2292,16,0)</f>
        <v>6.8464</v>
      </c>
      <c r="AA41" s="62">
        <f t="shared" si="11"/>
        <v>20</v>
      </c>
    </row>
    <row r="42" spans="1:27" x14ac:dyDescent="0.3">
      <c r="A42" s="58" t="s">
        <v>1937</v>
      </c>
      <c r="B42" s="59">
        <f>VLOOKUP($A42,'Return Data'!$B$7:$R$2292,3,0)</f>
        <v>44767</v>
      </c>
      <c r="C42" s="60">
        <f>VLOOKUP($A42,'Return Data'!$B$7:$R$2292,4,0)</f>
        <v>1156.5544</v>
      </c>
      <c r="D42" s="60">
        <f>VLOOKUP($A42,'Return Data'!$B$7:$R$2292,5,0)</f>
        <v>5.0911999999999997</v>
      </c>
      <c r="E42" s="61">
        <f t="shared" si="0"/>
        <v>6</v>
      </c>
      <c r="F42" s="60">
        <f>VLOOKUP($A42,'Return Data'!$B$7:$R$2292,6,0)</f>
        <v>4.7084000000000001</v>
      </c>
      <c r="G42" s="61">
        <f t="shared" si="1"/>
        <v>34</v>
      </c>
      <c r="H42" s="60">
        <f>VLOOKUP($A42,'Return Data'!$B$7:$R$2292,7,0)</f>
        <v>3.5831</v>
      </c>
      <c r="I42" s="61">
        <f t="shared" si="2"/>
        <v>33</v>
      </c>
      <c r="J42" s="60">
        <f>VLOOKUP($A42,'Return Data'!$B$7:$R$2292,8,0)</f>
        <v>3.9691999999999998</v>
      </c>
      <c r="K42" s="61">
        <f t="shared" si="3"/>
        <v>34</v>
      </c>
      <c r="L42" s="60">
        <f>VLOOKUP($A42,'Return Data'!$B$7:$R$2292,9,0)</f>
        <v>4.4619</v>
      </c>
      <c r="M42" s="61">
        <f t="shared" si="4"/>
        <v>31</v>
      </c>
      <c r="N42" s="60">
        <f>VLOOKUP($A42,'Return Data'!$B$7:$R$2292,10,0)</f>
        <v>3.8685999999999998</v>
      </c>
      <c r="O42" s="61">
        <f t="shared" si="5"/>
        <v>35</v>
      </c>
      <c r="P42" s="60">
        <f>VLOOKUP($A42,'Return Data'!$B$7:$R$2292,11,0)</f>
        <v>3.504</v>
      </c>
      <c r="Q42" s="61">
        <f t="shared" si="6"/>
        <v>35</v>
      </c>
      <c r="R42" s="60">
        <f>VLOOKUP($A42,'Return Data'!$B$7:$R$2292,12,0)</f>
        <v>3.3534999999999999</v>
      </c>
      <c r="S42" s="61">
        <f t="shared" si="7"/>
        <v>35</v>
      </c>
      <c r="T42" s="60">
        <f>VLOOKUP($A42,'Return Data'!$B$7:$R$2292,13,0)</f>
        <v>3.2265999999999999</v>
      </c>
      <c r="U42" s="61">
        <f t="shared" si="8"/>
        <v>35</v>
      </c>
      <c r="V42" s="60">
        <f>VLOOKUP($A42,'Return Data'!$B$7:$R$2292,17,0)</f>
        <v>3.0827</v>
      </c>
      <c r="W42" s="61">
        <f t="shared" si="9"/>
        <v>35</v>
      </c>
      <c r="X42" s="60">
        <f>VLOOKUP($A42,'Return Data'!$B$7:$R$2292,14,0)</f>
        <v>3.6701999999999999</v>
      </c>
      <c r="Y42" s="61">
        <f t="shared" si="12"/>
        <v>32</v>
      </c>
      <c r="Z42" s="60">
        <f>VLOOKUP($A42,'Return Data'!$B$7:$R$2292,16,0)</f>
        <v>4.2072000000000003</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4.7765971428571419</v>
      </c>
      <c r="E44" s="60"/>
      <c r="F44" s="70">
        <f>AVERAGE(F8:F42)</f>
        <v>4.9692885714285717</v>
      </c>
      <c r="G44" s="60"/>
      <c r="H44" s="70">
        <f>AVERAGE(H8:H42)</f>
        <v>3.8791342857142865</v>
      </c>
      <c r="I44" s="60"/>
      <c r="J44" s="70">
        <f>AVERAGE(J8:J42)</f>
        <v>4.2771885714285709</v>
      </c>
      <c r="K44" s="60"/>
      <c r="L44" s="70">
        <f>AVERAGE(L8:L42)</f>
        <v>4.6610400000000007</v>
      </c>
      <c r="M44" s="60"/>
      <c r="N44" s="70">
        <f>AVERAGE(N8:N42)</f>
        <v>4.1885542857142841</v>
      </c>
      <c r="O44" s="60"/>
      <c r="P44" s="70">
        <f>AVERAGE(P8:P42)</f>
        <v>3.919114285714286</v>
      </c>
      <c r="Q44" s="60"/>
      <c r="R44" s="70">
        <f>AVERAGE(R8:R42)</f>
        <v>3.7698085714285705</v>
      </c>
      <c r="S44" s="60"/>
      <c r="T44" s="70">
        <f>AVERAGE(T8:T42)</f>
        <v>3.6284542857142856</v>
      </c>
      <c r="U44" s="60"/>
      <c r="V44" s="70">
        <f>AVERAGE(V8:V42)</f>
        <v>3.4006457142857154</v>
      </c>
      <c r="W44" s="60"/>
      <c r="X44" s="70">
        <f>AVERAGE(X8:X42)</f>
        <v>3.9734176470588238</v>
      </c>
      <c r="Y44" s="60"/>
      <c r="Z44" s="70">
        <f>AVERAGE(Z8:Z42)</f>
        <v>6.4128914285714274</v>
      </c>
      <c r="AA44" s="71"/>
    </row>
    <row r="45" spans="1:27" x14ac:dyDescent="0.3">
      <c r="A45" s="68" t="s">
        <v>28</v>
      </c>
      <c r="B45" s="69"/>
      <c r="C45" s="69"/>
      <c r="D45" s="70">
        <f>MIN(D8:D42)</f>
        <v>1.5911</v>
      </c>
      <c r="E45" s="60"/>
      <c r="F45" s="70">
        <f>MIN(F8:F42)</f>
        <v>3.5013000000000001</v>
      </c>
      <c r="G45" s="60"/>
      <c r="H45" s="70">
        <f>MIN(H8:H42)</f>
        <v>3.3660999999999999</v>
      </c>
      <c r="I45" s="60"/>
      <c r="J45" s="70">
        <f>MIN(J8:J42)</f>
        <v>3.8012999999999999</v>
      </c>
      <c r="K45" s="60"/>
      <c r="L45" s="70">
        <f>MIN(L8:L42)</f>
        <v>4.2960000000000003</v>
      </c>
      <c r="M45" s="60"/>
      <c r="N45" s="70">
        <f>MIN(N8:N42)</f>
        <v>3.8685999999999998</v>
      </c>
      <c r="O45" s="60"/>
      <c r="P45" s="70">
        <f>MIN(P8:P42)</f>
        <v>3.504</v>
      </c>
      <c r="Q45" s="60"/>
      <c r="R45" s="70">
        <f>MIN(R8:R42)</f>
        <v>3.3534999999999999</v>
      </c>
      <c r="S45" s="60"/>
      <c r="T45" s="70">
        <f>MIN(T8:T42)</f>
        <v>3.2265999999999999</v>
      </c>
      <c r="U45" s="60"/>
      <c r="V45" s="70">
        <f>MIN(V8:V42)</f>
        <v>3.0827</v>
      </c>
      <c r="W45" s="60"/>
      <c r="X45" s="70">
        <f>MIN(X8:X42)</f>
        <v>3.4931999999999999</v>
      </c>
      <c r="Y45" s="60"/>
      <c r="Z45" s="70">
        <f>MIN(Z8:Z42)</f>
        <v>3.7084999999999999</v>
      </c>
      <c r="AA45" s="71"/>
    </row>
    <row r="46" spans="1:27" ht="15" thickBot="1" x14ac:dyDescent="0.35">
      <c r="A46" s="72" t="s">
        <v>29</v>
      </c>
      <c r="B46" s="73"/>
      <c r="C46" s="73"/>
      <c r="D46" s="74">
        <f>MAX(D8:D42)</f>
        <v>6.2122999999999999</v>
      </c>
      <c r="E46" s="90"/>
      <c r="F46" s="74">
        <f>MAX(F8:F42)</f>
        <v>5.6082999999999998</v>
      </c>
      <c r="G46" s="90"/>
      <c r="H46" s="74">
        <f>MAX(H8:H42)</f>
        <v>4.3860999999999999</v>
      </c>
      <c r="I46" s="90"/>
      <c r="J46" s="74">
        <f>MAX(J8:J42)</f>
        <v>4.6769999999999996</v>
      </c>
      <c r="K46" s="90"/>
      <c r="L46" s="74">
        <f>MAX(L8:L42)</f>
        <v>4.9015000000000004</v>
      </c>
      <c r="M46" s="90"/>
      <c r="N46" s="74">
        <f>MAX(N8:N42)</f>
        <v>4.4505999999999997</v>
      </c>
      <c r="O46" s="90"/>
      <c r="P46" s="74">
        <f>MAX(P8:P42)</f>
        <v>4.4321000000000002</v>
      </c>
      <c r="Q46" s="90"/>
      <c r="R46" s="74">
        <f>MAX(R8:R42)</f>
        <v>4.3029999999999999</v>
      </c>
      <c r="S46" s="90"/>
      <c r="T46" s="74">
        <f>MAX(T8:T42)</f>
        <v>4.1205999999999996</v>
      </c>
      <c r="U46" s="90"/>
      <c r="V46" s="74">
        <f>MAX(V8:V42)</f>
        <v>4.1081000000000003</v>
      </c>
      <c r="W46" s="90"/>
      <c r="X46" s="74">
        <f>MAX(X8:X42)</f>
        <v>4.6703000000000001</v>
      </c>
      <c r="Y46" s="90"/>
      <c r="Z46" s="74">
        <f>MAX(Z8:Z42)</f>
        <v>7.5674000000000001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44767</v>
      </c>
      <c r="E7" s="158">
        <v>1016.21</v>
      </c>
      <c r="F7" s="158">
        <v>-0.27479999999999999</v>
      </c>
      <c r="G7" s="158">
        <v>-0.27479999999999999</v>
      </c>
      <c r="H7" s="158">
        <v>1.6778999999999999</v>
      </c>
      <c r="I7" s="158">
        <v>2.3445999999999998</v>
      </c>
      <c r="J7" s="158">
        <v>4.6722000000000001</v>
      </c>
      <c r="K7" s="158">
        <v>-4.6429999999999998</v>
      </c>
      <c r="L7" s="158">
        <v>-2.1313</v>
      </c>
      <c r="M7" s="158">
        <v>-6.9029999999999996</v>
      </c>
      <c r="N7" s="158">
        <v>0.8165</v>
      </c>
      <c r="O7" s="158">
        <v>11.689299999999999</v>
      </c>
      <c r="P7" s="158">
        <v>6.9637000000000002</v>
      </c>
      <c r="Q7" s="158">
        <v>18.319900000000001</v>
      </c>
      <c r="R7" s="158">
        <v>20.8126</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44767</v>
      </c>
      <c r="E8" s="158">
        <v>1112.1600000000001</v>
      </c>
      <c r="F8" s="158">
        <v>-0.26900000000000002</v>
      </c>
      <c r="G8" s="158">
        <v>-0.26900000000000002</v>
      </c>
      <c r="H8" s="158">
        <v>1.6934</v>
      </c>
      <c r="I8" s="158">
        <v>2.3757999999999999</v>
      </c>
      <c r="J8" s="158">
        <v>4.7439</v>
      </c>
      <c r="K8" s="158">
        <v>-4.4511000000000003</v>
      </c>
      <c r="L8" s="158">
        <v>-1.7318</v>
      </c>
      <c r="M8" s="158">
        <v>-6.3380999999999998</v>
      </c>
      <c r="N8" s="158">
        <v>1.6414</v>
      </c>
      <c r="O8" s="158">
        <v>12.5602</v>
      </c>
      <c r="P8" s="158">
        <v>7.9272999999999998</v>
      </c>
      <c r="Q8" s="158">
        <v>12.8813</v>
      </c>
      <c r="R8" s="158">
        <v>21.772400000000001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44767</v>
      </c>
      <c r="E9" s="158">
        <v>15.44</v>
      </c>
      <c r="F9" s="158">
        <v>-0.19389999999999999</v>
      </c>
      <c r="G9" s="158">
        <v>-0.19389999999999999</v>
      </c>
      <c r="H9" s="158">
        <v>1.4455</v>
      </c>
      <c r="I9" s="158">
        <v>2.3873000000000002</v>
      </c>
      <c r="J9" s="158">
        <v>5.8985000000000003</v>
      </c>
      <c r="K9" s="158">
        <v>-2.0926</v>
      </c>
      <c r="L9" s="158">
        <v>-4.9846000000000004</v>
      </c>
      <c r="M9" s="158">
        <v>-7.6555</v>
      </c>
      <c r="N9" s="158">
        <v>2.2517</v>
      </c>
      <c r="O9" s="158">
        <v>14.7302</v>
      </c>
      <c r="P9" s="158"/>
      <c r="Q9" s="158">
        <v>11.588200000000001</v>
      </c>
      <c r="R9" s="158">
        <v>18.771599999999999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44767</v>
      </c>
      <c r="E10" s="158">
        <v>14.57</v>
      </c>
      <c r="F10" s="158">
        <v>-0.20549999999999999</v>
      </c>
      <c r="G10" s="158">
        <v>-0.20549999999999999</v>
      </c>
      <c r="H10" s="158">
        <v>1.3917999999999999</v>
      </c>
      <c r="I10" s="158">
        <v>2.3174000000000001</v>
      </c>
      <c r="J10" s="158">
        <v>5.8097000000000003</v>
      </c>
      <c r="K10" s="158">
        <v>-2.4113000000000002</v>
      </c>
      <c r="L10" s="158">
        <v>-5.6346999999999996</v>
      </c>
      <c r="M10" s="158">
        <v>-8.5946999999999996</v>
      </c>
      <c r="N10" s="158">
        <v>0.83040000000000003</v>
      </c>
      <c r="O10" s="158">
        <v>13.165900000000001</v>
      </c>
      <c r="P10" s="158"/>
      <c r="Q10" s="158">
        <v>9.9664999999999999</v>
      </c>
      <c r="R10" s="158">
        <v>17.104500000000002</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44767</v>
      </c>
      <c r="E11" s="158">
        <v>22.59</v>
      </c>
      <c r="F11" s="158">
        <v>0.4</v>
      </c>
      <c r="G11" s="158">
        <v>0.4</v>
      </c>
      <c r="H11" s="158">
        <v>2.5419999999999998</v>
      </c>
      <c r="I11" s="158">
        <v>3.4340999999999999</v>
      </c>
      <c r="J11" s="158">
        <v>6.7076000000000002</v>
      </c>
      <c r="K11" s="158">
        <v>-6.9988000000000001</v>
      </c>
      <c r="L11" s="158">
        <v>-7.266</v>
      </c>
      <c r="M11" s="158">
        <v>-3.6674000000000002</v>
      </c>
      <c r="N11" s="158">
        <v>-1.0079</v>
      </c>
      <c r="O11" s="158">
        <v>25.688199999999998</v>
      </c>
      <c r="P11" s="158">
        <v>12.485300000000001</v>
      </c>
      <c r="Q11" s="158">
        <v>14.505100000000001</v>
      </c>
      <c r="R11" s="158">
        <v>34.163499999999999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44767</v>
      </c>
      <c r="E12" s="158">
        <v>21.44</v>
      </c>
      <c r="F12" s="158">
        <v>0.42149999999999999</v>
      </c>
      <c r="G12" s="158">
        <v>0.42149999999999999</v>
      </c>
      <c r="H12" s="158">
        <v>2.5347</v>
      </c>
      <c r="I12" s="158">
        <v>3.4249999999999998</v>
      </c>
      <c r="J12" s="158">
        <v>6.6666999999999996</v>
      </c>
      <c r="K12" s="158">
        <v>-7.1860999999999997</v>
      </c>
      <c r="L12" s="158">
        <v>-7.6657999999999999</v>
      </c>
      <c r="M12" s="158">
        <v>-4.3284000000000002</v>
      </c>
      <c r="N12" s="158">
        <v>-1.8764000000000001</v>
      </c>
      <c r="O12" s="158">
        <v>24.625</v>
      </c>
      <c r="P12" s="158">
        <v>11.530799999999999</v>
      </c>
      <c r="Q12" s="158">
        <v>13.515000000000001</v>
      </c>
      <c r="R12" s="158">
        <v>33.005800000000001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44767</v>
      </c>
      <c r="E13" s="158">
        <v>19.361999999999998</v>
      </c>
      <c r="F13" s="158">
        <v>-0.27250000000000002</v>
      </c>
      <c r="G13" s="158">
        <v>-0.27250000000000002</v>
      </c>
      <c r="H13" s="158">
        <v>1.5572999999999999</v>
      </c>
      <c r="I13" s="158">
        <v>2.1013999999999999</v>
      </c>
      <c r="J13" s="158">
        <v>5.3296000000000001</v>
      </c>
      <c r="K13" s="158">
        <v>-0.77490000000000003</v>
      </c>
      <c r="L13" s="158">
        <v>-2.2431999999999999</v>
      </c>
      <c r="M13" s="158">
        <v>-4.5483000000000002</v>
      </c>
      <c r="N13" s="158">
        <v>2.1413000000000002</v>
      </c>
      <c r="O13" s="158">
        <v>16.505600000000001</v>
      </c>
      <c r="P13" s="158">
        <v>12.941599999999999</v>
      </c>
      <c r="Q13" s="158">
        <v>13.273300000000001</v>
      </c>
      <c r="R13" s="158">
        <v>19.590699999999998</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44767</v>
      </c>
      <c r="E14" s="158">
        <v>17.7818</v>
      </c>
      <c r="F14" s="158">
        <v>-0.28649999999999998</v>
      </c>
      <c r="G14" s="158">
        <v>-0.28649999999999998</v>
      </c>
      <c r="H14" s="158">
        <v>1.5238</v>
      </c>
      <c r="I14" s="158">
        <v>2.0335999999999999</v>
      </c>
      <c r="J14" s="158">
        <v>5.1741999999999999</v>
      </c>
      <c r="K14" s="158">
        <v>-1.2007000000000001</v>
      </c>
      <c r="L14" s="158">
        <v>-3.0594999999999999</v>
      </c>
      <c r="M14" s="158">
        <v>-5.7477999999999998</v>
      </c>
      <c r="N14" s="158">
        <v>0.41110000000000002</v>
      </c>
      <c r="O14" s="158">
        <v>14.5847</v>
      </c>
      <c r="P14" s="158">
        <v>11.1394</v>
      </c>
      <c r="Q14" s="158">
        <v>11.4687</v>
      </c>
      <c r="R14" s="158">
        <v>17.586400000000001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44767</v>
      </c>
      <c r="E17" s="158">
        <v>258.22000000000003</v>
      </c>
      <c r="F17" s="158">
        <v>3.8699999999999998E-2</v>
      </c>
      <c r="G17" s="158">
        <v>3.8699999999999998E-2</v>
      </c>
      <c r="H17" s="158">
        <v>1.9020999999999999</v>
      </c>
      <c r="I17" s="158">
        <v>2.4885999999999999</v>
      </c>
      <c r="J17" s="158">
        <v>5.8669000000000002</v>
      </c>
      <c r="K17" s="158">
        <v>-0.56220000000000003</v>
      </c>
      <c r="L17" s="158">
        <v>-3.056</v>
      </c>
      <c r="M17" s="158">
        <v>-4.1285999999999996</v>
      </c>
      <c r="N17" s="158">
        <v>3.5156999999999998</v>
      </c>
      <c r="O17" s="158">
        <v>16.301400000000001</v>
      </c>
      <c r="P17" s="158">
        <v>12.319900000000001</v>
      </c>
      <c r="Q17" s="158">
        <v>14.3362</v>
      </c>
      <c r="R17" s="158">
        <v>19.5611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44767</v>
      </c>
      <c r="E18" s="158">
        <v>236.18</v>
      </c>
      <c r="F18" s="158">
        <v>2.9600000000000001E-2</v>
      </c>
      <c r="G18" s="158">
        <v>2.9600000000000001E-2</v>
      </c>
      <c r="H18" s="158">
        <v>1.8808</v>
      </c>
      <c r="I18" s="158">
        <v>2.4420000000000002</v>
      </c>
      <c r="J18" s="158">
        <v>5.7586000000000004</v>
      </c>
      <c r="K18" s="158">
        <v>-0.86880000000000002</v>
      </c>
      <c r="L18" s="158">
        <v>-3.6551</v>
      </c>
      <c r="M18" s="158">
        <v>-5.0227000000000004</v>
      </c>
      <c r="N18" s="158">
        <v>2.2246999999999999</v>
      </c>
      <c r="O18" s="158">
        <v>14.9194</v>
      </c>
      <c r="P18" s="158">
        <v>10.9543</v>
      </c>
      <c r="Q18" s="158">
        <v>11.315899999999999</v>
      </c>
      <c r="R18" s="158">
        <v>18.130199999999999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44767</v>
      </c>
      <c r="E19" s="158">
        <v>240.55699999999999</v>
      </c>
      <c r="F19" s="158">
        <v>0.1807</v>
      </c>
      <c r="G19" s="158">
        <v>0.1807</v>
      </c>
      <c r="H19" s="158">
        <v>1.8580000000000001</v>
      </c>
      <c r="I19" s="158">
        <v>2.5943000000000001</v>
      </c>
      <c r="J19" s="158">
        <v>6.8867000000000003</v>
      </c>
      <c r="K19" s="158">
        <v>-1.2183999999999999</v>
      </c>
      <c r="L19" s="158">
        <v>-4.7929000000000004</v>
      </c>
      <c r="M19" s="158">
        <v>-7.4353999999999996</v>
      </c>
      <c r="N19" s="158">
        <v>-1.1546000000000001</v>
      </c>
      <c r="O19" s="158">
        <v>15.336600000000001</v>
      </c>
      <c r="P19" s="158">
        <v>10.7201</v>
      </c>
      <c r="Q19" s="158">
        <v>13.3908</v>
      </c>
      <c r="R19" s="158">
        <v>19.421500000000002</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44767</v>
      </c>
      <c r="E20" s="158">
        <v>220.691</v>
      </c>
      <c r="F20" s="158">
        <v>0.1716</v>
      </c>
      <c r="G20" s="158">
        <v>0.1716</v>
      </c>
      <c r="H20" s="158">
        <v>1.837</v>
      </c>
      <c r="I20" s="158">
        <v>2.5525000000000002</v>
      </c>
      <c r="J20" s="158">
        <v>6.7904</v>
      </c>
      <c r="K20" s="158">
        <v>-1.4777</v>
      </c>
      <c r="L20" s="158">
        <v>-5.2845000000000004</v>
      </c>
      <c r="M20" s="158">
        <v>-8.1476000000000006</v>
      </c>
      <c r="N20" s="158">
        <v>-2.1682000000000001</v>
      </c>
      <c r="O20" s="158">
        <v>14.1869</v>
      </c>
      <c r="P20" s="158">
        <v>9.5831</v>
      </c>
      <c r="Q20" s="158">
        <v>14.281700000000001</v>
      </c>
      <c r="R20" s="158">
        <v>18.209199999999999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44767</v>
      </c>
      <c r="E21" s="158">
        <v>41.11</v>
      </c>
      <c r="F21" s="158">
        <v>-0.1215</v>
      </c>
      <c r="G21" s="158">
        <v>-0.1215</v>
      </c>
      <c r="H21" s="158">
        <v>1.8835</v>
      </c>
      <c r="I21" s="158">
        <v>2.391</v>
      </c>
      <c r="J21" s="158">
        <v>5.4372999999999996</v>
      </c>
      <c r="K21" s="158">
        <v>-0.82030000000000003</v>
      </c>
      <c r="L21" s="158">
        <v>-1.1066</v>
      </c>
      <c r="M21" s="158">
        <v>0.26829999999999998</v>
      </c>
      <c r="N21" s="158">
        <v>8.0419999999999998</v>
      </c>
      <c r="O21" s="158">
        <v>16.738199999999999</v>
      </c>
      <c r="P21" s="158">
        <v>11.8277</v>
      </c>
      <c r="Q21" s="158">
        <v>12.930099999999999</v>
      </c>
      <c r="R21" s="158">
        <v>24.234000000000002</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44767</v>
      </c>
      <c r="E22" s="158">
        <v>37.590000000000003</v>
      </c>
      <c r="F22" s="158">
        <v>-0.1328</v>
      </c>
      <c r="G22" s="158">
        <v>-0.1328</v>
      </c>
      <c r="H22" s="158">
        <v>1.8423</v>
      </c>
      <c r="I22" s="158">
        <v>2.3136000000000001</v>
      </c>
      <c r="J22" s="158">
        <v>5.2645999999999997</v>
      </c>
      <c r="K22" s="158">
        <v>-1.3127</v>
      </c>
      <c r="L22" s="158">
        <v>-2.1093999999999999</v>
      </c>
      <c r="M22" s="158">
        <v>-1.2089000000000001</v>
      </c>
      <c r="N22" s="158">
        <v>5.9470000000000001</v>
      </c>
      <c r="O22" s="158">
        <v>14.7171</v>
      </c>
      <c r="P22" s="158">
        <v>10.2126</v>
      </c>
      <c r="Q22" s="158">
        <v>10.756</v>
      </c>
      <c r="R22" s="158">
        <v>21.907299999999999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44767</v>
      </c>
      <c r="E23" s="158">
        <v>169.95160000000001</v>
      </c>
      <c r="F23" s="158">
        <v>-0.21329999999999999</v>
      </c>
      <c r="G23" s="158">
        <v>-0.21329999999999999</v>
      </c>
      <c r="H23" s="158">
        <v>1.3315999999999999</v>
      </c>
      <c r="I23" s="158">
        <v>1.9625999999999999</v>
      </c>
      <c r="J23" s="158">
        <v>5.3955000000000002</v>
      </c>
      <c r="K23" s="158">
        <v>-0.73029999999999995</v>
      </c>
      <c r="L23" s="158">
        <v>-3.1255000000000002</v>
      </c>
      <c r="M23" s="158">
        <v>-6.4642999999999997</v>
      </c>
      <c r="N23" s="158">
        <v>1.6182000000000001</v>
      </c>
      <c r="O23" s="158">
        <v>12.916</v>
      </c>
      <c r="P23" s="158">
        <v>8.8569999999999993</v>
      </c>
      <c r="Q23" s="158">
        <v>13.330500000000001</v>
      </c>
      <c r="R23" s="158">
        <v>21.0459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44767</v>
      </c>
      <c r="E24" s="158">
        <v>188.17740000000001</v>
      </c>
      <c r="F24" s="158">
        <v>-0.20519999999999999</v>
      </c>
      <c r="G24" s="158">
        <v>-0.20519999999999999</v>
      </c>
      <c r="H24" s="158">
        <v>1.3508</v>
      </c>
      <c r="I24" s="158">
        <v>2.0011000000000001</v>
      </c>
      <c r="J24" s="158">
        <v>5.4839000000000002</v>
      </c>
      <c r="K24" s="158">
        <v>-0.48370000000000002</v>
      </c>
      <c r="L24" s="158">
        <v>-2.6501999999999999</v>
      </c>
      <c r="M24" s="158">
        <v>-5.7697000000000003</v>
      </c>
      <c r="N24" s="158">
        <v>2.6432000000000002</v>
      </c>
      <c r="O24" s="158">
        <v>14.058299999999999</v>
      </c>
      <c r="P24" s="158">
        <v>10.0526</v>
      </c>
      <c r="Q24" s="158">
        <v>13.687099999999999</v>
      </c>
      <c r="R24" s="158">
        <v>22.2608</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44767</v>
      </c>
      <c r="E25" s="158">
        <v>78.558000000000007</v>
      </c>
      <c r="F25" s="158">
        <v>-0.2349</v>
      </c>
      <c r="G25" s="158">
        <v>-0.2349</v>
      </c>
      <c r="H25" s="158">
        <v>2.0299999999999998</v>
      </c>
      <c r="I25" s="158">
        <v>2.3891</v>
      </c>
      <c r="J25" s="158">
        <v>6.1279000000000003</v>
      </c>
      <c r="K25" s="158">
        <v>-0.25009999999999999</v>
      </c>
      <c r="L25" s="158">
        <v>-1.1936</v>
      </c>
      <c r="M25" s="158">
        <v>-3.0470999999999999</v>
      </c>
      <c r="N25" s="158">
        <v>4.9553000000000003</v>
      </c>
      <c r="O25" s="158">
        <v>13.985200000000001</v>
      </c>
      <c r="P25" s="158">
        <v>8.0902999999999992</v>
      </c>
      <c r="Q25" s="158">
        <v>12.6441</v>
      </c>
      <c r="R25" s="158">
        <v>23.091200000000001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44767</v>
      </c>
      <c r="E26" s="158">
        <v>78.558000000000007</v>
      </c>
      <c r="F26" s="158">
        <v>-0.2349</v>
      </c>
      <c r="G26" s="158">
        <v>-0.2349</v>
      </c>
      <c r="H26" s="158">
        <v>2.0299999999999998</v>
      </c>
      <c r="I26" s="158">
        <v>2.3891</v>
      </c>
      <c r="J26" s="158">
        <v>6.1279000000000003</v>
      </c>
      <c r="K26" s="158">
        <v>-0.25009999999999999</v>
      </c>
      <c r="L26" s="158">
        <v>-1.1936</v>
      </c>
      <c r="M26" s="158">
        <v>-3.0470999999999999</v>
      </c>
      <c r="N26" s="158">
        <v>4.9553000000000003</v>
      </c>
      <c r="O26" s="158">
        <v>13.985200000000001</v>
      </c>
      <c r="P26" s="158">
        <v>9.5340000000000007</v>
      </c>
      <c r="Q26" s="158">
        <v>15.3011</v>
      </c>
      <c r="R26" s="158">
        <v>23.091200000000001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44767</v>
      </c>
      <c r="E27" s="158">
        <v>83.539000000000001</v>
      </c>
      <c r="F27" s="158">
        <v>-0.23050000000000001</v>
      </c>
      <c r="G27" s="158">
        <v>-0.23050000000000001</v>
      </c>
      <c r="H27" s="158">
        <v>2.0423</v>
      </c>
      <c r="I27" s="158">
        <v>2.4138999999999999</v>
      </c>
      <c r="J27" s="158">
        <v>6.1878000000000002</v>
      </c>
      <c r="K27" s="158">
        <v>-8.6099999999999996E-2</v>
      </c>
      <c r="L27" s="158">
        <v>-0.87919999999999998</v>
      </c>
      <c r="M27" s="158">
        <v>-2.5796000000000001</v>
      </c>
      <c r="N27" s="158">
        <v>5.6345999999999998</v>
      </c>
      <c r="O27" s="158">
        <v>14.7052</v>
      </c>
      <c r="P27" s="158">
        <v>8.8472000000000008</v>
      </c>
      <c r="Q27" s="158">
        <v>11.844099999999999</v>
      </c>
      <c r="R27" s="158">
        <v>23.869900000000001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44767</v>
      </c>
      <c r="E28" s="158">
        <v>83.539000000000001</v>
      </c>
      <c r="F28" s="158">
        <v>-0.23050000000000001</v>
      </c>
      <c r="G28" s="158">
        <v>-0.23050000000000001</v>
      </c>
      <c r="H28" s="158">
        <v>2.0423</v>
      </c>
      <c r="I28" s="158">
        <v>2.4138999999999999</v>
      </c>
      <c r="J28" s="158">
        <v>6.1878000000000002</v>
      </c>
      <c r="K28" s="158">
        <v>-8.6099999999999996E-2</v>
      </c>
      <c r="L28" s="158">
        <v>-0.87919999999999998</v>
      </c>
      <c r="M28" s="158">
        <v>-2.5796000000000001</v>
      </c>
      <c r="N28" s="158">
        <v>5.6345999999999998</v>
      </c>
      <c r="O28" s="158">
        <v>14.7052</v>
      </c>
      <c r="P28" s="158">
        <v>10.4071</v>
      </c>
      <c r="Q28" s="158">
        <v>14.9359</v>
      </c>
      <c r="R28" s="158">
        <v>23.869900000000001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44767</v>
      </c>
      <c r="E29" s="158">
        <v>15.7498</v>
      </c>
      <c r="F29" s="158">
        <v>-0.28620000000000001</v>
      </c>
      <c r="G29" s="158">
        <v>-0.28620000000000001</v>
      </c>
      <c r="H29" s="158">
        <v>1.7054</v>
      </c>
      <c r="I29" s="158">
        <v>2.1375000000000002</v>
      </c>
      <c r="J29" s="158">
        <v>5.8212999999999999</v>
      </c>
      <c r="K29" s="158">
        <v>-2.2225000000000001</v>
      </c>
      <c r="L29" s="158">
        <v>-4.8746999999999998</v>
      </c>
      <c r="M29" s="158">
        <v>-6.8021000000000003</v>
      </c>
      <c r="N29" s="158">
        <v>1.5238</v>
      </c>
      <c r="O29" s="158">
        <v>13.694599999999999</v>
      </c>
      <c r="P29" s="158"/>
      <c r="Q29" s="158">
        <v>12.844900000000001</v>
      </c>
      <c r="R29" s="158">
        <v>17.4892</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44767</v>
      </c>
      <c r="E30" s="158">
        <v>14.9217</v>
      </c>
      <c r="F30" s="158">
        <v>-0.29799999999999999</v>
      </c>
      <c r="G30" s="158">
        <v>-0.29799999999999999</v>
      </c>
      <c r="H30" s="158">
        <v>1.6769000000000001</v>
      </c>
      <c r="I30" s="158">
        <v>2.0796999999999999</v>
      </c>
      <c r="J30" s="158">
        <v>5.6890000000000001</v>
      </c>
      <c r="K30" s="158">
        <v>-2.5808</v>
      </c>
      <c r="L30" s="158">
        <v>-5.5713999999999997</v>
      </c>
      <c r="M30" s="158">
        <v>-7.8320999999999996</v>
      </c>
      <c r="N30" s="158">
        <v>2.2800000000000001E-2</v>
      </c>
      <c r="O30" s="158">
        <v>12.034700000000001</v>
      </c>
      <c r="P30" s="158"/>
      <c r="Q30" s="158">
        <v>11.235099999999999</v>
      </c>
      <c r="R30" s="158">
        <v>15.762700000000001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44767</v>
      </c>
      <c r="E31" s="158">
        <v>221.57</v>
      </c>
      <c r="F31" s="158">
        <v>-0.13969999999999999</v>
      </c>
      <c r="G31" s="158">
        <v>-0.13969999999999999</v>
      </c>
      <c r="H31" s="158">
        <v>1.3029999999999999</v>
      </c>
      <c r="I31" s="158">
        <v>2.0261</v>
      </c>
      <c r="J31" s="158">
        <v>5.0045000000000002</v>
      </c>
      <c r="K31" s="158">
        <v>-2.0122</v>
      </c>
      <c r="L31" s="158">
        <v>-0.16669999999999999</v>
      </c>
      <c r="M31" s="158">
        <v>-0.25209999999999999</v>
      </c>
      <c r="N31" s="158">
        <v>16.425799999999999</v>
      </c>
      <c r="O31" s="158">
        <v>18.500800000000002</v>
      </c>
      <c r="P31" s="158">
        <v>12.6813</v>
      </c>
      <c r="Q31" s="158">
        <v>14.5962</v>
      </c>
      <c r="R31" s="158">
        <v>31.869</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44767</v>
      </c>
      <c r="E32" s="158">
        <v>241.59</v>
      </c>
      <c r="F32" s="158">
        <v>-0.13639999999999999</v>
      </c>
      <c r="G32" s="158">
        <v>-0.13639999999999999</v>
      </c>
      <c r="H32" s="158">
        <v>1.3126</v>
      </c>
      <c r="I32" s="158">
        <v>2.0444</v>
      </c>
      <c r="J32" s="158">
        <v>5.0483000000000002</v>
      </c>
      <c r="K32" s="158">
        <v>-1.8804000000000001</v>
      </c>
      <c r="L32" s="158">
        <v>0.1077</v>
      </c>
      <c r="M32" s="158">
        <v>0.1575</v>
      </c>
      <c r="N32" s="158">
        <v>17.049399999999999</v>
      </c>
      <c r="O32" s="158">
        <v>19.109400000000001</v>
      </c>
      <c r="P32" s="158">
        <v>13.538600000000001</v>
      </c>
      <c r="Q32" s="158">
        <v>16.4727</v>
      </c>
      <c r="R32" s="158">
        <v>32.544800000000002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44767</v>
      </c>
      <c r="E33" s="158">
        <v>15.116899999999999</v>
      </c>
      <c r="F33" s="158">
        <v>-1.72E-2</v>
      </c>
      <c r="G33" s="158">
        <v>-1.72E-2</v>
      </c>
      <c r="H33" s="158">
        <v>1.982</v>
      </c>
      <c r="I33" s="158">
        <v>2.0571000000000002</v>
      </c>
      <c r="J33" s="158">
        <v>5.5575999999999999</v>
      </c>
      <c r="K33" s="158">
        <v>-2.3626</v>
      </c>
      <c r="L33" s="158">
        <v>-5.2416</v>
      </c>
      <c r="M33" s="158">
        <v>-7.7636000000000003</v>
      </c>
      <c r="N33" s="158">
        <v>2.2206000000000001</v>
      </c>
      <c r="O33" s="158">
        <v>11.7675</v>
      </c>
      <c r="P33" s="158">
        <v>5.7019000000000002</v>
      </c>
      <c r="Q33" s="158">
        <v>7.4465000000000003</v>
      </c>
      <c r="R33" s="158">
        <v>15.2676</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44767</v>
      </c>
      <c r="E34" s="158">
        <v>16.3293</v>
      </c>
      <c r="F34" s="158">
        <v>-9.7999999999999997E-3</v>
      </c>
      <c r="G34" s="158">
        <v>-9.7999999999999997E-3</v>
      </c>
      <c r="H34" s="158">
        <v>2.0001000000000002</v>
      </c>
      <c r="I34" s="158">
        <v>2.0931999999999999</v>
      </c>
      <c r="J34" s="158">
        <v>5.6379000000000001</v>
      </c>
      <c r="K34" s="158">
        <v>-2.1400999999999999</v>
      </c>
      <c r="L34" s="158">
        <v>-4.8570000000000002</v>
      </c>
      <c r="M34" s="158">
        <v>-7.1802999999999999</v>
      </c>
      <c r="N34" s="158">
        <v>3.1078999999999999</v>
      </c>
      <c r="O34" s="158">
        <v>12.7346</v>
      </c>
      <c r="P34" s="158">
        <v>7.0636999999999999</v>
      </c>
      <c r="Q34" s="158">
        <v>8.8970000000000002</v>
      </c>
      <c r="R34" s="158">
        <v>16.2423</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44767</v>
      </c>
      <c r="E35" s="158">
        <v>17.78</v>
      </c>
      <c r="F35" s="158">
        <v>-0.16839999999999999</v>
      </c>
      <c r="G35" s="158">
        <v>-0.16839999999999999</v>
      </c>
      <c r="H35" s="158">
        <v>1.542</v>
      </c>
      <c r="I35" s="158">
        <v>2.1252</v>
      </c>
      <c r="J35" s="158">
        <v>6.1493000000000002</v>
      </c>
      <c r="K35" s="158">
        <v>-0.83660000000000001</v>
      </c>
      <c r="L35" s="158">
        <v>-3.2118000000000002</v>
      </c>
      <c r="M35" s="158">
        <v>-5.0720999999999998</v>
      </c>
      <c r="N35" s="158">
        <v>3.0127000000000002</v>
      </c>
      <c r="O35" s="158">
        <v>15.35</v>
      </c>
      <c r="P35" s="158">
        <v>9.3343000000000007</v>
      </c>
      <c r="Q35" s="158">
        <v>10.8848</v>
      </c>
      <c r="R35" s="158">
        <v>24.902699999999999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44767</v>
      </c>
      <c r="E36" s="158">
        <v>16.36</v>
      </c>
      <c r="F36" s="158">
        <v>-0.183</v>
      </c>
      <c r="G36" s="158">
        <v>-0.183</v>
      </c>
      <c r="H36" s="158">
        <v>1.4887999999999999</v>
      </c>
      <c r="I36" s="158">
        <v>2.0586000000000002</v>
      </c>
      <c r="J36" s="158">
        <v>6.0271999999999997</v>
      </c>
      <c r="K36" s="158">
        <v>-1.1479999999999999</v>
      </c>
      <c r="L36" s="158">
        <v>-3.8212999999999999</v>
      </c>
      <c r="M36" s="158">
        <v>-5.9770000000000003</v>
      </c>
      <c r="N36" s="158">
        <v>1.6780999999999999</v>
      </c>
      <c r="O36" s="158">
        <v>13.857900000000001</v>
      </c>
      <c r="P36" s="158">
        <v>7.7548000000000004</v>
      </c>
      <c r="Q36" s="158">
        <v>9.2401</v>
      </c>
      <c r="R36" s="158">
        <v>23.328299999999999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44767</v>
      </c>
      <c r="E37" s="158">
        <v>15.1638</v>
      </c>
      <c r="F37" s="158">
        <v>-0.54759999999999998</v>
      </c>
      <c r="G37" s="158">
        <v>-0.54759999999999998</v>
      </c>
      <c r="H37" s="158">
        <v>1.2444999999999999</v>
      </c>
      <c r="I37" s="158">
        <v>2.2054</v>
      </c>
      <c r="J37" s="158">
        <v>5.0560999999999998</v>
      </c>
      <c r="K37" s="158">
        <v>-0.64019999999999999</v>
      </c>
      <c r="L37" s="158">
        <v>-2.1999</v>
      </c>
      <c r="M37" s="158">
        <v>-5.8734000000000002</v>
      </c>
      <c r="N37" s="158">
        <v>5.6342999999999996</v>
      </c>
      <c r="O37" s="158">
        <v>12.9726</v>
      </c>
      <c r="P37" s="158"/>
      <c r="Q37" s="158">
        <v>12.200900000000001</v>
      </c>
      <c r="R37" s="158">
        <v>19.4907</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44767</v>
      </c>
      <c r="E38" s="158">
        <v>14.104799999999999</v>
      </c>
      <c r="F38" s="158">
        <v>-0.55630000000000002</v>
      </c>
      <c r="G38" s="158">
        <v>-0.55630000000000002</v>
      </c>
      <c r="H38" s="158">
        <v>1.2316</v>
      </c>
      <c r="I38" s="158">
        <v>2.1554000000000002</v>
      </c>
      <c r="J38" s="158">
        <v>4.9183000000000003</v>
      </c>
      <c r="K38" s="158">
        <v>-1.0876999999999999</v>
      </c>
      <c r="L38" s="158">
        <v>-3.1177000000000001</v>
      </c>
      <c r="M38" s="158">
        <v>-7.2205000000000004</v>
      </c>
      <c r="N38" s="158">
        <v>3.5952000000000002</v>
      </c>
      <c r="O38" s="158">
        <v>10.746499999999999</v>
      </c>
      <c r="P38" s="158"/>
      <c r="Q38" s="158">
        <v>9.9771000000000001</v>
      </c>
      <c r="R38" s="158">
        <v>17.1706</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44767</v>
      </c>
      <c r="E39" s="158">
        <v>14.6844</v>
      </c>
      <c r="F39" s="158">
        <v>-0.1754</v>
      </c>
      <c r="G39" s="158">
        <v>-0.1754</v>
      </c>
      <c r="H39" s="158">
        <v>1.7587999999999999</v>
      </c>
      <c r="I39" s="158">
        <v>2.3466999999999998</v>
      </c>
      <c r="J39" s="158">
        <v>6.4734999999999996</v>
      </c>
      <c r="K39" s="158">
        <v>-0.87949999999999995</v>
      </c>
      <c r="L39" s="158">
        <v>-3.4676999999999998</v>
      </c>
      <c r="M39" s="158">
        <v>-4.8117999999999999</v>
      </c>
      <c r="N39" s="158">
        <v>1.1148</v>
      </c>
      <c r="O39" s="158">
        <v>12.5578</v>
      </c>
      <c r="P39" s="158"/>
      <c r="Q39" s="158">
        <v>9.8965999999999994</v>
      </c>
      <c r="R39" s="158">
        <v>16.794799999999999</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44767</v>
      </c>
      <c r="E40" s="158">
        <v>13.7902</v>
      </c>
      <c r="F40" s="158">
        <v>-0.18820000000000001</v>
      </c>
      <c r="G40" s="158">
        <v>-0.18820000000000001</v>
      </c>
      <c r="H40" s="158">
        <v>1.7283999999999999</v>
      </c>
      <c r="I40" s="158">
        <v>2.2845</v>
      </c>
      <c r="J40" s="158">
        <v>6.3296000000000001</v>
      </c>
      <c r="K40" s="158">
        <v>-1.2728999999999999</v>
      </c>
      <c r="L40" s="158">
        <v>-4.2260999999999997</v>
      </c>
      <c r="M40" s="158">
        <v>-5.9492000000000003</v>
      </c>
      <c r="N40" s="158">
        <v>-0.50360000000000005</v>
      </c>
      <c r="O40" s="158">
        <v>10.830299999999999</v>
      </c>
      <c r="P40" s="158"/>
      <c r="Q40" s="158">
        <v>8.2136999999999993</v>
      </c>
      <c r="R40" s="158">
        <v>14.9091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44767</v>
      </c>
      <c r="E41" s="158">
        <v>196.596342050202</v>
      </c>
      <c r="F41" s="158">
        <v>-0.32740000000000002</v>
      </c>
      <c r="G41" s="158">
        <v>-0.32740000000000002</v>
      </c>
      <c r="H41" s="158">
        <v>1.9335</v>
      </c>
      <c r="I41" s="158">
        <v>2.0333999999999999</v>
      </c>
      <c r="J41" s="158">
        <v>6.0781999999999998</v>
      </c>
      <c r="K41" s="158">
        <v>0.33839999999999998</v>
      </c>
      <c r="L41" s="158">
        <v>-2.2004999999999999</v>
      </c>
      <c r="M41" s="158">
        <v>-5.1029999999999998</v>
      </c>
      <c r="N41" s="158">
        <v>3.0491999999999999</v>
      </c>
      <c r="O41" s="158">
        <v>18.742599999999999</v>
      </c>
      <c r="P41" s="158">
        <v>8.5475999999999992</v>
      </c>
      <c r="Q41" s="158">
        <v>11.512700000000001</v>
      </c>
      <c r="R41" s="158">
        <v>21.1966</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44767</v>
      </c>
      <c r="E42" s="158">
        <v>72.186300000000003</v>
      </c>
      <c r="F42" s="158">
        <v>-0.32079999999999997</v>
      </c>
      <c r="G42" s="158">
        <v>-0.32079999999999997</v>
      </c>
      <c r="H42" s="158">
        <v>1.9493</v>
      </c>
      <c r="I42" s="158">
        <v>2.0655000000000001</v>
      </c>
      <c r="J42" s="158">
        <v>6.1525999999999996</v>
      </c>
      <c r="K42" s="158">
        <v>0.5333</v>
      </c>
      <c r="L42" s="158">
        <v>-1.8278000000000001</v>
      </c>
      <c r="M42" s="158">
        <v>-4.5397999999999996</v>
      </c>
      <c r="N42" s="158">
        <v>3.8692000000000002</v>
      </c>
      <c r="O42" s="158">
        <v>19.6982</v>
      </c>
      <c r="P42" s="158">
        <v>9.4032999999999998</v>
      </c>
      <c r="Q42" s="158">
        <v>11.719900000000001</v>
      </c>
      <c r="R42" s="158">
        <v>22.150300000000001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44767</v>
      </c>
      <c r="E43" s="158">
        <v>39.311</v>
      </c>
      <c r="F43" s="158">
        <v>-6.0999999999999999E-2</v>
      </c>
      <c r="G43" s="158">
        <v>-6.0999999999999999E-2</v>
      </c>
      <c r="H43" s="158">
        <v>1.8182</v>
      </c>
      <c r="I43" s="158">
        <v>2.3563999999999998</v>
      </c>
      <c r="J43" s="158">
        <v>6.1426999999999996</v>
      </c>
      <c r="K43" s="158">
        <v>3.3099999999999997E-2</v>
      </c>
      <c r="L43" s="158">
        <v>-1.1416999999999999</v>
      </c>
      <c r="M43" s="158">
        <v>-1.2088000000000001</v>
      </c>
      <c r="N43" s="158">
        <v>6.1771000000000003</v>
      </c>
      <c r="O43" s="158">
        <v>17.046199999999999</v>
      </c>
      <c r="P43" s="158">
        <v>10.754799999999999</v>
      </c>
      <c r="Q43" s="158">
        <v>10.891500000000001</v>
      </c>
      <c r="R43" s="158">
        <v>25.475999999999999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44767</v>
      </c>
      <c r="E44" s="158">
        <v>44.341999999999999</v>
      </c>
      <c r="F44" s="158">
        <v>-4.9599999999999998E-2</v>
      </c>
      <c r="G44" s="158">
        <v>-4.9599999999999998E-2</v>
      </c>
      <c r="H44" s="158">
        <v>1.8443000000000001</v>
      </c>
      <c r="I44" s="158">
        <v>2.4136000000000002</v>
      </c>
      <c r="J44" s="158">
        <v>6.2694999999999999</v>
      </c>
      <c r="K44" s="158">
        <v>0.38940000000000002</v>
      </c>
      <c r="L44" s="158">
        <v>-0.44450000000000001</v>
      </c>
      <c r="M44" s="158">
        <v>-0.15759999999999999</v>
      </c>
      <c r="N44" s="158">
        <v>7.702</v>
      </c>
      <c r="O44" s="158">
        <v>18.616299999999999</v>
      </c>
      <c r="P44" s="158">
        <v>12.2311</v>
      </c>
      <c r="Q44" s="158">
        <v>12.426</v>
      </c>
      <c r="R44" s="158">
        <v>27.201499999999999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44767</v>
      </c>
      <c r="E45" s="158">
        <v>154.34659945558101</v>
      </c>
      <c r="F45" s="158">
        <v>-6.0600000000000001E-2</v>
      </c>
      <c r="G45" s="158">
        <v>-6.0600000000000001E-2</v>
      </c>
      <c r="H45" s="158">
        <v>1.8202</v>
      </c>
      <c r="I45" s="158">
        <v>2.3570000000000002</v>
      </c>
      <c r="J45" s="158">
        <v>6.1425999999999998</v>
      </c>
      <c r="K45" s="158">
        <v>3.4599999999999999E-2</v>
      </c>
      <c r="L45" s="158">
        <v>-1.1383000000000001</v>
      </c>
      <c r="M45" s="158">
        <v>-1.2059</v>
      </c>
      <c r="N45" s="158">
        <v>6.1816000000000004</v>
      </c>
      <c r="O45" s="158">
        <v>16.962199999999999</v>
      </c>
      <c r="P45" s="158">
        <v>10.432399999999999</v>
      </c>
      <c r="Q45" s="158">
        <v>12.8247</v>
      </c>
      <c r="R45" s="158">
        <v>25.475200000000001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44767</v>
      </c>
      <c r="E46" s="158">
        <v>77.567263017129804</v>
      </c>
      <c r="F46" s="158">
        <v>-4.7800000000000002E-2</v>
      </c>
      <c r="G46" s="158">
        <v>-4.7800000000000002E-2</v>
      </c>
      <c r="H46" s="158">
        <v>1.8472</v>
      </c>
      <c r="I46" s="158">
        <v>2.4150999999999998</v>
      </c>
      <c r="J46" s="158">
        <v>6.2709999999999999</v>
      </c>
      <c r="K46" s="158">
        <v>0.39150000000000001</v>
      </c>
      <c r="L46" s="158">
        <v>-0.44319999999999998</v>
      </c>
      <c r="M46" s="158">
        <v>-0.15790000000000001</v>
      </c>
      <c r="N46" s="158">
        <v>7.7027000000000001</v>
      </c>
      <c r="O46" s="158">
        <v>18.526599999999998</v>
      </c>
      <c r="P46" s="158">
        <v>11.9457</v>
      </c>
      <c r="Q46" s="158">
        <v>13.344200000000001</v>
      </c>
      <c r="R46" s="158">
        <v>27.197800000000001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44767</v>
      </c>
      <c r="E47" s="158">
        <v>38.558999999999997</v>
      </c>
      <c r="F47" s="158">
        <v>2.8500000000000001E-2</v>
      </c>
      <c r="G47" s="158">
        <v>2.8500000000000001E-2</v>
      </c>
      <c r="H47" s="158">
        <v>2.1593</v>
      </c>
      <c r="I47" s="158">
        <v>3.2618</v>
      </c>
      <c r="J47" s="158">
        <v>6.5282999999999998</v>
      </c>
      <c r="K47" s="158">
        <v>-2.7050000000000001</v>
      </c>
      <c r="L47" s="158">
        <v>-4.0796999999999999</v>
      </c>
      <c r="M47" s="158">
        <v>-6.0385</v>
      </c>
      <c r="N47" s="158">
        <v>0.45590000000000003</v>
      </c>
      <c r="O47" s="158">
        <v>12.2006</v>
      </c>
      <c r="P47" s="158">
        <v>7.9352</v>
      </c>
      <c r="Q47" s="158">
        <v>13.4421</v>
      </c>
      <c r="R47" s="158">
        <v>17.662800000000001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44767</v>
      </c>
      <c r="E48" s="158">
        <v>35.002000000000002</v>
      </c>
      <c r="F48" s="158">
        <v>0.02</v>
      </c>
      <c r="G48" s="158">
        <v>0.02</v>
      </c>
      <c r="H48" s="158">
        <v>2.1389999999999998</v>
      </c>
      <c r="I48" s="158">
        <v>3.2202999999999999</v>
      </c>
      <c r="J48" s="158">
        <v>6.4375999999999998</v>
      </c>
      <c r="K48" s="158">
        <v>-2.9527999999999999</v>
      </c>
      <c r="L48" s="158">
        <v>-4.5617000000000001</v>
      </c>
      <c r="M48" s="158">
        <v>-6.7434000000000003</v>
      </c>
      <c r="N48" s="158">
        <v>-0.55679999999999996</v>
      </c>
      <c r="O48" s="158">
        <v>11.043200000000001</v>
      </c>
      <c r="P48" s="158">
        <v>6.8228999999999997</v>
      </c>
      <c r="Q48" s="158">
        <v>11.542999999999999</v>
      </c>
      <c r="R48" s="158">
        <v>16.469799999999999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44767</v>
      </c>
      <c r="E49" s="158">
        <v>131.34020000000001</v>
      </c>
      <c r="F49" s="158">
        <v>-0.11940000000000001</v>
      </c>
      <c r="G49" s="158">
        <v>-0.11940000000000001</v>
      </c>
      <c r="H49" s="158">
        <v>1.8018000000000001</v>
      </c>
      <c r="I49" s="158">
        <v>1.9885999999999999</v>
      </c>
      <c r="J49" s="158">
        <v>5.1223999999999998</v>
      </c>
      <c r="K49" s="158">
        <v>-0.52190000000000003</v>
      </c>
      <c r="L49" s="158">
        <v>-4.9561999999999999</v>
      </c>
      <c r="M49" s="158">
        <v>-6.2473999999999998</v>
      </c>
      <c r="N49" s="158">
        <v>0.31109999999999999</v>
      </c>
      <c r="O49" s="158">
        <v>8.9786999999999999</v>
      </c>
      <c r="P49" s="158">
        <v>6.9169999999999998</v>
      </c>
      <c r="Q49" s="158">
        <v>8.4953000000000003</v>
      </c>
      <c r="R49" s="158">
        <v>13.237</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44767</v>
      </c>
      <c r="E50" s="158">
        <v>144.43289999999999</v>
      </c>
      <c r="F50" s="158">
        <v>-0.111</v>
      </c>
      <c r="G50" s="158">
        <v>-0.111</v>
      </c>
      <c r="H50" s="158">
        <v>1.8223</v>
      </c>
      <c r="I50" s="158">
        <v>2.0305</v>
      </c>
      <c r="J50" s="158">
        <v>5.2190000000000003</v>
      </c>
      <c r="K50" s="158">
        <v>-0.24229999999999999</v>
      </c>
      <c r="L50" s="158">
        <v>-4.4036</v>
      </c>
      <c r="M50" s="158">
        <v>-5.4151999999999996</v>
      </c>
      <c r="N50" s="158">
        <v>1.5216000000000001</v>
      </c>
      <c r="O50" s="158">
        <v>10.2394</v>
      </c>
      <c r="P50" s="158">
        <v>8.2408000000000001</v>
      </c>
      <c r="Q50" s="158">
        <v>9.6393000000000004</v>
      </c>
      <c r="R50" s="158">
        <v>14.596399999999999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44767</v>
      </c>
      <c r="E51" s="158">
        <v>17.466000000000001</v>
      </c>
      <c r="F51" s="158">
        <v>-0.1532</v>
      </c>
      <c r="G51" s="158">
        <v>-0.1532</v>
      </c>
      <c r="H51" s="158">
        <v>2.1720000000000002</v>
      </c>
      <c r="I51" s="158">
        <v>3.1208999999999998</v>
      </c>
      <c r="J51" s="158">
        <v>6.9637000000000002</v>
      </c>
      <c r="K51" s="158">
        <v>0.1525</v>
      </c>
      <c r="L51" s="158">
        <v>-1.3972</v>
      </c>
      <c r="M51" s="158">
        <v>-1.6432</v>
      </c>
      <c r="N51" s="158">
        <v>7.8734000000000002</v>
      </c>
      <c r="O51" s="158">
        <v>20.399000000000001</v>
      </c>
      <c r="P51" s="158"/>
      <c r="Q51" s="158">
        <v>20.286899999999999</v>
      </c>
      <c r="R51" s="158">
        <v>26.3797</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44767</v>
      </c>
      <c r="E52" s="158">
        <v>16.495000000000001</v>
      </c>
      <c r="F52" s="158">
        <v>-0.16950000000000001</v>
      </c>
      <c r="G52" s="158">
        <v>-0.16950000000000001</v>
      </c>
      <c r="H52" s="158">
        <v>2.1331000000000002</v>
      </c>
      <c r="I52" s="158">
        <v>3.0421999999999998</v>
      </c>
      <c r="J52" s="158">
        <v>6.7838000000000003</v>
      </c>
      <c r="K52" s="158">
        <v>-0.34799999999999998</v>
      </c>
      <c r="L52" s="158">
        <v>-2.3751000000000002</v>
      </c>
      <c r="M52" s="158">
        <v>-3.0903</v>
      </c>
      <c r="N52" s="158">
        <v>5.7446000000000002</v>
      </c>
      <c r="O52" s="158">
        <v>18.1418</v>
      </c>
      <c r="P52" s="158"/>
      <c r="Q52" s="158">
        <v>18.029499999999999</v>
      </c>
      <c r="R52" s="158">
        <v>23.978300000000001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44767</v>
      </c>
      <c r="E57" s="158">
        <v>23.823</v>
      </c>
      <c r="F57" s="158">
        <v>-0.15509999999999999</v>
      </c>
      <c r="G57" s="158">
        <v>-0.15509999999999999</v>
      </c>
      <c r="H57" s="158">
        <v>1.66</v>
      </c>
      <c r="I57" s="158">
        <v>2.2534000000000001</v>
      </c>
      <c r="J57" s="158">
        <v>5.8564999999999996</v>
      </c>
      <c r="K57" s="158">
        <v>-0.81599999999999995</v>
      </c>
      <c r="L57" s="158">
        <v>-2.5325000000000002</v>
      </c>
      <c r="M57" s="158">
        <v>-4.2675999999999998</v>
      </c>
      <c r="N57" s="158">
        <v>4.1760999999999999</v>
      </c>
      <c r="O57" s="158">
        <v>14.809900000000001</v>
      </c>
      <c r="P57" s="158">
        <v>12.114000000000001</v>
      </c>
      <c r="Q57" s="158">
        <v>13.213699999999999</v>
      </c>
      <c r="R57" s="158">
        <v>20.234400000000001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44767</v>
      </c>
      <c r="E58" s="158">
        <v>21.257000000000001</v>
      </c>
      <c r="F58" s="158">
        <v>-0.1691</v>
      </c>
      <c r="G58" s="158">
        <v>-0.1691</v>
      </c>
      <c r="H58" s="158">
        <v>1.6303000000000001</v>
      </c>
      <c r="I58" s="158">
        <v>2.1922000000000001</v>
      </c>
      <c r="J58" s="158">
        <v>5.7247000000000003</v>
      </c>
      <c r="K58" s="158">
        <v>-1.1577999999999999</v>
      </c>
      <c r="L58" s="158">
        <v>-3.1924999999999999</v>
      </c>
      <c r="M58" s="158">
        <v>-5.2591999999999999</v>
      </c>
      <c r="N58" s="158">
        <v>2.7155999999999998</v>
      </c>
      <c r="O58" s="158">
        <v>13.1312</v>
      </c>
      <c r="P58" s="158">
        <v>10.4222</v>
      </c>
      <c r="Q58" s="158">
        <v>11.384</v>
      </c>
      <c r="R58" s="158">
        <v>18.518999999999998</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44767</v>
      </c>
      <c r="E59" s="158">
        <v>15.538</v>
      </c>
      <c r="F59" s="158">
        <v>-0.3291</v>
      </c>
      <c r="G59" s="158">
        <v>-0.3291</v>
      </c>
      <c r="H59" s="158">
        <v>1.2484999999999999</v>
      </c>
      <c r="I59" s="158">
        <v>1.466</v>
      </c>
      <c r="J59" s="158">
        <v>5.0781000000000001</v>
      </c>
      <c r="K59" s="158">
        <v>1.0865</v>
      </c>
      <c r="L59" s="158">
        <v>-1.0349999999999999</v>
      </c>
      <c r="M59" s="158">
        <v>-5.2191000000000001</v>
      </c>
      <c r="N59" s="158">
        <v>2.1497999999999999</v>
      </c>
      <c r="O59" s="158">
        <v>14.0959</v>
      </c>
      <c r="P59" s="158"/>
      <c r="Q59" s="158">
        <v>12.0845</v>
      </c>
      <c r="R59" s="158">
        <v>15.3826</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44767</v>
      </c>
      <c r="E60" s="158">
        <v>14.6044</v>
      </c>
      <c r="F60" s="158">
        <v>-0.34189999999999998</v>
      </c>
      <c r="G60" s="158">
        <v>-0.34189999999999998</v>
      </c>
      <c r="H60" s="158">
        <v>1.2191000000000001</v>
      </c>
      <c r="I60" s="158">
        <v>1.4068000000000001</v>
      </c>
      <c r="J60" s="158">
        <v>4.9452999999999996</v>
      </c>
      <c r="K60" s="158">
        <v>0.68669999999999998</v>
      </c>
      <c r="L60" s="158">
        <v>-1.8264</v>
      </c>
      <c r="M60" s="158">
        <v>-6.3460000000000001</v>
      </c>
      <c r="N60" s="158">
        <v>0.52449999999999997</v>
      </c>
      <c r="O60" s="158">
        <v>12.2578</v>
      </c>
      <c r="P60" s="158"/>
      <c r="Q60" s="158">
        <v>10.3009</v>
      </c>
      <c r="R60" s="158">
        <v>13.526</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44767</v>
      </c>
      <c r="E61" s="158">
        <v>14.7722</v>
      </c>
      <c r="F61" s="158">
        <v>-0.44009999999999999</v>
      </c>
      <c r="G61" s="158">
        <v>-0.44009999999999999</v>
      </c>
      <c r="H61" s="158">
        <v>1.5955999999999999</v>
      </c>
      <c r="I61" s="158">
        <v>1.9314</v>
      </c>
      <c r="J61" s="158">
        <v>5.2076000000000002</v>
      </c>
      <c r="K61" s="158">
        <v>-1.3147</v>
      </c>
      <c r="L61" s="158">
        <v>-2.5844</v>
      </c>
      <c r="M61" s="158">
        <v>-3.5945999999999998</v>
      </c>
      <c r="N61" s="158">
        <v>5.6138000000000003</v>
      </c>
      <c r="O61" s="158">
        <v>12.3043</v>
      </c>
      <c r="P61" s="158"/>
      <c r="Q61" s="158">
        <v>9.6425000000000001</v>
      </c>
      <c r="R61" s="158">
        <v>18.1646</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44767</v>
      </c>
      <c r="E62" s="158">
        <v>13.703799999999999</v>
      </c>
      <c r="F62" s="158">
        <v>-0.45550000000000002</v>
      </c>
      <c r="G62" s="158">
        <v>-0.45550000000000002</v>
      </c>
      <c r="H62" s="158">
        <v>1.5578000000000001</v>
      </c>
      <c r="I62" s="158">
        <v>1.8567</v>
      </c>
      <c r="J62" s="158">
        <v>5.0316999999999998</v>
      </c>
      <c r="K62" s="158">
        <v>-1.7944</v>
      </c>
      <c r="L62" s="158">
        <v>-3.4889000000000001</v>
      </c>
      <c r="M62" s="158">
        <v>-4.9455999999999998</v>
      </c>
      <c r="N62" s="158">
        <v>3.6494</v>
      </c>
      <c r="O62" s="158">
        <v>10.2919</v>
      </c>
      <c r="P62" s="158"/>
      <c r="Q62" s="158">
        <v>7.7175000000000002</v>
      </c>
      <c r="R62" s="158">
        <v>15.9665</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44767</v>
      </c>
      <c r="E63" s="158">
        <v>64.714399999999998</v>
      </c>
      <c r="F63" s="158">
        <v>-0.2591</v>
      </c>
      <c r="G63" s="158">
        <v>-0.2591</v>
      </c>
      <c r="H63" s="158">
        <v>1.6253</v>
      </c>
      <c r="I63" s="158">
        <v>2.0575999999999999</v>
      </c>
      <c r="J63" s="158">
        <v>5.3789999999999996</v>
      </c>
      <c r="K63" s="158">
        <v>-1.1103000000000001</v>
      </c>
      <c r="L63" s="158">
        <v>-1.9890000000000001</v>
      </c>
      <c r="M63" s="158">
        <v>-3.9159999999999999</v>
      </c>
      <c r="N63" s="158">
        <v>4.3061999999999996</v>
      </c>
      <c r="O63" s="158">
        <v>7.3430999999999997</v>
      </c>
      <c r="P63" s="158">
        <v>4.3521000000000001</v>
      </c>
      <c r="Q63" s="158">
        <v>11.514699999999999</v>
      </c>
      <c r="R63" s="158">
        <v>22.462299999999999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44767</v>
      </c>
      <c r="E64" s="158">
        <v>71.2166</v>
      </c>
      <c r="F64" s="158">
        <v>-0.25309999999999999</v>
      </c>
      <c r="G64" s="158">
        <v>-0.25309999999999999</v>
      </c>
      <c r="H64" s="158">
        <v>1.64</v>
      </c>
      <c r="I64" s="158">
        <v>2.0867</v>
      </c>
      <c r="J64" s="158">
        <v>5.4442000000000004</v>
      </c>
      <c r="K64" s="158">
        <v>-0.9254</v>
      </c>
      <c r="L64" s="158">
        <v>-1.6169</v>
      </c>
      <c r="M64" s="158">
        <v>-3.3647999999999998</v>
      </c>
      <c r="N64" s="158">
        <v>5.1018999999999997</v>
      </c>
      <c r="O64" s="158">
        <v>8.1735000000000007</v>
      </c>
      <c r="P64" s="158">
        <v>5.3491</v>
      </c>
      <c r="Q64" s="158">
        <v>11.2026</v>
      </c>
      <c r="R64" s="158">
        <v>23.4116</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44767</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44767</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44767</v>
      </c>
      <c r="E69" s="158">
        <v>87.6</v>
      </c>
      <c r="F69" s="158">
        <v>-0.46589999999999998</v>
      </c>
      <c r="G69" s="158">
        <v>-0.46589999999999998</v>
      </c>
      <c r="H69" s="158">
        <v>2.0741000000000001</v>
      </c>
      <c r="I69" s="158">
        <v>1.9672000000000001</v>
      </c>
      <c r="J69" s="158">
        <v>5.5422000000000002</v>
      </c>
      <c r="K69" s="158">
        <v>-2.3519999999999999</v>
      </c>
      <c r="L69" s="158">
        <v>-6.7986000000000004</v>
      </c>
      <c r="M69" s="158">
        <v>-11.3988</v>
      </c>
      <c r="N69" s="158">
        <v>-5.9581</v>
      </c>
      <c r="O69" s="158">
        <v>9.6778999999999993</v>
      </c>
      <c r="P69" s="158">
        <v>6.0647000000000002</v>
      </c>
      <c r="Q69" s="158">
        <v>12.4612</v>
      </c>
      <c r="R69" s="158">
        <v>15.028499999999999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44767</v>
      </c>
      <c r="E70" s="158">
        <v>99.68</v>
      </c>
      <c r="F70" s="158">
        <v>-0.44940000000000002</v>
      </c>
      <c r="G70" s="158">
        <v>-0.44940000000000002</v>
      </c>
      <c r="H70" s="158">
        <v>2.0998000000000001</v>
      </c>
      <c r="I70" s="158">
        <v>2.0266000000000002</v>
      </c>
      <c r="J70" s="158">
        <v>5.694</v>
      </c>
      <c r="K70" s="158">
        <v>-1.9573</v>
      </c>
      <c r="L70" s="158">
        <v>-6.0686</v>
      </c>
      <c r="M70" s="158">
        <v>-10.351699999999999</v>
      </c>
      <c r="N70" s="158">
        <v>-4.4203999999999999</v>
      </c>
      <c r="O70" s="158">
        <v>11.4678</v>
      </c>
      <c r="P70" s="158">
        <v>7.7178000000000004</v>
      </c>
      <c r="Q70" s="158">
        <v>10.9552</v>
      </c>
      <c r="R70" s="158">
        <v>16.908799999999999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44767</v>
      </c>
      <c r="E71" s="158">
        <v>280.39690000000002</v>
      </c>
      <c r="F71" s="158">
        <v>-0.1686</v>
      </c>
      <c r="G71" s="158">
        <v>-0.1686</v>
      </c>
      <c r="H71" s="158">
        <v>1.5454000000000001</v>
      </c>
      <c r="I71" s="158">
        <v>2.5305</v>
      </c>
      <c r="J71" s="158">
        <v>6.9221000000000004</v>
      </c>
      <c r="K71" s="158">
        <v>-0.87670000000000003</v>
      </c>
      <c r="L71" s="158">
        <v>2.6316000000000002</v>
      </c>
      <c r="M71" s="158">
        <v>3.1181000000000001</v>
      </c>
      <c r="N71" s="158">
        <v>8.0455000000000005</v>
      </c>
      <c r="O71" s="158">
        <v>27.055900000000001</v>
      </c>
      <c r="P71" s="158">
        <v>17.5457</v>
      </c>
      <c r="Q71" s="158">
        <v>16.889199999999999</v>
      </c>
      <c r="R71" s="158">
        <v>39.785899999999998</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44767</v>
      </c>
      <c r="E72" s="158">
        <v>292.91750000000002</v>
      </c>
      <c r="F72" s="158">
        <v>-0.1542</v>
      </c>
      <c r="G72" s="158">
        <v>-0.1542</v>
      </c>
      <c r="H72" s="158">
        <v>1.5792999999999999</v>
      </c>
      <c r="I72" s="158">
        <v>2.5998000000000001</v>
      </c>
      <c r="J72" s="158">
        <v>7.0818000000000003</v>
      </c>
      <c r="K72" s="158">
        <v>-0.45129999999999998</v>
      </c>
      <c r="L72" s="158">
        <v>3.5036</v>
      </c>
      <c r="M72" s="158">
        <v>4.1543000000000001</v>
      </c>
      <c r="N72" s="158">
        <v>9.1470000000000002</v>
      </c>
      <c r="O72" s="158">
        <v>28.2624</v>
      </c>
      <c r="P72" s="158">
        <v>18.482500000000002</v>
      </c>
      <c r="Q72" s="158">
        <v>17.360099999999999</v>
      </c>
      <c r="R72" s="158">
        <v>40.552799999999998</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44767</v>
      </c>
      <c r="E73" s="158">
        <v>213.38890000000001</v>
      </c>
      <c r="F73" s="158">
        <v>-1.83E-2</v>
      </c>
      <c r="G73" s="158">
        <v>-1.83E-2</v>
      </c>
      <c r="H73" s="158">
        <v>1.4</v>
      </c>
      <c r="I73" s="158">
        <v>2.1061999999999999</v>
      </c>
      <c r="J73" s="158">
        <v>5.5231000000000003</v>
      </c>
      <c r="K73" s="158">
        <v>-1.7833000000000001</v>
      </c>
      <c r="L73" s="158">
        <v>-1.4819</v>
      </c>
      <c r="M73" s="158">
        <v>-3.7343999999999999</v>
      </c>
      <c r="N73" s="158">
        <v>5.3487</v>
      </c>
      <c r="O73" s="158">
        <v>14.2829</v>
      </c>
      <c r="P73" s="158">
        <v>11.678900000000001</v>
      </c>
      <c r="Q73" s="158">
        <v>14.8543</v>
      </c>
      <c r="R73" s="158">
        <v>19.875599999999999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44767</v>
      </c>
      <c r="E74" s="158">
        <v>94.920110162195598</v>
      </c>
      <c r="F74" s="158">
        <v>-1.83E-2</v>
      </c>
      <c r="G74" s="158">
        <v>-1.83E-2</v>
      </c>
      <c r="H74" s="158">
        <v>1.4000999999999999</v>
      </c>
      <c r="I74" s="158">
        <v>2.1061999999999999</v>
      </c>
      <c r="J74" s="158">
        <v>5.5232000000000001</v>
      </c>
      <c r="K74" s="158">
        <v>-1.7828999999999999</v>
      </c>
      <c r="L74" s="158">
        <v>-1.4814000000000001</v>
      </c>
      <c r="M74" s="158">
        <v>-3.7334999999999998</v>
      </c>
      <c r="N74" s="158">
        <v>5.3494999999999999</v>
      </c>
      <c r="O74" s="158">
        <v>14.1508</v>
      </c>
      <c r="P74" s="158">
        <v>11.5161</v>
      </c>
      <c r="Q74" s="158">
        <v>14.7644</v>
      </c>
      <c r="R74" s="158">
        <v>19.876200000000001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44767</v>
      </c>
      <c r="E75" s="158">
        <v>468.23241805554198</v>
      </c>
      <c r="F75" s="158">
        <v>-2.41E-2</v>
      </c>
      <c r="G75" s="158">
        <v>-2.41E-2</v>
      </c>
      <c r="H75" s="158">
        <v>1.3862000000000001</v>
      </c>
      <c r="I75" s="158">
        <v>2.0783999999999998</v>
      </c>
      <c r="J75" s="158">
        <v>5.4623999999999997</v>
      </c>
      <c r="K75" s="158">
        <v>-1.9456</v>
      </c>
      <c r="L75" s="158">
        <v>-1.8247</v>
      </c>
      <c r="M75" s="158">
        <v>-4.2434000000000003</v>
      </c>
      <c r="N75" s="158">
        <v>4.6024000000000003</v>
      </c>
      <c r="O75" s="158">
        <v>13.509399999999999</v>
      </c>
      <c r="P75" s="158">
        <v>10.8277</v>
      </c>
      <c r="Q75" s="158">
        <v>15.5509</v>
      </c>
      <c r="R75" s="158">
        <v>19.046500000000002</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44767</v>
      </c>
      <c r="E76" s="158">
        <v>423.15284421320098</v>
      </c>
      <c r="F76" s="158">
        <v>-2.4199999999999999E-2</v>
      </c>
      <c r="G76" s="158">
        <v>-2.4199999999999999E-2</v>
      </c>
      <c r="H76" s="158">
        <v>1.3863000000000001</v>
      </c>
      <c r="I76" s="158">
        <v>2.0783</v>
      </c>
      <c r="J76" s="158">
        <v>5.4625000000000004</v>
      </c>
      <c r="K76" s="158">
        <v>-1.9457</v>
      </c>
      <c r="L76" s="158">
        <v>-1.8247</v>
      </c>
      <c r="M76" s="158">
        <v>-4.2431999999999999</v>
      </c>
      <c r="N76" s="158">
        <v>4.6033999999999997</v>
      </c>
      <c r="O76" s="158">
        <v>13.3809</v>
      </c>
      <c r="P76" s="158">
        <v>10.666499999999999</v>
      </c>
      <c r="Q76" s="158">
        <v>15.1289</v>
      </c>
      <c r="R76" s="158">
        <v>19.048300000000001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44767</v>
      </c>
      <c r="E77" s="158">
        <v>24.257999999999999</v>
      </c>
      <c r="F77" s="158">
        <v>-0.27089999999999997</v>
      </c>
      <c r="G77" s="158">
        <v>-0.27089999999999997</v>
      </c>
      <c r="H77" s="158">
        <v>1.6493</v>
      </c>
      <c r="I77" s="158">
        <v>2.4161999999999999</v>
      </c>
      <c r="J77" s="158">
        <v>5.2169999999999996</v>
      </c>
      <c r="K77" s="158">
        <v>5.8599999999999999E-2</v>
      </c>
      <c r="L77" s="158">
        <v>-0.99099999999999999</v>
      </c>
      <c r="M77" s="158">
        <v>-4.1345000000000001</v>
      </c>
      <c r="N77" s="158">
        <v>4.4842000000000004</v>
      </c>
      <c r="O77" s="158">
        <v>12.383800000000001</v>
      </c>
      <c r="P77" s="158">
        <v>9.0115999999999996</v>
      </c>
      <c r="Q77" s="158">
        <v>10.8104</v>
      </c>
      <c r="R77" s="158">
        <v>15.969900000000001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44767</v>
      </c>
      <c r="E78" s="158">
        <v>22.2438</v>
      </c>
      <c r="F78" s="158">
        <v>-0.2833</v>
      </c>
      <c r="G78" s="158">
        <v>-0.2833</v>
      </c>
      <c r="H78" s="158">
        <v>1.62</v>
      </c>
      <c r="I78" s="158">
        <v>2.3574000000000002</v>
      </c>
      <c r="J78" s="158">
        <v>5.0827</v>
      </c>
      <c r="K78" s="158">
        <v>-0.31680000000000003</v>
      </c>
      <c r="L78" s="158">
        <v>-1.7270000000000001</v>
      </c>
      <c r="M78" s="158">
        <v>-5.2084000000000001</v>
      </c>
      <c r="N78" s="158">
        <v>2.9134000000000002</v>
      </c>
      <c r="O78" s="158">
        <v>10.6998</v>
      </c>
      <c r="P78" s="158">
        <v>7.5991</v>
      </c>
      <c r="Q78" s="158">
        <v>9.7053999999999991</v>
      </c>
      <c r="R78" s="158">
        <v>14.232100000000001</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44767</v>
      </c>
      <c r="E79" s="158">
        <v>107.4953</v>
      </c>
      <c r="F79" s="158">
        <v>-0.18740000000000001</v>
      </c>
      <c r="G79" s="158">
        <v>-0.18740000000000001</v>
      </c>
      <c r="H79" s="158">
        <v>1.3445</v>
      </c>
      <c r="I79" s="158">
        <v>1.9983</v>
      </c>
      <c r="J79" s="158">
        <v>4.9177999999999997</v>
      </c>
      <c r="K79" s="158">
        <v>-0.67230000000000001</v>
      </c>
      <c r="L79" s="158">
        <v>-2.5232000000000001</v>
      </c>
      <c r="M79" s="158">
        <v>-5.8380000000000001</v>
      </c>
      <c r="N79" s="158">
        <v>4.6284999999999998</v>
      </c>
      <c r="O79" s="158">
        <v>13.2409</v>
      </c>
      <c r="P79" s="158">
        <v>9.1748999999999992</v>
      </c>
      <c r="Q79" s="158">
        <v>11.11</v>
      </c>
      <c r="R79" s="158">
        <v>19.817499999999999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44767</v>
      </c>
      <c r="E80" s="158">
        <v>119.0051</v>
      </c>
      <c r="F80" s="158">
        <v>-0.17760000000000001</v>
      </c>
      <c r="G80" s="158">
        <v>-0.17760000000000001</v>
      </c>
      <c r="H80" s="158">
        <v>1.3680000000000001</v>
      </c>
      <c r="I80" s="158">
        <v>2.0455000000000001</v>
      </c>
      <c r="J80" s="158">
        <v>5.0255999999999998</v>
      </c>
      <c r="K80" s="158">
        <v>-0.373</v>
      </c>
      <c r="L80" s="158">
        <v>-1.9371</v>
      </c>
      <c r="M80" s="158">
        <v>-4.9783999999999997</v>
      </c>
      <c r="N80" s="158">
        <v>5.9234999999999998</v>
      </c>
      <c r="O80" s="158">
        <v>14.643700000000001</v>
      </c>
      <c r="P80" s="158">
        <v>10.535600000000001</v>
      </c>
      <c r="Q80" s="158">
        <v>13.8413</v>
      </c>
      <c r="R80" s="158">
        <v>21.298300000000001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44767</v>
      </c>
      <c r="E83" s="158">
        <v>325.22149999999999</v>
      </c>
      <c r="F83" s="158">
        <v>-0.39429999999999998</v>
      </c>
      <c r="G83" s="158">
        <v>-0.39429999999999998</v>
      </c>
      <c r="H83" s="158">
        <v>1.5916999999999999</v>
      </c>
      <c r="I83" s="158">
        <v>1.8893</v>
      </c>
      <c r="J83" s="158">
        <v>5.6459000000000001</v>
      </c>
      <c r="K83" s="158">
        <v>1.2702</v>
      </c>
      <c r="L83" s="158">
        <v>-1.1192</v>
      </c>
      <c r="M83" s="158">
        <v>-3.2113999999999998</v>
      </c>
      <c r="N83" s="158">
        <v>6.7470999999999997</v>
      </c>
      <c r="O83" s="158">
        <v>13.5312</v>
      </c>
      <c r="P83" s="158">
        <v>9.2594999999999992</v>
      </c>
      <c r="Q83" s="158">
        <v>13.2134</v>
      </c>
      <c r="R83" s="158">
        <v>21.231300000000001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44767</v>
      </c>
      <c r="E84" s="158">
        <v>406.05104735251399</v>
      </c>
      <c r="F84" s="158">
        <v>-0.40229999999999999</v>
      </c>
      <c r="G84" s="158">
        <v>-0.40229999999999999</v>
      </c>
      <c r="H84" s="158">
        <v>1.5728</v>
      </c>
      <c r="I84" s="158">
        <v>1.8519000000000001</v>
      </c>
      <c r="J84" s="158">
        <v>5.5598000000000001</v>
      </c>
      <c r="K84" s="158">
        <v>1.0284</v>
      </c>
      <c r="L84" s="158">
        <v>-1.5844</v>
      </c>
      <c r="M84" s="158">
        <v>-3.8963000000000001</v>
      </c>
      <c r="N84" s="158">
        <v>5.7343000000000002</v>
      </c>
      <c r="O84" s="158">
        <v>12.4024</v>
      </c>
      <c r="P84" s="158">
        <v>7.9762000000000004</v>
      </c>
      <c r="Q84" s="158">
        <v>14.813000000000001</v>
      </c>
      <c r="R84" s="158">
        <v>20.055499999999999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44767</v>
      </c>
      <c r="E85" s="158">
        <v>12.23</v>
      </c>
      <c r="F85" s="158">
        <v>-0.1633</v>
      </c>
      <c r="G85" s="158">
        <v>-0.1633</v>
      </c>
      <c r="H85" s="158">
        <v>1.4096</v>
      </c>
      <c r="I85" s="158">
        <v>2.0868000000000002</v>
      </c>
      <c r="J85" s="158">
        <v>5.7043999999999997</v>
      </c>
      <c r="K85" s="158">
        <v>-1.4503999999999999</v>
      </c>
      <c r="L85" s="158">
        <v>-3.0903</v>
      </c>
      <c r="M85" s="158">
        <v>-5.4138000000000002</v>
      </c>
      <c r="N85" s="158">
        <v>2.5146999999999999</v>
      </c>
      <c r="O85" s="158"/>
      <c r="P85" s="158"/>
      <c r="Q85" s="158">
        <v>13.407400000000001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44767</v>
      </c>
      <c r="E86" s="158">
        <v>12</v>
      </c>
      <c r="F86" s="158">
        <v>-0.16639999999999999</v>
      </c>
      <c r="G86" s="158">
        <v>-0.16639999999999999</v>
      </c>
      <c r="H86" s="158">
        <v>1.3513999999999999</v>
      </c>
      <c r="I86" s="158">
        <v>1.9540999999999999</v>
      </c>
      <c r="J86" s="158">
        <v>5.5408999999999997</v>
      </c>
      <c r="K86" s="158">
        <v>-1.7199</v>
      </c>
      <c r="L86" s="158">
        <v>-3.6918000000000002</v>
      </c>
      <c r="M86" s="158">
        <v>-6.25</v>
      </c>
      <c r="N86" s="158">
        <v>1.3513999999999999</v>
      </c>
      <c r="O86" s="158"/>
      <c r="P86" s="158"/>
      <c r="Q86" s="158">
        <v>12.069699999999999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44767</v>
      </c>
      <c r="E87" s="158">
        <v>260.67079999999999</v>
      </c>
      <c r="F87" s="158">
        <v>-6.2399999999999997E-2</v>
      </c>
      <c r="G87" s="158">
        <v>-6.2399999999999997E-2</v>
      </c>
      <c r="H87" s="158">
        <v>1.7034</v>
      </c>
      <c r="I87" s="158">
        <v>2.0806</v>
      </c>
      <c r="J87" s="158">
        <v>6.3874000000000004</v>
      </c>
      <c r="K87" s="158">
        <v>1.7039</v>
      </c>
      <c r="L87" s="158">
        <v>-0.45490000000000003</v>
      </c>
      <c r="M87" s="158">
        <v>-3.0598999999999998</v>
      </c>
      <c r="N87" s="158">
        <v>6.7659000000000002</v>
      </c>
      <c r="O87" s="158">
        <v>15.4808</v>
      </c>
      <c r="P87" s="158">
        <v>9.4987999999999992</v>
      </c>
      <c r="Q87" s="158">
        <v>11.9985</v>
      </c>
      <c r="R87" s="158">
        <v>25.180700000000002</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44767</v>
      </c>
      <c r="E88" s="158">
        <v>253.258418445133</v>
      </c>
      <c r="F88" s="158">
        <v>-6.7400000000000002E-2</v>
      </c>
      <c r="G88" s="158">
        <v>-6.7400000000000002E-2</v>
      </c>
      <c r="H88" s="158">
        <v>1.6910000000000001</v>
      </c>
      <c r="I88" s="158">
        <v>2.0558999999999998</v>
      </c>
      <c r="J88" s="158">
        <v>6.3293999999999997</v>
      </c>
      <c r="K88" s="158">
        <v>1.5548</v>
      </c>
      <c r="L88" s="158">
        <v>-0.74419999999999997</v>
      </c>
      <c r="M88" s="158">
        <v>-3.4971999999999999</v>
      </c>
      <c r="N88" s="158">
        <v>6.1144999999999996</v>
      </c>
      <c r="O88" s="158">
        <v>14.671200000000001</v>
      </c>
      <c r="P88" s="158">
        <v>8.7269000000000005</v>
      </c>
      <c r="Q88" s="158">
        <v>12.4331</v>
      </c>
      <c r="R88" s="158">
        <v>24.328600000000002</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-0.16448611111111108</v>
      </c>
      <c r="G89" s="160">
        <v>-0.16448611111111108</v>
      </c>
      <c r="H89" s="160">
        <v>1.6550125000000002</v>
      </c>
      <c r="I89" s="160">
        <v>2.1968055555555557</v>
      </c>
      <c r="J89" s="160">
        <v>5.6059861111111102</v>
      </c>
      <c r="K89" s="160">
        <v>-1.1003111111111112</v>
      </c>
      <c r="L89" s="160">
        <v>-2.5518583333333336</v>
      </c>
      <c r="M89" s="160">
        <v>-4.3875916666666681</v>
      </c>
      <c r="N89" s="160">
        <v>3.5291958333333322</v>
      </c>
      <c r="O89" s="160">
        <v>14.648598529411769</v>
      </c>
      <c r="P89" s="160">
        <v>9.8559129629629609</v>
      </c>
      <c r="Q89" s="160">
        <v>12.204986111111108</v>
      </c>
      <c r="R89" s="160">
        <v>20.688519999999993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-0.16930000000000001</v>
      </c>
      <c r="G90" s="160">
        <v>-0.16930000000000001</v>
      </c>
      <c r="H90" s="160">
        <v>1.66845</v>
      </c>
      <c r="I90" s="160">
        <v>2.1156999999999999</v>
      </c>
      <c r="J90" s="160">
        <v>5.6674500000000005</v>
      </c>
      <c r="K90" s="160">
        <v>-0.87275000000000003</v>
      </c>
      <c r="L90" s="160">
        <v>-2.2001999999999997</v>
      </c>
      <c r="M90" s="160">
        <v>-4.6800499999999996</v>
      </c>
      <c r="N90" s="160">
        <v>3.3117999999999999</v>
      </c>
      <c r="O90" s="160">
        <v>14.021750000000001</v>
      </c>
      <c r="P90" s="160">
        <v>9.5585500000000003</v>
      </c>
      <c r="Q90" s="160">
        <v>12.31345</v>
      </c>
      <c r="R90" s="160">
        <v>19.875900000000001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44767</v>
      </c>
      <c r="E93" s="158">
        <v>21.8217</v>
      </c>
      <c r="F93" s="158">
        <v>-8.6999999999999994E-3</v>
      </c>
      <c r="G93" s="158">
        <v>-8.6999999999999994E-3</v>
      </c>
      <c r="H93" s="158">
        <v>0.11840000000000001</v>
      </c>
      <c r="I93" s="158">
        <v>6.0999999999999999E-2</v>
      </c>
      <c r="J93" s="158">
        <v>0.28860000000000002</v>
      </c>
      <c r="K93" s="158">
        <v>0.64849999999999997</v>
      </c>
      <c r="L93" s="158">
        <v>1.5529999999999999</v>
      </c>
      <c r="M93" s="158">
        <v>2.4969000000000001</v>
      </c>
      <c r="N93" s="158">
        <v>3.2496</v>
      </c>
      <c r="O93" s="158">
        <v>4.0651000000000002</v>
      </c>
      <c r="P93" s="158">
        <v>4.9210000000000003</v>
      </c>
      <c r="Q93" s="158">
        <v>6.1809000000000003</v>
      </c>
      <c r="R93" s="158">
        <v>3.5392999999999999</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44767</v>
      </c>
      <c r="E94" s="158">
        <v>23.0398</v>
      </c>
      <c r="F94" s="158">
        <v>-3.0000000000000001E-3</v>
      </c>
      <c r="G94" s="158">
        <v>-3.0000000000000001E-3</v>
      </c>
      <c r="H94" s="158">
        <v>0.13170000000000001</v>
      </c>
      <c r="I94" s="158">
        <v>8.8200000000000001E-2</v>
      </c>
      <c r="J94" s="158">
        <v>0.34889999999999999</v>
      </c>
      <c r="K94" s="158">
        <v>0.82489999999999997</v>
      </c>
      <c r="L94" s="158">
        <v>1.9014</v>
      </c>
      <c r="M94" s="158">
        <v>3.0249999999999999</v>
      </c>
      <c r="N94" s="158">
        <v>3.9636</v>
      </c>
      <c r="O94" s="158">
        <v>4.7233000000000001</v>
      </c>
      <c r="P94" s="158">
        <v>5.5747999999999998</v>
      </c>
      <c r="Q94" s="158">
        <v>6.8121999999999998</v>
      </c>
      <c r="R94" s="158">
        <v>4.2188999999999997</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44767</v>
      </c>
      <c r="E95" s="158">
        <v>16.397300000000001</v>
      </c>
      <c r="F95" s="158">
        <v>-1.77E-2</v>
      </c>
      <c r="G95" s="158">
        <v>-1.77E-2</v>
      </c>
      <c r="H95" s="158">
        <v>0.14410000000000001</v>
      </c>
      <c r="I95" s="158">
        <v>9.7100000000000006E-2</v>
      </c>
      <c r="J95" s="158">
        <v>0.33229999999999998</v>
      </c>
      <c r="K95" s="158">
        <v>0.86299999999999999</v>
      </c>
      <c r="L95" s="158">
        <v>2.0754999999999999</v>
      </c>
      <c r="M95" s="158">
        <v>3.4752000000000001</v>
      </c>
      <c r="N95" s="158">
        <v>4.5053000000000001</v>
      </c>
      <c r="O95" s="158">
        <v>4.8653000000000004</v>
      </c>
      <c r="P95" s="158">
        <v>5.6963999999999997</v>
      </c>
      <c r="Q95" s="158">
        <v>6.4175000000000004</v>
      </c>
      <c r="R95" s="158">
        <v>4.3616000000000001</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44767</v>
      </c>
      <c r="E96" s="158">
        <v>15.404400000000001</v>
      </c>
      <c r="F96" s="158">
        <v>-2.4E-2</v>
      </c>
      <c r="G96" s="158">
        <v>-2.4E-2</v>
      </c>
      <c r="H96" s="158">
        <v>0.12939999999999999</v>
      </c>
      <c r="I96" s="158">
        <v>6.8199999999999997E-2</v>
      </c>
      <c r="J96" s="158">
        <v>0.26879999999999998</v>
      </c>
      <c r="K96" s="158">
        <v>0.67710000000000004</v>
      </c>
      <c r="L96" s="158">
        <v>1.7014</v>
      </c>
      <c r="M96" s="158">
        <v>2.9039000000000001</v>
      </c>
      <c r="N96" s="158">
        <v>3.7298</v>
      </c>
      <c r="O96" s="158">
        <v>4.0955000000000004</v>
      </c>
      <c r="P96" s="158">
        <v>4.9013999999999998</v>
      </c>
      <c r="Q96" s="158">
        <v>5.5846999999999998</v>
      </c>
      <c r="R96" s="158">
        <v>3.5857000000000001</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44767</v>
      </c>
      <c r="E97" s="158">
        <v>11.875999999999999</v>
      </c>
      <c r="F97" s="158">
        <v>-3.4500000000000003E-2</v>
      </c>
      <c r="G97" s="158">
        <v>-3.4500000000000003E-2</v>
      </c>
      <c r="H97" s="158">
        <v>0.12139999999999999</v>
      </c>
      <c r="I97" s="158">
        <v>2.86E-2</v>
      </c>
      <c r="J97" s="158">
        <v>0.2329</v>
      </c>
      <c r="K97" s="158">
        <v>0.56740000000000002</v>
      </c>
      <c r="L97" s="158">
        <v>1.2766</v>
      </c>
      <c r="M97" s="158">
        <v>1.9881</v>
      </c>
      <c r="N97" s="158">
        <v>2.4914999999999998</v>
      </c>
      <c r="O97" s="158">
        <v>3.4689999999999999</v>
      </c>
      <c r="P97" s="158"/>
      <c r="Q97" s="158">
        <v>4.2782999999999998</v>
      </c>
      <c r="R97" s="158">
        <v>2.8755000000000002</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44767</v>
      </c>
      <c r="E98" s="158">
        <v>11.575200000000001</v>
      </c>
      <c r="F98" s="158">
        <v>-3.7999999999999999E-2</v>
      </c>
      <c r="G98" s="158">
        <v>-3.7999999999999999E-2</v>
      </c>
      <c r="H98" s="158">
        <v>0.1133</v>
      </c>
      <c r="I98" s="158">
        <v>1.21E-2</v>
      </c>
      <c r="J98" s="158">
        <v>0.19650000000000001</v>
      </c>
      <c r="K98" s="158">
        <v>0.45910000000000001</v>
      </c>
      <c r="L98" s="158">
        <v>1.0608</v>
      </c>
      <c r="M98" s="158">
        <v>1.6617</v>
      </c>
      <c r="N98" s="158">
        <v>2.0426000000000002</v>
      </c>
      <c r="O98" s="158">
        <v>2.8199000000000001</v>
      </c>
      <c r="P98" s="158"/>
      <c r="Q98" s="158">
        <v>3.6284999999999998</v>
      </c>
      <c r="R98" s="158">
        <v>2.2873999999999999</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44767</v>
      </c>
      <c r="E99" s="158">
        <v>13.692299999999999</v>
      </c>
      <c r="F99" s="158">
        <v>-3.2099999999999997E-2</v>
      </c>
      <c r="G99" s="158">
        <v>-3.2099999999999997E-2</v>
      </c>
      <c r="H99" s="158">
        <v>0.11550000000000001</v>
      </c>
      <c r="I99" s="158">
        <v>6.6500000000000004E-2</v>
      </c>
      <c r="J99" s="158">
        <v>0.29370000000000002</v>
      </c>
      <c r="K99" s="158">
        <v>0.64690000000000003</v>
      </c>
      <c r="L99" s="158">
        <v>1.7182999999999999</v>
      </c>
      <c r="M99" s="158">
        <v>2.7565</v>
      </c>
      <c r="N99" s="158">
        <v>3.7374000000000001</v>
      </c>
      <c r="O99" s="158">
        <v>4.7478999999999996</v>
      </c>
      <c r="P99" s="158">
        <v>5.6291000000000002</v>
      </c>
      <c r="Q99" s="158">
        <v>5.7983000000000002</v>
      </c>
      <c r="R99" s="158">
        <v>4.1066000000000003</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44767</v>
      </c>
      <c r="E100" s="158">
        <v>13.2332</v>
      </c>
      <c r="F100" s="158">
        <v>-3.6999999999999998E-2</v>
      </c>
      <c r="G100" s="158">
        <v>-3.6999999999999998E-2</v>
      </c>
      <c r="H100" s="158">
        <v>0.1036</v>
      </c>
      <c r="I100" s="158">
        <v>4.3099999999999999E-2</v>
      </c>
      <c r="J100" s="158">
        <v>0.2409</v>
      </c>
      <c r="K100" s="158">
        <v>0.48449999999999999</v>
      </c>
      <c r="L100" s="158">
        <v>1.3728</v>
      </c>
      <c r="M100" s="158">
        <v>2.2183999999999999</v>
      </c>
      <c r="N100" s="158">
        <v>3.0222000000000002</v>
      </c>
      <c r="O100" s="158">
        <v>4.0854999999999997</v>
      </c>
      <c r="P100" s="158">
        <v>4.9740000000000002</v>
      </c>
      <c r="Q100" s="158">
        <v>5.1531000000000002</v>
      </c>
      <c r="R100" s="158">
        <v>3.4213</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44767</v>
      </c>
      <c r="E101" s="158">
        <v>12.619</v>
      </c>
      <c r="F101" s="158">
        <v>-5.5399999999999998E-2</v>
      </c>
      <c r="G101" s="158">
        <v>-5.5399999999999998E-2</v>
      </c>
      <c r="H101" s="158">
        <v>9.5200000000000007E-2</v>
      </c>
      <c r="I101" s="158">
        <v>7.1400000000000005E-2</v>
      </c>
      <c r="J101" s="158">
        <v>0.28610000000000002</v>
      </c>
      <c r="K101" s="158">
        <v>0.78269999999999995</v>
      </c>
      <c r="L101" s="158">
        <v>1.7169000000000001</v>
      </c>
      <c r="M101" s="158">
        <v>2.7439</v>
      </c>
      <c r="N101" s="158">
        <v>3.6467999999999998</v>
      </c>
      <c r="O101" s="158">
        <v>4.4485999999999999</v>
      </c>
      <c r="P101" s="158"/>
      <c r="Q101" s="158">
        <v>5.3068999999999997</v>
      </c>
      <c r="R101" s="158">
        <v>3.9009999999999998</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44767</v>
      </c>
      <c r="E102" s="158">
        <v>12.284000000000001</v>
      </c>
      <c r="F102" s="158">
        <v>-5.7000000000000002E-2</v>
      </c>
      <c r="G102" s="158">
        <v>-5.7000000000000002E-2</v>
      </c>
      <c r="H102" s="158">
        <v>8.9599999999999999E-2</v>
      </c>
      <c r="I102" s="158">
        <v>5.7000000000000002E-2</v>
      </c>
      <c r="J102" s="158">
        <v>0.2366</v>
      </c>
      <c r="K102" s="158">
        <v>0.63900000000000001</v>
      </c>
      <c r="L102" s="158">
        <v>1.4285000000000001</v>
      </c>
      <c r="M102" s="158">
        <v>2.2985000000000002</v>
      </c>
      <c r="N102" s="158">
        <v>3.0364</v>
      </c>
      <c r="O102" s="158">
        <v>3.8363999999999998</v>
      </c>
      <c r="P102" s="158"/>
      <c r="Q102" s="158">
        <v>4.6788999999999996</v>
      </c>
      <c r="R102" s="158">
        <v>3.2985000000000002</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44767</v>
      </c>
      <c r="E103" s="158">
        <v>16.703499999999998</v>
      </c>
      <c r="F103" s="158">
        <v>-3.7100000000000001E-2</v>
      </c>
      <c r="G103" s="158">
        <v>-3.7100000000000001E-2</v>
      </c>
      <c r="H103" s="158">
        <v>0.12230000000000001</v>
      </c>
      <c r="I103" s="158">
        <v>8.0299999999999996E-2</v>
      </c>
      <c r="J103" s="158">
        <v>0.30930000000000002</v>
      </c>
      <c r="K103" s="158">
        <v>0.88480000000000003</v>
      </c>
      <c r="L103" s="158">
        <v>2.089</v>
      </c>
      <c r="M103" s="158">
        <v>3.3075999999999999</v>
      </c>
      <c r="N103" s="158">
        <v>4.2827999999999999</v>
      </c>
      <c r="O103" s="158">
        <v>4.9931999999999999</v>
      </c>
      <c r="P103" s="158">
        <v>5.8005000000000004</v>
      </c>
      <c r="Q103" s="158">
        <v>6.5534999999999997</v>
      </c>
      <c r="R103" s="158">
        <v>4.3912000000000004</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44767</v>
      </c>
      <c r="E104" s="158">
        <v>15.8855</v>
      </c>
      <c r="F104" s="158">
        <v>-4.2799999999999998E-2</v>
      </c>
      <c r="G104" s="158">
        <v>-4.2799999999999998E-2</v>
      </c>
      <c r="H104" s="158">
        <v>0.109</v>
      </c>
      <c r="I104" s="158">
        <v>5.3499999999999999E-2</v>
      </c>
      <c r="J104" s="158">
        <v>0.24859999999999999</v>
      </c>
      <c r="K104" s="158">
        <v>0.70489999999999997</v>
      </c>
      <c r="L104" s="158">
        <v>1.7258</v>
      </c>
      <c r="M104" s="158">
        <v>2.7528999999999999</v>
      </c>
      <c r="N104" s="158">
        <v>3.5310999999999999</v>
      </c>
      <c r="O104" s="158">
        <v>4.2374000000000001</v>
      </c>
      <c r="P104" s="158">
        <v>5.0655000000000001</v>
      </c>
      <c r="Q104" s="158">
        <v>5.8936000000000002</v>
      </c>
      <c r="R104" s="158">
        <v>3.6444999999999999</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44767</v>
      </c>
      <c r="E105" s="158">
        <v>25.802</v>
      </c>
      <c r="F105" s="158">
        <v>-1.9400000000000001E-2</v>
      </c>
      <c r="G105" s="158">
        <v>-1.9400000000000001E-2</v>
      </c>
      <c r="H105" s="158">
        <v>0.1203</v>
      </c>
      <c r="I105" s="158">
        <v>9.3100000000000002E-2</v>
      </c>
      <c r="J105" s="158">
        <v>0.32269999999999999</v>
      </c>
      <c r="K105" s="158">
        <v>0.82840000000000003</v>
      </c>
      <c r="L105" s="158">
        <v>1.8432999999999999</v>
      </c>
      <c r="M105" s="158">
        <v>2.8828999999999998</v>
      </c>
      <c r="N105" s="158">
        <v>3.7058</v>
      </c>
      <c r="O105" s="158">
        <v>4.3993000000000002</v>
      </c>
      <c r="P105" s="158">
        <v>5.1919000000000004</v>
      </c>
      <c r="Q105" s="158">
        <v>6.3536000000000001</v>
      </c>
      <c r="R105" s="158">
        <v>4.0323000000000002</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44767</v>
      </c>
      <c r="E106" s="158">
        <v>25.11</v>
      </c>
      <c r="F106" s="158">
        <v>-2.3900000000000001E-2</v>
      </c>
      <c r="G106" s="158">
        <v>-2.3900000000000001E-2</v>
      </c>
      <c r="H106" s="158">
        <v>0.1076</v>
      </c>
      <c r="I106" s="158">
        <v>7.17E-2</v>
      </c>
      <c r="J106" s="158">
        <v>0.27550000000000002</v>
      </c>
      <c r="K106" s="158">
        <v>0.68969999999999998</v>
      </c>
      <c r="L106" s="158">
        <v>1.5652999999999999</v>
      </c>
      <c r="M106" s="158">
        <v>2.4563000000000001</v>
      </c>
      <c r="N106" s="158">
        <v>3.1295999999999999</v>
      </c>
      <c r="O106" s="158">
        <v>3.8334000000000001</v>
      </c>
      <c r="P106" s="158">
        <v>4.6353999999999997</v>
      </c>
      <c r="Q106" s="158">
        <v>6.4344000000000001</v>
      </c>
      <c r="R106" s="158">
        <v>3.4609000000000001</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44767</v>
      </c>
      <c r="E107" s="158">
        <v>16.277999999999999</v>
      </c>
      <c r="F107" s="158">
        <v>-1.84E-2</v>
      </c>
      <c r="G107" s="158">
        <v>-1.84E-2</v>
      </c>
      <c r="H107" s="158">
        <v>0.123</v>
      </c>
      <c r="I107" s="158">
        <v>9.2200000000000004E-2</v>
      </c>
      <c r="J107" s="158">
        <v>0.32669999999999999</v>
      </c>
      <c r="K107" s="158">
        <v>0.83</v>
      </c>
      <c r="L107" s="158">
        <v>1.8456999999999999</v>
      </c>
      <c r="M107" s="158">
        <v>2.8820999999999999</v>
      </c>
      <c r="N107" s="158">
        <v>3.7080000000000002</v>
      </c>
      <c r="O107" s="158">
        <v>4.3993000000000002</v>
      </c>
      <c r="P107" s="158">
        <v>5.1944999999999997</v>
      </c>
      <c r="Q107" s="158">
        <v>6.0285000000000002</v>
      </c>
      <c r="R107" s="158">
        <v>4.0320999999999998</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44767</v>
      </c>
      <c r="E108" s="158">
        <v>28.123699999999999</v>
      </c>
      <c r="F108" s="158">
        <v>-1.8499999999999999E-2</v>
      </c>
      <c r="G108" s="158">
        <v>-1.8499999999999999E-2</v>
      </c>
      <c r="H108" s="158">
        <v>0.12180000000000001</v>
      </c>
      <c r="I108" s="158">
        <v>7.5800000000000006E-2</v>
      </c>
      <c r="J108" s="158">
        <v>0.28599999999999998</v>
      </c>
      <c r="K108" s="158">
        <v>0.6946</v>
      </c>
      <c r="L108" s="158">
        <v>1.5527</v>
      </c>
      <c r="M108" s="158">
        <v>2.5735000000000001</v>
      </c>
      <c r="N108" s="158">
        <v>3.3428</v>
      </c>
      <c r="O108" s="158">
        <v>4.0670999999999999</v>
      </c>
      <c r="P108" s="158">
        <v>4.9191000000000003</v>
      </c>
      <c r="Q108" s="158">
        <v>6.8630000000000004</v>
      </c>
      <c r="R108" s="158">
        <v>3.5634000000000001</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44767</v>
      </c>
      <c r="E109" s="158">
        <v>29.650600000000001</v>
      </c>
      <c r="F109" s="158">
        <v>-1.38E-2</v>
      </c>
      <c r="G109" s="158">
        <v>-1.38E-2</v>
      </c>
      <c r="H109" s="158">
        <v>0.13270000000000001</v>
      </c>
      <c r="I109" s="158">
        <v>9.7600000000000006E-2</v>
      </c>
      <c r="J109" s="158">
        <v>0.3347</v>
      </c>
      <c r="K109" s="158">
        <v>0.83760000000000001</v>
      </c>
      <c r="L109" s="158">
        <v>1.84</v>
      </c>
      <c r="M109" s="158">
        <v>3.0038999999999998</v>
      </c>
      <c r="N109" s="158">
        <v>3.9182999999999999</v>
      </c>
      <c r="O109" s="158">
        <v>4.6304999999999996</v>
      </c>
      <c r="P109" s="158">
        <v>5.5125000000000002</v>
      </c>
      <c r="Q109" s="158">
        <v>6.8910999999999998</v>
      </c>
      <c r="R109" s="158">
        <v>4.1256000000000004</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44767</v>
      </c>
      <c r="E110" s="158">
        <v>28.242699999999999</v>
      </c>
      <c r="F110" s="158">
        <v>-2.4400000000000002E-2</v>
      </c>
      <c r="G110" s="158">
        <v>-2.4400000000000002E-2</v>
      </c>
      <c r="H110" s="158">
        <v>0.12230000000000001</v>
      </c>
      <c r="I110" s="158">
        <v>8.0799999999999997E-2</v>
      </c>
      <c r="J110" s="158">
        <v>0.3054</v>
      </c>
      <c r="K110" s="158">
        <v>0.7944</v>
      </c>
      <c r="L110" s="158">
        <v>1.8559000000000001</v>
      </c>
      <c r="M110" s="158">
        <v>2.9590999999999998</v>
      </c>
      <c r="N110" s="158">
        <v>3.8671000000000002</v>
      </c>
      <c r="O110" s="158">
        <v>4.5311000000000003</v>
      </c>
      <c r="P110" s="158">
        <v>5.5419</v>
      </c>
      <c r="Q110" s="158">
        <v>6.7622999999999998</v>
      </c>
      <c r="R110" s="158">
        <v>4.0917000000000003</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44767</v>
      </c>
      <c r="E111" s="158">
        <v>26.642399999999999</v>
      </c>
      <c r="F111" s="158">
        <v>-0.03</v>
      </c>
      <c r="G111" s="158">
        <v>-0.03</v>
      </c>
      <c r="H111" s="158">
        <v>0.10929999999999999</v>
      </c>
      <c r="I111" s="158">
        <v>5.4800000000000001E-2</v>
      </c>
      <c r="J111" s="158">
        <v>0.2472</v>
      </c>
      <c r="K111" s="158">
        <v>0.62090000000000001</v>
      </c>
      <c r="L111" s="158">
        <v>1.4983</v>
      </c>
      <c r="M111" s="158">
        <v>2.4163999999999999</v>
      </c>
      <c r="N111" s="158">
        <v>3.1379999999999999</v>
      </c>
      <c r="O111" s="158">
        <v>3.7881999999999998</v>
      </c>
      <c r="P111" s="158">
        <v>4.8029000000000002</v>
      </c>
      <c r="Q111" s="158">
        <v>6.4817999999999998</v>
      </c>
      <c r="R111" s="158">
        <v>3.3662999999999998</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44767</v>
      </c>
      <c r="E112" s="158">
        <v>15.3591</v>
      </c>
      <c r="F112" s="158">
        <v>-2.41E-2</v>
      </c>
      <c r="G112" s="158">
        <v>-2.41E-2</v>
      </c>
      <c r="H112" s="158">
        <v>0.1447</v>
      </c>
      <c r="I112" s="158">
        <v>5.3400000000000003E-2</v>
      </c>
      <c r="J112" s="158">
        <v>0.2147</v>
      </c>
      <c r="K112" s="158">
        <v>0.58940000000000003</v>
      </c>
      <c r="L112" s="158">
        <v>1.1612</v>
      </c>
      <c r="M112" s="158">
        <v>2.0714999999999999</v>
      </c>
      <c r="N112" s="158">
        <v>2.6478999999999999</v>
      </c>
      <c r="O112" s="158">
        <v>3.5979999999999999</v>
      </c>
      <c r="P112" s="158">
        <v>4.7632000000000003</v>
      </c>
      <c r="Q112" s="158">
        <v>5.8067000000000002</v>
      </c>
      <c r="R112" s="158">
        <v>2.8233999999999999</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44767</v>
      </c>
      <c r="E113" s="158">
        <v>14.6577</v>
      </c>
      <c r="F113" s="158">
        <v>-2.93E-2</v>
      </c>
      <c r="G113" s="158">
        <v>-2.93E-2</v>
      </c>
      <c r="H113" s="158">
        <v>0.1318</v>
      </c>
      <c r="I113" s="158">
        <v>2.7300000000000001E-2</v>
      </c>
      <c r="J113" s="158">
        <v>0.15579999999999999</v>
      </c>
      <c r="K113" s="158">
        <v>0.41449999999999998</v>
      </c>
      <c r="L113" s="158">
        <v>0.81089999999999995</v>
      </c>
      <c r="M113" s="158">
        <v>1.5386</v>
      </c>
      <c r="N113" s="158">
        <v>1.929</v>
      </c>
      <c r="O113" s="158">
        <v>2.9137</v>
      </c>
      <c r="P113" s="158">
        <v>4.1471</v>
      </c>
      <c r="Q113" s="158">
        <v>5.1581000000000001</v>
      </c>
      <c r="R113" s="158">
        <v>2.1063000000000001</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44767</v>
      </c>
      <c r="E114" s="158">
        <v>26.040199999999999</v>
      </c>
      <c r="F114" s="158">
        <v>-3.8399999999999997E-2</v>
      </c>
      <c r="G114" s="158">
        <v>-3.8399999999999997E-2</v>
      </c>
      <c r="H114" s="158">
        <v>0.128</v>
      </c>
      <c r="I114" s="158">
        <v>9.2600000000000002E-2</v>
      </c>
      <c r="J114" s="158">
        <v>0.29770000000000002</v>
      </c>
      <c r="K114" s="158">
        <v>0.9103</v>
      </c>
      <c r="L114" s="158">
        <v>2.0903999999999998</v>
      </c>
      <c r="M114" s="158">
        <v>3.1315</v>
      </c>
      <c r="N114" s="158">
        <v>3.7847</v>
      </c>
      <c r="O114" s="158">
        <v>4.2003000000000004</v>
      </c>
      <c r="P114" s="158">
        <v>4.9444999999999997</v>
      </c>
      <c r="Q114" s="158">
        <v>6.4783999999999997</v>
      </c>
      <c r="R114" s="158">
        <v>3.6623999999999999</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44767</v>
      </c>
      <c r="E115" s="158">
        <v>27.612200000000001</v>
      </c>
      <c r="F115" s="158">
        <v>-3.2899999999999999E-2</v>
      </c>
      <c r="G115" s="158">
        <v>-3.2899999999999999E-2</v>
      </c>
      <c r="H115" s="158">
        <v>0.1411</v>
      </c>
      <c r="I115" s="158">
        <v>0.11890000000000001</v>
      </c>
      <c r="J115" s="158">
        <v>0.35649999999999998</v>
      </c>
      <c r="K115" s="158">
        <v>1.0840000000000001</v>
      </c>
      <c r="L115" s="158">
        <v>2.4403999999999999</v>
      </c>
      <c r="M115" s="158">
        <v>3.6475</v>
      </c>
      <c r="N115" s="158">
        <v>4.4653999999999998</v>
      </c>
      <c r="O115" s="158">
        <v>4.8947000000000003</v>
      </c>
      <c r="P115" s="158">
        <v>5.6161000000000003</v>
      </c>
      <c r="Q115" s="158">
        <v>6.7035</v>
      </c>
      <c r="R115" s="158">
        <v>4.3589000000000002</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44767</v>
      </c>
      <c r="E116" s="158">
        <v>11.0745</v>
      </c>
      <c r="F116" s="158">
        <v>7.1999999999999998E-3</v>
      </c>
      <c r="G116" s="158">
        <v>7.1999999999999998E-3</v>
      </c>
      <c r="H116" s="158">
        <v>0.11119999999999999</v>
      </c>
      <c r="I116" s="158">
        <v>6.6900000000000001E-2</v>
      </c>
      <c r="J116" s="158">
        <v>0.19089999999999999</v>
      </c>
      <c r="K116" s="158">
        <v>0.61229999999999996</v>
      </c>
      <c r="L116" s="158">
        <v>1.3489</v>
      </c>
      <c r="M116" s="158">
        <v>2.1284000000000001</v>
      </c>
      <c r="N116" s="158">
        <v>2.7852999999999999</v>
      </c>
      <c r="O116" s="158"/>
      <c r="P116" s="158"/>
      <c r="Q116" s="158">
        <v>3.6114999999999999</v>
      </c>
      <c r="R116" s="158">
        <v>3.0449999999999999</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44767</v>
      </c>
      <c r="E117" s="158">
        <v>10.835900000000001</v>
      </c>
      <c r="F117" s="158">
        <v>8.9999999999999998E-4</v>
      </c>
      <c r="G117" s="158">
        <v>8.9999999999999998E-4</v>
      </c>
      <c r="H117" s="158">
        <v>9.7000000000000003E-2</v>
      </c>
      <c r="I117" s="158">
        <v>3.7900000000000003E-2</v>
      </c>
      <c r="J117" s="158">
        <v>0.12379999999999999</v>
      </c>
      <c r="K117" s="158">
        <v>0.4133</v>
      </c>
      <c r="L117" s="158">
        <v>0.95030000000000003</v>
      </c>
      <c r="M117" s="158">
        <v>1.5339</v>
      </c>
      <c r="N117" s="158">
        <v>1.9906999999999999</v>
      </c>
      <c r="O117" s="158"/>
      <c r="P117" s="158"/>
      <c r="Q117" s="158">
        <v>2.83</v>
      </c>
      <c r="R117" s="158">
        <v>2.2644000000000002</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44767</v>
      </c>
      <c r="E118" s="158">
        <v>27.0913</v>
      </c>
      <c r="F118" s="158">
        <v>-4.9399999999999999E-2</v>
      </c>
      <c r="G118" s="158">
        <v>-4.9399999999999999E-2</v>
      </c>
      <c r="H118" s="158">
        <v>0.1072</v>
      </c>
      <c r="I118" s="158">
        <v>7.7899999999999997E-2</v>
      </c>
      <c r="J118" s="158">
        <v>0.2361</v>
      </c>
      <c r="K118" s="158">
        <v>0.57389999999999997</v>
      </c>
      <c r="L118" s="158">
        <v>1.4823</v>
      </c>
      <c r="M118" s="158">
        <v>2.3119999999999998</v>
      </c>
      <c r="N118" s="158">
        <v>2.8706999999999998</v>
      </c>
      <c r="O118" s="158">
        <v>2.9668000000000001</v>
      </c>
      <c r="P118" s="158">
        <v>4.0117000000000003</v>
      </c>
      <c r="Q118" s="158">
        <v>6.4145000000000003</v>
      </c>
      <c r="R118" s="158">
        <v>2.7385000000000002</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44767</v>
      </c>
      <c r="E119" s="158">
        <v>28.319800000000001</v>
      </c>
      <c r="F119" s="158">
        <v>-4.3799999999999999E-2</v>
      </c>
      <c r="G119" s="158">
        <v>-4.3799999999999999E-2</v>
      </c>
      <c r="H119" s="158">
        <v>0.12089999999999999</v>
      </c>
      <c r="I119" s="158">
        <v>0.1057</v>
      </c>
      <c r="J119" s="158">
        <v>0.29820000000000002</v>
      </c>
      <c r="K119" s="158">
        <v>0.7571</v>
      </c>
      <c r="L119" s="158">
        <v>1.8159000000000001</v>
      </c>
      <c r="M119" s="158">
        <v>2.7646999999999999</v>
      </c>
      <c r="N119" s="158">
        <v>3.4323999999999999</v>
      </c>
      <c r="O119" s="158">
        <v>3.4281999999999999</v>
      </c>
      <c r="P119" s="158">
        <v>4.4542000000000002</v>
      </c>
      <c r="Q119" s="158">
        <v>6.1740000000000004</v>
      </c>
      <c r="R119" s="158">
        <v>3.2235999999999998</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44767</v>
      </c>
      <c r="E120" s="158">
        <v>30.5639</v>
      </c>
      <c r="F120" s="158">
        <v>-3.8600000000000002E-2</v>
      </c>
      <c r="G120" s="158">
        <v>-3.8600000000000002E-2</v>
      </c>
      <c r="H120" s="158">
        <v>0.1087</v>
      </c>
      <c r="I120" s="158">
        <v>4.4200000000000003E-2</v>
      </c>
      <c r="J120" s="158">
        <v>0.27560000000000001</v>
      </c>
      <c r="K120" s="158">
        <v>0.75760000000000005</v>
      </c>
      <c r="L120" s="158">
        <v>1.7847</v>
      </c>
      <c r="M120" s="158">
        <v>2.8201000000000001</v>
      </c>
      <c r="N120" s="158">
        <v>3.6267999999999998</v>
      </c>
      <c r="O120" s="158">
        <v>4.2384000000000004</v>
      </c>
      <c r="P120" s="158">
        <v>5.0972</v>
      </c>
      <c r="Q120" s="158">
        <v>6.8635999999999999</v>
      </c>
      <c r="R120" s="158">
        <v>3.7964000000000002</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44767</v>
      </c>
      <c r="E121" s="158">
        <v>32.100299999999997</v>
      </c>
      <c r="F121" s="158">
        <v>-3.3599999999999998E-2</v>
      </c>
      <c r="G121" s="158">
        <v>-3.3599999999999998E-2</v>
      </c>
      <c r="H121" s="158">
        <v>0.1201</v>
      </c>
      <c r="I121" s="158">
        <v>6.7000000000000004E-2</v>
      </c>
      <c r="J121" s="158">
        <v>0.32600000000000001</v>
      </c>
      <c r="K121" s="158">
        <v>0.90559999999999996</v>
      </c>
      <c r="L121" s="158">
        <v>2.0804</v>
      </c>
      <c r="M121" s="158">
        <v>3.2702</v>
      </c>
      <c r="N121" s="158">
        <v>4.2350000000000003</v>
      </c>
      <c r="O121" s="158">
        <v>4.8259999999999996</v>
      </c>
      <c r="P121" s="158">
        <v>5.6524999999999999</v>
      </c>
      <c r="Q121" s="158">
        <v>6.9119000000000002</v>
      </c>
      <c r="R121" s="158">
        <v>4.3982000000000001</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44767</v>
      </c>
      <c r="E122" s="158">
        <v>16.434999999999999</v>
      </c>
      <c r="F122" s="158">
        <v>-3.6499999999999998E-2</v>
      </c>
      <c r="G122" s="158">
        <v>-3.6499999999999998E-2</v>
      </c>
      <c r="H122" s="158">
        <v>9.74E-2</v>
      </c>
      <c r="I122" s="158">
        <v>8.5300000000000001E-2</v>
      </c>
      <c r="J122" s="158">
        <v>0.29899999999999999</v>
      </c>
      <c r="K122" s="158">
        <v>0.72319999999999995</v>
      </c>
      <c r="L122" s="158">
        <v>1.7773000000000001</v>
      </c>
      <c r="M122" s="158">
        <v>2.8344</v>
      </c>
      <c r="N122" s="158">
        <v>3.7039</v>
      </c>
      <c r="O122" s="158">
        <v>4.7847999999999997</v>
      </c>
      <c r="P122" s="158">
        <v>5.6113</v>
      </c>
      <c r="Q122" s="158">
        <v>6.3467000000000002</v>
      </c>
      <c r="R122" s="158">
        <v>4.1866000000000003</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44767</v>
      </c>
      <c r="E123" s="158">
        <v>15.656000000000001</v>
      </c>
      <c r="F123" s="158">
        <v>-4.4699999999999997E-2</v>
      </c>
      <c r="G123" s="158">
        <v>-4.4699999999999997E-2</v>
      </c>
      <c r="H123" s="158">
        <v>8.9499999999999996E-2</v>
      </c>
      <c r="I123" s="158">
        <v>6.3899999999999998E-2</v>
      </c>
      <c r="J123" s="158">
        <v>0.24329999999999999</v>
      </c>
      <c r="K123" s="158">
        <v>0.55879999999999996</v>
      </c>
      <c r="L123" s="158">
        <v>1.4383999999999999</v>
      </c>
      <c r="M123" s="158">
        <v>2.3201000000000001</v>
      </c>
      <c r="N123" s="158">
        <v>3.0068000000000001</v>
      </c>
      <c r="O123" s="158">
        <v>4.1562999999999999</v>
      </c>
      <c r="P123" s="158">
        <v>4.9816000000000003</v>
      </c>
      <c r="Q123" s="158">
        <v>5.7089999999999996</v>
      </c>
      <c r="R123" s="158">
        <v>3.5093999999999999</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44767</v>
      </c>
      <c r="E124" s="158">
        <v>11.7439</v>
      </c>
      <c r="F124" s="158">
        <v>-1.7000000000000001E-2</v>
      </c>
      <c r="G124" s="158">
        <v>-1.7000000000000001E-2</v>
      </c>
      <c r="H124" s="158">
        <v>0.14410000000000001</v>
      </c>
      <c r="I124" s="158">
        <v>5.3699999999999998E-2</v>
      </c>
      <c r="J124" s="158">
        <v>0.31009999999999999</v>
      </c>
      <c r="K124" s="158">
        <v>0.93159999999999998</v>
      </c>
      <c r="L124" s="158">
        <v>2.0419</v>
      </c>
      <c r="M124" s="158">
        <v>3.1696</v>
      </c>
      <c r="N124" s="158">
        <v>4.0396999999999998</v>
      </c>
      <c r="O124" s="158">
        <v>4.3513000000000002</v>
      </c>
      <c r="P124" s="158"/>
      <c r="Q124" s="158">
        <v>4.7018000000000004</v>
      </c>
      <c r="R124" s="158">
        <v>3.8565</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44767</v>
      </c>
      <c r="E125" s="158">
        <v>11.463800000000001</v>
      </c>
      <c r="F125" s="158">
        <v>-2.4400000000000002E-2</v>
      </c>
      <c r="G125" s="158">
        <v>-2.4400000000000002E-2</v>
      </c>
      <c r="H125" s="158">
        <v>0.1275</v>
      </c>
      <c r="I125" s="158">
        <v>2.01E-2</v>
      </c>
      <c r="J125" s="158">
        <v>0.23699999999999999</v>
      </c>
      <c r="K125" s="158">
        <v>0.71599999999999997</v>
      </c>
      <c r="L125" s="158">
        <v>1.6069</v>
      </c>
      <c r="M125" s="158">
        <v>2.5099999999999998</v>
      </c>
      <c r="N125" s="158">
        <v>3.1474000000000002</v>
      </c>
      <c r="O125" s="158">
        <v>3.6267</v>
      </c>
      <c r="P125" s="158"/>
      <c r="Q125" s="158">
        <v>3.9819</v>
      </c>
      <c r="R125" s="158">
        <v>3.1080000000000001</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44767</v>
      </c>
      <c r="E126" s="158">
        <v>10.699</v>
      </c>
      <c r="F126" s="158">
        <v>1.6799999999999999E-2</v>
      </c>
      <c r="G126" s="158">
        <v>1.6799999999999999E-2</v>
      </c>
      <c r="H126" s="158">
        <v>0.1207</v>
      </c>
      <c r="I126" s="158">
        <v>6.2700000000000006E-2</v>
      </c>
      <c r="J126" s="158">
        <v>0.27650000000000002</v>
      </c>
      <c r="K126" s="158">
        <v>0.78369999999999995</v>
      </c>
      <c r="L126" s="158">
        <v>1.6860999999999999</v>
      </c>
      <c r="M126" s="158">
        <v>2.6332</v>
      </c>
      <c r="N126" s="158">
        <v>3.2970999999999999</v>
      </c>
      <c r="O126" s="158"/>
      <c r="P126" s="158"/>
      <c r="Q126" s="158">
        <v>3.5857999999999999</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44767</v>
      </c>
      <c r="E127" s="158">
        <v>10.5267</v>
      </c>
      <c r="F127" s="158">
        <v>9.4999999999999998E-3</v>
      </c>
      <c r="G127" s="158">
        <v>9.4999999999999998E-3</v>
      </c>
      <c r="H127" s="158">
        <v>0.1046</v>
      </c>
      <c r="I127" s="158">
        <v>3.04E-2</v>
      </c>
      <c r="J127" s="158">
        <v>0.20469999999999999</v>
      </c>
      <c r="K127" s="158">
        <v>0.57130000000000003</v>
      </c>
      <c r="L127" s="158">
        <v>1.2592000000000001</v>
      </c>
      <c r="M127" s="158">
        <v>1.9871000000000001</v>
      </c>
      <c r="N127" s="158">
        <v>2.4257</v>
      </c>
      <c r="O127" s="158"/>
      <c r="P127" s="158"/>
      <c r="Q127" s="158">
        <v>2.7126000000000001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44767</v>
      </c>
      <c r="E128" s="158">
        <v>10.882</v>
      </c>
      <c r="F128" s="158">
        <v>0</v>
      </c>
      <c r="G128" s="158">
        <v>0</v>
      </c>
      <c r="H128" s="158">
        <v>0.1749</v>
      </c>
      <c r="I128" s="158">
        <v>0.1104</v>
      </c>
      <c r="J128" s="158">
        <v>0.3412</v>
      </c>
      <c r="K128" s="158">
        <v>0.7873</v>
      </c>
      <c r="L128" s="158">
        <v>1.9391</v>
      </c>
      <c r="M128" s="158">
        <v>2.9906999999999999</v>
      </c>
      <c r="N128" s="158">
        <v>3.8656000000000001</v>
      </c>
      <c r="O128" s="158"/>
      <c r="P128" s="158"/>
      <c r="Q128" s="158">
        <v>4.1097999999999999</v>
      </c>
      <c r="R128" s="158">
        <v>4.1393000000000004</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44767</v>
      </c>
      <c r="E129" s="158">
        <v>10.725</v>
      </c>
      <c r="F129" s="158">
        <v>-9.2999999999999992E-3</v>
      </c>
      <c r="G129" s="158">
        <v>-9.2999999999999992E-3</v>
      </c>
      <c r="H129" s="158">
        <v>0.1588</v>
      </c>
      <c r="I129" s="158">
        <v>7.46E-2</v>
      </c>
      <c r="J129" s="158">
        <v>0.27110000000000001</v>
      </c>
      <c r="K129" s="158">
        <v>0.60029999999999994</v>
      </c>
      <c r="L129" s="158">
        <v>1.5817000000000001</v>
      </c>
      <c r="M129" s="158">
        <v>2.4355000000000002</v>
      </c>
      <c r="N129" s="158">
        <v>3.125</v>
      </c>
      <c r="O129" s="158"/>
      <c r="P129" s="158"/>
      <c r="Q129" s="158">
        <v>3.3914</v>
      </c>
      <c r="R129" s="158">
        <v>3.4224000000000001</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44767</v>
      </c>
      <c r="E132" s="158">
        <v>21.860299999999999</v>
      </c>
      <c r="F132" s="158">
        <v>-2.5600000000000001E-2</v>
      </c>
      <c r="G132" s="158">
        <v>-2.5600000000000001E-2</v>
      </c>
      <c r="H132" s="158">
        <v>0.1182</v>
      </c>
      <c r="I132" s="158">
        <v>6.5000000000000002E-2</v>
      </c>
      <c r="J132" s="158">
        <v>0.25409999999999999</v>
      </c>
      <c r="K132" s="158">
        <v>0.67049999999999998</v>
      </c>
      <c r="L132" s="158">
        <v>1.5818000000000001</v>
      </c>
      <c r="M132" s="158">
        <v>2.6271</v>
      </c>
      <c r="N132" s="158">
        <v>3.4047999999999998</v>
      </c>
      <c r="O132" s="158">
        <v>4.1079999999999997</v>
      </c>
      <c r="P132" s="158">
        <v>5.0906000000000002</v>
      </c>
      <c r="Q132" s="158">
        <v>6.8606999999999996</v>
      </c>
      <c r="R132" s="158">
        <v>3.5905</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44767</v>
      </c>
      <c r="E133" s="158">
        <v>23.119800000000001</v>
      </c>
      <c r="F133" s="158">
        <v>-1.9900000000000001E-2</v>
      </c>
      <c r="G133" s="158">
        <v>-1.9900000000000001E-2</v>
      </c>
      <c r="H133" s="158">
        <v>0.13170000000000001</v>
      </c>
      <c r="I133" s="158">
        <v>9.2200000000000004E-2</v>
      </c>
      <c r="J133" s="158">
        <v>0.31540000000000001</v>
      </c>
      <c r="K133" s="158">
        <v>0.85099999999999998</v>
      </c>
      <c r="L133" s="158">
        <v>1.9531000000000001</v>
      </c>
      <c r="M133" s="158">
        <v>3.1787999999999998</v>
      </c>
      <c r="N133" s="158">
        <v>4.1403999999999996</v>
      </c>
      <c r="O133" s="158">
        <v>4.8277000000000001</v>
      </c>
      <c r="P133" s="158">
        <v>5.8013000000000003</v>
      </c>
      <c r="Q133" s="158">
        <v>6.968</v>
      </c>
      <c r="R133" s="158">
        <v>4.3059000000000003</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44767</v>
      </c>
      <c r="E134" s="158">
        <v>15.966900000000001</v>
      </c>
      <c r="F134" s="158">
        <v>-4.3799999999999999E-2</v>
      </c>
      <c r="G134" s="158">
        <v>-4.3799999999999999E-2</v>
      </c>
      <c r="H134" s="158">
        <v>8.4599999999999995E-2</v>
      </c>
      <c r="I134" s="158">
        <v>6.8900000000000003E-2</v>
      </c>
      <c r="J134" s="158">
        <v>0.2581</v>
      </c>
      <c r="K134" s="158">
        <v>0.78010000000000002</v>
      </c>
      <c r="L134" s="158">
        <v>1.6798999999999999</v>
      </c>
      <c r="M134" s="158">
        <v>2.8595999999999999</v>
      </c>
      <c r="N134" s="158">
        <v>3.7559999999999998</v>
      </c>
      <c r="O134" s="158">
        <v>4.4420000000000002</v>
      </c>
      <c r="P134" s="158">
        <v>5.2633999999999999</v>
      </c>
      <c r="Q134" s="158">
        <v>6.0902000000000003</v>
      </c>
      <c r="R134" s="158">
        <v>4.1018999999999997</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44767</v>
      </c>
      <c r="E135" s="158">
        <v>15.2523</v>
      </c>
      <c r="F135" s="158">
        <v>-4.9099999999999998E-2</v>
      </c>
      <c r="G135" s="158">
        <v>-4.9099999999999998E-2</v>
      </c>
      <c r="H135" s="158">
        <v>7.22E-2</v>
      </c>
      <c r="I135" s="158">
        <v>4.3900000000000002E-2</v>
      </c>
      <c r="J135" s="158">
        <v>0.20369999999999999</v>
      </c>
      <c r="K135" s="158">
        <v>0.61609999999999998</v>
      </c>
      <c r="L135" s="158">
        <v>1.3374999999999999</v>
      </c>
      <c r="M135" s="158">
        <v>2.3452000000000002</v>
      </c>
      <c r="N135" s="158">
        <v>3.07</v>
      </c>
      <c r="O135" s="158">
        <v>3.8187000000000002</v>
      </c>
      <c r="P135" s="158">
        <v>4.6349</v>
      </c>
      <c r="Q135" s="158">
        <v>5.4782000000000002</v>
      </c>
      <c r="R135" s="158">
        <v>3.4287000000000001</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44767</v>
      </c>
      <c r="E136" s="158">
        <v>28.914400000000001</v>
      </c>
      <c r="F136" s="158">
        <v>-1.9400000000000001E-2</v>
      </c>
      <c r="G136" s="158">
        <v>-1.9400000000000001E-2</v>
      </c>
      <c r="H136" s="158">
        <v>0.11600000000000001</v>
      </c>
      <c r="I136" s="158">
        <v>8.2699999999999996E-2</v>
      </c>
      <c r="J136" s="158">
        <v>0.33829999999999999</v>
      </c>
      <c r="K136" s="158">
        <v>0.85140000000000005</v>
      </c>
      <c r="L136" s="158">
        <v>2.0308000000000002</v>
      </c>
      <c r="M136" s="158">
        <v>3.0977999999999999</v>
      </c>
      <c r="N136" s="158">
        <v>4.3034999999999997</v>
      </c>
      <c r="O136" s="158">
        <v>4.4061000000000003</v>
      </c>
      <c r="P136" s="158">
        <v>5.4034000000000004</v>
      </c>
      <c r="Q136" s="158">
        <v>6.6054000000000004</v>
      </c>
      <c r="R136" s="158">
        <v>4.0861999999999998</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44767</v>
      </c>
      <c r="E137" s="158">
        <v>27.605899999999998</v>
      </c>
      <c r="F137" s="158">
        <v>-2.35E-2</v>
      </c>
      <c r="G137" s="158">
        <v>-2.35E-2</v>
      </c>
      <c r="H137" s="158">
        <v>0.107</v>
      </c>
      <c r="I137" s="158">
        <v>6.4500000000000002E-2</v>
      </c>
      <c r="J137" s="158">
        <v>0.29899999999999999</v>
      </c>
      <c r="K137" s="158">
        <v>0.73570000000000002</v>
      </c>
      <c r="L137" s="158">
        <v>1.798</v>
      </c>
      <c r="M137" s="158">
        <v>2.7437</v>
      </c>
      <c r="N137" s="158">
        <v>3.8249</v>
      </c>
      <c r="O137" s="158">
        <v>3.9356</v>
      </c>
      <c r="P137" s="158">
        <v>4.8745000000000003</v>
      </c>
      <c r="Q137" s="158">
        <v>6.6665000000000001</v>
      </c>
      <c r="R137" s="158">
        <v>3.6153</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44767</v>
      </c>
      <c r="E138" s="158">
        <v>11.9674</v>
      </c>
      <c r="F138" s="158">
        <v>4.1999999999999997E-3</v>
      </c>
      <c r="G138" s="158">
        <v>4.1999999999999997E-3</v>
      </c>
      <c r="H138" s="158">
        <v>0.1012</v>
      </c>
      <c r="I138" s="158">
        <v>7.7799999999999994E-2</v>
      </c>
      <c r="J138" s="158">
        <v>0.24540000000000001</v>
      </c>
      <c r="K138" s="158">
        <v>0.71030000000000004</v>
      </c>
      <c r="L138" s="158">
        <v>1.3122</v>
      </c>
      <c r="M138" s="158">
        <v>1.7411000000000001</v>
      </c>
      <c r="N138" s="158">
        <v>2.1282999999999999</v>
      </c>
      <c r="O138" s="158">
        <v>2.4674</v>
      </c>
      <c r="P138" s="158">
        <v>2.2823000000000002</v>
      </c>
      <c r="Q138" s="158">
        <v>2.9091999999999998</v>
      </c>
      <c r="R138" s="158">
        <v>2.3031999999999999</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44767</v>
      </c>
      <c r="E139" s="158">
        <v>12.3796</v>
      </c>
      <c r="F139" s="158">
        <v>9.7000000000000003E-3</v>
      </c>
      <c r="G139" s="158">
        <v>9.7000000000000003E-3</v>
      </c>
      <c r="H139" s="158">
        <v>0.1148</v>
      </c>
      <c r="I139" s="158">
        <v>0.10589999999999999</v>
      </c>
      <c r="J139" s="158">
        <v>0.30709999999999998</v>
      </c>
      <c r="K139" s="158">
        <v>0.8004</v>
      </c>
      <c r="L139" s="158">
        <v>1.5894999999999999</v>
      </c>
      <c r="M139" s="158">
        <v>2.1461000000000001</v>
      </c>
      <c r="N139" s="158">
        <v>2.6484000000000001</v>
      </c>
      <c r="O139" s="158">
        <v>2.9411999999999998</v>
      </c>
      <c r="P139" s="158">
        <v>2.7959999999999998</v>
      </c>
      <c r="Q139" s="158">
        <v>3.4670999999999998</v>
      </c>
      <c r="R139" s="158">
        <v>2.7816999999999998</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44767</v>
      </c>
      <c r="E142" s="158">
        <v>12.1364</v>
      </c>
      <c r="F142" s="158">
        <v>-2.1399999999999999E-2</v>
      </c>
      <c r="G142" s="158">
        <v>-2.1399999999999999E-2</v>
      </c>
      <c r="H142" s="158">
        <v>0.12130000000000001</v>
      </c>
      <c r="I142" s="158">
        <v>8.9099999999999999E-2</v>
      </c>
      <c r="J142" s="158">
        <v>0.34389999999999998</v>
      </c>
      <c r="K142" s="158">
        <v>0.85599999999999998</v>
      </c>
      <c r="L142" s="158">
        <v>1.9215</v>
      </c>
      <c r="M142" s="158">
        <v>3.0219999999999998</v>
      </c>
      <c r="N142" s="158">
        <v>3.952</v>
      </c>
      <c r="O142" s="158">
        <v>5.0891000000000002</v>
      </c>
      <c r="P142" s="158"/>
      <c r="Q142" s="158">
        <v>5.5213999999999999</v>
      </c>
      <c r="R142" s="158">
        <v>4.367</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44767</v>
      </c>
      <c r="E143" s="158">
        <v>11.8072</v>
      </c>
      <c r="F143" s="158">
        <v>-2.7900000000000001E-2</v>
      </c>
      <c r="G143" s="158">
        <v>-2.7900000000000001E-2</v>
      </c>
      <c r="H143" s="158">
        <v>0.106</v>
      </c>
      <c r="I143" s="158">
        <v>5.9299999999999999E-2</v>
      </c>
      <c r="J143" s="158">
        <v>0.2777</v>
      </c>
      <c r="K143" s="158">
        <v>0.65810000000000002</v>
      </c>
      <c r="L143" s="158">
        <v>1.5245</v>
      </c>
      <c r="M143" s="158">
        <v>2.4175</v>
      </c>
      <c r="N143" s="158">
        <v>3.1314000000000002</v>
      </c>
      <c r="O143" s="158">
        <v>4.2731000000000003</v>
      </c>
      <c r="P143" s="158"/>
      <c r="Q143" s="158">
        <v>4.7190000000000003</v>
      </c>
      <c r="R143" s="158">
        <v>3.5638999999999998</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44767</v>
      </c>
      <c r="E144" s="158">
        <v>11.7644</v>
      </c>
      <c r="F144" s="158">
        <v>-1.1900000000000001E-2</v>
      </c>
      <c r="G144" s="158">
        <v>-1.1900000000000001E-2</v>
      </c>
      <c r="H144" s="158">
        <v>0.12939999999999999</v>
      </c>
      <c r="I144" s="158">
        <v>6.9800000000000001E-2</v>
      </c>
      <c r="J144" s="158">
        <v>0.27189999999999998</v>
      </c>
      <c r="K144" s="158">
        <v>0.64590000000000003</v>
      </c>
      <c r="L144" s="158">
        <v>1.5205</v>
      </c>
      <c r="M144" s="158">
        <v>2.5676000000000001</v>
      </c>
      <c r="N144" s="158">
        <v>3.6364999999999998</v>
      </c>
      <c r="O144" s="158">
        <v>4.4630999999999998</v>
      </c>
      <c r="P144" s="158"/>
      <c r="Q144" s="158">
        <v>4.8552</v>
      </c>
      <c r="R144" s="158">
        <v>3.7170000000000001</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44767</v>
      </c>
      <c r="E145" s="158">
        <v>11.5618</v>
      </c>
      <c r="F145" s="158">
        <v>-1.7299999999999999E-2</v>
      </c>
      <c r="G145" s="158">
        <v>-1.7299999999999999E-2</v>
      </c>
      <c r="H145" s="158">
        <v>0.1178</v>
      </c>
      <c r="I145" s="158">
        <v>4.6699999999999998E-2</v>
      </c>
      <c r="J145" s="158">
        <v>0.221</v>
      </c>
      <c r="K145" s="158">
        <v>0.49459999999999998</v>
      </c>
      <c r="L145" s="158">
        <v>1.1991000000000001</v>
      </c>
      <c r="M145" s="158">
        <v>2.09</v>
      </c>
      <c r="N145" s="158">
        <v>3.0491000000000001</v>
      </c>
      <c r="O145" s="158">
        <v>3.9285999999999999</v>
      </c>
      <c r="P145" s="158"/>
      <c r="Q145" s="158">
        <v>4.3250999999999999</v>
      </c>
      <c r="R145" s="158">
        <v>3.1907999999999999</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44767</v>
      </c>
      <c r="E146" s="158">
        <v>30.0855</v>
      </c>
      <c r="F146" s="158">
        <v>-2.29E-2</v>
      </c>
      <c r="G146" s="158">
        <v>-2.29E-2</v>
      </c>
      <c r="H146" s="158">
        <v>0.1138</v>
      </c>
      <c r="I146" s="158">
        <v>7.0199999999999999E-2</v>
      </c>
      <c r="J146" s="158">
        <v>0.28270000000000001</v>
      </c>
      <c r="K146" s="158">
        <v>0.7954</v>
      </c>
      <c r="L146" s="158">
        <v>1.8184</v>
      </c>
      <c r="M146" s="158">
        <v>2.9535999999999998</v>
      </c>
      <c r="N146" s="158">
        <v>3.8881999999999999</v>
      </c>
      <c r="O146" s="158">
        <v>4.7030000000000003</v>
      </c>
      <c r="P146" s="158">
        <v>5.5787000000000004</v>
      </c>
      <c r="Q146" s="158">
        <v>6.5656999999999996</v>
      </c>
      <c r="R146" s="158">
        <v>4.1844999999999999</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44767</v>
      </c>
      <c r="E147" s="158">
        <v>28.7164</v>
      </c>
      <c r="F147" s="158">
        <v>-2.75E-2</v>
      </c>
      <c r="G147" s="158">
        <v>-2.75E-2</v>
      </c>
      <c r="H147" s="158">
        <v>0.1028</v>
      </c>
      <c r="I147" s="158">
        <v>4.8800000000000003E-2</v>
      </c>
      <c r="J147" s="158">
        <v>0.2349</v>
      </c>
      <c r="K147" s="158">
        <v>0.65049999999999997</v>
      </c>
      <c r="L147" s="158">
        <v>1.5241</v>
      </c>
      <c r="M147" s="158">
        <v>2.5032999999999999</v>
      </c>
      <c r="N147" s="158">
        <v>3.2726000000000002</v>
      </c>
      <c r="O147" s="158">
        <v>4.1208999999999998</v>
      </c>
      <c r="P147" s="158">
        <v>5.0205000000000002</v>
      </c>
      <c r="Q147" s="158">
        <v>6.7792000000000003</v>
      </c>
      <c r="R147" s="158">
        <v>3.5848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-2.3913725490196082E-2</v>
      </c>
      <c r="G148" s="160">
        <v>-2.3913725490196082E-2</v>
      </c>
      <c r="H148" s="160">
        <v>0.11755882352941179</v>
      </c>
      <c r="I148" s="160">
        <v>6.805294117647058E-2</v>
      </c>
      <c r="J148" s="160">
        <v>0.27240784313725491</v>
      </c>
      <c r="K148" s="160">
        <v>0.71146274509803931</v>
      </c>
      <c r="L148" s="160">
        <v>1.6413352941176473</v>
      </c>
      <c r="M148" s="160">
        <v>2.6116705882352953</v>
      </c>
      <c r="N148" s="160">
        <v>3.3849784313725508</v>
      </c>
      <c r="O148" s="160">
        <v>4.1232377777777778</v>
      </c>
      <c r="P148" s="160">
        <v>4.9824542857142848</v>
      </c>
      <c r="Q148" s="160">
        <v>5.5177098039215702</v>
      </c>
      <c r="R148" s="160">
        <v>3.5870306122448987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-2.41E-2</v>
      </c>
      <c r="G149" s="160">
        <v>-2.41E-2</v>
      </c>
      <c r="H149" s="160">
        <v>0.1182</v>
      </c>
      <c r="I149" s="160">
        <v>6.8199999999999997E-2</v>
      </c>
      <c r="J149" s="160">
        <v>0.27650000000000002</v>
      </c>
      <c r="K149" s="160">
        <v>0.71030000000000004</v>
      </c>
      <c r="L149" s="160">
        <v>1.6798999999999999</v>
      </c>
      <c r="M149" s="160">
        <v>2.6332</v>
      </c>
      <c r="N149" s="160">
        <v>3.4323999999999999</v>
      </c>
      <c r="O149" s="160">
        <v>4.2003000000000004</v>
      </c>
      <c r="P149" s="160">
        <v>5.0655000000000001</v>
      </c>
      <c r="Q149" s="160">
        <v>5.8936000000000002</v>
      </c>
      <c r="R149" s="160">
        <v>3.5905</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44767</v>
      </c>
      <c r="E152" s="158">
        <v>71.790000000000006</v>
      </c>
      <c r="F152" s="158">
        <v>-0.153</v>
      </c>
      <c r="G152" s="158">
        <v>-0.153</v>
      </c>
      <c r="H152" s="158">
        <v>1.1412</v>
      </c>
      <c r="I152" s="158">
        <v>1.5561</v>
      </c>
      <c r="J152" s="158">
        <v>3.7128000000000001</v>
      </c>
      <c r="K152" s="158">
        <v>9.7600000000000006E-2</v>
      </c>
      <c r="L152" s="158">
        <v>-0.81510000000000005</v>
      </c>
      <c r="M152" s="158">
        <v>-3.1958000000000002</v>
      </c>
      <c r="N152" s="158">
        <v>1.5129999999999999</v>
      </c>
      <c r="O152" s="158">
        <v>11.026199999999999</v>
      </c>
      <c r="P152" s="158">
        <v>7.8103999999999996</v>
      </c>
      <c r="Q152" s="158">
        <v>9.2577999999999996</v>
      </c>
      <c r="R152" s="158">
        <v>14.342000000000001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44767</v>
      </c>
      <c r="E153" s="158">
        <v>78.739999999999995</v>
      </c>
      <c r="F153" s="158">
        <v>-0.13950000000000001</v>
      </c>
      <c r="G153" s="158">
        <v>-0.13950000000000001</v>
      </c>
      <c r="H153" s="158">
        <v>1.1692</v>
      </c>
      <c r="I153" s="158">
        <v>1.6</v>
      </c>
      <c r="J153" s="158">
        <v>3.8237999999999999</v>
      </c>
      <c r="K153" s="158">
        <v>0.40810000000000002</v>
      </c>
      <c r="L153" s="158">
        <v>-0.1648</v>
      </c>
      <c r="M153" s="158">
        <v>-2.2471000000000001</v>
      </c>
      <c r="N153" s="158">
        <v>2.8340000000000001</v>
      </c>
      <c r="O153" s="158">
        <v>12.3269</v>
      </c>
      <c r="P153" s="158">
        <v>9.0783000000000005</v>
      </c>
      <c r="Q153" s="158">
        <v>11.6782</v>
      </c>
      <c r="R153" s="158">
        <v>15.756</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44767</v>
      </c>
      <c r="E154" s="158">
        <v>293.05599999999998</v>
      </c>
      <c r="F154" s="158">
        <v>0.12640000000000001</v>
      </c>
      <c r="G154" s="158">
        <v>0.12640000000000001</v>
      </c>
      <c r="H154" s="158">
        <v>1.6940999999999999</v>
      </c>
      <c r="I154" s="158">
        <v>1.9725999999999999</v>
      </c>
      <c r="J154" s="158">
        <v>5.8884999999999996</v>
      </c>
      <c r="K154" s="158">
        <v>0.82540000000000002</v>
      </c>
      <c r="L154" s="158">
        <v>3.7667999999999999</v>
      </c>
      <c r="M154" s="158">
        <v>2.7141999999999999</v>
      </c>
      <c r="N154" s="158">
        <v>11.626300000000001</v>
      </c>
      <c r="O154" s="158">
        <v>14.3156</v>
      </c>
      <c r="P154" s="158">
        <v>10.945399999999999</v>
      </c>
      <c r="Q154" s="158">
        <v>16.691299999999998</v>
      </c>
      <c r="R154" s="158">
        <v>28.046600000000002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44767</v>
      </c>
      <c r="E155" s="158">
        <v>293.05599999999998</v>
      </c>
      <c r="F155" s="158">
        <v>0.12640000000000001</v>
      </c>
      <c r="G155" s="158">
        <v>0.12640000000000001</v>
      </c>
      <c r="H155" s="158">
        <v>1.6940999999999999</v>
      </c>
      <c r="I155" s="158">
        <v>1.9725999999999999</v>
      </c>
      <c r="J155" s="158">
        <v>5.8884999999999996</v>
      </c>
      <c r="K155" s="158">
        <v>0.82540000000000002</v>
      </c>
      <c r="L155" s="158">
        <v>3.7667999999999999</v>
      </c>
      <c r="M155" s="158">
        <v>2.7141999999999999</v>
      </c>
      <c r="N155" s="158">
        <v>11.626300000000001</v>
      </c>
      <c r="O155" s="158">
        <v>14.3156</v>
      </c>
      <c r="P155" s="158">
        <v>9.8146000000000004</v>
      </c>
      <c r="Q155" s="158">
        <v>17.875599999999999</v>
      </c>
      <c r="R155" s="158">
        <v>28.046600000000002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44767</v>
      </c>
      <c r="E156" s="158">
        <v>310.88900000000001</v>
      </c>
      <c r="F156" s="158">
        <v>0.13239999999999999</v>
      </c>
      <c r="G156" s="158">
        <v>0.13239999999999999</v>
      </c>
      <c r="H156" s="158">
        <v>1.7083999999999999</v>
      </c>
      <c r="I156" s="158">
        <v>2.0026999999999999</v>
      </c>
      <c r="J156" s="158">
        <v>5.9572000000000003</v>
      </c>
      <c r="K156" s="158">
        <v>1.0019</v>
      </c>
      <c r="L156" s="158">
        <v>4.1096000000000004</v>
      </c>
      <c r="M156" s="158">
        <v>3.2117</v>
      </c>
      <c r="N156" s="158">
        <v>12.340999999999999</v>
      </c>
      <c r="O156" s="158">
        <v>15.0137</v>
      </c>
      <c r="P156" s="158">
        <v>11.718999999999999</v>
      </c>
      <c r="Q156" s="158">
        <v>13.332700000000001</v>
      </c>
      <c r="R156" s="158">
        <v>28.825700000000001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44767</v>
      </c>
      <c r="E157" s="158">
        <v>310.88900000000001</v>
      </c>
      <c r="F157" s="158">
        <v>0.13239999999999999</v>
      </c>
      <c r="G157" s="158">
        <v>0.13239999999999999</v>
      </c>
      <c r="H157" s="158">
        <v>1.7083999999999999</v>
      </c>
      <c r="I157" s="158">
        <v>2.0026999999999999</v>
      </c>
      <c r="J157" s="158">
        <v>5.9572000000000003</v>
      </c>
      <c r="K157" s="158">
        <v>1.0019</v>
      </c>
      <c r="L157" s="158">
        <v>4.1096000000000004</v>
      </c>
      <c r="M157" s="158">
        <v>3.2117</v>
      </c>
      <c r="N157" s="158">
        <v>12.340999999999999</v>
      </c>
      <c r="O157" s="158">
        <v>15.0137</v>
      </c>
      <c r="P157" s="158">
        <v>10.6753</v>
      </c>
      <c r="Q157" s="158">
        <v>13.9557</v>
      </c>
      <c r="R157" s="158">
        <v>28.825700000000001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44767</v>
      </c>
      <c r="E158" s="158">
        <v>50.17</v>
      </c>
      <c r="F158" s="158">
        <v>-0.19889999999999999</v>
      </c>
      <c r="G158" s="158">
        <v>-0.19889999999999999</v>
      </c>
      <c r="H158" s="158">
        <v>0.78339999999999999</v>
      </c>
      <c r="I158" s="158">
        <v>1.2307999999999999</v>
      </c>
      <c r="J158" s="158">
        <v>3.2942</v>
      </c>
      <c r="K158" s="158">
        <v>1.3126</v>
      </c>
      <c r="L158" s="158">
        <v>2.0337999999999998</v>
      </c>
      <c r="M158" s="158">
        <v>1.7234</v>
      </c>
      <c r="N158" s="158">
        <v>7.7766000000000002</v>
      </c>
      <c r="O158" s="158">
        <v>12.2508</v>
      </c>
      <c r="P158" s="158">
        <v>9.5629000000000008</v>
      </c>
      <c r="Q158" s="158">
        <v>10.908099999999999</v>
      </c>
      <c r="R158" s="158">
        <v>16.092300000000002</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44767</v>
      </c>
      <c r="E159" s="158">
        <v>54.96</v>
      </c>
      <c r="F159" s="158">
        <v>-0.18160000000000001</v>
      </c>
      <c r="G159" s="158">
        <v>-0.18160000000000001</v>
      </c>
      <c r="H159" s="158">
        <v>0.80700000000000005</v>
      </c>
      <c r="I159" s="158">
        <v>1.2714000000000001</v>
      </c>
      <c r="J159" s="158">
        <v>3.3666</v>
      </c>
      <c r="K159" s="158">
        <v>1.4771000000000001</v>
      </c>
      <c r="L159" s="158">
        <v>2.3845000000000001</v>
      </c>
      <c r="M159" s="158">
        <v>2.2321</v>
      </c>
      <c r="N159" s="158">
        <v>8.5093999999999994</v>
      </c>
      <c r="O159" s="158">
        <v>12.9282</v>
      </c>
      <c r="P159" s="158">
        <v>10.4283</v>
      </c>
      <c r="Q159" s="158">
        <v>12.849</v>
      </c>
      <c r="R159" s="158">
        <v>16.828299999999999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44767</v>
      </c>
      <c r="E160" s="158">
        <v>10.832800000000001</v>
      </c>
      <c r="F160" s="158">
        <v>-0.14380000000000001</v>
      </c>
      <c r="G160" s="158">
        <v>-0.14380000000000001</v>
      </c>
      <c r="H160" s="158">
        <v>0.77680000000000005</v>
      </c>
      <c r="I160" s="158">
        <v>0.94579999999999997</v>
      </c>
      <c r="J160" s="158">
        <v>2.2059000000000002</v>
      </c>
      <c r="K160" s="158">
        <v>-0.26879999999999998</v>
      </c>
      <c r="L160" s="158">
        <v>-5.0387000000000004</v>
      </c>
      <c r="M160" s="158">
        <v>-5.3143000000000002</v>
      </c>
      <c r="N160" s="158">
        <v>2.7759999999999998</v>
      </c>
      <c r="O160" s="158"/>
      <c r="P160" s="158"/>
      <c r="Q160" s="158">
        <v>3.1650999999999998</v>
      </c>
      <c r="R160" s="158">
        <v>11.241899999999999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44767</v>
      </c>
      <c r="E161" s="158">
        <v>10.250500000000001</v>
      </c>
      <c r="F161" s="158">
        <v>-0.16070000000000001</v>
      </c>
      <c r="G161" s="158">
        <v>-0.16070000000000001</v>
      </c>
      <c r="H161" s="158">
        <v>0.73899999999999999</v>
      </c>
      <c r="I161" s="158">
        <v>0.86990000000000001</v>
      </c>
      <c r="J161" s="158">
        <v>2.0356000000000001</v>
      </c>
      <c r="K161" s="158">
        <v>-0.77439999999999998</v>
      </c>
      <c r="L161" s="158">
        <v>-6.0095999999999998</v>
      </c>
      <c r="M161" s="158">
        <v>-6.7967000000000004</v>
      </c>
      <c r="N161" s="158">
        <v>0.59870000000000001</v>
      </c>
      <c r="O161" s="158"/>
      <c r="P161" s="158"/>
      <c r="Q161" s="158">
        <v>0.96840000000000004</v>
      </c>
      <c r="R161" s="158">
        <v>8.8627000000000002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44767</v>
      </c>
      <c r="E162" s="158">
        <v>14.962999999999999</v>
      </c>
      <c r="F162" s="158">
        <v>-0.39279999999999998</v>
      </c>
      <c r="G162" s="158">
        <v>-0.39279999999999998</v>
      </c>
      <c r="H162" s="158">
        <v>1.0125999999999999</v>
      </c>
      <c r="I162" s="158">
        <v>1.4097</v>
      </c>
      <c r="J162" s="158">
        <v>3.6434000000000002</v>
      </c>
      <c r="K162" s="158">
        <v>0.59160000000000001</v>
      </c>
      <c r="L162" s="158">
        <v>0.18079999999999999</v>
      </c>
      <c r="M162" s="158">
        <v>-0.5252</v>
      </c>
      <c r="N162" s="158">
        <v>4.2862999999999998</v>
      </c>
      <c r="O162" s="158">
        <v>12.1442</v>
      </c>
      <c r="P162" s="158"/>
      <c r="Q162" s="158">
        <v>10.661300000000001</v>
      </c>
      <c r="R162" s="158">
        <v>13.2431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44767</v>
      </c>
      <c r="E163" s="158">
        <v>14.275</v>
      </c>
      <c r="F163" s="158">
        <v>-0.4047</v>
      </c>
      <c r="G163" s="158">
        <v>-0.4047</v>
      </c>
      <c r="H163" s="158">
        <v>0.98329999999999995</v>
      </c>
      <c r="I163" s="158">
        <v>1.3633</v>
      </c>
      <c r="J163" s="158">
        <v>3.5320999999999998</v>
      </c>
      <c r="K163" s="158">
        <v>0.27400000000000002</v>
      </c>
      <c r="L163" s="158">
        <v>-0.45329999999999998</v>
      </c>
      <c r="M163" s="158">
        <v>-1.4838</v>
      </c>
      <c r="N163" s="158">
        <v>2.9274</v>
      </c>
      <c r="O163" s="158">
        <v>10.798</v>
      </c>
      <c r="P163" s="158"/>
      <c r="Q163" s="158">
        <v>9.3596000000000004</v>
      </c>
      <c r="R163" s="158">
        <v>11.7912</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44767</v>
      </c>
      <c r="E164" s="158">
        <v>33.771999999999998</v>
      </c>
      <c r="F164" s="158">
        <v>-0.28050000000000003</v>
      </c>
      <c r="G164" s="158">
        <v>-0.28050000000000003</v>
      </c>
      <c r="H164" s="158">
        <v>0.81189999999999996</v>
      </c>
      <c r="I164" s="158">
        <v>1.0926</v>
      </c>
      <c r="J164" s="158">
        <v>3.0859999999999999</v>
      </c>
      <c r="K164" s="158">
        <v>-0.47149999999999997</v>
      </c>
      <c r="L164" s="158">
        <v>-0.5272</v>
      </c>
      <c r="M164" s="158">
        <v>-2.0505</v>
      </c>
      <c r="N164" s="158">
        <v>2.2248000000000001</v>
      </c>
      <c r="O164" s="158">
        <v>9.3066999999999993</v>
      </c>
      <c r="P164" s="158">
        <v>8.0609999999999999</v>
      </c>
      <c r="Q164" s="158">
        <v>11.3948</v>
      </c>
      <c r="R164" s="158">
        <v>9.0029000000000003</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44767</v>
      </c>
      <c r="E165" s="158">
        <v>30.334</v>
      </c>
      <c r="F165" s="158">
        <v>-0.29249999999999998</v>
      </c>
      <c r="G165" s="158">
        <v>-0.29249999999999998</v>
      </c>
      <c r="H165" s="158">
        <v>0.78410000000000002</v>
      </c>
      <c r="I165" s="158">
        <v>1.0391999999999999</v>
      </c>
      <c r="J165" s="158">
        <v>2.9666999999999999</v>
      </c>
      <c r="K165" s="158">
        <v>-0.80769999999999997</v>
      </c>
      <c r="L165" s="158">
        <v>-1.1986000000000001</v>
      </c>
      <c r="M165" s="158">
        <v>-3.0491000000000001</v>
      </c>
      <c r="N165" s="158">
        <v>0.81430000000000002</v>
      </c>
      <c r="O165" s="158">
        <v>7.8747999999999996</v>
      </c>
      <c r="P165" s="158">
        <v>6.7317</v>
      </c>
      <c r="Q165" s="158">
        <v>10.1595</v>
      </c>
      <c r="R165" s="158">
        <v>7.5385</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44767</v>
      </c>
      <c r="E166" s="158">
        <v>121.28700000000001</v>
      </c>
      <c r="F166" s="158">
        <v>-0.1431</v>
      </c>
      <c r="G166" s="158">
        <v>-0.1431</v>
      </c>
      <c r="H166" s="158">
        <v>1.0832999999999999</v>
      </c>
      <c r="I166" s="158">
        <v>1.5414000000000001</v>
      </c>
      <c r="J166" s="158">
        <v>4.0277000000000003</v>
      </c>
      <c r="K166" s="158">
        <v>1.3003</v>
      </c>
      <c r="L166" s="158">
        <v>0.50470000000000004</v>
      </c>
      <c r="M166" s="158">
        <v>-1.2877000000000001</v>
      </c>
      <c r="N166" s="158">
        <v>2.9557000000000002</v>
      </c>
      <c r="O166" s="158">
        <v>10.333399999999999</v>
      </c>
      <c r="P166" s="158">
        <v>7.7609000000000004</v>
      </c>
      <c r="Q166" s="158">
        <v>15.1404</v>
      </c>
      <c r="R166" s="158">
        <v>14.9802</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44767</v>
      </c>
      <c r="E167" s="158">
        <v>132.45330000000001</v>
      </c>
      <c r="F167" s="158">
        <v>-0.13339999999999999</v>
      </c>
      <c r="G167" s="158">
        <v>-0.13339999999999999</v>
      </c>
      <c r="H167" s="158">
        <v>1.1063000000000001</v>
      </c>
      <c r="I167" s="158">
        <v>1.5865</v>
      </c>
      <c r="J167" s="158">
        <v>4.1310000000000002</v>
      </c>
      <c r="K167" s="158">
        <v>1.6016999999999999</v>
      </c>
      <c r="L167" s="158">
        <v>1.1999</v>
      </c>
      <c r="M167" s="158">
        <v>-0.26019999999999999</v>
      </c>
      <c r="N167" s="158">
        <v>4.4161999999999999</v>
      </c>
      <c r="O167" s="158">
        <v>11.8642</v>
      </c>
      <c r="P167" s="158">
        <v>9.1</v>
      </c>
      <c r="Q167" s="158">
        <v>11.9444</v>
      </c>
      <c r="R167" s="158">
        <v>16.601500000000001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44767</v>
      </c>
      <c r="E170" s="158">
        <v>15.4803</v>
      </c>
      <c r="F170" s="158">
        <v>-0.17480000000000001</v>
      </c>
      <c r="G170" s="158">
        <v>-0.17480000000000001</v>
      </c>
      <c r="H170" s="158">
        <v>1.0931999999999999</v>
      </c>
      <c r="I170" s="158">
        <v>1.4377</v>
      </c>
      <c r="J170" s="158">
        <v>4.1988000000000003</v>
      </c>
      <c r="K170" s="158">
        <v>0.52080000000000004</v>
      </c>
      <c r="L170" s="158">
        <v>1.1962999999999999</v>
      </c>
      <c r="M170" s="158">
        <v>0.91720000000000002</v>
      </c>
      <c r="N170" s="158">
        <v>6.9398999999999997</v>
      </c>
      <c r="O170" s="158">
        <v>14.1228</v>
      </c>
      <c r="P170" s="158"/>
      <c r="Q170" s="158">
        <v>13.337</v>
      </c>
      <c r="R170" s="158">
        <v>16.469799999999999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44767</v>
      </c>
      <c r="E171" s="158">
        <v>14.569000000000001</v>
      </c>
      <c r="F171" s="158">
        <v>-0.187</v>
      </c>
      <c r="G171" s="158">
        <v>-0.187</v>
      </c>
      <c r="H171" s="158">
        <v>1.0633999999999999</v>
      </c>
      <c r="I171" s="158">
        <v>1.3771</v>
      </c>
      <c r="J171" s="158">
        <v>4.0613000000000001</v>
      </c>
      <c r="K171" s="158">
        <v>0.1368</v>
      </c>
      <c r="L171" s="158">
        <v>0.40039999999999998</v>
      </c>
      <c r="M171" s="158">
        <v>-0.29770000000000002</v>
      </c>
      <c r="N171" s="158">
        <v>5.1791999999999998</v>
      </c>
      <c r="O171" s="158">
        <v>12.192500000000001</v>
      </c>
      <c r="P171" s="158"/>
      <c r="Q171" s="158">
        <v>11.383900000000001</v>
      </c>
      <c r="R171" s="158">
        <v>14.554399999999999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44767</v>
      </c>
      <c r="E172" s="158">
        <v>15.34</v>
      </c>
      <c r="F172" s="158">
        <v>-0.19520000000000001</v>
      </c>
      <c r="G172" s="158">
        <v>-0.19520000000000001</v>
      </c>
      <c r="H172" s="158">
        <v>1.054</v>
      </c>
      <c r="I172" s="158">
        <v>1.3879999999999999</v>
      </c>
      <c r="J172" s="158">
        <v>3.2997000000000001</v>
      </c>
      <c r="K172" s="158">
        <v>0.19600000000000001</v>
      </c>
      <c r="L172" s="158">
        <v>-0.19520000000000001</v>
      </c>
      <c r="M172" s="158">
        <v>-1.4138999999999999</v>
      </c>
      <c r="N172" s="158">
        <v>3.5787</v>
      </c>
      <c r="O172" s="158">
        <v>12.5358</v>
      </c>
      <c r="P172" s="158"/>
      <c r="Q172" s="158">
        <v>9.8092000000000006</v>
      </c>
      <c r="R172" s="158">
        <v>12.3454</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44767</v>
      </c>
      <c r="E173" s="158">
        <v>14.74</v>
      </c>
      <c r="F173" s="158">
        <v>-0.27060000000000001</v>
      </c>
      <c r="G173" s="158">
        <v>-0.27060000000000001</v>
      </c>
      <c r="H173" s="158">
        <v>1.0281</v>
      </c>
      <c r="I173" s="158">
        <v>1.3754999999999999</v>
      </c>
      <c r="J173" s="158">
        <v>3.2212999999999998</v>
      </c>
      <c r="K173" s="158">
        <v>-0.2031</v>
      </c>
      <c r="L173" s="158">
        <v>-0.87419999999999998</v>
      </c>
      <c r="M173" s="158">
        <v>-2.4487000000000001</v>
      </c>
      <c r="N173" s="158">
        <v>2.1482999999999999</v>
      </c>
      <c r="O173" s="158">
        <v>11.431100000000001</v>
      </c>
      <c r="P173" s="158"/>
      <c r="Q173" s="158">
        <v>8.8552</v>
      </c>
      <c r="R173" s="158">
        <v>11.0923</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-0.14672499999999997</v>
      </c>
      <c r="G174" s="160">
        <v>-0.14672499999999997</v>
      </c>
      <c r="H174" s="160">
        <v>1.11209</v>
      </c>
      <c r="I174" s="160">
        <v>1.4517799999999998</v>
      </c>
      <c r="J174" s="160">
        <v>3.9149150000000006</v>
      </c>
      <c r="K174" s="160">
        <v>0.45228499999999999</v>
      </c>
      <c r="L174" s="160">
        <v>0.41882499999999984</v>
      </c>
      <c r="M174" s="160">
        <v>-0.68231000000000008</v>
      </c>
      <c r="N174" s="160">
        <v>5.3706550000000002</v>
      </c>
      <c r="O174" s="160">
        <v>12.210788888888892</v>
      </c>
      <c r="P174" s="160">
        <v>9.3073166666666669</v>
      </c>
      <c r="Q174" s="160">
        <v>11.136360000000002</v>
      </c>
      <c r="R174" s="160">
        <v>16.224354999999999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-0.16775000000000001</v>
      </c>
      <c r="G175" s="160">
        <v>-0.16775000000000001</v>
      </c>
      <c r="H175" s="160">
        <v>1.0587</v>
      </c>
      <c r="I175" s="160">
        <v>1.3988499999999999</v>
      </c>
      <c r="J175" s="160">
        <v>3.6781000000000001</v>
      </c>
      <c r="K175" s="160">
        <v>0.46445000000000003</v>
      </c>
      <c r="L175" s="160">
        <v>0.29059999999999997</v>
      </c>
      <c r="M175" s="160">
        <v>-0.90644999999999998</v>
      </c>
      <c r="N175" s="160">
        <v>3.9325000000000001</v>
      </c>
      <c r="O175" s="160">
        <v>12.22165</v>
      </c>
      <c r="P175" s="160">
        <v>9.3314500000000002</v>
      </c>
      <c r="Q175" s="160">
        <v>11.38935</v>
      </c>
      <c r="R175" s="160">
        <v>14.767299999999999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44767</v>
      </c>
      <c r="E178" s="158">
        <v>297.50319999999999</v>
      </c>
      <c r="F178" s="158">
        <v>7.5991</v>
      </c>
      <c r="G178" s="158">
        <v>7.5991</v>
      </c>
      <c r="H178" s="158">
        <v>5.8658000000000001</v>
      </c>
      <c r="I178" s="158">
        <v>5.6233000000000004</v>
      </c>
      <c r="J178" s="158">
        <v>7.8129</v>
      </c>
      <c r="K178" s="158">
        <v>1.4906999999999999</v>
      </c>
      <c r="L178" s="158">
        <v>2.3412999999999999</v>
      </c>
      <c r="M178" s="158">
        <v>2.4054000000000002</v>
      </c>
      <c r="N178" s="158">
        <v>3.0209000000000001</v>
      </c>
      <c r="O178" s="158">
        <v>6.3928000000000003</v>
      </c>
      <c r="P178" s="158">
        <v>6.7087000000000003</v>
      </c>
      <c r="Q178" s="158">
        <v>7.9566999999999997</v>
      </c>
      <c r="R178" s="158">
        <v>3.8506</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44767</v>
      </c>
      <c r="E179" s="158">
        <v>305.6764</v>
      </c>
      <c r="F179" s="158">
        <v>7.9497999999999998</v>
      </c>
      <c r="G179" s="158">
        <v>7.9497999999999998</v>
      </c>
      <c r="H179" s="158">
        <v>6.2149000000000001</v>
      </c>
      <c r="I179" s="158">
        <v>5.9729000000000001</v>
      </c>
      <c r="J179" s="158">
        <v>8.1647999999999996</v>
      </c>
      <c r="K179" s="158">
        <v>1.8386</v>
      </c>
      <c r="L179" s="158">
        <v>2.6890000000000001</v>
      </c>
      <c r="M179" s="158">
        <v>2.7513000000000001</v>
      </c>
      <c r="N179" s="158">
        <v>3.3687</v>
      </c>
      <c r="O179" s="158">
        <v>6.7453000000000003</v>
      </c>
      <c r="P179" s="158">
        <v>7.0457000000000001</v>
      </c>
      <c r="Q179" s="158">
        <v>8.7125000000000004</v>
      </c>
      <c r="R179" s="158">
        <v>4.2012999999999998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44767</v>
      </c>
      <c r="E180" s="158">
        <v>2205.5830999999998</v>
      </c>
      <c r="F180" s="158">
        <v>6.1974</v>
      </c>
      <c r="G180" s="158">
        <v>6.1974</v>
      </c>
      <c r="H180" s="158">
        <v>4.3148</v>
      </c>
      <c r="I180" s="158">
        <v>4.2713999999999999</v>
      </c>
      <c r="J180" s="158">
        <v>5.9432</v>
      </c>
      <c r="K180" s="158">
        <v>2.7296999999999998</v>
      </c>
      <c r="L180" s="158">
        <v>3.2473000000000001</v>
      </c>
      <c r="M180" s="158">
        <v>3.3016999999999999</v>
      </c>
      <c r="N180" s="158">
        <v>3.4020000000000001</v>
      </c>
      <c r="O180" s="158">
        <v>6.6039000000000003</v>
      </c>
      <c r="P180" s="158">
        <v>7.3369999999999997</v>
      </c>
      <c r="Q180" s="158">
        <v>8.0364000000000004</v>
      </c>
      <c r="R180" s="158">
        <v>4.1288999999999998</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44767</v>
      </c>
      <c r="E181" s="158">
        <v>2156.8631</v>
      </c>
      <c r="F181" s="158">
        <v>5.9071999999999996</v>
      </c>
      <c r="G181" s="158">
        <v>5.9071999999999996</v>
      </c>
      <c r="H181" s="158">
        <v>4.0244</v>
      </c>
      <c r="I181" s="158">
        <v>3.9807000000000001</v>
      </c>
      <c r="J181" s="158">
        <v>5.6515000000000004</v>
      </c>
      <c r="K181" s="158">
        <v>2.4376000000000002</v>
      </c>
      <c r="L181" s="158">
        <v>2.9527000000000001</v>
      </c>
      <c r="M181" s="158">
        <v>3.0047999999999999</v>
      </c>
      <c r="N181" s="158">
        <v>3.1023999999999998</v>
      </c>
      <c r="O181" s="158">
        <v>6.2847999999999997</v>
      </c>
      <c r="P181" s="158">
        <v>7.0324999999999998</v>
      </c>
      <c r="Q181" s="158">
        <v>7.8798000000000004</v>
      </c>
      <c r="R181" s="158">
        <v>3.8178999999999998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44767</v>
      </c>
      <c r="E182" s="158">
        <v>10.4053</v>
      </c>
      <c r="F182" s="158">
        <v>11.4697</v>
      </c>
      <c r="G182" s="158">
        <v>11.4697</v>
      </c>
      <c r="H182" s="158">
        <v>5.4177</v>
      </c>
      <c r="I182" s="158">
        <v>5.7252999999999998</v>
      </c>
      <c r="J182" s="158">
        <v>8.1121999999999996</v>
      </c>
      <c r="K182" s="158">
        <v>-1.4518</v>
      </c>
      <c r="L182" s="158">
        <v>-9.2999999999999999E-2</v>
      </c>
      <c r="M182" s="158">
        <v>0.89119999999999999</v>
      </c>
      <c r="N182" s="158">
        <v>1.7546999999999999</v>
      </c>
      <c r="O182" s="158"/>
      <c r="P182" s="158"/>
      <c r="Q182" s="158">
        <v>2.5099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44767</v>
      </c>
      <c r="E183" s="158">
        <v>10.335900000000001</v>
      </c>
      <c r="F183" s="158">
        <v>10.957100000000001</v>
      </c>
      <c r="G183" s="158">
        <v>10.957100000000001</v>
      </c>
      <c r="H183" s="158">
        <v>4.9992000000000001</v>
      </c>
      <c r="I183" s="158">
        <v>5.3079000000000001</v>
      </c>
      <c r="J183" s="158">
        <v>7.6936999999999998</v>
      </c>
      <c r="K183" s="158">
        <v>-1.8579000000000001</v>
      </c>
      <c r="L183" s="158">
        <v>-0.50209999999999999</v>
      </c>
      <c r="M183" s="158">
        <v>0.47899999999999998</v>
      </c>
      <c r="N183" s="158">
        <v>1.337</v>
      </c>
      <c r="O183" s="158"/>
      <c r="P183" s="158"/>
      <c r="Q183" s="158">
        <v>2.0827</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44767</v>
      </c>
      <c r="E184" s="158">
        <v>20.046900000000001</v>
      </c>
      <c r="F184" s="158">
        <v>9.5359999999999996</v>
      </c>
      <c r="G184" s="158">
        <v>9.5359999999999996</v>
      </c>
      <c r="H184" s="158">
        <v>8.3887999999999998</v>
      </c>
      <c r="I184" s="158">
        <v>7.4471999999999996</v>
      </c>
      <c r="J184" s="158">
        <v>7.5305</v>
      </c>
      <c r="K184" s="158">
        <v>2.0310000000000001</v>
      </c>
      <c r="L184" s="158">
        <v>2.0804</v>
      </c>
      <c r="M184" s="158">
        <v>2.4276</v>
      </c>
      <c r="N184" s="158">
        <v>2.8098000000000001</v>
      </c>
      <c r="O184" s="158">
        <v>6.6135999999999999</v>
      </c>
      <c r="P184" s="158">
        <v>6.7737999999999996</v>
      </c>
      <c r="Q184" s="158">
        <v>8.1606000000000005</v>
      </c>
      <c r="R184" s="158">
        <v>3.6837</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44767</v>
      </c>
      <c r="E185" s="158">
        <v>19.510300000000001</v>
      </c>
      <c r="F185" s="158">
        <v>9.2988</v>
      </c>
      <c r="G185" s="158">
        <v>9.2988</v>
      </c>
      <c r="H185" s="158">
        <v>8.1372999999999998</v>
      </c>
      <c r="I185" s="158">
        <v>7.1957000000000004</v>
      </c>
      <c r="J185" s="158">
        <v>7.2744</v>
      </c>
      <c r="K185" s="158">
        <v>1.78</v>
      </c>
      <c r="L185" s="158">
        <v>1.8230999999999999</v>
      </c>
      <c r="M185" s="158">
        <v>2.1663999999999999</v>
      </c>
      <c r="N185" s="158">
        <v>2.5487000000000002</v>
      </c>
      <c r="O185" s="158">
        <v>6.3329000000000004</v>
      </c>
      <c r="P185" s="158">
        <v>6.4785000000000004</v>
      </c>
      <c r="Q185" s="158">
        <v>7.8300999999999998</v>
      </c>
      <c r="R185" s="158">
        <v>3.4207999999999998</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44767</v>
      </c>
      <c r="E186" s="158">
        <v>20.376000000000001</v>
      </c>
      <c r="F186" s="158">
        <v>7.8868999999999998</v>
      </c>
      <c r="G186" s="158">
        <v>7.8868999999999998</v>
      </c>
      <c r="H186" s="158">
        <v>9.4343000000000004</v>
      </c>
      <c r="I186" s="158">
        <v>9.3998000000000008</v>
      </c>
      <c r="J186" s="158">
        <v>17.070799999999998</v>
      </c>
      <c r="K186" s="158">
        <v>0.43159999999999998</v>
      </c>
      <c r="L186" s="158">
        <v>0.54179999999999995</v>
      </c>
      <c r="M186" s="158">
        <v>0.8</v>
      </c>
      <c r="N186" s="158">
        <v>2.6920000000000002</v>
      </c>
      <c r="O186" s="158">
        <v>7.2601000000000004</v>
      </c>
      <c r="P186" s="158">
        <v>7.6483999999999996</v>
      </c>
      <c r="Q186" s="158">
        <v>8.3567</v>
      </c>
      <c r="R186" s="158">
        <v>3.5901000000000001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44767</v>
      </c>
      <c r="E187" s="158">
        <v>19.848700000000001</v>
      </c>
      <c r="F187" s="158">
        <v>7.5442</v>
      </c>
      <c r="G187" s="158">
        <v>7.5442</v>
      </c>
      <c r="H187" s="158">
        <v>9.0790000000000006</v>
      </c>
      <c r="I187" s="158">
        <v>9.0550999999999995</v>
      </c>
      <c r="J187" s="158">
        <v>16.719000000000001</v>
      </c>
      <c r="K187" s="158">
        <v>0.1071</v>
      </c>
      <c r="L187" s="158">
        <v>0.2268</v>
      </c>
      <c r="M187" s="158">
        <v>0.48609999999999998</v>
      </c>
      <c r="N187" s="158">
        <v>2.3732000000000002</v>
      </c>
      <c r="O187" s="158">
        <v>6.9046000000000003</v>
      </c>
      <c r="P187" s="158">
        <v>7.3312999999999997</v>
      </c>
      <c r="Q187" s="158">
        <v>8.0367999999999995</v>
      </c>
      <c r="R187" s="158">
        <v>3.2576999999999998</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44767</v>
      </c>
      <c r="E188" s="158">
        <v>18.2729</v>
      </c>
      <c r="F188" s="158">
        <v>9.9956999999999994</v>
      </c>
      <c r="G188" s="158">
        <v>9.9956999999999994</v>
      </c>
      <c r="H188" s="158">
        <v>7.8304999999999998</v>
      </c>
      <c r="I188" s="158">
        <v>7.0530999999999997</v>
      </c>
      <c r="J188" s="158">
        <v>8.3320000000000007</v>
      </c>
      <c r="K188" s="158">
        <v>1.0564</v>
      </c>
      <c r="L188" s="158">
        <v>1.7297</v>
      </c>
      <c r="M188" s="158">
        <v>2.2037</v>
      </c>
      <c r="N188" s="158">
        <v>2.6720999999999999</v>
      </c>
      <c r="O188" s="158">
        <v>6.0400999999999998</v>
      </c>
      <c r="P188" s="158">
        <v>6.71</v>
      </c>
      <c r="Q188" s="158">
        <v>7.5761000000000003</v>
      </c>
      <c r="R188" s="158">
        <v>3.4207999999999998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44767</v>
      </c>
      <c r="E189" s="158">
        <v>18.903400000000001</v>
      </c>
      <c r="F189" s="158">
        <v>10.306699999999999</v>
      </c>
      <c r="G189" s="158">
        <v>10.306699999999999</v>
      </c>
      <c r="H189" s="158">
        <v>8.2052999999999994</v>
      </c>
      <c r="I189" s="158">
        <v>7.3996000000000004</v>
      </c>
      <c r="J189" s="158">
        <v>8.6776999999999997</v>
      </c>
      <c r="K189" s="158">
        <v>1.4053</v>
      </c>
      <c r="L189" s="158">
        <v>2.0735999999999999</v>
      </c>
      <c r="M189" s="158">
        <v>2.5493000000000001</v>
      </c>
      <c r="N189" s="158">
        <v>3.0223</v>
      </c>
      <c r="O189" s="158">
        <v>6.3865999999999996</v>
      </c>
      <c r="P189" s="158">
        <v>7.0834999999999999</v>
      </c>
      <c r="Q189" s="158">
        <v>8.0190999999999999</v>
      </c>
      <c r="R189" s="158">
        <v>3.7612999999999999</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44767</v>
      </c>
      <c r="E190" s="158">
        <v>19.202400000000001</v>
      </c>
      <c r="F190" s="158">
        <v>7.0369999999999999</v>
      </c>
      <c r="G190" s="158">
        <v>7.0369999999999999</v>
      </c>
      <c r="H190" s="158">
        <v>5.8992000000000004</v>
      </c>
      <c r="I190" s="158">
        <v>5.4558</v>
      </c>
      <c r="J190" s="158">
        <v>7.1558999999999999</v>
      </c>
      <c r="K190" s="158">
        <v>1.3140000000000001</v>
      </c>
      <c r="L190" s="158">
        <v>2.2652000000000001</v>
      </c>
      <c r="M190" s="158">
        <v>2.2909999999999999</v>
      </c>
      <c r="N190" s="158">
        <v>3.0661999999999998</v>
      </c>
      <c r="O190" s="158">
        <v>6.9053000000000004</v>
      </c>
      <c r="P190" s="158">
        <v>7.0271999999999997</v>
      </c>
      <c r="Q190" s="158">
        <v>8.1402999999999999</v>
      </c>
      <c r="R190" s="158">
        <v>4.3555000000000001</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44767</v>
      </c>
      <c r="E191" s="158">
        <v>18.66</v>
      </c>
      <c r="F191" s="158">
        <v>6.6542000000000003</v>
      </c>
      <c r="G191" s="158">
        <v>6.6542000000000003</v>
      </c>
      <c r="H191" s="158">
        <v>5.4546999999999999</v>
      </c>
      <c r="I191" s="158">
        <v>5.0114999999999998</v>
      </c>
      <c r="J191" s="158">
        <v>6.7202999999999999</v>
      </c>
      <c r="K191" s="158">
        <v>0.88539999999999996</v>
      </c>
      <c r="L191" s="158">
        <v>1.8387</v>
      </c>
      <c r="M191" s="158">
        <v>1.8524</v>
      </c>
      <c r="N191" s="158">
        <v>2.6158000000000001</v>
      </c>
      <c r="O191" s="158">
        <v>6.4268000000000001</v>
      </c>
      <c r="P191" s="158">
        <v>6.5472999999999999</v>
      </c>
      <c r="Q191" s="158">
        <v>7.7693000000000003</v>
      </c>
      <c r="R191" s="158">
        <v>3.8893</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44767</v>
      </c>
      <c r="E192" s="158">
        <v>26.294499999999999</v>
      </c>
      <c r="F192" s="158">
        <v>5.8792</v>
      </c>
      <c r="G192" s="158">
        <v>5.8792</v>
      </c>
      <c r="H192" s="158">
        <v>5.0616000000000003</v>
      </c>
      <c r="I192" s="158">
        <v>8.5850000000000009</v>
      </c>
      <c r="J192" s="158">
        <v>7.9657999999999998</v>
      </c>
      <c r="K192" s="158">
        <v>1.9821</v>
      </c>
      <c r="L192" s="158">
        <v>3.0945</v>
      </c>
      <c r="M192" s="158">
        <v>2.3975</v>
      </c>
      <c r="N192" s="158">
        <v>3.5032999999999999</v>
      </c>
      <c r="O192" s="158">
        <v>6.1378000000000004</v>
      </c>
      <c r="P192" s="158">
        <v>6.2183000000000002</v>
      </c>
      <c r="Q192" s="158">
        <v>7.9946999999999999</v>
      </c>
      <c r="R192" s="158">
        <v>4.0941999999999998</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44767</v>
      </c>
      <c r="E193" s="158">
        <v>27.1235</v>
      </c>
      <c r="F193" s="158">
        <v>6.3281000000000001</v>
      </c>
      <c r="G193" s="158">
        <v>6.3281000000000001</v>
      </c>
      <c r="H193" s="158">
        <v>5.5038999999999998</v>
      </c>
      <c r="I193" s="158">
        <v>9.0281000000000002</v>
      </c>
      <c r="J193" s="158">
        <v>8.4205000000000005</v>
      </c>
      <c r="K193" s="158">
        <v>2.4340000000000002</v>
      </c>
      <c r="L193" s="158">
        <v>3.5520999999999998</v>
      </c>
      <c r="M193" s="158">
        <v>2.8572000000000002</v>
      </c>
      <c r="N193" s="158">
        <v>3.9710000000000001</v>
      </c>
      <c r="O193" s="158">
        <v>6.6192000000000002</v>
      </c>
      <c r="P193" s="158">
        <v>6.6692999999999998</v>
      </c>
      <c r="Q193" s="158">
        <v>8.2723999999999993</v>
      </c>
      <c r="R193" s="158">
        <v>4.5659999999999998</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44767</v>
      </c>
      <c r="E194" s="158">
        <v>20.501300000000001</v>
      </c>
      <c r="F194" s="158">
        <v>7.8387000000000002</v>
      </c>
      <c r="G194" s="158">
        <v>7.8387000000000002</v>
      </c>
      <c r="H194" s="158">
        <v>4.6075999999999997</v>
      </c>
      <c r="I194" s="158">
        <v>4.7648000000000001</v>
      </c>
      <c r="J194" s="158">
        <v>6.3979999999999997</v>
      </c>
      <c r="K194" s="158">
        <v>1.7844</v>
      </c>
      <c r="L194" s="158">
        <v>2.5459000000000001</v>
      </c>
      <c r="M194" s="158">
        <v>2.8601999999999999</v>
      </c>
      <c r="N194" s="158">
        <v>3.0567000000000002</v>
      </c>
      <c r="O194" s="158">
        <v>7.0063000000000004</v>
      </c>
      <c r="P194" s="158">
        <v>7.4196</v>
      </c>
      <c r="Q194" s="158">
        <v>7.9461000000000004</v>
      </c>
      <c r="R194" s="158">
        <v>4.0484</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44767</v>
      </c>
      <c r="E195" s="158">
        <v>20.097200000000001</v>
      </c>
      <c r="F195" s="158">
        <v>7.5114999999999998</v>
      </c>
      <c r="G195" s="158">
        <v>7.5114999999999998</v>
      </c>
      <c r="H195" s="158">
        <v>4.3105000000000002</v>
      </c>
      <c r="I195" s="158">
        <v>4.4572000000000003</v>
      </c>
      <c r="J195" s="158">
        <v>6.0951000000000004</v>
      </c>
      <c r="K195" s="158">
        <v>1.4802999999999999</v>
      </c>
      <c r="L195" s="158">
        <v>2.2360000000000002</v>
      </c>
      <c r="M195" s="158">
        <v>2.5449000000000002</v>
      </c>
      <c r="N195" s="158">
        <v>2.7362000000000002</v>
      </c>
      <c r="O195" s="158">
        <v>6.6555999999999997</v>
      </c>
      <c r="P195" s="158">
        <v>7.0983000000000001</v>
      </c>
      <c r="Q195" s="158">
        <v>7.7175000000000002</v>
      </c>
      <c r="R195" s="158">
        <v>3.7141000000000002</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44767</v>
      </c>
      <c r="E198" s="158">
        <v>1841.828</v>
      </c>
      <c r="F198" s="158">
        <v>8.9356000000000009</v>
      </c>
      <c r="G198" s="158">
        <v>8.9356000000000009</v>
      </c>
      <c r="H198" s="158">
        <v>6.58</v>
      </c>
      <c r="I198" s="158">
        <v>6.2050999999999998</v>
      </c>
      <c r="J198" s="158">
        <v>7.8571</v>
      </c>
      <c r="K198" s="158">
        <v>-2.7122000000000002</v>
      </c>
      <c r="L198" s="158">
        <v>-1.6964999999999999</v>
      </c>
      <c r="M198" s="158">
        <v>-1.0686</v>
      </c>
      <c r="N198" s="158">
        <v>0.60940000000000005</v>
      </c>
      <c r="O198" s="158">
        <v>5.0075000000000003</v>
      </c>
      <c r="P198" s="158">
        <v>5.8647</v>
      </c>
      <c r="Q198" s="158">
        <v>6.5862999999999996</v>
      </c>
      <c r="R198" s="158">
        <v>1.9419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44767</v>
      </c>
      <c r="E199" s="158">
        <v>1951.5301999999999</v>
      </c>
      <c r="F199" s="158">
        <v>9.3569999999999993</v>
      </c>
      <c r="G199" s="158">
        <v>9.3569999999999993</v>
      </c>
      <c r="H199" s="158">
        <v>7.0016999999999996</v>
      </c>
      <c r="I199" s="158">
        <v>6.6272000000000002</v>
      </c>
      <c r="J199" s="158">
        <v>8.2811000000000003</v>
      </c>
      <c r="K199" s="158">
        <v>-2.2936999999999999</v>
      </c>
      <c r="L199" s="158">
        <v>-1.2787999999999999</v>
      </c>
      <c r="M199" s="158">
        <v>-0.65080000000000005</v>
      </c>
      <c r="N199" s="158">
        <v>1.0333000000000001</v>
      </c>
      <c r="O199" s="158">
        <v>5.4652000000000003</v>
      </c>
      <c r="P199" s="158">
        <v>6.3113000000000001</v>
      </c>
      <c r="Q199" s="158">
        <v>7.1970999999999998</v>
      </c>
      <c r="R199" s="158">
        <v>2.3706</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44767</v>
      </c>
      <c r="E200" s="158">
        <v>10.782</v>
      </c>
      <c r="F200" s="158">
        <v>7.5651000000000002</v>
      </c>
      <c r="G200" s="158">
        <v>7.5651000000000002</v>
      </c>
      <c r="H200" s="158">
        <v>4.7436999999999996</v>
      </c>
      <c r="I200" s="158">
        <v>5.2092000000000001</v>
      </c>
      <c r="J200" s="158">
        <v>6.2355</v>
      </c>
      <c r="K200" s="158">
        <v>3.9634999999999998</v>
      </c>
      <c r="L200" s="158">
        <v>3.9376000000000002</v>
      </c>
      <c r="M200" s="158">
        <v>3.7648999999999999</v>
      </c>
      <c r="N200" s="158">
        <v>3.9363999999999999</v>
      </c>
      <c r="O200" s="158"/>
      <c r="P200" s="158"/>
      <c r="Q200" s="158">
        <v>4.3806000000000003</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44767</v>
      </c>
      <c r="E201" s="158">
        <v>10.6785</v>
      </c>
      <c r="F201" s="158">
        <v>7.0681000000000003</v>
      </c>
      <c r="G201" s="158">
        <v>7.0681000000000003</v>
      </c>
      <c r="H201" s="158">
        <v>4.2027000000000001</v>
      </c>
      <c r="I201" s="158">
        <v>4.6715999999999998</v>
      </c>
      <c r="J201" s="158">
        <v>5.6947999999999999</v>
      </c>
      <c r="K201" s="158">
        <v>3.4169</v>
      </c>
      <c r="L201" s="158">
        <v>3.3833000000000002</v>
      </c>
      <c r="M201" s="158">
        <v>3.2038000000000002</v>
      </c>
      <c r="N201" s="158">
        <v>3.3681999999999999</v>
      </c>
      <c r="O201" s="158"/>
      <c r="P201" s="158"/>
      <c r="Q201" s="158">
        <v>3.8089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44767</v>
      </c>
      <c r="E202" s="158">
        <v>52.824800000000003</v>
      </c>
      <c r="F202" s="158">
        <v>8.2972000000000001</v>
      </c>
      <c r="G202" s="158">
        <v>8.2972000000000001</v>
      </c>
      <c r="H202" s="158">
        <v>6.1765999999999996</v>
      </c>
      <c r="I202" s="158">
        <v>7.2853000000000003</v>
      </c>
      <c r="J202" s="158">
        <v>9.8511000000000006</v>
      </c>
      <c r="K202" s="158">
        <v>0.67689999999999995</v>
      </c>
      <c r="L202" s="158">
        <v>1.6845000000000001</v>
      </c>
      <c r="M202" s="158">
        <v>1.6161000000000001</v>
      </c>
      <c r="N202" s="158">
        <v>3.0568</v>
      </c>
      <c r="O202" s="158">
        <v>6.3760000000000003</v>
      </c>
      <c r="P202" s="158">
        <v>6.7964000000000002</v>
      </c>
      <c r="Q202" s="158">
        <v>7.3116000000000003</v>
      </c>
      <c r="R202" s="158">
        <v>3.7951000000000001</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44767</v>
      </c>
      <c r="E203" s="158">
        <v>54.383800000000001</v>
      </c>
      <c r="F203" s="158">
        <v>8.7312999999999992</v>
      </c>
      <c r="G203" s="158">
        <v>8.7312999999999992</v>
      </c>
      <c r="H203" s="158">
        <v>6.6144999999999996</v>
      </c>
      <c r="I203" s="158">
        <v>7.7122999999999999</v>
      </c>
      <c r="J203" s="158">
        <v>10.2819</v>
      </c>
      <c r="K203" s="158">
        <v>1.0945</v>
      </c>
      <c r="L203" s="158">
        <v>2.1011000000000002</v>
      </c>
      <c r="M203" s="158">
        <v>2.0303</v>
      </c>
      <c r="N203" s="158">
        <v>3.4767000000000001</v>
      </c>
      <c r="O203" s="158">
        <v>6.7821999999999996</v>
      </c>
      <c r="P203" s="158">
        <v>7.1894999999999998</v>
      </c>
      <c r="Q203" s="158">
        <v>8.3141999999999996</v>
      </c>
      <c r="R203" s="158">
        <v>4.2222</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44767</v>
      </c>
      <c r="E204" s="158">
        <v>20.7318</v>
      </c>
      <c r="F204" s="158">
        <v>10.102399999999999</v>
      </c>
      <c r="G204" s="158">
        <v>10.102399999999999</v>
      </c>
      <c r="H204" s="158">
        <v>6.1692999999999998</v>
      </c>
      <c r="I204" s="158">
        <v>9.6179000000000006</v>
      </c>
      <c r="J204" s="158">
        <v>11.863099999999999</v>
      </c>
      <c r="K204" s="158">
        <v>-1.5034000000000001</v>
      </c>
      <c r="L204" s="158">
        <v>-1.1769000000000001</v>
      </c>
      <c r="M204" s="158">
        <v>0.3226</v>
      </c>
      <c r="N204" s="158">
        <v>1.1746000000000001</v>
      </c>
      <c r="O204" s="158">
        <v>6.0819999999999999</v>
      </c>
      <c r="P204" s="158">
        <v>6.423</v>
      </c>
      <c r="Q204" s="158">
        <v>7.6379999999999999</v>
      </c>
      <c r="R204" s="158">
        <v>3.0508999999999999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44767</v>
      </c>
      <c r="E205" s="158">
        <v>19.9025</v>
      </c>
      <c r="F205" s="158">
        <v>9.7277000000000005</v>
      </c>
      <c r="G205" s="158">
        <v>9.7277000000000005</v>
      </c>
      <c r="H205" s="158">
        <v>5.7964000000000002</v>
      </c>
      <c r="I205" s="158">
        <v>9.2416</v>
      </c>
      <c r="J205" s="158">
        <v>11.481299999999999</v>
      </c>
      <c r="K205" s="158">
        <v>-1.8815</v>
      </c>
      <c r="L205" s="158">
        <v>-1.5544</v>
      </c>
      <c r="M205" s="158">
        <v>-5.7700000000000001E-2</v>
      </c>
      <c r="N205" s="158">
        <v>0.79079999999999995</v>
      </c>
      <c r="O205" s="158">
        <v>5.6692</v>
      </c>
      <c r="P205" s="158">
        <v>5.9904000000000002</v>
      </c>
      <c r="Q205" s="158">
        <v>4.7423000000000002</v>
      </c>
      <c r="R205" s="158">
        <v>2.653</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44767</v>
      </c>
      <c r="E206" s="158">
        <v>28.442299999999999</v>
      </c>
      <c r="F206" s="158">
        <v>6.5484</v>
      </c>
      <c r="G206" s="158">
        <v>6.5484</v>
      </c>
      <c r="H206" s="158">
        <v>5.4504999999999999</v>
      </c>
      <c r="I206" s="158">
        <v>4.8396999999999997</v>
      </c>
      <c r="J206" s="158">
        <v>5.9036999999999997</v>
      </c>
      <c r="K206" s="158">
        <v>1.5786</v>
      </c>
      <c r="L206" s="158">
        <v>2.052</v>
      </c>
      <c r="M206" s="158">
        <v>2.1823000000000001</v>
      </c>
      <c r="N206" s="158">
        <v>2.3649</v>
      </c>
      <c r="O206" s="158">
        <v>5.1872999999999996</v>
      </c>
      <c r="P206" s="158">
        <v>6.2662000000000004</v>
      </c>
      <c r="Q206" s="158">
        <v>7.1361999999999997</v>
      </c>
      <c r="R206" s="158">
        <v>2.8702000000000001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44767</v>
      </c>
      <c r="E207" s="158">
        <v>30.2134</v>
      </c>
      <c r="F207" s="158">
        <v>7.1318000000000001</v>
      </c>
      <c r="G207" s="158">
        <v>7.1318000000000001</v>
      </c>
      <c r="H207" s="158">
        <v>6.0301</v>
      </c>
      <c r="I207" s="158">
        <v>5.3956999999999997</v>
      </c>
      <c r="J207" s="158">
        <v>6.4614000000000003</v>
      </c>
      <c r="K207" s="158">
        <v>2.1314000000000002</v>
      </c>
      <c r="L207" s="158">
        <v>2.609</v>
      </c>
      <c r="M207" s="158">
        <v>2.7429999999999999</v>
      </c>
      <c r="N207" s="158">
        <v>2.9295</v>
      </c>
      <c r="O207" s="158">
        <v>5.7610999999999999</v>
      </c>
      <c r="P207" s="158">
        <v>6.8731</v>
      </c>
      <c r="Q207" s="158">
        <v>7.4702999999999999</v>
      </c>
      <c r="R207" s="158">
        <v>3.4342000000000001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44767</v>
      </c>
      <c r="E208" s="158">
        <v>10.6922</v>
      </c>
      <c r="F208" s="158">
        <v>11.389699999999999</v>
      </c>
      <c r="G208" s="158">
        <v>11.389699999999999</v>
      </c>
      <c r="H208" s="158">
        <v>7.7655000000000003</v>
      </c>
      <c r="I208" s="158">
        <v>5.9386999999999999</v>
      </c>
      <c r="J208" s="158">
        <v>7.6810999999999998</v>
      </c>
      <c r="K208" s="158">
        <v>0.71779999999999999</v>
      </c>
      <c r="L208" s="158">
        <v>1.3385</v>
      </c>
      <c r="M208" s="158">
        <v>1.9332</v>
      </c>
      <c r="N208" s="158">
        <v>2.5480999999999998</v>
      </c>
      <c r="O208" s="158"/>
      <c r="P208" s="158"/>
      <c r="Q208" s="158">
        <v>3.3984000000000001</v>
      </c>
      <c r="R208" s="158">
        <v>3.3984000000000001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44767</v>
      </c>
      <c r="E209" s="158">
        <v>10.5975</v>
      </c>
      <c r="F209" s="158">
        <v>10.801399999999999</v>
      </c>
      <c r="G209" s="158">
        <v>10.801399999999999</v>
      </c>
      <c r="H209" s="158">
        <v>7.2922000000000002</v>
      </c>
      <c r="I209" s="158">
        <v>5.5471000000000004</v>
      </c>
      <c r="J209" s="158">
        <v>7.2663000000000002</v>
      </c>
      <c r="K209" s="158">
        <v>0.28410000000000002</v>
      </c>
      <c r="L209" s="158">
        <v>0.88300000000000001</v>
      </c>
      <c r="M209" s="158">
        <v>1.4925999999999999</v>
      </c>
      <c r="N209" s="158">
        <v>2.1015999999999999</v>
      </c>
      <c r="O209" s="158"/>
      <c r="P209" s="158"/>
      <c r="Q209" s="158">
        <v>2.9401000000000002</v>
      </c>
      <c r="R209" s="158">
        <v>2.9401000000000002</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44767</v>
      </c>
      <c r="E210" s="158">
        <v>16.8416</v>
      </c>
      <c r="F210" s="158">
        <v>11.207800000000001</v>
      </c>
      <c r="G210" s="158">
        <v>11.207800000000001</v>
      </c>
      <c r="H210" s="158">
        <v>8.1554000000000002</v>
      </c>
      <c r="I210" s="158">
        <v>6.7670000000000003</v>
      </c>
      <c r="J210" s="158">
        <v>8.2794000000000008</v>
      </c>
      <c r="K210" s="158">
        <v>0.42680000000000001</v>
      </c>
      <c r="L210" s="158">
        <v>1.3246</v>
      </c>
      <c r="M210" s="158">
        <v>1.7582</v>
      </c>
      <c r="N210" s="158">
        <v>2.6139000000000001</v>
      </c>
      <c r="O210" s="158">
        <v>6.5251999999999999</v>
      </c>
      <c r="P210" s="158">
        <v>6.7228000000000003</v>
      </c>
      <c r="Q210" s="158">
        <v>7.5083000000000002</v>
      </c>
      <c r="R210" s="158">
        <v>3.6920000000000002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44767</v>
      </c>
      <c r="E211" s="158">
        <v>17.266400000000001</v>
      </c>
      <c r="F211" s="158">
        <v>11.708299999999999</v>
      </c>
      <c r="G211" s="158">
        <v>11.708299999999999</v>
      </c>
      <c r="H211" s="158">
        <v>8.6210000000000004</v>
      </c>
      <c r="I211" s="158">
        <v>7.2375999999999996</v>
      </c>
      <c r="J211" s="158">
        <v>8.7452000000000005</v>
      </c>
      <c r="K211" s="158">
        <v>0.88700000000000001</v>
      </c>
      <c r="L211" s="158">
        <v>1.7886</v>
      </c>
      <c r="M211" s="158">
        <v>2.2246999999999999</v>
      </c>
      <c r="N211" s="158">
        <v>3.0876000000000001</v>
      </c>
      <c r="O211" s="158">
        <v>7.0228000000000002</v>
      </c>
      <c r="P211" s="158">
        <v>7.1612999999999998</v>
      </c>
      <c r="Q211" s="158">
        <v>7.8808999999999996</v>
      </c>
      <c r="R211" s="158">
        <v>4.1798999999999999</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44767</v>
      </c>
      <c r="E212" s="158">
        <v>19.908799999999999</v>
      </c>
      <c r="F212" s="158">
        <v>7.9497999999999998</v>
      </c>
      <c r="G212" s="158">
        <v>7.9497999999999998</v>
      </c>
      <c r="H212" s="158">
        <v>5.1121999999999996</v>
      </c>
      <c r="I212" s="158">
        <v>5.6563999999999997</v>
      </c>
      <c r="J212" s="158">
        <v>6.8048000000000002</v>
      </c>
      <c r="K212" s="158">
        <v>1.6426000000000001</v>
      </c>
      <c r="L212" s="158">
        <v>2.0514999999999999</v>
      </c>
      <c r="M212" s="158">
        <v>2.1265000000000001</v>
      </c>
      <c r="N212" s="158">
        <v>2.8736999999999999</v>
      </c>
      <c r="O212" s="158">
        <v>6.1973000000000003</v>
      </c>
      <c r="P212" s="158">
        <v>6.4653999999999998</v>
      </c>
      <c r="Q212" s="158">
        <v>7.6117999999999997</v>
      </c>
      <c r="R212" s="158">
        <v>3.6960999999999999</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44767</v>
      </c>
      <c r="E213" s="158">
        <v>20.823499999999999</v>
      </c>
      <c r="F213" s="158">
        <v>8.4779</v>
      </c>
      <c r="G213" s="158">
        <v>8.4779</v>
      </c>
      <c r="H213" s="158">
        <v>5.6151</v>
      </c>
      <c r="I213" s="158">
        <v>6.1368</v>
      </c>
      <c r="J213" s="158">
        <v>7.2937000000000003</v>
      </c>
      <c r="K213" s="158">
        <v>2.1301000000000001</v>
      </c>
      <c r="L213" s="158">
        <v>2.5388000000000002</v>
      </c>
      <c r="M213" s="158">
        <v>2.6145</v>
      </c>
      <c r="N213" s="158">
        <v>3.3671000000000002</v>
      </c>
      <c r="O213" s="158">
        <v>6.6970999999999998</v>
      </c>
      <c r="P213" s="158">
        <v>6.9915000000000003</v>
      </c>
      <c r="Q213" s="158">
        <v>8.1280000000000001</v>
      </c>
      <c r="R213" s="158">
        <v>4.1862000000000004</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44767</v>
      </c>
      <c r="E214" s="158">
        <v>2665.971</v>
      </c>
      <c r="F214" s="158">
        <v>9.7937999999999992</v>
      </c>
      <c r="G214" s="158">
        <v>9.7937999999999992</v>
      </c>
      <c r="H214" s="158">
        <v>6.5266999999999999</v>
      </c>
      <c r="I214" s="158">
        <v>5.3544999999999998</v>
      </c>
      <c r="J214" s="158">
        <v>6.8727999999999998</v>
      </c>
      <c r="K214" s="158">
        <v>0.41199999999999998</v>
      </c>
      <c r="L214" s="158">
        <v>1.5315000000000001</v>
      </c>
      <c r="M214" s="158">
        <v>1.8954</v>
      </c>
      <c r="N214" s="158">
        <v>2.5053999999999998</v>
      </c>
      <c r="O214" s="158">
        <v>6.2521000000000004</v>
      </c>
      <c r="P214" s="158">
        <v>7.0824999999999996</v>
      </c>
      <c r="Q214" s="158">
        <v>8.0846</v>
      </c>
      <c r="R214" s="158">
        <v>3.3727</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44767</v>
      </c>
      <c r="E215" s="158">
        <v>2542.5974999999999</v>
      </c>
      <c r="F215" s="158">
        <v>9.3238000000000003</v>
      </c>
      <c r="G215" s="158">
        <v>9.3238000000000003</v>
      </c>
      <c r="H215" s="158">
        <v>6.0561999999999996</v>
      </c>
      <c r="I215" s="158">
        <v>4.8834</v>
      </c>
      <c r="J215" s="158">
        <v>6.4001000000000001</v>
      </c>
      <c r="K215" s="158">
        <v>-5.7200000000000001E-2</v>
      </c>
      <c r="L215" s="158">
        <v>1.0589999999999999</v>
      </c>
      <c r="M215" s="158">
        <v>1.4198999999999999</v>
      </c>
      <c r="N215" s="158">
        <v>2.0249000000000001</v>
      </c>
      <c r="O215" s="158">
        <v>5.7541000000000002</v>
      </c>
      <c r="P215" s="158">
        <v>6.5675999999999997</v>
      </c>
      <c r="Q215" s="158">
        <v>7.5629</v>
      </c>
      <c r="R215" s="158">
        <v>2.8881000000000001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44767</v>
      </c>
      <c r="E216" s="158">
        <v>34.925400000000003</v>
      </c>
      <c r="F216" s="158">
        <v>8.4710999999999999</v>
      </c>
      <c r="G216" s="158">
        <v>8.4710999999999999</v>
      </c>
      <c r="H216" s="158">
        <v>4.1837</v>
      </c>
      <c r="I216" s="158">
        <v>6.2481</v>
      </c>
      <c r="J216" s="158">
        <v>8.8719999999999999</v>
      </c>
      <c r="K216" s="158">
        <v>0.92889999999999995</v>
      </c>
      <c r="L216" s="158">
        <v>1.3280000000000001</v>
      </c>
      <c r="M216" s="158">
        <v>1.8072999999999999</v>
      </c>
      <c r="N216" s="158">
        <v>1.9349000000000001</v>
      </c>
      <c r="O216" s="158">
        <v>5.1486000000000001</v>
      </c>
      <c r="P216" s="158">
        <v>5.7233999999999998</v>
      </c>
      <c r="Q216" s="158">
        <v>7.3738999999999999</v>
      </c>
      <c r="R216" s="158">
        <v>2.8235999999999999</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44767</v>
      </c>
      <c r="E217" s="158">
        <v>35.2774</v>
      </c>
      <c r="F217" s="158">
        <v>8.6628000000000007</v>
      </c>
      <c r="G217" s="158">
        <v>8.6628000000000007</v>
      </c>
      <c r="H217" s="158">
        <v>4.3639999999999999</v>
      </c>
      <c r="I217" s="158">
        <v>6.4306999999999999</v>
      </c>
      <c r="J217" s="158">
        <v>9.0607000000000006</v>
      </c>
      <c r="K217" s="158">
        <v>0.99509999999999998</v>
      </c>
      <c r="L217" s="158">
        <v>1.4538</v>
      </c>
      <c r="M217" s="158">
        <v>1.9550000000000001</v>
      </c>
      <c r="N217" s="158">
        <v>2.0954000000000002</v>
      </c>
      <c r="O217" s="158">
        <v>5.3074000000000003</v>
      </c>
      <c r="P217" s="158">
        <v>5.8655999999999997</v>
      </c>
      <c r="Q217" s="158">
        <v>7.1769999999999996</v>
      </c>
      <c r="R217" s="158">
        <v>2.9885000000000002</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44767</v>
      </c>
      <c r="E218" s="158">
        <v>11.867900000000001</v>
      </c>
      <c r="F218" s="158">
        <v>12.2118</v>
      </c>
      <c r="G218" s="158">
        <v>12.2118</v>
      </c>
      <c r="H218" s="158">
        <v>4.9255000000000004</v>
      </c>
      <c r="I218" s="158">
        <v>5.4374000000000002</v>
      </c>
      <c r="J218" s="158">
        <v>8.5440000000000005</v>
      </c>
      <c r="K218" s="158">
        <v>0.27060000000000001</v>
      </c>
      <c r="L218" s="158">
        <v>1.5254000000000001</v>
      </c>
      <c r="M218" s="158">
        <v>2.0428000000000002</v>
      </c>
      <c r="N218" s="158">
        <v>2.9457</v>
      </c>
      <c r="O218" s="158"/>
      <c r="P218" s="158"/>
      <c r="Q218" s="158">
        <v>6.3262</v>
      </c>
      <c r="R218" s="158">
        <v>4.0210999999999997</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44767</v>
      </c>
      <c r="E219" s="158">
        <v>11.701499999999999</v>
      </c>
      <c r="F219" s="158">
        <v>11.6564</v>
      </c>
      <c r="G219" s="158">
        <v>11.6564</v>
      </c>
      <c r="H219" s="158">
        <v>4.4153000000000002</v>
      </c>
      <c r="I219" s="158">
        <v>4.9333</v>
      </c>
      <c r="J219" s="158">
        <v>8.0541</v>
      </c>
      <c r="K219" s="158">
        <v>-0.21929999999999999</v>
      </c>
      <c r="L219" s="158">
        <v>1.0376000000000001</v>
      </c>
      <c r="M219" s="158">
        <v>1.5488</v>
      </c>
      <c r="N219" s="158">
        <v>2.4390000000000001</v>
      </c>
      <c r="O219" s="158"/>
      <c r="P219" s="158"/>
      <c r="Q219" s="158">
        <v>5.7897999999999996</v>
      </c>
      <c r="R219" s="158">
        <v>3.5139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44767</v>
      </c>
      <c r="E220" s="158">
        <v>1048.2787000000001</v>
      </c>
      <c r="F220" s="158">
        <v>10.383800000000001</v>
      </c>
      <c r="G220" s="158">
        <v>10.383800000000001</v>
      </c>
      <c r="H220" s="158">
        <v>8.3620000000000001</v>
      </c>
      <c r="I220" s="158">
        <v>8.9282000000000004</v>
      </c>
      <c r="J220" s="158">
        <v>9.8225999999999996</v>
      </c>
      <c r="K220" s="158">
        <v>-1.4796</v>
      </c>
      <c r="L220" s="158">
        <v>0.26779999999999998</v>
      </c>
      <c r="M220" s="158">
        <v>1.2258</v>
      </c>
      <c r="N220" s="158">
        <v>2.3199999999999998</v>
      </c>
      <c r="O220" s="158"/>
      <c r="P220" s="158"/>
      <c r="Q220" s="158">
        <v>3.2444000000000002</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44767</v>
      </c>
      <c r="E221" s="158">
        <v>1040.5411999999999</v>
      </c>
      <c r="F221" s="158">
        <v>9.8824000000000005</v>
      </c>
      <c r="G221" s="158">
        <v>9.8824000000000005</v>
      </c>
      <c r="H221" s="158">
        <v>7.8613</v>
      </c>
      <c r="I221" s="158">
        <v>8.4266000000000005</v>
      </c>
      <c r="J221" s="158">
        <v>9.3185000000000002</v>
      </c>
      <c r="K221" s="158">
        <v>-1.9775</v>
      </c>
      <c r="L221" s="158">
        <v>-0.23230000000000001</v>
      </c>
      <c r="M221" s="158">
        <v>0.72219999999999995</v>
      </c>
      <c r="N221" s="158">
        <v>1.8087</v>
      </c>
      <c r="O221" s="158"/>
      <c r="P221" s="158"/>
      <c r="Q221" s="158">
        <v>2.7277</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44767</v>
      </c>
      <c r="E222" s="158">
        <v>18.000699999999998</v>
      </c>
      <c r="F222" s="158">
        <v>8.9283999999999999</v>
      </c>
      <c r="G222" s="158">
        <v>8.9283999999999999</v>
      </c>
      <c r="H222" s="158">
        <v>5.4805000000000001</v>
      </c>
      <c r="I222" s="158">
        <v>9.3170999999999999</v>
      </c>
      <c r="J222" s="158">
        <v>13.335900000000001</v>
      </c>
      <c r="K222" s="158">
        <v>28.482500000000002</v>
      </c>
      <c r="L222" s="158">
        <v>15.351599999999999</v>
      </c>
      <c r="M222" s="158">
        <v>11.2728</v>
      </c>
      <c r="N222" s="158">
        <v>9.3356999999999992</v>
      </c>
      <c r="O222" s="158">
        <v>7.1360000000000001</v>
      </c>
      <c r="P222" s="158">
        <v>5.5194000000000001</v>
      </c>
      <c r="Q222" s="158">
        <v>7.1806999999999999</v>
      </c>
      <c r="R222" s="158">
        <v>6.4344999999999999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44767</v>
      </c>
      <c r="E223" s="158">
        <v>17.846399999999999</v>
      </c>
      <c r="F223" s="158">
        <v>8.5960000000000001</v>
      </c>
      <c r="G223" s="158">
        <v>8.5960000000000001</v>
      </c>
      <c r="H223" s="158">
        <v>5.1474000000000002</v>
      </c>
      <c r="I223" s="158">
        <v>8.9861000000000004</v>
      </c>
      <c r="J223" s="158">
        <v>13.054500000000001</v>
      </c>
      <c r="K223" s="158">
        <v>28.287500000000001</v>
      </c>
      <c r="L223" s="158">
        <v>15.177899999999999</v>
      </c>
      <c r="M223" s="158">
        <v>11.105600000000001</v>
      </c>
      <c r="N223" s="158">
        <v>9.1388999999999996</v>
      </c>
      <c r="O223" s="158">
        <v>7.0303000000000004</v>
      </c>
      <c r="P223" s="158">
        <v>5.4162999999999997</v>
      </c>
      <c r="Q223" s="158">
        <v>7.0719000000000003</v>
      </c>
      <c r="R223" s="158">
        <v>6.3090000000000002</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8.8365249999999982</v>
      </c>
      <c r="G224" s="160">
        <v>8.8365249999999982</v>
      </c>
      <c r="H224" s="160">
        <v>6.1681590909090911</v>
      </c>
      <c r="I224" s="160">
        <v>6.5629318181818173</v>
      </c>
      <c r="J224" s="160">
        <v>8.5239772727272722</v>
      </c>
      <c r="K224" s="160">
        <v>2.0018386363636367</v>
      </c>
      <c r="L224" s="160">
        <v>2.1165727272727271</v>
      </c>
      <c r="M224" s="160">
        <v>2.261384090909091</v>
      </c>
      <c r="N224" s="160">
        <v>2.8848681818181818</v>
      </c>
      <c r="O224" s="160">
        <v>6.315208823529411</v>
      </c>
      <c r="P224" s="160">
        <v>6.6576411764705874</v>
      </c>
      <c r="Q224" s="160">
        <v>6.7634045454545459</v>
      </c>
      <c r="R224" s="160">
        <v>3.6995473684210531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8.6970500000000008</v>
      </c>
      <c r="G225" s="160">
        <v>8.6970500000000008</v>
      </c>
      <c r="H225" s="160">
        <v>5.8825000000000003</v>
      </c>
      <c r="I225" s="160">
        <v>6.1709499999999995</v>
      </c>
      <c r="J225" s="160">
        <v>8.0099499999999999</v>
      </c>
      <c r="K225" s="160">
        <v>1.0257499999999999</v>
      </c>
      <c r="L225" s="160">
        <v>1.80585</v>
      </c>
      <c r="M225" s="160">
        <v>2.0846499999999999</v>
      </c>
      <c r="N225" s="160">
        <v>2.7141000000000002</v>
      </c>
      <c r="O225" s="160">
        <v>6.3896999999999995</v>
      </c>
      <c r="P225" s="160">
        <v>6.7164000000000001</v>
      </c>
      <c r="Q225" s="160">
        <v>7.5694999999999997</v>
      </c>
      <c r="R225" s="160">
        <v>3.6940499999999998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44767</v>
      </c>
      <c r="E228" s="158">
        <v>51.067599999999999</v>
      </c>
      <c r="F228" s="158">
        <v>-1.3579000000000001</v>
      </c>
      <c r="G228" s="158">
        <v>-1.3579000000000001</v>
      </c>
      <c r="H228" s="158">
        <v>34.151899999999998</v>
      </c>
      <c r="I228" s="158">
        <v>37.283700000000003</v>
      </c>
      <c r="J228" s="158">
        <v>34.271599999999999</v>
      </c>
      <c r="K228" s="158">
        <v>2.8299999999999999E-2</v>
      </c>
      <c r="L228" s="158">
        <v>4.8684000000000003</v>
      </c>
      <c r="M228" s="158">
        <v>2.7423000000000002</v>
      </c>
      <c r="N228" s="158">
        <v>6.0419</v>
      </c>
      <c r="O228" s="158">
        <v>9.2858000000000001</v>
      </c>
      <c r="P228" s="158">
        <v>5.9718</v>
      </c>
      <c r="Q228" s="158">
        <v>9.3801000000000005</v>
      </c>
      <c r="R228" s="158">
        <v>13.797499999999999</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44767</v>
      </c>
      <c r="E229" s="158">
        <v>55.509300000000003</v>
      </c>
      <c r="F229" s="158">
        <v>-0.39450000000000002</v>
      </c>
      <c r="G229" s="158">
        <v>-0.39450000000000002</v>
      </c>
      <c r="H229" s="158">
        <v>35.094000000000001</v>
      </c>
      <c r="I229" s="158">
        <v>38.249299999999998</v>
      </c>
      <c r="J229" s="158">
        <v>35.255600000000001</v>
      </c>
      <c r="K229" s="158">
        <v>0.99380000000000002</v>
      </c>
      <c r="L229" s="158">
        <v>5.8631000000000002</v>
      </c>
      <c r="M229" s="158">
        <v>3.67</v>
      </c>
      <c r="N229" s="158">
        <v>6.9859999999999998</v>
      </c>
      <c r="O229" s="158">
        <v>10.207100000000001</v>
      </c>
      <c r="P229" s="158">
        <v>6.9321000000000002</v>
      </c>
      <c r="Q229" s="158">
        <v>10.729699999999999</v>
      </c>
      <c r="R229" s="158">
        <v>14.777799999999999</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44767</v>
      </c>
      <c r="E230" s="158">
        <v>55.509300000000003</v>
      </c>
      <c r="F230" s="158">
        <v>-0.39450000000000002</v>
      </c>
      <c r="G230" s="158">
        <v>-0.39450000000000002</v>
      </c>
      <c r="H230" s="158">
        <v>35.094000000000001</v>
      </c>
      <c r="I230" s="158">
        <v>38.249299999999998</v>
      </c>
      <c r="J230" s="158">
        <v>35.255600000000001</v>
      </c>
      <c r="K230" s="158">
        <v>0.99380000000000002</v>
      </c>
      <c r="L230" s="158">
        <v>5.8631000000000002</v>
      </c>
      <c r="M230" s="158">
        <v>3.67</v>
      </c>
      <c r="N230" s="158">
        <v>6.9859999999999998</v>
      </c>
      <c r="O230" s="158">
        <v>10.207100000000001</v>
      </c>
      <c r="P230" s="158">
        <v>6.9321000000000002</v>
      </c>
      <c r="Q230" s="158">
        <v>10.701599999999999</v>
      </c>
      <c r="R230" s="158">
        <v>14.777799999999999</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44767</v>
      </c>
      <c r="E231" s="158">
        <v>26.929400000000001</v>
      </c>
      <c r="F231" s="158">
        <v>1.9430000000000001</v>
      </c>
      <c r="G231" s="158">
        <v>1.9430000000000001</v>
      </c>
      <c r="H231" s="158">
        <v>33.361199999999997</v>
      </c>
      <c r="I231" s="158">
        <v>29.213000000000001</v>
      </c>
      <c r="J231" s="158">
        <v>29.9541</v>
      </c>
      <c r="K231" s="158">
        <v>-2.1215999999999999</v>
      </c>
      <c r="L231" s="158">
        <v>-2.2884000000000002</v>
      </c>
      <c r="M231" s="158">
        <v>-0.7661</v>
      </c>
      <c r="N231" s="158">
        <v>3.4645000000000001</v>
      </c>
      <c r="O231" s="158">
        <v>10.092700000000001</v>
      </c>
      <c r="P231" s="158">
        <v>7.2304000000000004</v>
      </c>
      <c r="Q231" s="158">
        <v>9.0427999999999997</v>
      </c>
      <c r="R231" s="158">
        <v>9.6860999999999997</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44767</v>
      </c>
      <c r="E232" s="158">
        <v>23.9376</v>
      </c>
      <c r="F232" s="158">
        <v>0.55910000000000004</v>
      </c>
      <c r="G232" s="158">
        <v>0.55910000000000004</v>
      </c>
      <c r="H232" s="158">
        <v>31.975999999999999</v>
      </c>
      <c r="I232" s="158">
        <v>27.794</v>
      </c>
      <c r="J232" s="158">
        <v>28.4831</v>
      </c>
      <c r="K232" s="158">
        <v>-3.5474000000000001</v>
      </c>
      <c r="L232" s="158">
        <v>-3.6796000000000002</v>
      </c>
      <c r="M232" s="158">
        <v>-2.1493000000000002</v>
      </c>
      <c r="N232" s="158">
        <v>2.0813999999999999</v>
      </c>
      <c r="O232" s="158">
        <v>8.8520000000000003</v>
      </c>
      <c r="P232" s="158">
        <v>6.0481999999999996</v>
      </c>
      <c r="Q232" s="158">
        <v>7.5236000000000001</v>
      </c>
      <c r="R232" s="158">
        <v>8.3440999999999992</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44767</v>
      </c>
      <c r="E233" s="158">
        <v>28.466899999999999</v>
      </c>
      <c r="F233" s="158">
        <v>-7.4748999999999999</v>
      </c>
      <c r="G233" s="158">
        <v>-7.4748999999999999</v>
      </c>
      <c r="H233" s="158">
        <v>29.9175</v>
      </c>
      <c r="I233" s="158">
        <v>20.193999999999999</v>
      </c>
      <c r="J233" s="158">
        <v>23.8809</v>
      </c>
      <c r="K233" s="158">
        <v>-0.71870000000000001</v>
      </c>
      <c r="L233" s="158">
        <v>37.841999999999999</v>
      </c>
      <c r="M233" s="158">
        <v>25.436</v>
      </c>
      <c r="N233" s="158">
        <v>21.403199999999998</v>
      </c>
      <c r="O233" s="158">
        <v>14.728400000000001</v>
      </c>
      <c r="P233" s="158">
        <v>6.8364000000000003</v>
      </c>
      <c r="Q233" s="158">
        <v>8.5205000000000002</v>
      </c>
      <c r="R233" s="158">
        <v>18.134599999999999</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44767</v>
      </c>
      <c r="E234" s="158">
        <v>27.151299999999999</v>
      </c>
      <c r="F234" s="158">
        <v>-8.1052999999999997</v>
      </c>
      <c r="G234" s="158">
        <v>-8.1052999999999997</v>
      </c>
      <c r="H234" s="158">
        <v>29.297000000000001</v>
      </c>
      <c r="I234" s="158">
        <v>19.571200000000001</v>
      </c>
      <c r="J234" s="158">
        <v>23.2517</v>
      </c>
      <c r="K234" s="158">
        <v>-1.3442000000000001</v>
      </c>
      <c r="L234" s="158">
        <v>37.1096</v>
      </c>
      <c r="M234" s="158">
        <v>24.755800000000001</v>
      </c>
      <c r="N234" s="158">
        <v>20.763400000000001</v>
      </c>
      <c r="O234" s="158">
        <v>14.075900000000001</v>
      </c>
      <c r="P234" s="158">
        <v>6.2175000000000002</v>
      </c>
      <c r="Q234" s="158">
        <v>7.7618999999999998</v>
      </c>
      <c r="R234" s="158">
        <v>17.474499999999999</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44767</v>
      </c>
      <c r="E235" s="158">
        <v>40.2761</v>
      </c>
      <c r="F235" s="158">
        <v>-8.6936999999999998</v>
      </c>
      <c r="G235" s="158">
        <v>-8.6936999999999998</v>
      </c>
      <c r="H235" s="158">
        <v>30.340499999999999</v>
      </c>
      <c r="I235" s="158">
        <v>23.408200000000001</v>
      </c>
      <c r="J235" s="158">
        <v>26.3033</v>
      </c>
      <c r="K235" s="158">
        <v>0.87429999999999997</v>
      </c>
      <c r="L235" s="158">
        <v>0.38169999999999998</v>
      </c>
      <c r="M235" s="158">
        <v>-0.1648</v>
      </c>
      <c r="N235" s="158">
        <v>3.3573</v>
      </c>
      <c r="O235" s="158">
        <v>7.8788999999999998</v>
      </c>
      <c r="P235" s="158">
        <v>7.4417999999999997</v>
      </c>
      <c r="Q235" s="158">
        <v>9.3579000000000008</v>
      </c>
      <c r="R235" s="158">
        <v>7.4065000000000003</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44767</v>
      </c>
      <c r="E236" s="158">
        <v>34.570900000000002</v>
      </c>
      <c r="F236" s="158">
        <v>-10.0921</v>
      </c>
      <c r="G236" s="158">
        <v>-10.0921</v>
      </c>
      <c r="H236" s="158">
        <v>28.922599999999999</v>
      </c>
      <c r="I236" s="158">
        <v>22.0015</v>
      </c>
      <c r="J236" s="158">
        <v>24.8765</v>
      </c>
      <c r="K236" s="158">
        <v>-0.54690000000000005</v>
      </c>
      <c r="L236" s="158">
        <v>-1.0445</v>
      </c>
      <c r="M236" s="158">
        <v>-1.6964999999999999</v>
      </c>
      <c r="N236" s="158">
        <v>1.6845000000000001</v>
      </c>
      <c r="O236" s="158">
        <v>6.1833999999999998</v>
      </c>
      <c r="P236" s="158">
        <v>5.5655000000000001</v>
      </c>
      <c r="Q236" s="158">
        <v>7.1977000000000002</v>
      </c>
      <c r="R236" s="158">
        <v>5.6963999999999997</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44767</v>
      </c>
      <c r="E239" s="158">
        <v>83.031099999999995</v>
      </c>
      <c r="F239" s="158">
        <v>2.0811000000000002</v>
      </c>
      <c r="G239" s="158">
        <v>2.0811000000000002</v>
      </c>
      <c r="H239" s="158">
        <v>36.265799999999999</v>
      </c>
      <c r="I239" s="158">
        <v>24.288799999999998</v>
      </c>
      <c r="J239" s="158">
        <v>26.3735</v>
      </c>
      <c r="K239" s="158">
        <v>0.71430000000000005</v>
      </c>
      <c r="L239" s="158">
        <v>0.50080000000000002</v>
      </c>
      <c r="M239" s="158">
        <v>0.84230000000000005</v>
      </c>
      <c r="N239" s="158">
        <v>3.9062000000000001</v>
      </c>
      <c r="O239" s="158">
        <v>10.6553</v>
      </c>
      <c r="P239" s="158">
        <v>8.6686999999999994</v>
      </c>
      <c r="Q239" s="158">
        <v>9.7643000000000004</v>
      </c>
      <c r="R239" s="158">
        <v>9.7361000000000004</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44767</v>
      </c>
      <c r="E240" s="158">
        <v>86.409490404084707</v>
      </c>
      <c r="F240" s="158">
        <v>0.84430000000000005</v>
      </c>
      <c r="G240" s="158">
        <v>0.84430000000000005</v>
      </c>
      <c r="H240" s="158">
        <v>35.015099999999997</v>
      </c>
      <c r="I240" s="158">
        <v>23.0334</v>
      </c>
      <c r="J240" s="158">
        <v>25.0989</v>
      </c>
      <c r="K240" s="158">
        <v>-0.52059999999999995</v>
      </c>
      <c r="L240" s="158">
        <v>-0.73970000000000002</v>
      </c>
      <c r="M240" s="158">
        <v>-0.41420000000000001</v>
      </c>
      <c r="N240" s="158">
        <v>2.6063000000000001</v>
      </c>
      <c r="O240" s="158">
        <v>9.3597999999999999</v>
      </c>
      <c r="P240" s="158">
        <v>7.4570999999999996</v>
      </c>
      <c r="Q240" s="158">
        <v>8.3529</v>
      </c>
      <c r="R240" s="158">
        <v>8.3719999999999999</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44767</v>
      </c>
      <c r="E241" s="158">
        <v>48.2547</v>
      </c>
      <c r="F241" s="158">
        <v>-36.750700000000002</v>
      </c>
      <c r="G241" s="158">
        <v>-36.750700000000002</v>
      </c>
      <c r="H241" s="158">
        <v>5.9390999999999998</v>
      </c>
      <c r="I241" s="158">
        <v>8.9725000000000001</v>
      </c>
      <c r="J241" s="158">
        <v>25.558</v>
      </c>
      <c r="K241" s="158">
        <v>-1.4213</v>
      </c>
      <c r="L241" s="158">
        <v>-0.4728</v>
      </c>
      <c r="M241" s="158">
        <v>0.85440000000000005</v>
      </c>
      <c r="N241" s="158">
        <v>2.4969000000000001</v>
      </c>
      <c r="O241" s="158">
        <v>8.7584999999999997</v>
      </c>
      <c r="P241" s="158">
        <v>5.7782</v>
      </c>
      <c r="Q241" s="158">
        <v>8.1870999999999992</v>
      </c>
      <c r="R241" s="158">
        <v>9.0561000000000007</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44767</v>
      </c>
      <c r="E242" s="158">
        <v>43.679900000000004</v>
      </c>
      <c r="F242" s="158">
        <v>-37.3765</v>
      </c>
      <c r="G242" s="158">
        <v>-37.3765</v>
      </c>
      <c r="H242" s="158">
        <v>5.3175999999999997</v>
      </c>
      <c r="I242" s="158">
        <v>8.3411000000000008</v>
      </c>
      <c r="J242" s="158">
        <v>24.913799999999998</v>
      </c>
      <c r="K242" s="158">
        <v>-2.0636999999999999</v>
      </c>
      <c r="L242" s="158">
        <v>-1.1193</v>
      </c>
      <c r="M242" s="158">
        <v>4.2599999999999999E-2</v>
      </c>
      <c r="N242" s="158">
        <v>1.4592000000000001</v>
      </c>
      <c r="O242" s="158">
        <v>7.2100999999999997</v>
      </c>
      <c r="P242" s="158">
        <v>4.3254000000000001</v>
      </c>
      <c r="Q242" s="158">
        <v>8.4709000000000003</v>
      </c>
      <c r="R242" s="158">
        <v>7.5921000000000003</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44767</v>
      </c>
      <c r="E243" s="158">
        <v>67.805700000000002</v>
      </c>
      <c r="F243" s="158">
        <v>-0.34089999999999998</v>
      </c>
      <c r="G243" s="158">
        <v>-0.34089999999999998</v>
      </c>
      <c r="H243" s="158">
        <v>31.993400000000001</v>
      </c>
      <c r="I243" s="158">
        <v>23.1782</v>
      </c>
      <c r="J243" s="158">
        <v>26.186</v>
      </c>
      <c r="K243" s="158">
        <v>0.62329999999999997</v>
      </c>
      <c r="L243" s="158">
        <v>-0.7056</v>
      </c>
      <c r="M243" s="158">
        <v>-1.232</v>
      </c>
      <c r="N243" s="158">
        <v>2.0697000000000001</v>
      </c>
      <c r="O243" s="158">
        <v>6.4166999999999996</v>
      </c>
      <c r="P243" s="158">
        <v>5.3693999999999997</v>
      </c>
      <c r="Q243" s="158">
        <v>9.1614000000000004</v>
      </c>
      <c r="R243" s="158">
        <v>7.3810000000000002</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44767</v>
      </c>
      <c r="E244" s="158">
        <v>72.890699999999995</v>
      </c>
      <c r="F244" s="158">
        <v>0.48409999999999997</v>
      </c>
      <c r="G244" s="158">
        <v>0.48409999999999997</v>
      </c>
      <c r="H244" s="158">
        <v>32.818399999999997</v>
      </c>
      <c r="I244" s="158">
        <v>24.011900000000001</v>
      </c>
      <c r="J244" s="158">
        <v>27.026700000000002</v>
      </c>
      <c r="K244" s="158">
        <v>1.448</v>
      </c>
      <c r="L244" s="158">
        <v>0.1401</v>
      </c>
      <c r="M244" s="158">
        <v>-0.41089999999999999</v>
      </c>
      <c r="N244" s="158">
        <v>2.8993000000000002</v>
      </c>
      <c r="O244" s="158">
        <v>7.2679999999999998</v>
      </c>
      <c r="P244" s="158">
        <v>6.1740000000000004</v>
      </c>
      <c r="Q244" s="158">
        <v>8.8233999999999995</v>
      </c>
      <c r="R244" s="158">
        <v>8.2224000000000004</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44767</v>
      </c>
      <c r="E247" s="158">
        <v>59.733400000000003</v>
      </c>
      <c r="F247" s="158">
        <v>5.4611000000000001</v>
      </c>
      <c r="G247" s="158">
        <v>5.4611000000000001</v>
      </c>
      <c r="H247" s="158">
        <v>30.4057</v>
      </c>
      <c r="I247" s="158">
        <v>20.596599999999999</v>
      </c>
      <c r="J247" s="158">
        <v>28.431699999999999</v>
      </c>
      <c r="K247" s="158">
        <v>-0.48959999999999998</v>
      </c>
      <c r="L247" s="158">
        <v>0.54190000000000005</v>
      </c>
      <c r="M247" s="158">
        <v>-0.2243</v>
      </c>
      <c r="N247" s="158">
        <v>4.1475</v>
      </c>
      <c r="O247" s="158">
        <v>8.9946999999999999</v>
      </c>
      <c r="P247" s="158">
        <v>6.4211</v>
      </c>
      <c r="Q247" s="158">
        <v>10.0907</v>
      </c>
      <c r="R247" s="158">
        <v>11.8088</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44767</v>
      </c>
      <c r="E248" s="158">
        <v>62.5687</v>
      </c>
      <c r="F248" s="158">
        <v>5.9531999999999998</v>
      </c>
      <c r="G248" s="158">
        <v>5.9531999999999998</v>
      </c>
      <c r="H248" s="158">
        <v>30.9</v>
      </c>
      <c r="I248" s="158">
        <v>21.091000000000001</v>
      </c>
      <c r="J248" s="158">
        <v>28.930199999999999</v>
      </c>
      <c r="K248" s="158">
        <v>-0.125</v>
      </c>
      <c r="L248" s="158">
        <v>0.99690000000000001</v>
      </c>
      <c r="M248" s="158">
        <v>0.23549999999999999</v>
      </c>
      <c r="N248" s="158">
        <v>4.6214000000000004</v>
      </c>
      <c r="O248" s="158">
        <v>9.4590999999999994</v>
      </c>
      <c r="P248" s="158">
        <v>6.9352</v>
      </c>
      <c r="Q248" s="158">
        <v>9.4063999999999997</v>
      </c>
      <c r="R248" s="158">
        <v>12.290900000000001</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44767</v>
      </c>
      <c r="E249" s="158">
        <v>45.348999999999997</v>
      </c>
      <c r="F249" s="158">
        <v>-8.9810999999999996</v>
      </c>
      <c r="G249" s="158">
        <v>-8.9810999999999996</v>
      </c>
      <c r="H249" s="158">
        <v>40.054400000000001</v>
      </c>
      <c r="I249" s="158">
        <v>29.577300000000001</v>
      </c>
      <c r="J249" s="158">
        <v>29.163499999999999</v>
      </c>
      <c r="K249" s="158">
        <v>-1.8848</v>
      </c>
      <c r="L249" s="158">
        <v>-3.4855</v>
      </c>
      <c r="M249" s="158">
        <v>-2.8996</v>
      </c>
      <c r="N249" s="158">
        <v>2.2056</v>
      </c>
      <c r="O249" s="158">
        <v>6.7961</v>
      </c>
      <c r="P249" s="158">
        <v>5.2769000000000004</v>
      </c>
      <c r="Q249" s="158">
        <v>8.5500000000000007</v>
      </c>
      <c r="R249" s="158">
        <v>6.6707999999999998</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44767</v>
      </c>
      <c r="E250" s="158">
        <v>49.402200000000001</v>
      </c>
      <c r="F250" s="158">
        <v>-7.7035999999999998</v>
      </c>
      <c r="G250" s="158">
        <v>-7.7035999999999998</v>
      </c>
      <c r="H250" s="158">
        <v>41.341000000000001</v>
      </c>
      <c r="I250" s="158">
        <v>30.880600000000001</v>
      </c>
      <c r="J250" s="158">
        <v>30.482299999999999</v>
      </c>
      <c r="K250" s="158">
        <v>-0.60070000000000001</v>
      </c>
      <c r="L250" s="158">
        <v>-2.194</v>
      </c>
      <c r="M250" s="158">
        <v>-1.5507</v>
      </c>
      <c r="N250" s="158">
        <v>3.6585000000000001</v>
      </c>
      <c r="O250" s="158">
        <v>8.5440000000000005</v>
      </c>
      <c r="P250" s="158">
        <v>6.5717999999999996</v>
      </c>
      <c r="Q250" s="158">
        <v>8.4730000000000008</v>
      </c>
      <c r="R250" s="158">
        <v>8.3190000000000008</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44767</v>
      </c>
      <c r="E253" s="158">
        <v>55.942599999999999</v>
      </c>
      <c r="F253" s="158">
        <v>-10.1046</v>
      </c>
      <c r="G253" s="158">
        <v>-10.1046</v>
      </c>
      <c r="H253" s="158">
        <v>17.722899999999999</v>
      </c>
      <c r="I253" s="158">
        <v>12.71</v>
      </c>
      <c r="J253" s="158">
        <v>20.9785</v>
      </c>
      <c r="K253" s="158">
        <v>1.7253000000000001</v>
      </c>
      <c r="L253" s="158">
        <v>1.0661</v>
      </c>
      <c r="M253" s="158">
        <v>1.3313999999999999</v>
      </c>
      <c r="N253" s="158">
        <v>6.2922000000000002</v>
      </c>
      <c r="O253" s="158">
        <v>8.9716000000000005</v>
      </c>
      <c r="P253" s="158">
        <v>7.7571000000000003</v>
      </c>
      <c r="Q253" s="158">
        <v>9.8475000000000001</v>
      </c>
      <c r="R253" s="158">
        <v>9.4197000000000006</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44767</v>
      </c>
      <c r="E254" s="158">
        <v>60.180500000000002</v>
      </c>
      <c r="F254" s="158">
        <v>-9.3533000000000008</v>
      </c>
      <c r="G254" s="158">
        <v>-9.3533000000000008</v>
      </c>
      <c r="H254" s="158">
        <v>18.494599999999998</v>
      </c>
      <c r="I254" s="158">
        <v>13.477499999999999</v>
      </c>
      <c r="J254" s="158">
        <v>21.7454</v>
      </c>
      <c r="K254" s="158">
        <v>2.4847000000000001</v>
      </c>
      <c r="L254" s="158">
        <v>1.8353999999999999</v>
      </c>
      <c r="M254" s="158">
        <v>2.1352000000000002</v>
      </c>
      <c r="N254" s="158">
        <v>7.1756000000000002</v>
      </c>
      <c r="O254" s="158">
        <v>9.8245000000000005</v>
      </c>
      <c r="P254" s="158">
        <v>8.5906000000000002</v>
      </c>
      <c r="Q254" s="158">
        <v>10.571300000000001</v>
      </c>
      <c r="R254" s="158">
        <v>10.357799999999999</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44767</v>
      </c>
      <c r="E255" s="158">
        <v>27.888500000000001</v>
      </c>
      <c r="F255" s="158">
        <v>-11.462899999999999</v>
      </c>
      <c r="G255" s="158">
        <v>-11.462899999999999</v>
      </c>
      <c r="H255" s="158">
        <v>40.795499999999997</v>
      </c>
      <c r="I255" s="158">
        <v>27.500399999999999</v>
      </c>
      <c r="J255" s="158">
        <v>18.373100000000001</v>
      </c>
      <c r="K255" s="158">
        <v>-0.64190000000000003</v>
      </c>
      <c r="L255" s="158">
        <v>-1.9308000000000001</v>
      </c>
      <c r="M255" s="158">
        <v>-1.8952</v>
      </c>
      <c r="N255" s="158">
        <v>2.2050000000000001</v>
      </c>
      <c r="O255" s="158">
        <v>6.6722000000000001</v>
      </c>
      <c r="P255" s="158">
        <v>5.8135000000000003</v>
      </c>
      <c r="Q255" s="158">
        <v>8.3820999999999994</v>
      </c>
      <c r="R255" s="158">
        <v>6.2119999999999997</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44767</v>
      </c>
      <c r="E256" s="158">
        <v>25.621400000000001</v>
      </c>
      <c r="F256" s="158">
        <v>-12.3813</v>
      </c>
      <c r="G256" s="158">
        <v>-12.3813</v>
      </c>
      <c r="H256" s="158">
        <v>39.865400000000001</v>
      </c>
      <c r="I256" s="158">
        <v>26.551400000000001</v>
      </c>
      <c r="J256" s="158">
        <v>17.4132</v>
      </c>
      <c r="K256" s="158">
        <v>-1.5982000000000001</v>
      </c>
      <c r="L256" s="158">
        <v>-2.8637999999999999</v>
      </c>
      <c r="M256" s="158">
        <v>-2.8307000000000002</v>
      </c>
      <c r="N256" s="158">
        <v>1.2396</v>
      </c>
      <c r="O256" s="158">
        <v>5.6867000000000001</v>
      </c>
      <c r="P256" s="158">
        <v>4.8653000000000004</v>
      </c>
      <c r="Q256" s="158">
        <v>7.8700999999999999</v>
      </c>
      <c r="R256" s="158">
        <v>5.2210000000000001</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44767</v>
      </c>
      <c r="E259" s="158">
        <v>42.672400000000003</v>
      </c>
      <c r="F259" s="158">
        <v>-8.6614000000000004</v>
      </c>
      <c r="G259" s="158">
        <v>-8.6614000000000004</v>
      </c>
      <c r="H259" s="158">
        <v>33.709699999999998</v>
      </c>
      <c r="I259" s="158">
        <v>29.360099999999999</v>
      </c>
      <c r="J259" s="158">
        <v>31.963100000000001</v>
      </c>
      <c r="K259" s="158">
        <v>-0.66339999999999999</v>
      </c>
      <c r="L259" s="158">
        <v>-0.80020000000000002</v>
      </c>
      <c r="M259" s="158">
        <v>-0.77590000000000003</v>
      </c>
      <c r="N259" s="158">
        <v>4.4880000000000004</v>
      </c>
      <c r="O259" s="158">
        <v>10.771000000000001</v>
      </c>
      <c r="P259" s="158">
        <v>7.8456000000000001</v>
      </c>
      <c r="Q259" s="158">
        <v>8.0871999999999993</v>
      </c>
      <c r="R259" s="158">
        <v>11.4945</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44767</v>
      </c>
      <c r="E260" s="158">
        <v>47.440100000000001</v>
      </c>
      <c r="F260" s="158">
        <v>-7.3048000000000002</v>
      </c>
      <c r="G260" s="158">
        <v>-7.3048000000000002</v>
      </c>
      <c r="H260" s="158">
        <v>35.0991</v>
      </c>
      <c r="I260" s="158">
        <v>30.766300000000001</v>
      </c>
      <c r="J260" s="158">
        <v>33.383800000000001</v>
      </c>
      <c r="K260" s="158">
        <v>0.73350000000000004</v>
      </c>
      <c r="L260" s="158">
        <v>0.59640000000000004</v>
      </c>
      <c r="M260" s="158">
        <v>0.62519999999999998</v>
      </c>
      <c r="N260" s="158">
        <v>5.9690000000000003</v>
      </c>
      <c r="O260" s="158">
        <v>12.161199999999999</v>
      </c>
      <c r="P260" s="158">
        <v>9.2325999999999997</v>
      </c>
      <c r="Q260" s="158">
        <v>10.5282</v>
      </c>
      <c r="R260" s="158">
        <v>12.9633</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44767</v>
      </c>
      <c r="E261" s="158">
        <v>45.5642</v>
      </c>
      <c r="F261" s="158">
        <v>9.4867000000000008</v>
      </c>
      <c r="G261" s="158">
        <v>9.4867000000000008</v>
      </c>
      <c r="H261" s="158">
        <v>49.7239</v>
      </c>
      <c r="I261" s="158">
        <v>37.094799999999999</v>
      </c>
      <c r="J261" s="158">
        <v>31.8124</v>
      </c>
      <c r="K261" s="158">
        <v>-4.383</v>
      </c>
      <c r="L261" s="158">
        <v>-2.4630000000000001</v>
      </c>
      <c r="M261" s="158">
        <v>-0.1173</v>
      </c>
      <c r="N261" s="158">
        <v>2.7806999999999999</v>
      </c>
      <c r="O261" s="158">
        <v>6.9908000000000001</v>
      </c>
      <c r="P261" s="158">
        <v>6.2412000000000001</v>
      </c>
      <c r="Q261" s="158">
        <v>7.6936999999999998</v>
      </c>
      <c r="R261" s="158">
        <v>7.3476999999999997</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44767</v>
      </c>
      <c r="E262" s="158">
        <v>42.767899999999997</v>
      </c>
      <c r="F262" s="158">
        <v>8.8253000000000004</v>
      </c>
      <c r="G262" s="158">
        <v>8.8253000000000004</v>
      </c>
      <c r="H262" s="158">
        <v>49.042299999999997</v>
      </c>
      <c r="I262" s="158">
        <v>36.381900000000002</v>
      </c>
      <c r="J262" s="158">
        <v>31.109100000000002</v>
      </c>
      <c r="K262" s="158">
        <v>-5.0423999999999998</v>
      </c>
      <c r="L262" s="158">
        <v>-3.1086</v>
      </c>
      <c r="M262" s="158">
        <v>-0.76459999999999995</v>
      </c>
      <c r="N262" s="158">
        <v>2.12</v>
      </c>
      <c r="O262" s="158">
        <v>6.3674999999999997</v>
      </c>
      <c r="P262" s="158">
        <v>5.5667999999999997</v>
      </c>
      <c r="Q262" s="158">
        <v>5.8613</v>
      </c>
      <c r="R262" s="158">
        <v>6.7012999999999998</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44767</v>
      </c>
      <c r="E263" s="158">
        <v>66.979900000000001</v>
      </c>
      <c r="F263" s="158">
        <v>-17.5761</v>
      </c>
      <c r="G263" s="158">
        <v>-17.5761</v>
      </c>
      <c r="H263" s="158">
        <v>31.3659</v>
      </c>
      <c r="I263" s="158">
        <v>22.939599999999999</v>
      </c>
      <c r="J263" s="158">
        <v>22.714400000000001</v>
      </c>
      <c r="K263" s="158">
        <v>2.9085000000000001</v>
      </c>
      <c r="L263" s="158">
        <v>-1.3431</v>
      </c>
      <c r="M263" s="158">
        <v>-1.6443000000000001</v>
      </c>
      <c r="N263" s="158">
        <v>2.8451</v>
      </c>
      <c r="O263" s="158">
        <v>6.4657</v>
      </c>
      <c r="P263" s="158">
        <v>5.7240000000000002</v>
      </c>
      <c r="Q263" s="158">
        <v>8.1297999999999995</v>
      </c>
      <c r="R263" s="158">
        <v>5.1662999999999997</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44767</v>
      </c>
      <c r="E264" s="158">
        <v>72.188599999999994</v>
      </c>
      <c r="F264" s="158">
        <v>-16.645800000000001</v>
      </c>
      <c r="G264" s="158">
        <v>-16.645800000000001</v>
      </c>
      <c r="H264" s="158">
        <v>32.305799999999998</v>
      </c>
      <c r="I264" s="158">
        <v>23.883400000000002</v>
      </c>
      <c r="J264" s="158">
        <v>23.664400000000001</v>
      </c>
      <c r="K264" s="158">
        <v>3.847</v>
      </c>
      <c r="L264" s="158">
        <v>-0.41560000000000002</v>
      </c>
      <c r="M264" s="158">
        <v>-0.71950000000000003</v>
      </c>
      <c r="N264" s="158">
        <v>3.7702</v>
      </c>
      <c r="O264" s="158">
        <v>7.3907999999999996</v>
      </c>
      <c r="P264" s="158">
        <v>6.6489000000000003</v>
      </c>
      <c r="Q264" s="158">
        <v>7.7664999999999997</v>
      </c>
      <c r="R264" s="158">
        <v>6.0808</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44767</v>
      </c>
      <c r="E265" s="158">
        <v>25.498799999999999</v>
      </c>
      <c r="F265" s="158">
        <v>-14.6784</v>
      </c>
      <c r="G265" s="158">
        <v>-14.6784</v>
      </c>
      <c r="H265" s="158">
        <v>25.4602</v>
      </c>
      <c r="I265" s="158">
        <v>14.145300000000001</v>
      </c>
      <c r="J265" s="158">
        <v>16.885000000000002</v>
      </c>
      <c r="K265" s="158">
        <v>-1.1840999999999999</v>
      </c>
      <c r="L265" s="158">
        <v>5.7700000000000001E-2</v>
      </c>
      <c r="M265" s="158">
        <v>-0.27210000000000001</v>
      </c>
      <c r="N265" s="158">
        <v>3.6631</v>
      </c>
      <c r="O265" s="158">
        <v>6.5701999999999998</v>
      </c>
      <c r="P265" s="158">
        <v>6.0476000000000001</v>
      </c>
      <c r="Q265" s="158">
        <v>8.26</v>
      </c>
      <c r="R265" s="158">
        <v>6.7671000000000001</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44767</v>
      </c>
      <c r="E266" s="158">
        <v>22.025500000000001</v>
      </c>
      <c r="F266" s="158">
        <v>-16.439</v>
      </c>
      <c r="G266" s="158">
        <v>-16.439</v>
      </c>
      <c r="H266" s="158">
        <v>23.686299999999999</v>
      </c>
      <c r="I266" s="158">
        <v>12.3688</v>
      </c>
      <c r="J266" s="158">
        <v>15.0456</v>
      </c>
      <c r="K266" s="158">
        <v>-2.5783</v>
      </c>
      <c r="L266" s="158">
        <v>-1.4453</v>
      </c>
      <c r="M266" s="158">
        <v>-1.9359</v>
      </c>
      <c r="N266" s="158">
        <v>1.9661999999999999</v>
      </c>
      <c r="O266" s="158">
        <v>4.9452999999999996</v>
      </c>
      <c r="P266" s="158">
        <v>4.3177000000000003</v>
      </c>
      <c r="Q266" s="158">
        <v>6.8030999999999997</v>
      </c>
      <c r="R266" s="158">
        <v>4.9146000000000001</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44767</v>
      </c>
      <c r="E267" s="158">
        <v>44.679299999999998</v>
      </c>
      <c r="F267" s="158">
        <v>-0.35399999999999998</v>
      </c>
      <c r="G267" s="158">
        <v>-0.35399999999999998</v>
      </c>
      <c r="H267" s="158">
        <v>19.8215</v>
      </c>
      <c r="I267" s="158">
        <v>14.670199999999999</v>
      </c>
      <c r="J267" s="158">
        <v>16.902000000000001</v>
      </c>
      <c r="K267" s="158">
        <v>1.8869</v>
      </c>
      <c r="L267" s="158">
        <v>1.8943000000000001</v>
      </c>
      <c r="M267" s="158">
        <v>2.7648000000000001</v>
      </c>
      <c r="N267" s="158">
        <v>5.4936999999999996</v>
      </c>
      <c r="O267" s="158">
        <v>1.3255999999999999</v>
      </c>
      <c r="P267" s="158">
        <v>1.9898</v>
      </c>
      <c r="Q267" s="158">
        <v>8.4064999999999994</v>
      </c>
      <c r="R267" s="158">
        <v>8.6996000000000002</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44767</v>
      </c>
      <c r="E268" s="158">
        <v>48.2166</v>
      </c>
      <c r="F268" s="158">
        <v>0.25230000000000002</v>
      </c>
      <c r="G268" s="158">
        <v>0.25230000000000002</v>
      </c>
      <c r="H268" s="158">
        <v>20.432300000000001</v>
      </c>
      <c r="I268" s="158">
        <v>15.288600000000001</v>
      </c>
      <c r="J268" s="158">
        <v>17.6296</v>
      </c>
      <c r="K268" s="158">
        <v>2.6080999999999999</v>
      </c>
      <c r="L268" s="158">
        <v>2.5689000000000002</v>
      </c>
      <c r="M268" s="158">
        <v>3.4293</v>
      </c>
      <c r="N268" s="158">
        <v>6.1731999999999996</v>
      </c>
      <c r="O268" s="158">
        <v>1.9829000000000001</v>
      </c>
      <c r="P268" s="158">
        <v>2.7505999999999999</v>
      </c>
      <c r="Q268" s="158">
        <v>6.9226999999999999</v>
      </c>
      <c r="R268" s="158">
        <v>9.3901000000000003</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44767</v>
      </c>
      <c r="E271" s="158">
        <v>57.668999999999997</v>
      </c>
      <c r="F271" s="158">
        <v>3.4609999999999999</v>
      </c>
      <c r="G271" s="158">
        <v>3.4609999999999999</v>
      </c>
      <c r="H271" s="158">
        <v>24.034700000000001</v>
      </c>
      <c r="I271" s="158">
        <v>21.486999999999998</v>
      </c>
      <c r="J271" s="158">
        <v>27.513100000000001</v>
      </c>
      <c r="K271" s="158">
        <v>1.5661</v>
      </c>
      <c r="L271" s="158">
        <v>1.6865000000000001</v>
      </c>
      <c r="M271" s="158">
        <v>3.1747000000000001</v>
      </c>
      <c r="N271" s="158">
        <v>6.4664999999999999</v>
      </c>
      <c r="O271" s="158">
        <v>11.344900000000001</v>
      </c>
      <c r="P271" s="158">
        <v>7.9062999999999999</v>
      </c>
      <c r="Q271" s="158">
        <v>9.6846999999999994</v>
      </c>
      <c r="R271" s="158">
        <v>12.915699999999999</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44767</v>
      </c>
      <c r="E272" s="158">
        <v>53.581000000000003</v>
      </c>
      <c r="F272" s="158">
        <v>2.9072</v>
      </c>
      <c r="G272" s="158">
        <v>2.9072</v>
      </c>
      <c r="H272" s="158">
        <v>23.490400000000001</v>
      </c>
      <c r="I272" s="158">
        <v>20.9389</v>
      </c>
      <c r="J272" s="158">
        <v>27.035699999999999</v>
      </c>
      <c r="K272" s="158">
        <v>1.0703</v>
      </c>
      <c r="L272" s="158">
        <v>1.1536999999999999</v>
      </c>
      <c r="M272" s="158">
        <v>2.6496</v>
      </c>
      <c r="N272" s="158">
        <v>5.8693999999999997</v>
      </c>
      <c r="O272" s="158">
        <v>10.6957</v>
      </c>
      <c r="P272" s="158">
        <v>7.1624999999999996</v>
      </c>
      <c r="Q272" s="158">
        <v>8.1783000000000001</v>
      </c>
      <c r="R272" s="158">
        <v>12.267799999999999</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44767</v>
      </c>
      <c r="E273" s="158">
        <v>23.482099999999999</v>
      </c>
      <c r="F273" s="158">
        <v>9.4891000000000005</v>
      </c>
      <c r="G273" s="158">
        <v>9.4891000000000005</v>
      </c>
      <c r="H273" s="158">
        <v>37.9343</v>
      </c>
      <c r="I273" s="158">
        <v>27.1936</v>
      </c>
      <c r="J273" s="158">
        <v>21.666399999999999</v>
      </c>
      <c r="K273" s="158">
        <v>1.37E-2</v>
      </c>
      <c r="L273" s="158">
        <v>-1.0729</v>
      </c>
      <c r="M273" s="158">
        <v>-1.8395999999999999</v>
      </c>
      <c r="N273" s="158">
        <v>7.9039999999999999</v>
      </c>
      <c r="O273" s="158">
        <v>7.8506999999999998</v>
      </c>
      <c r="P273" s="158">
        <v>4.7847</v>
      </c>
      <c r="Q273" s="158">
        <v>7.1333000000000002</v>
      </c>
      <c r="R273" s="158">
        <v>8.9766999999999992</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44767</v>
      </c>
      <c r="E274" s="158">
        <v>25.1783</v>
      </c>
      <c r="F274" s="158">
        <v>10.4465</v>
      </c>
      <c r="G274" s="158">
        <v>10.4465</v>
      </c>
      <c r="H274" s="158">
        <v>38.890300000000003</v>
      </c>
      <c r="I274" s="158">
        <v>28.165600000000001</v>
      </c>
      <c r="J274" s="158">
        <v>22.639700000000001</v>
      </c>
      <c r="K274" s="158">
        <v>0.92769999999999997</v>
      </c>
      <c r="L274" s="158">
        <v>-0.13930000000000001</v>
      </c>
      <c r="M274" s="158">
        <v>-0.90500000000000003</v>
      </c>
      <c r="N274" s="158">
        <v>8.9207000000000001</v>
      </c>
      <c r="O274" s="158">
        <v>8.7725000000000009</v>
      </c>
      <c r="P274" s="158">
        <v>5.8372999999999999</v>
      </c>
      <c r="Q274" s="158">
        <v>8.0827000000000009</v>
      </c>
      <c r="R274" s="158">
        <v>9.8763000000000005</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44767</v>
      </c>
      <c r="E277" s="158">
        <v>54.800800000000002</v>
      </c>
      <c r="F277" s="158">
        <v>-2.2641</v>
      </c>
      <c r="G277" s="158">
        <v>-2.2641</v>
      </c>
      <c r="H277" s="158">
        <v>39.972000000000001</v>
      </c>
      <c r="I277" s="158">
        <v>30.452200000000001</v>
      </c>
      <c r="J277" s="158">
        <v>32.710599999999999</v>
      </c>
      <c r="K277" s="158">
        <v>1.8544</v>
      </c>
      <c r="L277" s="158">
        <v>-0.33100000000000002</v>
      </c>
      <c r="M277" s="158">
        <v>-0.2041</v>
      </c>
      <c r="N277" s="158">
        <v>7.4253</v>
      </c>
      <c r="O277" s="158">
        <v>9.1999999999999993</v>
      </c>
      <c r="P277" s="158">
        <v>7.0391000000000004</v>
      </c>
      <c r="Q277" s="158">
        <v>9.4335000000000004</v>
      </c>
      <c r="R277" s="158">
        <v>12.824199999999999</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44767</v>
      </c>
      <c r="E278" s="158">
        <v>51.558599999999998</v>
      </c>
      <c r="F278" s="158">
        <v>-2.8546999999999998</v>
      </c>
      <c r="G278" s="158">
        <v>-2.8546999999999998</v>
      </c>
      <c r="H278" s="158">
        <v>39.362699999999997</v>
      </c>
      <c r="I278" s="158">
        <v>29.843399999999999</v>
      </c>
      <c r="J278" s="158">
        <v>32.094299999999997</v>
      </c>
      <c r="K278" s="158">
        <v>1.2806999999999999</v>
      </c>
      <c r="L278" s="158">
        <v>-0.89019999999999999</v>
      </c>
      <c r="M278" s="158">
        <v>-0.75929999999999997</v>
      </c>
      <c r="N278" s="158">
        <v>6.8277999999999999</v>
      </c>
      <c r="O278" s="158">
        <v>8.5289999999999999</v>
      </c>
      <c r="P278" s="158">
        <v>6.3585000000000003</v>
      </c>
      <c r="Q278" s="158">
        <v>9.2085000000000008</v>
      </c>
      <c r="R278" s="158">
        <v>12.1614</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-5.0141564102564118</v>
      </c>
      <c r="G279" s="160">
        <v>-5.0141564102564118</v>
      </c>
      <c r="H279" s="160">
        <v>31.267051282051277</v>
      </c>
      <c r="I279" s="160">
        <v>24.234733333333331</v>
      </c>
      <c r="J279" s="160">
        <v>26.076317948717946</v>
      </c>
      <c r="K279" s="160">
        <v>-7.4182051282051187E-2</v>
      </c>
      <c r="L279" s="160">
        <v>1.8572666666666662</v>
      </c>
      <c r="M279" s="160">
        <v>1.3381333333333334</v>
      </c>
      <c r="N279" s="160">
        <v>5.1906179487179482</v>
      </c>
      <c r="O279" s="160">
        <v>8.3972410256410246</v>
      </c>
      <c r="P279" s="160">
        <v>6.2726487179487149</v>
      </c>
      <c r="Q279" s="160">
        <v>8.6242794871794892</v>
      </c>
      <c r="R279" s="160">
        <v>9.7257025641025656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-2.2641</v>
      </c>
      <c r="G280" s="160">
        <v>-2.2641</v>
      </c>
      <c r="H280" s="160">
        <v>32.305799999999998</v>
      </c>
      <c r="I280" s="160">
        <v>23.883400000000002</v>
      </c>
      <c r="J280" s="160">
        <v>26.3033</v>
      </c>
      <c r="K280" s="160">
        <v>1.37E-2</v>
      </c>
      <c r="L280" s="160">
        <v>-0.33100000000000002</v>
      </c>
      <c r="M280" s="160">
        <v>-0.2243</v>
      </c>
      <c r="N280" s="160">
        <v>3.9062000000000001</v>
      </c>
      <c r="O280" s="160">
        <v>8.7584999999999997</v>
      </c>
      <c r="P280" s="160">
        <v>6.2412000000000001</v>
      </c>
      <c r="Q280" s="160">
        <v>8.4709000000000003</v>
      </c>
      <c r="R280" s="160">
        <v>9.0561000000000007</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44767</v>
      </c>
      <c r="E283" s="158">
        <v>74.28</v>
      </c>
      <c r="F283" s="158">
        <v>-0.3221</v>
      </c>
      <c r="G283" s="158">
        <v>-0.3221</v>
      </c>
      <c r="H283" s="158">
        <v>2.3845999999999998</v>
      </c>
      <c r="I283" s="158">
        <v>3.1236999999999999</v>
      </c>
      <c r="J283" s="158">
        <v>8.1852999999999998</v>
      </c>
      <c r="K283" s="158">
        <v>0.20230000000000001</v>
      </c>
      <c r="L283" s="158">
        <v>-2.9272999999999998</v>
      </c>
      <c r="M283" s="158">
        <v>-6.0816999999999997</v>
      </c>
      <c r="N283" s="158">
        <v>3.9754</v>
      </c>
      <c r="O283" s="158">
        <v>17.9206</v>
      </c>
      <c r="P283" s="158">
        <v>12.5474</v>
      </c>
      <c r="Q283" s="158">
        <v>14.0052</v>
      </c>
      <c r="R283" s="158">
        <v>23.529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44767</v>
      </c>
      <c r="E284" s="158">
        <v>84.14</v>
      </c>
      <c r="F284" s="158">
        <v>-0.30809999999999998</v>
      </c>
      <c r="G284" s="158">
        <v>-0.30809999999999998</v>
      </c>
      <c r="H284" s="158">
        <v>2.4098999999999999</v>
      </c>
      <c r="I284" s="158">
        <v>3.1633</v>
      </c>
      <c r="J284" s="158">
        <v>8.3021999999999991</v>
      </c>
      <c r="K284" s="158">
        <v>0.51370000000000005</v>
      </c>
      <c r="L284" s="158">
        <v>-2.3105000000000002</v>
      </c>
      <c r="M284" s="158">
        <v>-5.1943999999999999</v>
      </c>
      <c r="N284" s="158">
        <v>5.2934999999999999</v>
      </c>
      <c r="O284" s="158">
        <v>19.372499999999999</v>
      </c>
      <c r="P284" s="158">
        <v>13.9864</v>
      </c>
      <c r="Q284" s="158">
        <v>17.851199999999999</v>
      </c>
      <c r="R284" s="158">
        <v>25.123899999999999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44767</v>
      </c>
      <c r="E285" s="158">
        <v>80.376999999999995</v>
      </c>
      <c r="F285" s="158">
        <v>-0.49769999999999998</v>
      </c>
      <c r="G285" s="158">
        <v>-0.49769999999999998</v>
      </c>
      <c r="H285" s="158">
        <v>2.5217000000000001</v>
      </c>
      <c r="I285" s="158">
        <v>3.3336000000000001</v>
      </c>
      <c r="J285" s="158">
        <v>7.9493999999999998</v>
      </c>
      <c r="K285" s="158">
        <v>-1.0952</v>
      </c>
      <c r="L285" s="158">
        <v>-2.8407</v>
      </c>
      <c r="M285" s="158">
        <v>-5.9720000000000004</v>
      </c>
      <c r="N285" s="158">
        <v>3.9994000000000001</v>
      </c>
      <c r="O285" s="158">
        <v>16.661300000000001</v>
      </c>
      <c r="P285" s="158">
        <v>12.6586</v>
      </c>
      <c r="Q285" s="158">
        <v>13.038399999999999</v>
      </c>
      <c r="R285" s="158">
        <v>25.386399999999998</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44767</v>
      </c>
      <c r="E286" s="158">
        <v>91.073999999999998</v>
      </c>
      <c r="F286" s="158">
        <v>-0.48730000000000001</v>
      </c>
      <c r="G286" s="158">
        <v>-0.48730000000000001</v>
      </c>
      <c r="H286" s="158">
        <v>2.5480999999999998</v>
      </c>
      <c r="I286" s="158">
        <v>3.3874</v>
      </c>
      <c r="J286" s="158">
        <v>8.0765999999999991</v>
      </c>
      <c r="K286" s="158">
        <v>-0.74650000000000005</v>
      </c>
      <c r="L286" s="158">
        <v>-2.1572</v>
      </c>
      <c r="M286" s="158">
        <v>-4.9946999999999999</v>
      </c>
      <c r="N286" s="158">
        <v>5.45</v>
      </c>
      <c r="O286" s="158">
        <v>18.2638</v>
      </c>
      <c r="P286" s="158">
        <v>14.2128</v>
      </c>
      <c r="Q286" s="158">
        <v>15.243499999999999</v>
      </c>
      <c r="R286" s="158">
        <v>27.105799999999999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44767</v>
      </c>
      <c r="E287" s="158">
        <v>220.1353</v>
      </c>
      <c r="F287" s="158">
        <v>0.11210000000000001</v>
      </c>
      <c r="G287" s="158">
        <v>0.11210000000000001</v>
      </c>
      <c r="H287" s="158">
        <v>2.5405000000000002</v>
      </c>
      <c r="I287" s="158">
        <v>3.0175999999999998</v>
      </c>
      <c r="J287" s="158">
        <v>8.4723000000000006</v>
      </c>
      <c r="K287" s="158">
        <v>1.6989000000000001</v>
      </c>
      <c r="L287" s="158">
        <v>3.4379</v>
      </c>
      <c r="M287" s="158">
        <v>5.1582999999999997</v>
      </c>
      <c r="N287" s="158">
        <v>15.414300000000001</v>
      </c>
      <c r="O287" s="158">
        <v>27.7608</v>
      </c>
      <c r="P287" s="158">
        <v>14.288399999999999</v>
      </c>
      <c r="Q287" s="158">
        <v>14.736599999999999</v>
      </c>
      <c r="R287" s="158">
        <v>46.452199999999998</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44767</v>
      </c>
      <c r="E288" s="158">
        <v>64.438648099641298</v>
      </c>
      <c r="F288" s="158">
        <v>0.11210000000000001</v>
      </c>
      <c r="G288" s="158">
        <v>0.11210000000000001</v>
      </c>
      <c r="H288" s="158">
        <v>2.5404</v>
      </c>
      <c r="I288" s="158">
        <v>3.0173999999999999</v>
      </c>
      <c r="J288" s="158">
        <v>8.4724000000000004</v>
      </c>
      <c r="K288" s="158">
        <v>1.6984999999999999</v>
      </c>
      <c r="L288" s="158">
        <v>3.4371999999999998</v>
      </c>
      <c r="M288" s="158">
        <v>5.1561000000000003</v>
      </c>
      <c r="N288" s="158">
        <v>15.4116</v>
      </c>
      <c r="O288" s="158">
        <v>27.76</v>
      </c>
      <c r="P288" s="158">
        <v>14.289199999999999</v>
      </c>
      <c r="Q288" s="158">
        <v>14.7484</v>
      </c>
      <c r="R288" s="158">
        <v>46.455399999999997</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44767</v>
      </c>
      <c r="E289" s="158">
        <v>524.09483556203702</v>
      </c>
      <c r="F289" s="158">
        <v>0.10580000000000001</v>
      </c>
      <c r="G289" s="158">
        <v>0.10580000000000001</v>
      </c>
      <c r="H289" s="158">
        <v>2.5253000000000001</v>
      </c>
      <c r="I289" s="158">
        <v>2.9870999999999999</v>
      </c>
      <c r="J289" s="158">
        <v>8.4075000000000006</v>
      </c>
      <c r="K289" s="158">
        <v>1.5321</v>
      </c>
      <c r="L289" s="158">
        <v>3.0547</v>
      </c>
      <c r="M289" s="158">
        <v>4.5644999999999998</v>
      </c>
      <c r="N289" s="158">
        <v>14.5479</v>
      </c>
      <c r="O289" s="158">
        <v>26.923200000000001</v>
      </c>
      <c r="P289" s="158">
        <v>13.5291</v>
      </c>
      <c r="Q289" s="158">
        <v>18.257000000000001</v>
      </c>
      <c r="R289" s="158">
        <v>45.436500000000002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44767</v>
      </c>
      <c r="E290" s="158">
        <v>527.82091507540395</v>
      </c>
      <c r="F290" s="158">
        <v>0.10589999999999999</v>
      </c>
      <c r="G290" s="158">
        <v>0.10589999999999999</v>
      </c>
      <c r="H290" s="158">
        <v>2.5255000000000001</v>
      </c>
      <c r="I290" s="158">
        <v>2.9870999999999999</v>
      </c>
      <c r="J290" s="158">
        <v>8.4076000000000004</v>
      </c>
      <c r="K290" s="158">
        <v>1.532</v>
      </c>
      <c r="L290" s="158">
        <v>3.0554000000000001</v>
      </c>
      <c r="M290" s="158">
        <v>4.5655000000000001</v>
      </c>
      <c r="N290" s="158">
        <v>14.549300000000001</v>
      </c>
      <c r="O290" s="158">
        <v>26.924900000000001</v>
      </c>
      <c r="P290" s="158">
        <v>13.5304</v>
      </c>
      <c r="Q290" s="158">
        <v>18.757100000000001</v>
      </c>
      <c r="R290" s="158">
        <v>45.438800000000001</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-0.14741249999999995</v>
      </c>
      <c r="G291" s="160">
        <v>-0.14741249999999995</v>
      </c>
      <c r="H291" s="160">
        <v>2.4995000000000003</v>
      </c>
      <c r="I291" s="160">
        <v>3.1271499999999994</v>
      </c>
      <c r="J291" s="160">
        <v>8.284162499999999</v>
      </c>
      <c r="K291" s="160">
        <v>0.66697499999999998</v>
      </c>
      <c r="L291" s="160">
        <v>0.34368750000000003</v>
      </c>
      <c r="M291" s="160">
        <v>-0.34980000000000022</v>
      </c>
      <c r="N291" s="160">
        <v>9.8301750000000006</v>
      </c>
      <c r="O291" s="160">
        <v>22.698387500000003</v>
      </c>
      <c r="P291" s="160">
        <v>13.6302875</v>
      </c>
      <c r="Q291" s="160">
        <v>15.829675000000002</v>
      </c>
      <c r="R291" s="160">
        <v>35.616</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-0.10114999999999999</v>
      </c>
      <c r="G292" s="160">
        <v>-0.10114999999999999</v>
      </c>
      <c r="H292" s="160">
        <v>2.5254000000000003</v>
      </c>
      <c r="I292" s="160">
        <v>3.0706499999999997</v>
      </c>
      <c r="J292" s="160">
        <v>8.354849999999999</v>
      </c>
      <c r="K292" s="160">
        <v>1.02285</v>
      </c>
      <c r="L292" s="160">
        <v>0.44874999999999998</v>
      </c>
      <c r="M292" s="160">
        <v>-0.21509999999999962</v>
      </c>
      <c r="N292" s="160">
        <v>9.9989500000000007</v>
      </c>
      <c r="O292" s="160">
        <v>23.147849999999998</v>
      </c>
      <c r="P292" s="160">
        <v>13.7584</v>
      </c>
      <c r="Q292" s="160">
        <v>14.995950000000001</v>
      </c>
      <c r="R292" s="160">
        <v>36.271149999999999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44767</v>
      </c>
      <c r="E295" s="158">
        <v>90.378699999999995</v>
      </c>
      <c r="F295" s="158">
        <v>8.1903000000000006</v>
      </c>
      <c r="G295" s="158">
        <v>8.1903000000000006</v>
      </c>
      <c r="H295" s="158">
        <v>8.9579000000000004</v>
      </c>
      <c r="I295" s="158">
        <v>8.7263999999999999</v>
      </c>
      <c r="J295" s="158">
        <v>10.369300000000001</v>
      </c>
      <c r="K295" s="158">
        <v>1.5253000000000001</v>
      </c>
      <c r="L295" s="158">
        <v>2.4925999999999999</v>
      </c>
      <c r="M295" s="158">
        <v>2.5331000000000001</v>
      </c>
      <c r="N295" s="158">
        <v>3.0589</v>
      </c>
      <c r="O295" s="158">
        <v>6.8789999999999996</v>
      </c>
      <c r="P295" s="158">
        <v>7.1050000000000004</v>
      </c>
      <c r="Q295" s="158">
        <v>9.0495999999999999</v>
      </c>
      <c r="R295" s="158">
        <v>4.2877999999999998</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44767</v>
      </c>
      <c r="E296" s="158">
        <v>91.443200000000004</v>
      </c>
      <c r="F296" s="158">
        <v>8.3613999999999997</v>
      </c>
      <c r="G296" s="158">
        <v>8.3613999999999997</v>
      </c>
      <c r="H296" s="158">
        <v>9.1224000000000007</v>
      </c>
      <c r="I296" s="158">
        <v>8.8856999999999999</v>
      </c>
      <c r="J296" s="158">
        <v>10.5306</v>
      </c>
      <c r="K296" s="158">
        <v>1.6860999999999999</v>
      </c>
      <c r="L296" s="158">
        <v>2.6553</v>
      </c>
      <c r="M296" s="158">
        <v>2.6966999999999999</v>
      </c>
      <c r="N296" s="158">
        <v>3.2240000000000002</v>
      </c>
      <c r="O296" s="158">
        <v>7.0414000000000003</v>
      </c>
      <c r="P296" s="158">
        <v>7.2554999999999996</v>
      </c>
      <c r="Q296" s="158">
        <v>8.3331</v>
      </c>
      <c r="R296" s="158">
        <v>4.4522000000000004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44767</v>
      </c>
      <c r="E297" s="158">
        <v>14.3324</v>
      </c>
      <c r="F297" s="158">
        <v>11.130699999999999</v>
      </c>
      <c r="G297" s="158">
        <v>11.130699999999999</v>
      </c>
      <c r="H297" s="158">
        <v>7.1405000000000003</v>
      </c>
      <c r="I297" s="158">
        <v>7.8455000000000004</v>
      </c>
      <c r="J297" s="158">
        <v>9.9998000000000005</v>
      </c>
      <c r="K297" s="158">
        <v>2.5373999999999999</v>
      </c>
      <c r="L297" s="158">
        <v>2.8378999999999999</v>
      </c>
      <c r="M297" s="158">
        <v>3.1421999999999999</v>
      </c>
      <c r="N297" s="158">
        <v>3.6225999999999998</v>
      </c>
      <c r="O297" s="158">
        <v>7.5839999999999996</v>
      </c>
      <c r="P297" s="158">
        <v>7.3632999999999997</v>
      </c>
      <c r="Q297" s="158">
        <v>7.4095000000000004</v>
      </c>
      <c r="R297" s="158">
        <v>4.7831999999999999</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44767</v>
      </c>
      <c r="E298" s="158">
        <v>13.7964</v>
      </c>
      <c r="F298" s="158">
        <v>10.414999999999999</v>
      </c>
      <c r="G298" s="158">
        <v>10.414999999999999</v>
      </c>
      <c r="H298" s="158">
        <v>6.4329999999999998</v>
      </c>
      <c r="I298" s="158">
        <v>7.1437999999999997</v>
      </c>
      <c r="J298" s="158">
        <v>9.3071000000000002</v>
      </c>
      <c r="K298" s="158">
        <v>1.8516999999999999</v>
      </c>
      <c r="L298" s="158">
        <v>2.1524000000000001</v>
      </c>
      <c r="M298" s="158">
        <v>2.4533999999999998</v>
      </c>
      <c r="N298" s="158">
        <v>2.9291</v>
      </c>
      <c r="O298" s="158">
        <v>6.8331</v>
      </c>
      <c r="P298" s="158">
        <v>6.5549999999999997</v>
      </c>
      <c r="Q298" s="158">
        <v>6.5995999999999997</v>
      </c>
      <c r="R298" s="158">
        <v>4.0842999999999998</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44767</v>
      </c>
      <c r="E299" s="158">
        <v>22.111599999999999</v>
      </c>
      <c r="F299" s="158">
        <v>11.180099999999999</v>
      </c>
      <c r="G299" s="158">
        <v>11.180099999999999</v>
      </c>
      <c r="H299" s="158">
        <v>6.9421999999999997</v>
      </c>
      <c r="I299" s="158">
        <v>7.07</v>
      </c>
      <c r="J299" s="158">
        <v>8.6414000000000009</v>
      </c>
      <c r="K299" s="158">
        <v>-0.96630000000000005</v>
      </c>
      <c r="L299" s="158">
        <v>-0.94769999999999999</v>
      </c>
      <c r="M299" s="158">
        <v>1.6299999999999999E-2</v>
      </c>
      <c r="N299" s="158">
        <v>0.53859999999999997</v>
      </c>
      <c r="O299" s="158">
        <v>5.1069000000000004</v>
      </c>
      <c r="P299" s="158">
        <v>3.8851</v>
      </c>
      <c r="Q299" s="158">
        <v>5.9551999999999996</v>
      </c>
      <c r="R299" s="158">
        <v>2.1539999999999999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44767</v>
      </c>
      <c r="E300" s="158">
        <v>23.266400000000001</v>
      </c>
      <c r="F300" s="158">
        <v>11.5153</v>
      </c>
      <c r="G300" s="158">
        <v>11.5153</v>
      </c>
      <c r="H300" s="158">
        <v>7.2488999999999999</v>
      </c>
      <c r="I300" s="158">
        <v>7.3829000000000002</v>
      </c>
      <c r="J300" s="158">
        <v>8.9590999999999994</v>
      </c>
      <c r="K300" s="158">
        <v>-0.61280000000000001</v>
      </c>
      <c r="L300" s="158">
        <v>-0.57210000000000005</v>
      </c>
      <c r="M300" s="158">
        <v>0.42430000000000001</v>
      </c>
      <c r="N300" s="158">
        <v>1.0375000000000001</v>
      </c>
      <c r="O300" s="158">
        <v>5.6353999999999997</v>
      </c>
      <c r="P300" s="158">
        <v>4.3836000000000004</v>
      </c>
      <c r="Q300" s="158">
        <v>6.7807000000000004</v>
      </c>
      <c r="R300" s="158">
        <v>2.7330999999999999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44767</v>
      </c>
      <c r="E301" s="158">
        <v>18.922599999999999</v>
      </c>
      <c r="F301" s="158">
        <v>8.4931000000000001</v>
      </c>
      <c r="G301" s="158">
        <v>8.4931000000000001</v>
      </c>
      <c r="H301" s="158">
        <v>7.0086000000000004</v>
      </c>
      <c r="I301" s="158">
        <v>6.8380000000000001</v>
      </c>
      <c r="J301" s="158">
        <v>7.8737000000000004</v>
      </c>
      <c r="K301" s="158">
        <v>1.4316</v>
      </c>
      <c r="L301" s="158">
        <v>2.0878000000000001</v>
      </c>
      <c r="M301" s="158">
        <v>2.4573</v>
      </c>
      <c r="N301" s="158">
        <v>2.7852999999999999</v>
      </c>
      <c r="O301" s="158">
        <v>6.1718000000000002</v>
      </c>
      <c r="P301" s="158">
        <v>6.4973000000000001</v>
      </c>
      <c r="Q301" s="158">
        <v>7.8246000000000002</v>
      </c>
      <c r="R301" s="158">
        <v>3.6848000000000001</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44767</v>
      </c>
      <c r="E302" s="158">
        <v>17.998100000000001</v>
      </c>
      <c r="F302" s="158">
        <v>7.8465999999999996</v>
      </c>
      <c r="G302" s="158">
        <v>7.8465999999999996</v>
      </c>
      <c r="H302" s="158">
        <v>6.3815</v>
      </c>
      <c r="I302" s="158">
        <v>6.2145999999999999</v>
      </c>
      <c r="J302" s="158">
        <v>7.2404000000000002</v>
      </c>
      <c r="K302" s="158">
        <v>0.79490000000000005</v>
      </c>
      <c r="L302" s="158">
        <v>1.4615</v>
      </c>
      <c r="M302" s="158">
        <v>1.8191999999999999</v>
      </c>
      <c r="N302" s="158">
        <v>2.1398999999999999</v>
      </c>
      <c r="O302" s="158">
        <v>5.4782000000000002</v>
      </c>
      <c r="P302" s="158">
        <v>5.7797000000000001</v>
      </c>
      <c r="Q302" s="158">
        <v>7.1885000000000003</v>
      </c>
      <c r="R302" s="158">
        <v>3.0345</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44767</v>
      </c>
      <c r="E303" s="158">
        <v>13.125500000000001</v>
      </c>
      <c r="F303" s="158">
        <v>10.7621</v>
      </c>
      <c r="G303" s="158">
        <v>10.7621</v>
      </c>
      <c r="H303" s="158">
        <v>0.75490000000000002</v>
      </c>
      <c r="I303" s="158">
        <v>8.8691999999999993</v>
      </c>
      <c r="J303" s="158">
        <v>13.4094</v>
      </c>
      <c r="K303" s="158">
        <v>-1.3977999999999999</v>
      </c>
      <c r="L303" s="158">
        <v>-1.0302</v>
      </c>
      <c r="M303" s="158">
        <v>0.39739999999999998</v>
      </c>
      <c r="N303" s="158">
        <v>1.2000999999999999</v>
      </c>
      <c r="O303" s="158">
        <v>5.7785000000000002</v>
      </c>
      <c r="P303" s="158"/>
      <c r="Q303" s="158">
        <v>7.2728000000000002</v>
      </c>
      <c r="R303" s="158">
        <v>2.8633000000000002</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44767</v>
      </c>
      <c r="E304" s="158">
        <v>12.9979</v>
      </c>
      <c r="F304" s="158">
        <v>10.492800000000001</v>
      </c>
      <c r="G304" s="158">
        <v>10.492800000000001</v>
      </c>
      <c r="H304" s="158">
        <v>0.48139999999999999</v>
      </c>
      <c r="I304" s="158">
        <v>8.6133000000000006</v>
      </c>
      <c r="J304" s="158">
        <v>13.1534</v>
      </c>
      <c r="K304" s="158">
        <v>-1.6472</v>
      </c>
      <c r="L304" s="158">
        <v>-1.2734000000000001</v>
      </c>
      <c r="M304" s="158">
        <v>0.14929999999999999</v>
      </c>
      <c r="N304" s="158">
        <v>0.94940000000000002</v>
      </c>
      <c r="O304" s="158">
        <v>5.5113000000000003</v>
      </c>
      <c r="P304" s="158"/>
      <c r="Q304" s="158">
        <v>7.0026000000000002</v>
      </c>
      <c r="R304" s="158">
        <v>2.6067</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44767</v>
      </c>
      <c r="E307" s="158">
        <v>10.6096</v>
      </c>
      <c r="F307" s="158">
        <v>17.4558</v>
      </c>
      <c r="G307" s="158">
        <v>17.4558</v>
      </c>
      <c r="H307" s="158">
        <v>12.1676</v>
      </c>
      <c r="I307" s="158">
        <v>11.749700000000001</v>
      </c>
      <c r="J307" s="158">
        <v>12.3353</v>
      </c>
      <c r="K307" s="158">
        <v>-0.96919999999999995</v>
      </c>
      <c r="L307" s="158">
        <v>-0.28089999999999998</v>
      </c>
      <c r="M307" s="158">
        <v>0.95189999999999997</v>
      </c>
      <c r="N307" s="158">
        <v>2.5053999999999998</v>
      </c>
      <c r="O307" s="158"/>
      <c r="P307" s="158"/>
      <c r="Q307" s="158">
        <v>4.4691999999999998</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44767</v>
      </c>
      <c r="E308" s="158">
        <v>10.587</v>
      </c>
      <c r="F308" s="158">
        <v>17.262599999999999</v>
      </c>
      <c r="G308" s="158">
        <v>17.262599999999999</v>
      </c>
      <c r="H308" s="158">
        <v>11.995699999999999</v>
      </c>
      <c r="I308" s="158">
        <v>11.5512</v>
      </c>
      <c r="J308" s="158">
        <v>12.1576</v>
      </c>
      <c r="K308" s="158">
        <v>-1.1447000000000001</v>
      </c>
      <c r="L308" s="158">
        <v>-0.44850000000000001</v>
      </c>
      <c r="M308" s="158">
        <v>0.78890000000000005</v>
      </c>
      <c r="N308" s="158">
        <v>2.3422999999999998</v>
      </c>
      <c r="O308" s="158"/>
      <c r="P308" s="158"/>
      <c r="Q308" s="158">
        <v>4.3047000000000004</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44767</v>
      </c>
      <c r="E309" s="158">
        <v>80.508300000000006</v>
      </c>
      <c r="F309" s="158">
        <v>8.6806999999999999</v>
      </c>
      <c r="G309" s="158">
        <v>8.6806999999999999</v>
      </c>
      <c r="H309" s="158">
        <v>5.9199000000000002</v>
      </c>
      <c r="I309" s="158">
        <v>5.7347999999999999</v>
      </c>
      <c r="J309" s="158">
        <v>7.5788000000000002</v>
      </c>
      <c r="K309" s="158">
        <v>0.8327</v>
      </c>
      <c r="L309" s="158">
        <v>1.7424999999999999</v>
      </c>
      <c r="M309" s="158">
        <v>2.1025999999999998</v>
      </c>
      <c r="N309" s="158">
        <v>2.6334</v>
      </c>
      <c r="O309" s="158">
        <v>5.6970000000000001</v>
      </c>
      <c r="P309" s="158">
        <v>6.4794999999999998</v>
      </c>
      <c r="Q309" s="158">
        <v>8.6633999999999993</v>
      </c>
      <c r="R309" s="158">
        <v>4.3272000000000004</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44767</v>
      </c>
      <c r="E310" s="158">
        <v>85.7988</v>
      </c>
      <c r="F310" s="158">
        <v>9.2101000000000006</v>
      </c>
      <c r="G310" s="158">
        <v>9.2101000000000006</v>
      </c>
      <c r="H310" s="158">
        <v>6.45</v>
      </c>
      <c r="I310" s="158">
        <v>6.2625000000000002</v>
      </c>
      <c r="J310" s="158">
        <v>8.1109000000000009</v>
      </c>
      <c r="K310" s="158">
        <v>1.3654999999999999</v>
      </c>
      <c r="L310" s="158">
        <v>2.3071000000000002</v>
      </c>
      <c r="M310" s="158">
        <v>2.6581999999999999</v>
      </c>
      <c r="N310" s="158">
        <v>3.1888000000000001</v>
      </c>
      <c r="O310" s="158">
        <v>6.2855999999999996</v>
      </c>
      <c r="P310" s="158">
        <v>7.0852000000000004</v>
      </c>
      <c r="Q310" s="158">
        <v>8.6148000000000007</v>
      </c>
      <c r="R310" s="158">
        <v>4.8987999999999996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44767</v>
      </c>
      <c r="E312" s="158">
        <v>26.040299999999998</v>
      </c>
      <c r="F312" s="158">
        <v>9.5388999999999999</v>
      </c>
      <c r="G312" s="158">
        <v>9.5388999999999999</v>
      </c>
      <c r="H312" s="158">
        <v>5.4923000000000002</v>
      </c>
      <c r="I312" s="158">
        <v>7.2689000000000004</v>
      </c>
      <c r="J312" s="158">
        <v>10.344900000000001</v>
      </c>
      <c r="K312" s="158">
        <v>0.1048</v>
      </c>
      <c r="L312" s="158">
        <v>0.97270000000000001</v>
      </c>
      <c r="M312" s="158">
        <v>1.2976000000000001</v>
      </c>
      <c r="N312" s="158">
        <v>2.4380999999999999</v>
      </c>
      <c r="O312" s="158">
        <v>6.5038</v>
      </c>
      <c r="P312" s="158">
        <v>6.8672000000000004</v>
      </c>
      <c r="Q312" s="158">
        <v>8.2454000000000001</v>
      </c>
      <c r="R312" s="158">
        <v>3.7048999999999999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44767</v>
      </c>
      <c r="E313" s="158">
        <v>26.410499999999999</v>
      </c>
      <c r="F313" s="158">
        <v>9.8202999999999996</v>
      </c>
      <c r="G313" s="158">
        <v>9.8202999999999996</v>
      </c>
      <c r="H313" s="158">
        <v>5.7713999999999999</v>
      </c>
      <c r="I313" s="158">
        <v>7.5538999999999996</v>
      </c>
      <c r="J313" s="158">
        <v>10.6343</v>
      </c>
      <c r="K313" s="158">
        <v>0.39069999999999999</v>
      </c>
      <c r="L313" s="158">
        <v>1.2569999999999999</v>
      </c>
      <c r="M313" s="158">
        <v>1.59</v>
      </c>
      <c r="N313" s="158">
        <v>2.74</v>
      </c>
      <c r="O313" s="158">
        <v>6.7798999999999996</v>
      </c>
      <c r="P313" s="158">
        <v>7.0816999999999997</v>
      </c>
      <c r="Q313" s="158">
        <v>8.1775000000000002</v>
      </c>
      <c r="R313" s="158">
        <v>4.0160999999999998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44767</v>
      </c>
      <c r="E314" s="158">
        <v>10.6404</v>
      </c>
      <c r="F314" s="158">
        <v>12.361700000000001</v>
      </c>
      <c r="G314" s="158">
        <v>12.361700000000001</v>
      </c>
      <c r="H314" s="158">
        <v>7.6558999999999999</v>
      </c>
      <c r="I314" s="158">
        <v>7.4207999999999998</v>
      </c>
      <c r="J314" s="158">
        <v>8.9532000000000007</v>
      </c>
      <c r="K314" s="158">
        <v>-0.30509999999999998</v>
      </c>
      <c r="L314" s="158">
        <v>0.82020000000000004</v>
      </c>
      <c r="M314" s="158">
        <v>1.4504999999999999</v>
      </c>
      <c r="N314" s="158">
        <v>2.3439999999999999</v>
      </c>
      <c r="O314" s="158"/>
      <c r="P314" s="158"/>
      <c r="Q314" s="158">
        <v>3.4710000000000001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44767</v>
      </c>
      <c r="E315" s="158">
        <v>10.559799999999999</v>
      </c>
      <c r="F315" s="158">
        <v>11.8789</v>
      </c>
      <c r="G315" s="158">
        <v>11.8789</v>
      </c>
      <c r="H315" s="158">
        <v>7.2687999999999997</v>
      </c>
      <c r="I315" s="158">
        <v>7.0307000000000004</v>
      </c>
      <c r="J315" s="158">
        <v>8.5353999999999992</v>
      </c>
      <c r="K315" s="158">
        <v>-0.71660000000000001</v>
      </c>
      <c r="L315" s="158">
        <v>0.39989999999999998</v>
      </c>
      <c r="M315" s="158">
        <v>1.0258</v>
      </c>
      <c r="N315" s="158">
        <v>1.9160999999999999</v>
      </c>
      <c r="O315" s="158"/>
      <c r="P315" s="158"/>
      <c r="Q315" s="158">
        <v>3.0394000000000001</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44767</v>
      </c>
      <c r="E316" s="158">
        <v>23.817</v>
      </c>
      <c r="F316" s="158">
        <v>8.5370000000000008</v>
      </c>
      <c r="G316" s="158">
        <v>8.5370000000000008</v>
      </c>
      <c r="H316" s="158">
        <v>1.3795999999999999</v>
      </c>
      <c r="I316" s="158">
        <v>8.0045000000000002</v>
      </c>
      <c r="J316" s="158">
        <v>8.7756000000000007</v>
      </c>
      <c r="K316" s="158">
        <v>2.5183</v>
      </c>
      <c r="L316" s="158">
        <v>2.9083000000000001</v>
      </c>
      <c r="M316" s="158">
        <v>2.4984000000000002</v>
      </c>
      <c r="N316" s="158">
        <v>3.4009</v>
      </c>
      <c r="O316" s="158">
        <v>6.5711000000000004</v>
      </c>
      <c r="P316" s="158">
        <v>6.7343000000000002</v>
      </c>
      <c r="Q316" s="158">
        <v>6.9245000000000001</v>
      </c>
      <c r="R316" s="158">
        <v>4.0597000000000003</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44767</v>
      </c>
      <c r="E317" s="158">
        <v>24.778300000000002</v>
      </c>
      <c r="F317" s="158">
        <v>8.8447999999999993</v>
      </c>
      <c r="G317" s="158">
        <v>8.8447999999999993</v>
      </c>
      <c r="H317" s="158">
        <v>1.6839999999999999</v>
      </c>
      <c r="I317" s="158">
        <v>8.3177000000000003</v>
      </c>
      <c r="J317" s="158">
        <v>9.0885999999999996</v>
      </c>
      <c r="K317" s="158">
        <v>2.83</v>
      </c>
      <c r="L317" s="158">
        <v>3.2248000000000001</v>
      </c>
      <c r="M317" s="158">
        <v>2.8170000000000002</v>
      </c>
      <c r="N317" s="158">
        <v>3.7244000000000002</v>
      </c>
      <c r="O317" s="158">
        <v>6.9039999999999999</v>
      </c>
      <c r="P317" s="158">
        <v>7.0659000000000001</v>
      </c>
      <c r="Q317" s="158">
        <v>8.2540999999999993</v>
      </c>
      <c r="R317" s="158">
        <v>4.3859000000000004</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44767</v>
      </c>
      <c r="E318" s="158">
        <v>15.983000000000001</v>
      </c>
      <c r="F318" s="158">
        <v>10.1327</v>
      </c>
      <c r="G318" s="158">
        <v>10.1327</v>
      </c>
      <c r="H318" s="158">
        <v>7.8087999999999997</v>
      </c>
      <c r="I318" s="158">
        <v>6.9675000000000002</v>
      </c>
      <c r="J318" s="158">
        <v>8.8321000000000005</v>
      </c>
      <c r="K318" s="158">
        <v>-0.28339999999999999</v>
      </c>
      <c r="L318" s="158">
        <v>0.92910000000000004</v>
      </c>
      <c r="M318" s="158">
        <v>1.6994</v>
      </c>
      <c r="N318" s="158">
        <v>2.4514999999999998</v>
      </c>
      <c r="O318" s="158">
        <v>6.5734000000000004</v>
      </c>
      <c r="P318" s="158">
        <v>6.6940999999999997</v>
      </c>
      <c r="Q318" s="158">
        <v>7.4371999999999998</v>
      </c>
      <c r="R318" s="158">
        <v>3.7837999999999998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44767</v>
      </c>
      <c r="E319" s="158">
        <v>15.663399999999999</v>
      </c>
      <c r="F319" s="158">
        <v>9.7949999999999999</v>
      </c>
      <c r="G319" s="158">
        <v>9.7949999999999999</v>
      </c>
      <c r="H319" s="158">
        <v>7.5008999999999997</v>
      </c>
      <c r="I319" s="158">
        <v>6.6581999999999999</v>
      </c>
      <c r="J319" s="158">
        <v>8.5177999999999994</v>
      </c>
      <c r="K319" s="158">
        <v>-0.58560000000000001</v>
      </c>
      <c r="L319" s="158">
        <v>0.61470000000000002</v>
      </c>
      <c r="M319" s="158">
        <v>1.3842000000000001</v>
      </c>
      <c r="N319" s="158">
        <v>2.1358000000000001</v>
      </c>
      <c r="O319" s="158">
        <v>6.2473000000000001</v>
      </c>
      <c r="P319" s="158">
        <v>6.3715000000000002</v>
      </c>
      <c r="Q319" s="158">
        <v>7.1058000000000003</v>
      </c>
      <c r="R319" s="158">
        <v>3.4655999999999998</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44767</v>
      </c>
      <c r="E320" s="158">
        <v>2577.6372000000001</v>
      </c>
      <c r="F320" s="158">
        <v>8.9194999999999993</v>
      </c>
      <c r="G320" s="158">
        <v>8.9194999999999993</v>
      </c>
      <c r="H320" s="158">
        <v>5.7434000000000003</v>
      </c>
      <c r="I320" s="158">
        <v>5.6121999999999996</v>
      </c>
      <c r="J320" s="158">
        <v>8.3918999999999997</v>
      </c>
      <c r="K320" s="158">
        <v>7.6499999999999999E-2</v>
      </c>
      <c r="L320" s="158">
        <v>1.0649999999999999</v>
      </c>
      <c r="M320" s="158">
        <v>1.5790999999999999</v>
      </c>
      <c r="N320" s="158">
        <v>2.1675</v>
      </c>
      <c r="O320" s="158">
        <v>6.1322999999999999</v>
      </c>
      <c r="P320" s="158">
        <v>5.3048000000000002</v>
      </c>
      <c r="Q320" s="158">
        <v>6.5209000000000001</v>
      </c>
      <c r="R320" s="158">
        <v>3.4211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44767</v>
      </c>
      <c r="E321" s="158">
        <v>2731.7239</v>
      </c>
      <c r="F321" s="158">
        <v>9.2995999999999999</v>
      </c>
      <c r="G321" s="158">
        <v>9.2995999999999999</v>
      </c>
      <c r="H321" s="158">
        <v>6.1238999999999999</v>
      </c>
      <c r="I321" s="158">
        <v>5.9931000000000001</v>
      </c>
      <c r="J321" s="158">
        <v>8.7748000000000008</v>
      </c>
      <c r="K321" s="158">
        <v>0.45689999999999997</v>
      </c>
      <c r="L321" s="158">
        <v>1.4496</v>
      </c>
      <c r="M321" s="158">
        <v>1.9724999999999999</v>
      </c>
      <c r="N321" s="158">
        <v>2.5680000000000001</v>
      </c>
      <c r="O321" s="158">
        <v>6.5525000000000002</v>
      </c>
      <c r="P321" s="158">
        <v>5.8232999999999997</v>
      </c>
      <c r="Q321" s="158">
        <v>7.4184000000000001</v>
      </c>
      <c r="R321" s="158">
        <v>3.831</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44767</v>
      </c>
      <c r="E322" s="158">
        <v>3040.6097</v>
      </c>
      <c r="F322" s="158">
        <v>8.2172000000000001</v>
      </c>
      <c r="G322" s="158">
        <v>8.2172000000000001</v>
      </c>
      <c r="H322" s="158">
        <v>10.8713</v>
      </c>
      <c r="I322" s="158">
        <v>6.6131000000000002</v>
      </c>
      <c r="J322" s="158">
        <v>8.6661000000000001</v>
      </c>
      <c r="K322" s="158">
        <v>1.0334000000000001</v>
      </c>
      <c r="L322" s="158">
        <v>1.8801000000000001</v>
      </c>
      <c r="M322" s="158">
        <v>2.0669</v>
      </c>
      <c r="N322" s="158">
        <v>3.012</v>
      </c>
      <c r="O322" s="158">
        <v>6.1289999999999996</v>
      </c>
      <c r="P322" s="158">
        <v>6.7446000000000002</v>
      </c>
      <c r="Q322" s="158">
        <v>7.7750000000000004</v>
      </c>
      <c r="R322" s="158">
        <v>3.9466999999999999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44767</v>
      </c>
      <c r="E323" s="158">
        <v>3143.4924000000001</v>
      </c>
      <c r="F323" s="158">
        <v>8.5778999999999996</v>
      </c>
      <c r="G323" s="158">
        <v>8.5778999999999996</v>
      </c>
      <c r="H323" s="158">
        <v>11.2324</v>
      </c>
      <c r="I323" s="158">
        <v>6.9683999999999999</v>
      </c>
      <c r="J323" s="158">
        <v>9.0190000000000001</v>
      </c>
      <c r="K323" s="158">
        <v>1.3957999999999999</v>
      </c>
      <c r="L323" s="158">
        <v>2.2461000000000002</v>
      </c>
      <c r="M323" s="158">
        <v>2.4356</v>
      </c>
      <c r="N323" s="158">
        <v>3.3812000000000002</v>
      </c>
      <c r="O323" s="158">
        <v>6.4751000000000003</v>
      </c>
      <c r="P323" s="158">
        <v>7.0772000000000004</v>
      </c>
      <c r="Q323" s="158">
        <v>8.1112000000000002</v>
      </c>
      <c r="R323" s="158">
        <v>4.3070000000000004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44767</v>
      </c>
      <c r="E324" s="158">
        <v>62.176099999999998</v>
      </c>
      <c r="F324" s="158">
        <v>8.8315999999999999</v>
      </c>
      <c r="G324" s="158">
        <v>8.8315999999999999</v>
      </c>
      <c r="H324" s="158">
        <v>7.8951000000000002</v>
      </c>
      <c r="I324" s="158">
        <v>8.3627000000000002</v>
      </c>
      <c r="J324" s="158">
        <v>13.881500000000001</v>
      </c>
      <c r="K324" s="158">
        <v>-1.61E-2</v>
      </c>
      <c r="L324" s="158">
        <v>-0.15820000000000001</v>
      </c>
      <c r="M324" s="158">
        <v>0.26889999999999997</v>
      </c>
      <c r="N324" s="158">
        <v>2.1943000000000001</v>
      </c>
      <c r="O324" s="158">
        <v>6.5677000000000003</v>
      </c>
      <c r="P324" s="158">
        <v>7.1909000000000001</v>
      </c>
      <c r="Q324" s="158">
        <v>7.665</v>
      </c>
      <c r="R324" s="158">
        <v>2.9207999999999998</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44767</v>
      </c>
      <c r="E325" s="158">
        <v>58.953600000000002</v>
      </c>
      <c r="F325" s="158">
        <v>8.4879999999999995</v>
      </c>
      <c r="G325" s="158">
        <v>8.4879999999999995</v>
      </c>
      <c r="H325" s="158">
        <v>7.5465999999999998</v>
      </c>
      <c r="I325" s="158">
        <v>8.0202000000000009</v>
      </c>
      <c r="J325" s="158">
        <v>13.537100000000001</v>
      </c>
      <c r="K325" s="158">
        <v>-0.35549999999999998</v>
      </c>
      <c r="L325" s="158">
        <v>-0.49780000000000002</v>
      </c>
      <c r="M325" s="158">
        <v>-7.1400000000000005E-2</v>
      </c>
      <c r="N325" s="158">
        <v>1.8473999999999999</v>
      </c>
      <c r="O325" s="158">
        <v>6.2111999999999998</v>
      </c>
      <c r="P325" s="158">
        <v>6.8552</v>
      </c>
      <c r="Q325" s="158">
        <v>7.2541000000000002</v>
      </c>
      <c r="R325" s="158">
        <v>2.5693000000000001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44767</v>
      </c>
      <c r="E326" s="158">
        <v>10.4855</v>
      </c>
      <c r="F326" s="158">
        <v>10.800700000000001</v>
      </c>
      <c r="G326" s="158">
        <v>10.800700000000001</v>
      </c>
      <c r="H326" s="158">
        <v>6.0739000000000001</v>
      </c>
      <c r="I326" s="158">
        <v>5.9810999999999996</v>
      </c>
      <c r="J326" s="158">
        <v>8.6077999999999992</v>
      </c>
      <c r="K326" s="158">
        <v>0.87790000000000001</v>
      </c>
      <c r="L326" s="158">
        <v>1.5074000000000001</v>
      </c>
      <c r="M326" s="158">
        <v>1.9509000000000001</v>
      </c>
      <c r="N326" s="158">
        <v>2.5049000000000001</v>
      </c>
      <c r="O326" s="158"/>
      <c r="P326" s="158"/>
      <c r="Q326" s="158">
        <v>3.5575999999999999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44767</v>
      </c>
      <c r="E327" s="158">
        <v>10.423</v>
      </c>
      <c r="F327" s="158">
        <v>10.280799999999999</v>
      </c>
      <c r="G327" s="158">
        <v>10.280799999999999</v>
      </c>
      <c r="H327" s="158">
        <v>5.609</v>
      </c>
      <c r="I327" s="158">
        <v>5.6151</v>
      </c>
      <c r="J327" s="158">
        <v>8.2013999999999996</v>
      </c>
      <c r="K327" s="158">
        <v>0.45069999999999999</v>
      </c>
      <c r="L327" s="158">
        <v>1.0737000000000001</v>
      </c>
      <c r="M327" s="158">
        <v>1.5125999999999999</v>
      </c>
      <c r="N327" s="158">
        <v>2.0619000000000001</v>
      </c>
      <c r="O327" s="158"/>
      <c r="P327" s="158"/>
      <c r="Q327" s="158">
        <v>3.1021000000000001</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44767</v>
      </c>
      <c r="E328" s="158">
        <v>47.960299999999997</v>
      </c>
      <c r="F328" s="158">
        <v>10.765599999999999</v>
      </c>
      <c r="G328" s="158">
        <v>10.765599999999999</v>
      </c>
      <c r="H328" s="158">
        <v>7.1418999999999997</v>
      </c>
      <c r="I328" s="158">
        <v>6.1571999999999996</v>
      </c>
      <c r="J328" s="158">
        <v>9.5357000000000003</v>
      </c>
      <c r="K328" s="158">
        <v>1.7859</v>
      </c>
      <c r="L328" s="158">
        <v>2.5219999999999998</v>
      </c>
      <c r="M328" s="158">
        <v>2.8509000000000002</v>
      </c>
      <c r="N328" s="158">
        <v>3.4617</v>
      </c>
      <c r="O328" s="158">
        <v>6.3250000000000002</v>
      </c>
      <c r="P328" s="158">
        <v>6.5175000000000001</v>
      </c>
      <c r="Q328" s="158">
        <v>7.4305000000000003</v>
      </c>
      <c r="R328" s="158">
        <v>4.8697999999999997</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44767</v>
      </c>
      <c r="E329" s="158">
        <v>49.803699999999999</v>
      </c>
      <c r="F329" s="158">
        <v>11.125500000000001</v>
      </c>
      <c r="G329" s="158">
        <v>11.125500000000001</v>
      </c>
      <c r="H329" s="158">
        <v>7.4965999999999999</v>
      </c>
      <c r="I329" s="158">
        <v>6.5179</v>
      </c>
      <c r="J329" s="158">
        <v>9.8983000000000008</v>
      </c>
      <c r="K329" s="158">
        <v>2.1472000000000002</v>
      </c>
      <c r="L329" s="158">
        <v>2.8864000000000001</v>
      </c>
      <c r="M329" s="158">
        <v>3.2265999999999999</v>
      </c>
      <c r="N329" s="158">
        <v>3.8513000000000002</v>
      </c>
      <c r="O329" s="158">
        <v>6.7417999999999996</v>
      </c>
      <c r="P329" s="158">
        <v>6.9275000000000002</v>
      </c>
      <c r="Q329" s="158">
        <v>7.9889999999999999</v>
      </c>
      <c r="R329" s="158">
        <v>5.2770999999999999</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44767</v>
      </c>
      <c r="E330" s="158">
        <v>35.411299999999997</v>
      </c>
      <c r="F330" s="158">
        <v>7.4603000000000002</v>
      </c>
      <c r="G330" s="158">
        <v>7.4603000000000002</v>
      </c>
      <c r="H330" s="158">
        <v>3.7723</v>
      </c>
      <c r="I330" s="158">
        <v>5.0605000000000002</v>
      </c>
      <c r="J330" s="158">
        <v>6.8189000000000002</v>
      </c>
      <c r="K330" s="158">
        <v>1.7657</v>
      </c>
      <c r="L330" s="158">
        <v>2.1892</v>
      </c>
      <c r="M330" s="158">
        <v>2.2439</v>
      </c>
      <c r="N330" s="158">
        <v>2.8610000000000002</v>
      </c>
      <c r="O330" s="158">
        <v>6.0930999999999997</v>
      </c>
      <c r="P330" s="158">
        <v>5.7606999999999999</v>
      </c>
      <c r="Q330" s="158">
        <v>6.7005999999999997</v>
      </c>
      <c r="R330" s="158">
        <v>4.0393999999999997</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44767</v>
      </c>
      <c r="E331" s="158">
        <v>38.622300000000003</v>
      </c>
      <c r="F331" s="158">
        <v>8.1959</v>
      </c>
      <c r="G331" s="158">
        <v>8.1959</v>
      </c>
      <c r="H331" s="158">
        <v>4.5130999999999997</v>
      </c>
      <c r="I331" s="158">
        <v>5.7843999999999998</v>
      </c>
      <c r="J331" s="158">
        <v>7.5506000000000002</v>
      </c>
      <c r="K331" s="158">
        <v>2.4849000000000001</v>
      </c>
      <c r="L331" s="158">
        <v>2.9056999999999999</v>
      </c>
      <c r="M331" s="158">
        <v>3.0007000000000001</v>
      </c>
      <c r="N331" s="158">
        <v>3.5945</v>
      </c>
      <c r="O331" s="158">
        <v>6.8658000000000001</v>
      </c>
      <c r="P331" s="158">
        <v>6.7161999999999997</v>
      </c>
      <c r="Q331" s="158">
        <v>7.625</v>
      </c>
      <c r="R331" s="158">
        <v>4.7674000000000003</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44767</v>
      </c>
      <c r="E334" s="158">
        <v>12.8024</v>
      </c>
      <c r="F334" s="158">
        <v>8.8445999999999998</v>
      </c>
      <c r="G334" s="158">
        <v>8.8445999999999998</v>
      </c>
      <c r="H334" s="158">
        <v>4.6063999999999998</v>
      </c>
      <c r="I334" s="158">
        <v>5.2850999999999999</v>
      </c>
      <c r="J334" s="158">
        <v>7.4503000000000004</v>
      </c>
      <c r="K334" s="158">
        <v>1.1499999999999999</v>
      </c>
      <c r="L334" s="158">
        <v>2.0461999999999998</v>
      </c>
      <c r="M334" s="158">
        <v>2.3138999999999998</v>
      </c>
      <c r="N334" s="158">
        <v>2.9573999999999998</v>
      </c>
      <c r="O334" s="158">
        <v>6.5997000000000003</v>
      </c>
      <c r="P334" s="158"/>
      <c r="Q334" s="158">
        <v>7.3582999999999998</v>
      </c>
      <c r="R334" s="158">
        <v>3.6758000000000002</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44767</v>
      </c>
      <c r="E335" s="158">
        <v>12.589</v>
      </c>
      <c r="F335" s="158">
        <v>8.4138999999999999</v>
      </c>
      <c r="G335" s="158">
        <v>8.4138999999999999</v>
      </c>
      <c r="H335" s="158">
        <v>4.1452</v>
      </c>
      <c r="I335" s="158">
        <v>4.8342999999999998</v>
      </c>
      <c r="J335" s="158">
        <v>7.0282</v>
      </c>
      <c r="K335" s="158">
        <v>0.71819999999999995</v>
      </c>
      <c r="L335" s="158">
        <v>1.6</v>
      </c>
      <c r="M335" s="158">
        <v>1.8617999999999999</v>
      </c>
      <c r="N335" s="158">
        <v>2.4992999999999999</v>
      </c>
      <c r="O335" s="158">
        <v>6.0933000000000002</v>
      </c>
      <c r="P335" s="158"/>
      <c r="Q335" s="158">
        <v>6.8409000000000004</v>
      </c>
      <c r="R335" s="158">
        <v>3.1964000000000001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44767</v>
      </c>
      <c r="E336" s="158">
        <v>32.7286</v>
      </c>
      <c r="F336" s="158">
        <v>6.8438999999999997</v>
      </c>
      <c r="G336" s="158">
        <v>6.8438999999999997</v>
      </c>
      <c r="H336" s="158">
        <v>3.0607000000000002</v>
      </c>
      <c r="I336" s="158">
        <v>3.8852000000000002</v>
      </c>
      <c r="J336" s="158">
        <v>6.3986000000000001</v>
      </c>
      <c r="K336" s="158">
        <v>1.3169</v>
      </c>
      <c r="L336" s="158">
        <v>2.2195</v>
      </c>
      <c r="M336" s="158">
        <v>2.4460000000000002</v>
      </c>
      <c r="N336" s="158">
        <v>2.6812999999999998</v>
      </c>
      <c r="O336" s="158">
        <v>6.7664</v>
      </c>
      <c r="P336" s="158">
        <v>6.4791999999999996</v>
      </c>
      <c r="Q336" s="158">
        <v>6.9778000000000002</v>
      </c>
      <c r="R336" s="158">
        <v>3.8628</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44767</v>
      </c>
      <c r="E337" s="158">
        <v>33.6188</v>
      </c>
      <c r="F337" s="158">
        <v>7.0974000000000004</v>
      </c>
      <c r="G337" s="158">
        <v>7.0974000000000004</v>
      </c>
      <c r="H337" s="158">
        <v>3.3212999999999999</v>
      </c>
      <c r="I337" s="158">
        <v>4.1399999999999997</v>
      </c>
      <c r="J337" s="158">
        <v>6.6532</v>
      </c>
      <c r="K337" s="158">
        <v>1.5414000000000001</v>
      </c>
      <c r="L337" s="158">
        <v>2.4607999999999999</v>
      </c>
      <c r="M337" s="158">
        <v>2.6943000000000001</v>
      </c>
      <c r="N337" s="158">
        <v>2.9348000000000001</v>
      </c>
      <c r="O337" s="158">
        <v>7.0175999999999998</v>
      </c>
      <c r="P337" s="158">
        <v>6.8196000000000003</v>
      </c>
      <c r="Q337" s="158">
        <v>7.6821000000000002</v>
      </c>
      <c r="R337" s="158">
        <v>4.1191000000000004</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44767</v>
      </c>
      <c r="E340" s="158">
        <v>12.625299999999999</v>
      </c>
      <c r="F340" s="158">
        <v>8.6791999999999998</v>
      </c>
      <c r="G340" s="158">
        <v>8.6791999999999998</v>
      </c>
      <c r="H340" s="158">
        <v>4.0918999999999999</v>
      </c>
      <c r="I340" s="158">
        <v>4.8826000000000001</v>
      </c>
      <c r="J340" s="158">
        <v>7.7916999999999996</v>
      </c>
      <c r="K340" s="158">
        <v>-0.33650000000000002</v>
      </c>
      <c r="L340" s="158">
        <v>1.0290999999999999</v>
      </c>
      <c r="M340" s="158">
        <v>1.6021000000000001</v>
      </c>
      <c r="N340" s="158">
        <v>2.3216999999999999</v>
      </c>
      <c r="O340" s="158">
        <v>6.61</v>
      </c>
      <c r="P340" s="158"/>
      <c r="Q340" s="158">
        <v>5.7497999999999996</v>
      </c>
      <c r="R340" s="158">
        <v>3.3174000000000001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44767</v>
      </c>
      <c r="E341" s="158">
        <v>12.4521</v>
      </c>
      <c r="F341" s="158">
        <v>8.4086999999999996</v>
      </c>
      <c r="G341" s="158">
        <v>8.4086999999999996</v>
      </c>
      <c r="H341" s="158">
        <v>3.7715000000000001</v>
      </c>
      <c r="I341" s="158">
        <v>4.5513000000000003</v>
      </c>
      <c r="J341" s="158">
        <v>7.4505999999999997</v>
      </c>
      <c r="K341" s="158">
        <v>-0.68169999999999997</v>
      </c>
      <c r="L341" s="158">
        <v>0.64170000000000005</v>
      </c>
      <c r="M341" s="158">
        <v>1.2168000000000001</v>
      </c>
      <c r="N341" s="158">
        <v>1.9487000000000001</v>
      </c>
      <c r="O341" s="158">
        <v>6.2567000000000004</v>
      </c>
      <c r="P341" s="158"/>
      <c r="Q341" s="158">
        <v>5.4</v>
      </c>
      <c r="R341" s="158">
        <v>2.9941</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44767</v>
      </c>
      <c r="E342" s="158">
        <v>13.445</v>
      </c>
      <c r="F342" s="158">
        <v>11.0501</v>
      </c>
      <c r="G342" s="158">
        <v>11.0501</v>
      </c>
      <c r="H342" s="158">
        <v>4.9688999999999997</v>
      </c>
      <c r="I342" s="158">
        <v>5.6745000000000001</v>
      </c>
      <c r="J342" s="158">
        <v>7.6951000000000001</v>
      </c>
      <c r="K342" s="158">
        <v>1.4912000000000001</v>
      </c>
      <c r="L342" s="158">
        <v>2.2583000000000002</v>
      </c>
      <c r="M342" s="158">
        <v>2.5238999999999998</v>
      </c>
      <c r="N342" s="158">
        <v>3.0606</v>
      </c>
      <c r="O342" s="158">
        <v>6.8457999999999997</v>
      </c>
      <c r="P342" s="158"/>
      <c r="Q342" s="158">
        <v>7.7529000000000003</v>
      </c>
      <c r="R342" s="158">
        <v>3.9958999999999998</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44767</v>
      </c>
      <c r="E343" s="158">
        <v>13.2767</v>
      </c>
      <c r="F343" s="158">
        <v>10.731199999999999</v>
      </c>
      <c r="G343" s="158">
        <v>10.731199999999999</v>
      </c>
      <c r="H343" s="158">
        <v>4.6778000000000004</v>
      </c>
      <c r="I343" s="158">
        <v>5.3719000000000001</v>
      </c>
      <c r="J343" s="158">
        <v>7.3979999999999997</v>
      </c>
      <c r="K343" s="158">
        <v>1.1635</v>
      </c>
      <c r="L343" s="158">
        <v>1.9181999999999999</v>
      </c>
      <c r="M343" s="158">
        <v>2.1768000000000001</v>
      </c>
      <c r="N343" s="158">
        <v>2.6991000000000001</v>
      </c>
      <c r="O343" s="158">
        <v>6.5290999999999997</v>
      </c>
      <c r="P343" s="158"/>
      <c r="Q343" s="158">
        <v>7.4111000000000002</v>
      </c>
      <c r="R343" s="158">
        <v>3.6667000000000001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9.8318452380952372</v>
      </c>
      <c r="G344" s="160">
        <v>9.8318452380952372</v>
      </c>
      <c r="H344" s="160">
        <v>6.148319047619049</v>
      </c>
      <c r="I344" s="160">
        <v>6.8433476190476199</v>
      </c>
      <c r="J344" s="160">
        <v>9.1451785714285734</v>
      </c>
      <c r="K344" s="160">
        <v>0.65968095238095226</v>
      </c>
      <c r="L344" s="160">
        <v>1.370333333333333</v>
      </c>
      <c r="M344" s="160">
        <v>1.8149166666666667</v>
      </c>
      <c r="N344" s="160">
        <v>2.5693976190476184</v>
      </c>
      <c r="O344" s="160">
        <v>6.3998277777777774</v>
      </c>
      <c r="P344" s="160">
        <v>6.4793071428571443</v>
      </c>
      <c r="Q344" s="160">
        <v>6.8677499999999991</v>
      </c>
      <c r="R344" s="160">
        <v>3.7806583333333328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9.2548500000000011</v>
      </c>
      <c r="G345" s="160">
        <v>9.2548500000000011</v>
      </c>
      <c r="H345" s="160">
        <v>6.2526999999999999</v>
      </c>
      <c r="I345" s="160">
        <v>6.7481</v>
      </c>
      <c r="J345" s="160">
        <v>8.7204499999999996</v>
      </c>
      <c r="K345" s="160">
        <v>0.81380000000000008</v>
      </c>
      <c r="L345" s="160">
        <v>1.5537000000000001</v>
      </c>
      <c r="M345" s="160">
        <v>1.9617</v>
      </c>
      <c r="N345" s="160">
        <v>2.6006999999999998</v>
      </c>
      <c r="O345" s="160">
        <v>6.5164499999999999</v>
      </c>
      <c r="P345" s="160">
        <v>6.72525</v>
      </c>
      <c r="Q345" s="160">
        <v>7.31555</v>
      </c>
      <c r="R345" s="160">
        <v>3.8468999999999998</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44767</v>
      </c>
      <c r="E348" s="158">
        <v>17.877199999999998</v>
      </c>
      <c r="F348" s="158">
        <v>9.1945999999999994</v>
      </c>
      <c r="G348" s="158">
        <v>9.1945999999999994</v>
      </c>
      <c r="H348" s="158">
        <v>15.475300000000001</v>
      </c>
      <c r="I348" s="158">
        <v>73.442800000000005</v>
      </c>
      <c r="J348" s="158">
        <v>39.389099999999999</v>
      </c>
      <c r="K348" s="158">
        <v>13.379899999999999</v>
      </c>
      <c r="L348" s="158">
        <v>9.4245999999999999</v>
      </c>
      <c r="M348" s="158">
        <v>7.8925000000000001</v>
      </c>
      <c r="N348" s="158">
        <v>7.6087999999999996</v>
      </c>
      <c r="O348" s="158">
        <v>7.2047999999999996</v>
      </c>
      <c r="P348" s="158">
        <v>7.0857000000000001</v>
      </c>
      <c r="Q348" s="158">
        <v>8.3001000000000005</v>
      </c>
      <c r="R348" s="158">
        <v>8.8701000000000008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44767</v>
      </c>
      <c r="E349" s="158">
        <v>16.7377</v>
      </c>
      <c r="F349" s="158">
        <v>8.2922999999999991</v>
      </c>
      <c r="G349" s="158">
        <v>8.2922999999999991</v>
      </c>
      <c r="H349" s="158">
        <v>14.6205</v>
      </c>
      <c r="I349" s="158">
        <v>72.557199999999995</v>
      </c>
      <c r="J349" s="158">
        <v>38.494700000000002</v>
      </c>
      <c r="K349" s="158">
        <v>12.4909</v>
      </c>
      <c r="L349" s="158">
        <v>8.4258000000000006</v>
      </c>
      <c r="M349" s="158">
        <v>6.9466999999999999</v>
      </c>
      <c r="N349" s="158">
        <v>6.6851000000000003</v>
      </c>
      <c r="O349" s="158">
        <v>6.3140000000000001</v>
      </c>
      <c r="P349" s="158">
        <v>6.0918999999999999</v>
      </c>
      <c r="Q349" s="158">
        <v>7.3242000000000003</v>
      </c>
      <c r="R349" s="158">
        <v>7.9547999999999996</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44767</v>
      </c>
      <c r="E350" s="158">
        <v>0.1701</v>
      </c>
      <c r="F350" s="158">
        <v>0</v>
      </c>
      <c r="G350" s="158">
        <v>0</v>
      </c>
      <c r="H350" s="158">
        <v>0</v>
      </c>
      <c r="I350" s="158">
        <v>0</v>
      </c>
      <c r="J350" s="158">
        <v>0</v>
      </c>
      <c r="K350" s="158">
        <v>0.47220000000000001</v>
      </c>
      <c r="L350" s="158">
        <v>-119.1414</v>
      </c>
      <c r="M350" s="158">
        <v>-78.991200000000006</v>
      </c>
      <c r="N350" s="158">
        <v>-58.759099999999997</v>
      </c>
      <c r="O350" s="158"/>
      <c r="P350" s="158"/>
      <c r="Q350" s="158">
        <v>-35.456499999999998</v>
      </c>
      <c r="R350" s="158">
        <v>-35.993000000000002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44767</v>
      </c>
      <c r="E351" s="158">
        <v>0.16289999999999999</v>
      </c>
      <c r="F351" s="158">
        <v>0</v>
      </c>
      <c r="G351" s="158">
        <v>0</v>
      </c>
      <c r="H351" s="158">
        <v>0</v>
      </c>
      <c r="I351" s="158">
        <v>0</v>
      </c>
      <c r="J351" s="158">
        <v>0.72319999999999995</v>
      </c>
      <c r="K351" s="158">
        <v>0.49309999999999998</v>
      </c>
      <c r="L351" s="158">
        <v>-119.1198</v>
      </c>
      <c r="M351" s="158">
        <v>-78.976799999999997</v>
      </c>
      <c r="N351" s="158">
        <v>-58.748399999999997</v>
      </c>
      <c r="O351" s="158"/>
      <c r="P351" s="158"/>
      <c r="Q351" s="158">
        <v>-35.448700000000002</v>
      </c>
      <c r="R351" s="158">
        <v>-35.9846</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44767</v>
      </c>
      <c r="E352" s="158">
        <v>18.8887</v>
      </c>
      <c r="F352" s="158">
        <v>11.347200000000001</v>
      </c>
      <c r="G352" s="158">
        <v>11.347200000000001</v>
      </c>
      <c r="H352" s="158">
        <v>8.1286000000000005</v>
      </c>
      <c r="I352" s="158">
        <v>8.4747000000000003</v>
      </c>
      <c r="J352" s="158">
        <v>10.464700000000001</v>
      </c>
      <c r="K352" s="158">
        <v>2.5322</v>
      </c>
      <c r="L352" s="158">
        <v>3.4409999999999998</v>
      </c>
      <c r="M352" s="158">
        <v>3.9213</v>
      </c>
      <c r="N352" s="158">
        <v>4.6696999999999997</v>
      </c>
      <c r="O352" s="158">
        <v>7.5339999999999998</v>
      </c>
      <c r="P352" s="158">
        <v>6.7328999999999999</v>
      </c>
      <c r="Q352" s="158">
        <v>8.2390000000000008</v>
      </c>
      <c r="R352" s="158">
        <v>6.6562999999999999</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44767</v>
      </c>
      <c r="E353" s="158">
        <v>17.2851</v>
      </c>
      <c r="F353" s="158">
        <v>10.426399999999999</v>
      </c>
      <c r="G353" s="158">
        <v>10.426399999999999</v>
      </c>
      <c r="H353" s="158">
        <v>7.2801999999999998</v>
      </c>
      <c r="I353" s="158">
        <v>7.609</v>
      </c>
      <c r="J353" s="158">
        <v>9.6005000000000003</v>
      </c>
      <c r="K353" s="158">
        <v>1.6659999999999999</v>
      </c>
      <c r="L353" s="158">
        <v>2.5817999999999999</v>
      </c>
      <c r="M353" s="158">
        <v>3.0449999999999999</v>
      </c>
      <c r="N353" s="158">
        <v>3.7713000000000001</v>
      </c>
      <c r="O353" s="158">
        <v>6.4501999999999997</v>
      </c>
      <c r="P353" s="158">
        <v>5.5396999999999998</v>
      </c>
      <c r="Q353" s="158">
        <v>7.0502000000000002</v>
      </c>
      <c r="R353" s="158">
        <v>5.6303999999999998</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44767</v>
      </c>
      <c r="E354" s="158">
        <v>10.5009</v>
      </c>
      <c r="F354" s="158">
        <v>6.4917999999999996</v>
      </c>
      <c r="G354" s="158">
        <v>6.4917999999999996</v>
      </c>
      <c r="H354" s="158">
        <v>3.0804999999999998</v>
      </c>
      <c r="I354" s="158">
        <v>5.7478999999999996</v>
      </c>
      <c r="J354" s="158">
        <v>7.6515000000000004</v>
      </c>
      <c r="K354" s="158">
        <v>2.3706999999999998</v>
      </c>
      <c r="L354" s="158">
        <v>279.57900000000001</v>
      </c>
      <c r="M354" s="158">
        <v>186.83330000000001</v>
      </c>
      <c r="N354" s="158">
        <v>141.76060000000001</v>
      </c>
      <c r="O354" s="158">
        <v>13.807600000000001</v>
      </c>
      <c r="P354" s="158">
        <v>-3.8317999999999999</v>
      </c>
      <c r="Q354" s="158">
        <v>0.66169999999999995</v>
      </c>
      <c r="R354" s="158">
        <v>66.436499999999995</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44767</v>
      </c>
      <c r="E355" s="158">
        <v>10.344200000000001</v>
      </c>
      <c r="F355" s="158">
        <v>6.2370000000000001</v>
      </c>
      <c r="G355" s="158">
        <v>6.2370000000000001</v>
      </c>
      <c r="H355" s="158">
        <v>2.8243999999999998</v>
      </c>
      <c r="I355" s="158">
        <v>5.4554</v>
      </c>
      <c r="J355" s="158">
        <v>7.3647</v>
      </c>
      <c r="K355" s="158">
        <v>2.0853000000000002</v>
      </c>
      <c r="L355" s="158">
        <v>278.89569999999998</v>
      </c>
      <c r="M355" s="158">
        <v>186.16149999999999</v>
      </c>
      <c r="N355" s="158">
        <v>141.0778</v>
      </c>
      <c r="O355" s="158">
        <v>13.4907</v>
      </c>
      <c r="P355" s="158">
        <v>-4.0643000000000002</v>
      </c>
      <c r="Q355" s="158">
        <v>0.4577</v>
      </c>
      <c r="R355" s="158">
        <v>65.970699999999994</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44767</v>
      </c>
      <c r="E356" s="158">
        <v>19.098099999999999</v>
      </c>
      <c r="F356" s="158">
        <v>8.0322999999999993</v>
      </c>
      <c r="G356" s="158">
        <v>8.0322999999999993</v>
      </c>
      <c r="H356" s="158">
        <v>4.7275999999999998</v>
      </c>
      <c r="I356" s="158">
        <v>6.6102999999999996</v>
      </c>
      <c r="J356" s="158">
        <v>8.1508000000000003</v>
      </c>
      <c r="K356" s="158">
        <v>1.9055</v>
      </c>
      <c r="L356" s="158">
        <v>3.4922</v>
      </c>
      <c r="M356" s="158">
        <v>3.7452000000000001</v>
      </c>
      <c r="N356" s="158">
        <v>13.3414</v>
      </c>
      <c r="O356" s="158">
        <v>8.6948000000000008</v>
      </c>
      <c r="P356" s="158">
        <v>7.4347000000000003</v>
      </c>
      <c r="Q356" s="158">
        <v>9.0012000000000008</v>
      </c>
      <c r="R356" s="158">
        <v>14.0046</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44767</v>
      </c>
      <c r="E357" s="158">
        <v>17.7623</v>
      </c>
      <c r="F357" s="158">
        <v>7.1279000000000003</v>
      </c>
      <c r="G357" s="158">
        <v>7.1279000000000003</v>
      </c>
      <c r="H357" s="158">
        <v>3.9073000000000002</v>
      </c>
      <c r="I357" s="158">
        <v>5.7812000000000001</v>
      </c>
      <c r="J357" s="158">
        <v>7.3235999999999999</v>
      </c>
      <c r="K357" s="158">
        <v>1.1141000000000001</v>
      </c>
      <c r="L357" s="158">
        <v>2.6873999999999998</v>
      </c>
      <c r="M357" s="158">
        <v>2.9449000000000001</v>
      </c>
      <c r="N357" s="158">
        <v>12.485799999999999</v>
      </c>
      <c r="O357" s="158">
        <v>7.8719999999999999</v>
      </c>
      <c r="P357" s="158">
        <v>6.5324</v>
      </c>
      <c r="Q357" s="158">
        <v>7.9534000000000002</v>
      </c>
      <c r="R357" s="158">
        <v>13.176600000000001</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44767</v>
      </c>
      <c r="E360" s="158">
        <v>35.221800000000002</v>
      </c>
      <c r="F360" s="158">
        <v>7.5350000000000001</v>
      </c>
      <c r="G360" s="158">
        <v>7.5350000000000001</v>
      </c>
      <c r="H360" s="158">
        <v>5.1569000000000003</v>
      </c>
      <c r="I360" s="158">
        <v>5.8830999999999998</v>
      </c>
      <c r="J360" s="158">
        <v>8.2371999999999996</v>
      </c>
      <c r="K360" s="158">
        <v>1.6914</v>
      </c>
      <c r="L360" s="158">
        <v>15.0024</v>
      </c>
      <c r="M360" s="158">
        <v>10.957599999999999</v>
      </c>
      <c r="N360" s="158">
        <v>8.6651000000000007</v>
      </c>
      <c r="O360" s="158">
        <v>6.266</v>
      </c>
      <c r="P360" s="158">
        <v>4.4105999999999996</v>
      </c>
      <c r="Q360" s="158">
        <v>7.1443000000000003</v>
      </c>
      <c r="R360" s="158">
        <v>7.6036000000000001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44767</v>
      </c>
      <c r="E361" s="158">
        <v>33.028300000000002</v>
      </c>
      <c r="F361" s="158">
        <v>6.7817999999999996</v>
      </c>
      <c r="G361" s="158">
        <v>6.7817999999999996</v>
      </c>
      <c r="H361" s="158">
        <v>4.3609</v>
      </c>
      <c r="I361" s="158">
        <v>5.0854999999999997</v>
      </c>
      <c r="J361" s="158">
        <v>7.4330999999999996</v>
      </c>
      <c r="K361" s="158">
        <v>0.89949999999999997</v>
      </c>
      <c r="L361" s="158">
        <v>14.1745</v>
      </c>
      <c r="M361" s="158">
        <v>10.059799999999999</v>
      </c>
      <c r="N361" s="158">
        <v>7.7575000000000003</v>
      </c>
      <c r="O361" s="158">
        <v>5.4128999999999996</v>
      </c>
      <c r="P361" s="158">
        <v>3.6126999999999998</v>
      </c>
      <c r="Q361" s="158">
        <v>6.4157999999999999</v>
      </c>
      <c r="R361" s="158">
        <v>6.7248000000000001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44767</v>
      </c>
      <c r="E362" s="158">
        <v>23.878699999999998</v>
      </c>
      <c r="F362" s="158">
        <v>9.4334000000000007</v>
      </c>
      <c r="G362" s="158">
        <v>9.4334000000000007</v>
      </c>
      <c r="H362" s="158">
        <v>-0.21840000000000001</v>
      </c>
      <c r="I362" s="158">
        <v>6.9844999999999997</v>
      </c>
      <c r="J362" s="158">
        <v>11.144600000000001</v>
      </c>
      <c r="K362" s="158">
        <v>3.9369000000000001</v>
      </c>
      <c r="L362" s="158">
        <v>10.653499999999999</v>
      </c>
      <c r="M362" s="158">
        <v>8.9489000000000001</v>
      </c>
      <c r="N362" s="158">
        <v>13.813499999999999</v>
      </c>
      <c r="O362" s="158">
        <v>6.6303000000000001</v>
      </c>
      <c r="P362" s="158">
        <v>6.7152000000000003</v>
      </c>
      <c r="Q362" s="158">
        <v>8.5258000000000003</v>
      </c>
      <c r="R362" s="158">
        <v>13.0524</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44767</v>
      </c>
      <c r="E363" s="158">
        <v>24.095700000000001</v>
      </c>
      <c r="F363" s="158">
        <v>9.4495000000000005</v>
      </c>
      <c r="G363" s="158">
        <v>9.4495000000000005</v>
      </c>
      <c r="H363" s="158">
        <v>-0.21640000000000001</v>
      </c>
      <c r="I363" s="158">
        <v>6.9866999999999999</v>
      </c>
      <c r="J363" s="158">
        <v>11.142899999999999</v>
      </c>
      <c r="K363" s="158">
        <v>3.9367999999999999</v>
      </c>
      <c r="L363" s="158">
        <v>-0.53339999999999999</v>
      </c>
      <c r="M363" s="158">
        <v>1.4329000000000001</v>
      </c>
      <c r="N363" s="158">
        <v>7.8459000000000003</v>
      </c>
      <c r="O363" s="158">
        <v>5.0831</v>
      </c>
      <c r="P363" s="158">
        <v>6.0910000000000002</v>
      </c>
      <c r="Q363" s="158">
        <v>8.2149000000000001</v>
      </c>
      <c r="R363" s="158">
        <v>10.2441</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44767</v>
      </c>
      <c r="E366" s="158">
        <v>0.53080000000000005</v>
      </c>
      <c r="F366" s="158">
        <v>11.471500000000001</v>
      </c>
      <c r="G366" s="158">
        <v>11.471500000000001</v>
      </c>
      <c r="H366" s="158">
        <v>10.828200000000001</v>
      </c>
      <c r="I366" s="158">
        <v>10.8508</v>
      </c>
      <c r="J366" s="158">
        <v>10.9704</v>
      </c>
      <c r="K366" s="158">
        <v>11.105</v>
      </c>
      <c r="L366" s="158"/>
      <c r="M366" s="158"/>
      <c r="N366" s="158"/>
      <c r="O366" s="158"/>
      <c r="P366" s="158"/>
      <c r="Q366" s="158">
        <v>11.2461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44767</v>
      </c>
      <c r="E367" s="158">
        <v>0.56159999999999999</v>
      </c>
      <c r="F367" s="158">
        <v>10.841799999999999</v>
      </c>
      <c r="G367" s="158">
        <v>10.841799999999999</v>
      </c>
      <c r="H367" s="158">
        <v>11.1655</v>
      </c>
      <c r="I367" s="158">
        <v>11.189500000000001</v>
      </c>
      <c r="J367" s="158">
        <v>11.0039</v>
      </c>
      <c r="K367" s="158">
        <v>11.0825</v>
      </c>
      <c r="L367" s="158"/>
      <c r="M367" s="158"/>
      <c r="N367" s="158"/>
      <c r="O367" s="158"/>
      <c r="P367" s="158"/>
      <c r="Q367" s="158">
        <v>11.2377</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44767</v>
      </c>
      <c r="E370" s="158">
        <v>19.456299999999999</v>
      </c>
      <c r="F370" s="158">
        <v>10.452</v>
      </c>
      <c r="G370" s="158">
        <v>10.452</v>
      </c>
      <c r="H370" s="158">
        <v>6.6010999999999997</v>
      </c>
      <c r="I370" s="158">
        <v>7.7008999999999999</v>
      </c>
      <c r="J370" s="158">
        <v>9.8367000000000004</v>
      </c>
      <c r="K370" s="158">
        <v>0.98370000000000002</v>
      </c>
      <c r="L370" s="158">
        <v>1.7226999999999999</v>
      </c>
      <c r="M370" s="158">
        <v>2.5062000000000002</v>
      </c>
      <c r="N370" s="158">
        <v>3.4302999999999999</v>
      </c>
      <c r="O370" s="158">
        <v>7.5419999999999998</v>
      </c>
      <c r="P370" s="158">
        <v>6.8654000000000002</v>
      </c>
      <c r="Q370" s="158">
        <v>8.3079999999999998</v>
      </c>
      <c r="R370" s="158">
        <v>6.4382999999999999</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44767</v>
      </c>
      <c r="E371" s="158">
        <v>20.6509</v>
      </c>
      <c r="F371" s="158">
        <v>11.0273</v>
      </c>
      <c r="G371" s="158">
        <v>11.0273</v>
      </c>
      <c r="H371" s="158">
        <v>7.2061000000000002</v>
      </c>
      <c r="I371" s="158">
        <v>8.3209999999999997</v>
      </c>
      <c r="J371" s="158">
        <v>10.4459</v>
      </c>
      <c r="K371" s="158">
        <v>1.6108</v>
      </c>
      <c r="L371" s="158">
        <v>2.3721999999999999</v>
      </c>
      <c r="M371" s="158">
        <v>3.1694</v>
      </c>
      <c r="N371" s="158">
        <v>4.0795000000000003</v>
      </c>
      <c r="O371" s="158">
        <v>8.1029</v>
      </c>
      <c r="P371" s="158">
        <v>7.5063000000000004</v>
      </c>
      <c r="Q371" s="158">
        <v>9.0846999999999998</v>
      </c>
      <c r="R371" s="158">
        <v>7.0449000000000002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44767</v>
      </c>
      <c r="E372" s="158">
        <v>25.3903</v>
      </c>
      <c r="F372" s="158">
        <v>9.8792000000000009</v>
      </c>
      <c r="G372" s="158">
        <v>9.8792000000000009</v>
      </c>
      <c r="H372" s="158">
        <v>8.3306000000000004</v>
      </c>
      <c r="I372" s="158">
        <v>8.1268999999999991</v>
      </c>
      <c r="J372" s="158">
        <v>9.4189000000000007</v>
      </c>
      <c r="K372" s="158">
        <v>3.1122999999999998</v>
      </c>
      <c r="L372" s="158">
        <v>4.0204000000000004</v>
      </c>
      <c r="M372" s="158">
        <v>4.3811</v>
      </c>
      <c r="N372" s="158">
        <v>4.7510000000000003</v>
      </c>
      <c r="O372" s="158">
        <v>7.6256000000000004</v>
      </c>
      <c r="P372" s="158">
        <v>7.2488000000000001</v>
      </c>
      <c r="Q372" s="158">
        <v>8.3271999999999995</v>
      </c>
      <c r="R372" s="158">
        <v>6.2535999999999996</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44767</v>
      </c>
      <c r="E373" s="158">
        <v>27.441099999999999</v>
      </c>
      <c r="F373" s="158">
        <v>10.516999999999999</v>
      </c>
      <c r="G373" s="158">
        <v>10.516999999999999</v>
      </c>
      <c r="H373" s="158">
        <v>8.9842999999999993</v>
      </c>
      <c r="I373" s="158">
        <v>8.7893000000000008</v>
      </c>
      <c r="J373" s="158">
        <v>10.083</v>
      </c>
      <c r="K373" s="158">
        <v>3.7755999999999998</v>
      </c>
      <c r="L373" s="158">
        <v>4.6715</v>
      </c>
      <c r="M373" s="158">
        <v>5.0476000000000001</v>
      </c>
      <c r="N373" s="158">
        <v>5.4345999999999997</v>
      </c>
      <c r="O373" s="158">
        <v>8.3055000000000003</v>
      </c>
      <c r="P373" s="158">
        <v>8.0343999999999998</v>
      </c>
      <c r="Q373" s="158">
        <v>9.0387000000000004</v>
      </c>
      <c r="R373" s="158">
        <v>6.9664999999999999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44767</v>
      </c>
      <c r="E374" s="158">
        <v>15.2662</v>
      </c>
      <c r="F374" s="158">
        <v>6.2992999999999997</v>
      </c>
      <c r="G374" s="158">
        <v>6.2992999999999997</v>
      </c>
      <c r="H374" s="158">
        <v>1.1957</v>
      </c>
      <c r="I374" s="158">
        <v>5.8536999999999999</v>
      </c>
      <c r="J374" s="158">
        <v>7.6696999999999997</v>
      </c>
      <c r="K374" s="158">
        <v>-0.60599999999999998</v>
      </c>
      <c r="L374" s="158">
        <v>0.95689999999999997</v>
      </c>
      <c r="M374" s="158">
        <v>1.8702000000000001</v>
      </c>
      <c r="N374" s="158">
        <v>12.9892</v>
      </c>
      <c r="O374" s="158">
        <v>3.3734999999999999</v>
      </c>
      <c r="P374" s="158">
        <v>2.8494999999999999</v>
      </c>
      <c r="Q374" s="158">
        <v>5.1654</v>
      </c>
      <c r="R374" s="158">
        <v>10.6684</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44767</v>
      </c>
      <c r="E375" s="158">
        <v>16.3736</v>
      </c>
      <c r="F375" s="158">
        <v>6.9888000000000003</v>
      </c>
      <c r="G375" s="158">
        <v>6.9888000000000003</v>
      </c>
      <c r="H375" s="158">
        <v>1.9114</v>
      </c>
      <c r="I375" s="158">
        <v>6.5768000000000004</v>
      </c>
      <c r="J375" s="158">
        <v>8.4009999999999998</v>
      </c>
      <c r="K375" s="158">
        <v>0.1225</v>
      </c>
      <c r="L375" s="158">
        <v>1.6915</v>
      </c>
      <c r="M375" s="158">
        <v>2.6124000000000001</v>
      </c>
      <c r="N375" s="158">
        <v>13.817299999999999</v>
      </c>
      <c r="O375" s="158">
        <v>4.0815000000000001</v>
      </c>
      <c r="P375" s="158">
        <v>3.6768000000000001</v>
      </c>
      <c r="Q375" s="158">
        <v>6.0457999999999998</v>
      </c>
      <c r="R375" s="158">
        <v>11.4642</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44767</v>
      </c>
      <c r="E376" s="158">
        <v>14.3253</v>
      </c>
      <c r="F376" s="158">
        <v>10.3705</v>
      </c>
      <c r="G376" s="158">
        <v>10.3705</v>
      </c>
      <c r="H376" s="158">
        <v>5.2103000000000002</v>
      </c>
      <c r="I376" s="158">
        <v>6.0380000000000003</v>
      </c>
      <c r="J376" s="158">
        <v>8.0602999999999998</v>
      </c>
      <c r="K376" s="158">
        <v>1.639</v>
      </c>
      <c r="L376" s="158">
        <v>2.1526000000000001</v>
      </c>
      <c r="M376" s="158">
        <v>2.4405000000000001</v>
      </c>
      <c r="N376" s="158">
        <v>3.3567</v>
      </c>
      <c r="O376" s="158">
        <v>6.2012</v>
      </c>
      <c r="P376" s="158">
        <v>6.5170000000000003</v>
      </c>
      <c r="Q376" s="158">
        <v>6.8864999999999998</v>
      </c>
      <c r="R376" s="158">
        <v>4.9718999999999998</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44767</v>
      </c>
      <c r="E377" s="158">
        <v>13.5809</v>
      </c>
      <c r="F377" s="158">
        <v>9.4138999999999999</v>
      </c>
      <c r="G377" s="158">
        <v>9.4138999999999999</v>
      </c>
      <c r="H377" s="158">
        <v>4.2652000000000001</v>
      </c>
      <c r="I377" s="158">
        <v>5.0778999999999996</v>
      </c>
      <c r="J377" s="158">
        <v>7.1083999999999996</v>
      </c>
      <c r="K377" s="158">
        <v>0.69530000000000003</v>
      </c>
      <c r="L377" s="158">
        <v>1.1979</v>
      </c>
      <c r="M377" s="158">
        <v>1.4801</v>
      </c>
      <c r="N377" s="158">
        <v>2.3845999999999998</v>
      </c>
      <c r="O377" s="158">
        <v>5.2138</v>
      </c>
      <c r="P377" s="158">
        <v>5.4661</v>
      </c>
      <c r="Q377" s="158">
        <v>5.8349000000000002</v>
      </c>
      <c r="R377" s="158">
        <v>3.9609999999999999</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44767</v>
      </c>
      <c r="E378" s="158">
        <v>1488.1827000000001</v>
      </c>
      <c r="F378" s="158">
        <v>4.9669999999999996</v>
      </c>
      <c r="G378" s="158">
        <v>4.9669999999999996</v>
      </c>
      <c r="H378" s="158">
        <v>7.2938999999999998</v>
      </c>
      <c r="I378" s="158">
        <v>6.9062000000000001</v>
      </c>
      <c r="J378" s="158">
        <v>6.4494999999999996</v>
      </c>
      <c r="K378" s="158">
        <v>0.31430000000000002</v>
      </c>
      <c r="L378" s="158">
        <v>0.50980000000000003</v>
      </c>
      <c r="M378" s="158">
        <v>1.0118</v>
      </c>
      <c r="N378" s="158">
        <v>1.6694</v>
      </c>
      <c r="O378" s="158">
        <v>4.6849999999999996</v>
      </c>
      <c r="P378" s="158">
        <v>2.484</v>
      </c>
      <c r="Q378" s="158">
        <v>5.1657000000000002</v>
      </c>
      <c r="R378" s="158">
        <v>2.5928</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44767</v>
      </c>
      <c r="E379" s="158">
        <v>1600.8334</v>
      </c>
      <c r="F379" s="158">
        <v>6.1882000000000001</v>
      </c>
      <c r="G379" s="158">
        <v>6.1882000000000001</v>
      </c>
      <c r="H379" s="158">
        <v>8.5159000000000002</v>
      </c>
      <c r="I379" s="158">
        <v>8.1297999999999995</v>
      </c>
      <c r="J379" s="158">
        <v>7.6768000000000001</v>
      </c>
      <c r="K379" s="158">
        <v>1.5373000000000001</v>
      </c>
      <c r="L379" s="158">
        <v>1.7355</v>
      </c>
      <c r="M379" s="158">
        <v>2.2385000000000002</v>
      </c>
      <c r="N379" s="158">
        <v>2.9009</v>
      </c>
      <c r="O379" s="158">
        <v>5.9245000000000001</v>
      </c>
      <c r="P379" s="158">
        <v>3.5402999999999998</v>
      </c>
      <c r="Q379" s="158">
        <v>6.1424000000000003</v>
      </c>
      <c r="R379" s="158">
        <v>3.8068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44767</v>
      </c>
      <c r="E380" s="158">
        <v>24.118200000000002</v>
      </c>
      <c r="F380" s="158">
        <v>5.1477000000000004</v>
      </c>
      <c r="G380" s="158">
        <v>5.1477000000000004</v>
      </c>
      <c r="H380" s="158">
        <v>1.1894</v>
      </c>
      <c r="I380" s="158">
        <v>4.4504000000000001</v>
      </c>
      <c r="J380" s="158">
        <v>7.0968</v>
      </c>
      <c r="K380" s="158">
        <v>-0.42199999999999999</v>
      </c>
      <c r="L380" s="158">
        <v>-2.6699000000000002</v>
      </c>
      <c r="M380" s="158">
        <v>-0.7661</v>
      </c>
      <c r="N380" s="158">
        <v>1.1184000000000001</v>
      </c>
      <c r="O380" s="158">
        <v>5.0194999999999999</v>
      </c>
      <c r="P380" s="158">
        <v>5.5426000000000002</v>
      </c>
      <c r="Q380" s="158">
        <v>7.4743000000000004</v>
      </c>
      <c r="R380" s="158">
        <v>3.7881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44767</v>
      </c>
      <c r="E381" s="158">
        <v>26.386099999999999</v>
      </c>
      <c r="F381" s="158">
        <v>6.1356999999999999</v>
      </c>
      <c r="G381" s="158">
        <v>6.1356999999999999</v>
      </c>
      <c r="H381" s="158">
        <v>2.1747000000000001</v>
      </c>
      <c r="I381" s="158">
        <v>5.4259000000000004</v>
      </c>
      <c r="J381" s="158">
        <v>8.0646000000000004</v>
      </c>
      <c r="K381" s="158">
        <v>0.54800000000000004</v>
      </c>
      <c r="L381" s="158">
        <v>-1.7013</v>
      </c>
      <c r="M381" s="158">
        <v>0.2142</v>
      </c>
      <c r="N381" s="158">
        <v>2.1175999999999999</v>
      </c>
      <c r="O381" s="158">
        <v>6.0679999999999996</v>
      </c>
      <c r="P381" s="158">
        <v>6.5446999999999997</v>
      </c>
      <c r="Q381" s="158">
        <v>8.3336000000000006</v>
      </c>
      <c r="R381" s="158">
        <v>4.8483999999999998</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44767</v>
      </c>
      <c r="E382" s="158">
        <v>25.007200000000001</v>
      </c>
      <c r="F382" s="158">
        <v>6.1820000000000004</v>
      </c>
      <c r="G382" s="158">
        <v>6.1820000000000004</v>
      </c>
      <c r="H382" s="158">
        <v>3.7141000000000002</v>
      </c>
      <c r="I382" s="158">
        <v>5.6315</v>
      </c>
      <c r="J382" s="158">
        <v>8.3453999999999997</v>
      </c>
      <c r="K382" s="158">
        <v>1.4745999999999999</v>
      </c>
      <c r="L382" s="158">
        <v>2.1640000000000001</v>
      </c>
      <c r="M382" s="158">
        <v>2.7155</v>
      </c>
      <c r="N382" s="158">
        <v>5.0327999999999999</v>
      </c>
      <c r="O382" s="158">
        <v>4.8052999999999999</v>
      </c>
      <c r="P382" s="158">
        <v>5.0152000000000001</v>
      </c>
      <c r="Q382" s="158">
        <v>7.1939000000000002</v>
      </c>
      <c r="R382" s="158">
        <v>6.0705999999999998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44767</v>
      </c>
      <c r="E383" s="158">
        <v>23.617899999999999</v>
      </c>
      <c r="F383" s="158">
        <v>5.4114000000000004</v>
      </c>
      <c r="G383" s="158">
        <v>5.4114000000000004</v>
      </c>
      <c r="H383" s="158">
        <v>2.9159000000000002</v>
      </c>
      <c r="I383" s="158">
        <v>4.8329000000000004</v>
      </c>
      <c r="J383" s="158">
        <v>7.5458999999999996</v>
      </c>
      <c r="K383" s="158">
        <v>0.67359999999999998</v>
      </c>
      <c r="L383" s="158">
        <v>1.3573</v>
      </c>
      <c r="M383" s="158">
        <v>1.9021999999999999</v>
      </c>
      <c r="N383" s="158">
        <v>4.1959999999999997</v>
      </c>
      <c r="O383" s="158">
        <v>3.9190999999999998</v>
      </c>
      <c r="P383" s="158">
        <v>4.2271999999999998</v>
      </c>
      <c r="Q383" s="158">
        <v>6.9432</v>
      </c>
      <c r="R383" s="158">
        <v>5.1158999999999999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44767</v>
      </c>
      <c r="E384" s="158">
        <v>27.824400000000001</v>
      </c>
      <c r="F384" s="158">
        <v>7.9196999999999997</v>
      </c>
      <c r="G384" s="158">
        <v>7.9196999999999997</v>
      </c>
      <c r="H384" s="158">
        <v>5.7971000000000004</v>
      </c>
      <c r="I384" s="158">
        <v>6.7732999999999999</v>
      </c>
      <c r="J384" s="158">
        <v>9.4567999999999994</v>
      </c>
      <c r="K384" s="158">
        <v>1.0841000000000001</v>
      </c>
      <c r="L384" s="158">
        <v>2.0047999999999999</v>
      </c>
      <c r="M384" s="158">
        <v>3.1577000000000002</v>
      </c>
      <c r="N384" s="158">
        <v>4.1565000000000003</v>
      </c>
      <c r="O384" s="158">
        <v>3.1634000000000002</v>
      </c>
      <c r="P384" s="158">
        <v>3.6150000000000002</v>
      </c>
      <c r="Q384" s="158">
        <v>6.1368</v>
      </c>
      <c r="R384" s="158">
        <v>9.6956000000000007</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44767</v>
      </c>
      <c r="E385" s="158">
        <v>29.966000000000001</v>
      </c>
      <c r="F385" s="158">
        <v>8.5730000000000004</v>
      </c>
      <c r="G385" s="158">
        <v>8.5730000000000004</v>
      </c>
      <c r="H385" s="158">
        <v>6.4462000000000002</v>
      </c>
      <c r="I385" s="158">
        <v>7.4162999999999997</v>
      </c>
      <c r="J385" s="158">
        <v>10.105399999999999</v>
      </c>
      <c r="K385" s="158">
        <v>1.7301</v>
      </c>
      <c r="L385" s="158">
        <v>2.6507999999999998</v>
      </c>
      <c r="M385" s="158">
        <v>3.8073000000000001</v>
      </c>
      <c r="N385" s="158">
        <v>4.8158000000000003</v>
      </c>
      <c r="O385" s="158">
        <v>3.8115999999999999</v>
      </c>
      <c r="P385" s="158">
        <v>4.3444000000000003</v>
      </c>
      <c r="Q385" s="158">
        <v>7.1318999999999999</v>
      </c>
      <c r="R385" s="158">
        <v>10.382</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44767</v>
      </c>
      <c r="E396" s="158">
        <v>38.5199</v>
      </c>
      <c r="F396" s="158">
        <v>7.8066000000000004</v>
      </c>
      <c r="G396" s="158">
        <v>7.8066000000000004</v>
      </c>
      <c r="H396" s="158">
        <v>5.8815</v>
      </c>
      <c r="I396" s="158">
        <v>5.4123000000000001</v>
      </c>
      <c r="J396" s="158">
        <v>8.1965000000000003</v>
      </c>
      <c r="K396" s="158">
        <v>2.6772</v>
      </c>
      <c r="L396" s="158">
        <v>3.3773</v>
      </c>
      <c r="M396" s="158">
        <v>3.5989</v>
      </c>
      <c r="N396" s="158">
        <v>4.3902999999999999</v>
      </c>
      <c r="O396" s="158">
        <v>7.2034000000000002</v>
      </c>
      <c r="P396" s="158">
        <v>6.8651</v>
      </c>
      <c r="Q396" s="158">
        <v>8.6576000000000004</v>
      </c>
      <c r="R396" s="158">
        <v>6.0198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44767</v>
      </c>
      <c r="E397" s="158">
        <v>36.351700000000001</v>
      </c>
      <c r="F397" s="158">
        <v>7.2001999999999997</v>
      </c>
      <c r="G397" s="158">
        <v>7.2001999999999997</v>
      </c>
      <c r="H397" s="158">
        <v>5.2552000000000003</v>
      </c>
      <c r="I397" s="158">
        <v>4.7781000000000002</v>
      </c>
      <c r="J397" s="158">
        <v>7.5627000000000004</v>
      </c>
      <c r="K397" s="158">
        <v>2.0640000000000001</v>
      </c>
      <c r="L397" s="158">
        <v>2.7480000000000002</v>
      </c>
      <c r="M397" s="158">
        <v>2.9621</v>
      </c>
      <c r="N397" s="158">
        <v>3.7412999999999998</v>
      </c>
      <c r="O397" s="158">
        <v>6.5385</v>
      </c>
      <c r="P397" s="158">
        <v>6.1391999999999998</v>
      </c>
      <c r="Q397" s="158">
        <v>7.4161000000000001</v>
      </c>
      <c r="R397" s="158">
        <v>5.3548999999999998</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44767</v>
      </c>
      <c r="E406" s="158">
        <v>15.3513</v>
      </c>
      <c r="F406" s="158">
        <v>8.5655999999999999</v>
      </c>
      <c r="G406" s="158">
        <v>8.5655999999999999</v>
      </c>
      <c r="H406" s="158">
        <v>1.6649</v>
      </c>
      <c r="I406" s="158">
        <v>5.8552999999999997</v>
      </c>
      <c r="J406" s="158">
        <v>6.4238</v>
      </c>
      <c r="K406" s="158">
        <v>1.0978000000000001</v>
      </c>
      <c r="L406" s="158">
        <v>2.5272000000000001</v>
      </c>
      <c r="M406" s="158">
        <v>2.9964</v>
      </c>
      <c r="N406" s="158">
        <v>20.4953</v>
      </c>
      <c r="O406" s="158">
        <v>-4.6984000000000004</v>
      </c>
      <c r="P406" s="158">
        <v>-0.98240000000000005</v>
      </c>
      <c r="Q406" s="158">
        <v>4.4486999999999997</v>
      </c>
      <c r="R406" s="158">
        <v>13.3215</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44767</v>
      </c>
      <c r="E407" s="158">
        <v>13.878500000000001</v>
      </c>
      <c r="F407" s="158">
        <v>7.7195</v>
      </c>
      <c r="G407" s="158">
        <v>7.7195</v>
      </c>
      <c r="H407" s="158">
        <v>0.86429999999999996</v>
      </c>
      <c r="I407" s="158">
        <v>5.0631000000000004</v>
      </c>
      <c r="J407" s="158">
        <v>5.6260000000000003</v>
      </c>
      <c r="K407" s="158">
        <v>0.32390000000000002</v>
      </c>
      <c r="L407" s="158">
        <v>1.7528999999999999</v>
      </c>
      <c r="M407" s="158">
        <v>2.2431000000000001</v>
      </c>
      <c r="N407" s="158">
        <v>19.663599999999999</v>
      </c>
      <c r="O407" s="158">
        <v>-5.4518000000000004</v>
      </c>
      <c r="P407" s="158">
        <v>-1.8671</v>
      </c>
      <c r="Q407" s="158">
        <v>3.4420999999999999</v>
      </c>
      <c r="R407" s="158">
        <v>12.4564</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7.7618638888888887</v>
      </c>
      <c r="G408" s="160">
        <v>7.7618638888888887</v>
      </c>
      <c r="H408" s="160">
        <v>5.1816361111111107</v>
      </c>
      <c r="I408" s="160">
        <v>9.9949500000000029</v>
      </c>
      <c r="J408" s="160">
        <v>9.7963611111111106</v>
      </c>
      <c r="K408" s="160">
        <v>2.655502777777778</v>
      </c>
      <c r="L408" s="160">
        <v>12.494276470588238</v>
      </c>
      <c r="M408" s="160">
        <v>9.5444323529411736</v>
      </c>
      <c r="N408" s="160">
        <v>11.074002941176468</v>
      </c>
      <c r="O408" s="160">
        <v>5.8185781249999993</v>
      </c>
      <c r="P408" s="160">
        <v>4.5619749999999994</v>
      </c>
      <c r="Q408" s="160">
        <v>4.6679000000000004</v>
      </c>
      <c r="R408" s="160">
        <v>8.6932029411764695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7.8631500000000001</v>
      </c>
      <c r="G409" s="160">
        <v>7.8631500000000001</v>
      </c>
      <c r="H409" s="160">
        <v>4.9422499999999996</v>
      </c>
      <c r="I409" s="160">
        <v>6.3074000000000003</v>
      </c>
      <c r="J409" s="160">
        <v>8.1736500000000003</v>
      </c>
      <c r="K409" s="160">
        <v>1.6249</v>
      </c>
      <c r="L409" s="160">
        <v>2.4497</v>
      </c>
      <c r="M409" s="160">
        <v>2.97925</v>
      </c>
      <c r="N409" s="160">
        <v>4.7834000000000003</v>
      </c>
      <c r="O409" s="160">
        <v>6.2336</v>
      </c>
      <c r="P409" s="160">
        <v>5.54115</v>
      </c>
      <c r="Q409" s="160">
        <v>7.1691000000000003</v>
      </c>
      <c r="R409" s="160">
        <v>6.84565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44767</v>
      </c>
      <c r="E412" s="158">
        <v>1177.6976999999999</v>
      </c>
      <c r="F412" s="158">
        <v>7.1086999999999998</v>
      </c>
      <c r="G412" s="158">
        <v>7.1086999999999998</v>
      </c>
      <c r="H412" s="158">
        <v>5.0784000000000002</v>
      </c>
      <c r="I412" s="158">
        <v>4.5876999999999999</v>
      </c>
      <c r="J412" s="158">
        <v>6.3945999999999996</v>
      </c>
      <c r="K412" s="158">
        <v>1.9296</v>
      </c>
      <c r="L412" s="158">
        <v>2.8925999999999998</v>
      </c>
      <c r="M412" s="158">
        <v>3.1551999999999998</v>
      </c>
      <c r="N412" s="158">
        <v>3.3862999999999999</v>
      </c>
      <c r="O412" s="158"/>
      <c r="P412" s="158"/>
      <c r="Q412" s="158">
        <v>6.5453000000000001</v>
      </c>
      <c r="R412" s="158">
        <v>4.4916999999999998</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44767</v>
      </c>
      <c r="E413" s="158">
        <v>1189.9305999999999</v>
      </c>
      <c r="F413" s="158">
        <v>11.298500000000001</v>
      </c>
      <c r="G413" s="158">
        <v>11.298500000000001</v>
      </c>
      <c r="H413" s="158">
        <v>7.9711999999999996</v>
      </c>
      <c r="I413" s="158">
        <v>8.2178000000000004</v>
      </c>
      <c r="J413" s="158">
        <v>17.066600000000001</v>
      </c>
      <c r="K413" s="158">
        <v>0.13700000000000001</v>
      </c>
      <c r="L413" s="158">
        <v>0.69279999999999997</v>
      </c>
      <c r="M413" s="158">
        <v>0.87849999999999995</v>
      </c>
      <c r="N413" s="158">
        <v>2.7770999999999999</v>
      </c>
      <c r="O413" s="158"/>
      <c r="P413" s="158"/>
      <c r="Q413" s="158">
        <v>6.9744000000000002</v>
      </c>
      <c r="R413" s="158">
        <v>3.798</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44767</v>
      </c>
      <c r="E414" s="158">
        <v>1128.83172767259</v>
      </c>
      <c r="F414" s="158">
        <v>4.8897000000000004</v>
      </c>
      <c r="G414" s="158">
        <v>4.8935000000000004</v>
      </c>
      <c r="H414" s="158">
        <v>4.7805999999999997</v>
      </c>
      <c r="I414" s="158">
        <v>4.6429</v>
      </c>
      <c r="J414" s="158">
        <v>4.5472000000000001</v>
      </c>
      <c r="K414" s="158">
        <v>4.1712999999999996</v>
      </c>
      <c r="L414" s="158">
        <v>3.7031999999999998</v>
      </c>
      <c r="M414" s="158">
        <v>3.5531999999999999</v>
      </c>
      <c r="N414" s="158">
        <v>3.3784999999999998</v>
      </c>
      <c r="O414" s="158">
        <v>2.9416000000000002</v>
      </c>
      <c r="P414" s="158"/>
      <c r="Q414" s="158">
        <v>3.2061999999999999</v>
      </c>
      <c r="R414" s="158">
        <v>2.948</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44767</v>
      </c>
      <c r="E415" s="158">
        <v>21.953299999999999</v>
      </c>
      <c r="F415" s="158">
        <v>31.8949</v>
      </c>
      <c r="G415" s="158">
        <v>31.8949</v>
      </c>
      <c r="H415" s="158">
        <v>22.877800000000001</v>
      </c>
      <c r="I415" s="158">
        <v>14.9779</v>
      </c>
      <c r="J415" s="158">
        <v>11.831099999999999</v>
      </c>
      <c r="K415" s="158">
        <v>-0.73129999999999995</v>
      </c>
      <c r="L415" s="158">
        <v>-2.2974999999999999</v>
      </c>
      <c r="M415" s="158">
        <v>-2.1930000000000001</v>
      </c>
      <c r="N415" s="158">
        <v>-0.62080000000000002</v>
      </c>
      <c r="O415" s="158">
        <v>3.7686999999999999</v>
      </c>
      <c r="P415" s="158">
        <v>4.9671000000000003</v>
      </c>
      <c r="Q415" s="158">
        <v>6.7110000000000003</v>
      </c>
      <c r="R415" s="158">
        <v>0.61499999999999999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44767</v>
      </c>
      <c r="E416" s="158">
        <v>2373.1263821314601</v>
      </c>
      <c r="F416" s="158">
        <v>4.4615</v>
      </c>
      <c r="G416" s="158">
        <v>4.4661999999999997</v>
      </c>
      <c r="H416" s="158">
        <v>4.3472</v>
      </c>
      <c r="I416" s="158">
        <v>3.6139999999999999</v>
      </c>
      <c r="J416" s="158">
        <v>3.3426</v>
      </c>
      <c r="K416" s="158">
        <v>3.3089</v>
      </c>
      <c r="L416" s="158">
        <v>3.0543999999999998</v>
      </c>
      <c r="M416" s="158">
        <v>2.9272999999999998</v>
      </c>
      <c r="N416" s="158">
        <v>2.8033000000000001</v>
      </c>
      <c r="O416" s="158">
        <v>2.6755</v>
      </c>
      <c r="P416" s="158">
        <v>3.2378</v>
      </c>
      <c r="Q416" s="158">
        <v>4.6383999999999999</v>
      </c>
      <c r="R416" s="158">
        <v>2.5676999999999999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44767</v>
      </c>
      <c r="E417" s="158">
        <v>22.261500000000002</v>
      </c>
      <c r="F417" s="158">
        <v>32.441099999999999</v>
      </c>
      <c r="G417" s="158">
        <v>32.441099999999999</v>
      </c>
      <c r="H417" s="158">
        <v>23.386800000000001</v>
      </c>
      <c r="I417" s="158">
        <v>15.5869</v>
      </c>
      <c r="J417" s="158">
        <v>12.216200000000001</v>
      </c>
      <c r="K417" s="158">
        <v>-0.75170000000000003</v>
      </c>
      <c r="L417" s="158">
        <v>-2.7193999999999998</v>
      </c>
      <c r="M417" s="158">
        <v>-2.4832999999999998</v>
      </c>
      <c r="N417" s="158">
        <v>-0.96930000000000005</v>
      </c>
      <c r="O417" s="158">
        <v>3.8969</v>
      </c>
      <c r="P417" s="158">
        <v>5.1296999999999997</v>
      </c>
      <c r="Q417" s="158">
        <v>6.2633000000000001</v>
      </c>
      <c r="R417" s="158">
        <v>0.5605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44767</v>
      </c>
      <c r="E418" s="158">
        <v>199.8424</v>
      </c>
      <c r="F418" s="158">
        <v>26.718499999999999</v>
      </c>
      <c r="G418" s="158">
        <v>26.718499999999999</v>
      </c>
      <c r="H418" s="158">
        <v>24.5318</v>
      </c>
      <c r="I418" s="158">
        <v>14.6081</v>
      </c>
      <c r="J418" s="158">
        <v>11.6754</v>
      </c>
      <c r="K418" s="158">
        <v>-2.1534</v>
      </c>
      <c r="L418" s="158">
        <v>-3.3883000000000001</v>
      </c>
      <c r="M418" s="158">
        <v>-3.0531000000000001</v>
      </c>
      <c r="N418" s="158">
        <v>-2.1031</v>
      </c>
      <c r="O418" s="158">
        <v>2.7656999999999998</v>
      </c>
      <c r="P418" s="158">
        <v>3.7856999999999998</v>
      </c>
      <c r="Q418" s="158">
        <v>5.3118999999999996</v>
      </c>
      <c r="R418" s="158">
        <v>-9.3600000000000003E-2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16.973271428571429</v>
      </c>
      <c r="G419" s="160">
        <v>16.974485714285716</v>
      </c>
      <c r="H419" s="160">
        <v>13.281971428571429</v>
      </c>
      <c r="I419" s="160">
        <v>9.4621857142857131</v>
      </c>
      <c r="J419" s="160">
        <v>9.5819571428571439</v>
      </c>
      <c r="K419" s="160">
        <v>0.84434285714285728</v>
      </c>
      <c r="L419" s="160">
        <v>0.2768285714285712</v>
      </c>
      <c r="M419" s="160">
        <v>0.39782857142857159</v>
      </c>
      <c r="N419" s="160">
        <v>1.236</v>
      </c>
      <c r="O419" s="160">
        <v>3.2096800000000001</v>
      </c>
      <c r="P419" s="160">
        <v>4.2800750000000001</v>
      </c>
      <c r="Q419" s="160">
        <v>5.6643571428571429</v>
      </c>
      <c r="R419" s="160">
        <v>2.126757142857143</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11.298500000000001</v>
      </c>
      <c r="G420" s="160">
        <v>11.298500000000001</v>
      </c>
      <c r="H420" s="160">
        <v>7.9711999999999996</v>
      </c>
      <c r="I420" s="160">
        <v>8.2178000000000004</v>
      </c>
      <c r="J420" s="160">
        <v>11.6754</v>
      </c>
      <c r="K420" s="160">
        <v>0.13700000000000001</v>
      </c>
      <c r="L420" s="160">
        <v>0.69279999999999997</v>
      </c>
      <c r="M420" s="160">
        <v>0.87849999999999995</v>
      </c>
      <c r="N420" s="160">
        <v>2.7770999999999999</v>
      </c>
      <c r="O420" s="160">
        <v>2.9416000000000002</v>
      </c>
      <c r="P420" s="160">
        <v>4.3764000000000003</v>
      </c>
      <c r="Q420" s="160">
        <v>6.2633000000000001</v>
      </c>
      <c r="R420" s="160">
        <v>2.5676999999999999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44767</v>
      </c>
      <c r="E423" s="158">
        <v>30.422999999999998</v>
      </c>
      <c r="F423" s="158">
        <v>7.1627000000000001</v>
      </c>
      <c r="G423" s="158">
        <v>7.1627000000000001</v>
      </c>
      <c r="H423" s="158">
        <v>4.9236000000000004</v>
      </c>
      <c r="I423" s="158">
        <v>7.5373000000000001</v>
      </c>
      <c r="J423" s="158">
        <v>7.8425000000000002</v>
      </c>
      <c r="K423" s="158">
        <v>1.7253000000000001</v>
      </c>
      <c r="L423" s="158">
        <v>1.0387</v>
      </c>
      <c r="M423" s="158">
        <v>1.6407</v>
      </c>
      <c r="N423" s="158">
        <v>2.1415999999999999</v>
      </c>
      <c r="O423" s="158">
        <v>5.9634999999999998</v>
      </c>
      <c r="P423" s="158">
        <v>5.5871000000000004</v>
      </c>
      <c r="Q423" s="158">
        <v>7.4006999999999996</v>
      </c>
      <c r="R423" s="158">
        <v>3.7686000000000002</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44767</v>
      </c>
      <c r="E424" s="158">
        <v>31.8278</v>
      </c>
      <c r="F424" s="158">
        <v>7.6501000000000001</v>
      </c>
      <c r="G424" s="158">
        <v>7.6501000000000001</v>
      </c>
      <c r="H424" s="158">
        <v>5.4119000000000002</v>
      </c>
      <c r="I424" s="158">
        <v>8.0358999999999998</v>
      </c>
      <c r="J424" s="158">
        <v>8.3377999999999997</v>
      </c>
      <c r="K424" s="158">
        <v>2.2176</v>
      </c>
      <c r="L424" s="158">
        <v>1.5322</v>
      </c>
      <c r="M424" s="158">
        <v>2.1377999999999999</v>
      </c>
      <c r="N424" s="158">
        <v>2.6448999999999998</v>
      </c>
      <c r="O424" s="158">
        <v>6.4939</v>
      </c>
      <c r="P424" s="158">
        <v>6.1185</v>
      </c>
      <c r="Q424" s="158">
        <v>7.5873999999999997</v>
      </c>
      <c r="R424" s="158">
        <v>4.2310999999999996</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44767</v>
      </c>
      <c r="E425" s="158">
        <v>42.122500000000002</v>
      </c>
      <c r="F425" s="158">
        <v>-12.580399999999999</v>
      </c>
      <c r="G425" s="158">
        <v>-12.580399999999999</v>
      </c>
      <c r="H425" s="158">
        <v>53.386400000000002</v>
      </c>
      <c r="I425" s="158">
        <v>43.706200000000003</v>
      </c>
      <c r="J425" s="158">
        <v>44.960099999999997</v>
      </c>
      <c r="K425" s="158">
        <v>-3.3774000000000002</v>
      </c>
      <c r="L425" s="158">
        <v>-3.4611999999999998</v>
      </c>
      <c r="M425" s="158">
        <v>-3.9355000000000002</v>
      </c>
      <c r="N425" s="158">
        <v>1.1655</v>
      </c>
      <c r="O425" s="158">
        <v>14.0709</v>
      </c>
      <c r="P425" s="158">
        <v>8.9484999999999992</v>
      </c>
      <c r="Q425" s="158">
        <v>9.4358000000000004</v>
      </c>
      <c r="R425" s="158">
        <v>16.625399999999999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44767</v>
      </c>
      <c r="E426" s="158">
        <v>21.5303</v>
      </c>
      <c r="F426" s="158">
        <v>-11.460599999999999</v>
      </c>
      <c r="G426" s="158">
        <v>-11.460599999999999</v>
      </c>
      <c r="H426" s="158">
        <v>54.5227</v>
      </c>
      <c r="I426" s="158">
        <v>44.8354</v>
      </c>
      <c r="J426" s="158">
        <v>46.110500000000002</v>
      </c>
      <c r="K426" s="158">
        <v>-2.3170999999999999</v>
      </c>
      <c r="L426" s="158">
        <v>-2.4262999999999999</v>
      </c>
      <c r="M426" s="158">
        <v>-2.9904999999999999</v>
      </c>
      <c r="N426" s="158">
        <v>2.0941999999999998</v>
      </c>
      <c r="O426" s="158">
        <v>14.721500000000001</v>
      </c>
      <c r="P426" s="158">
        <v>9.4392999999999994</v>
      </c>
      <c r="Q426" s="158">
        <v>10.4664</v>
      </c>
      <c r="R426" s="158">
        <v>17.438800000000001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44767</v>
      </c>
      <c r="E427" s="158">
        <v>23.9757</v>
      </c>
      <c r="F427" s="158">
        <v>-1.1163000000000001</v>
      </c>
      <c r="G427" s="158">
        <v>-1.1163000000000001</v>
      </c>
      <c r="H427" s="158">
        <v>31.858899999999998</v>
      </c>
      <c r="I427" s="158">
        <v>22.307200000000002</v>
      </c>
      <c r="J427" s="158">
        <v>24.759899999999998</v>
      </c>
      <c r="K427" s="158">
        <v>-2.4178000000000002</v>
      </c>
      <c r="L427" s="158">
        <v>-0.1865</v>
      </c>
      <c r="M427" s="158">
        <v>-0.48670000000000002</v>
      </c>
      <c r="N427" s="158">
        <v>2.8679000000000001</v>
      </c>
      <c r="O427" s="158">
        <v>9.3763000000000005</v>
      </c>
      <c r="P427" s="158">
        <v>7.1009000000000002</v>
      </c>
      <c r="Q427" s="158">
        <v>8.1060999999999996</v>
      </c>
      <c r="R427" s="158">
        <v>9.8574000000000002</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44767</v>
      </c>
      <c r="E428" s="158">
        <v>25.1921</v>
      </c>
      <c r="F428" s="158">
        <v>-0.4829</v>
      </c>
      <c r="G428" s="158">
        <v>-0.4829</v>
      </c>
      <c r="H428" s="158">
        <v>32.448300000000003</v>
      </c>
      <c r="I428" s="158">
        <v>22.915800000000001</v>
      </c>
      <c r="J428" s="158">
        <v>25.3813</v>
      </c>
      <c r="K428" s="158">
        <v>-1.7689999999999999</v>
      </c>
      <c r="L428" s="158">
        <v>0.31190000000000001</v>
      </c>
      <c r="M428" s="158">
        <v>-2.76E-2</v>
      </c>
      <c r="N428" s="158">
        <v>3.3900999999999999</v>
      </c>
      <c r="O428" s="158">
        <v>9.9497999999999998</v>
      </c>
      <c r="P428" s="158">
        <v>7.6639999999999997</v>
      </c>
      <c r="Q428" s="158">
        <v>8.3766999999999996</v>
      </c>
      <c r="R428" s="158">
        <v>10.461499999999999</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44767</v>
      </c>
      <c r="E429" s="158">
        <v>27.660299999999999</v>
      </c>
      <c r="F429" s="158">
        <v>-6.4185999999999996</v>
      </c>
      <c r="G429" s="158">
        <v>-6.4185999999999996</v>
      </c>
      <c r="H429" s="158">
        <v>54.939599999999999</v>
      </c>
      <c r="I429" s="158">
        <v>36.199800000000003</v>
      </c>
      <c r="J429" s="158">
        <v>40.422600000000003</v>
      </c>
      <c r="K429" s="158">
        <v>-4.1616</v>
      </c>
      <c r="L429" s="158">
        <v>-2.2591999999999999</v>
      </c>
      <c r="M429" s="158">
        <v>-2.4862000000000002</v>
      </c>
      <c r="N429" s="158">
        <v>2.8639000000000001</v>
      </c>
      <c r="O429" s="158">
        <v>11.8287</v>
      </c>
      <c r="P429" s="158">
        <v>8.2703000000000007</v>
      </c>
      <c r="Q429" s="158">
        <v>9.4923999999999999</v>
      </c>
      <c r="R429" s="158">
        <v>13.8949</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44767</v>
      </c>
      <c r="E430" s="158">
        <v>29.113800000000001</v>
      </c>
      <c r="F430" s="158">
        <v>-5.7643000000000004</v>
      </c>
      <c r="G430" s="158">
        <v>-5.7643000000000004</v>
      </c>
      <c r="H430" s="158">
        <v>55.606299999999997</v>
      </c>
      <c r="I430" s="158">
        <v>36.889899999999997</v>
      </c>
      <c r="J430" s="158">
        <v>41.130600000000001</v>
      </c>
      <c r="K430" s="158">
        <v>-3.4026999999999998</v>
      </c>
      <c r="L430" s="158">
        <v>-1.6242000000000001</v>
      </c>
      <c r="M430" s="158">
        <v>-1.8678999999999999</v>
      </c>
      <c r="N430" s="158">
        <v>3.5625</v>
      </c>
      <c r="O430" s="158">
        <v>12.5311</v>
      </c>
      <c r="P430" s="158">
        <v>8.9090000000000007</v>
      </c>
      <c r="Q430" s="158">
        <v>10.0351</v>
      </c>
      <c r="R430" s="158">
        <v>14.6775</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44767</v>
      </c>
      <c r="E431" s="158">
        <v>11.6534</v>
      </c>
      <c r="F431" s="158">
        <v>14.843500000000001</v>
      </c>
      <c r="G431" s="158">
        <v>14.843500000000001</v>
      </c>
      <c r="H431" s="158">
        <v>9.9074000000000009</v>
      </c>
      <c r="I431" s="158">
        <v>11.099</v>
      </c>
      <c r="J431" s="158">
        <v>11.1273</v>
      </c>
      <c r="K431" s="158">
        <v>2.2393000000000001</v>
      </c>
      <c r="L431" s="158">
        <v>2.2591000000000001</v>
      </c>
      <c r="M431" s="158">
        <v>2.4</v>
      </c>
      <c r="N431" s="158">
        <v>3.3460000000000001</v>
      </c>
      <c r="O431" s="158"/>
      <c r="P431" s="158"/>
      <c r="Q431" s="158">
        <v>6.3368000000000002</v>
      </c>
      <c r="R431" s="158">
        <v>4.7211999999999996</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44767</v>
      </c>
      <c r="E432" s="158">
        <v>11.558299999999999</v>
      </c>
      <c r="F432" s="158">
        <v>14.4382</v>
      </c>
      <c r="G432" s="158">
        <v>14.4382</v>
      </c>
      <c r="H432" s="158">
        <v>9.4909999999999997</v>
      </c>
      <c r="I432" s="158">
        <v>10.690300000000001</v>
      </c>
      <c r="J432" s="158">
        <v>10.7216</v>
      </c>
      <c r="K432" s="158">
        <v>1.8371999999999999</v>
      </c>
      <c r="L432" s="158">
        <v>1.8541000000000001</v>
      </c>
      <c r="M432" s="158">
        <v>1.9922</v>
      </c>
      <c r="N432" s="158">
        <v>2.9339</v>
      </c>
      <c r="O432" s="158"/>
      <c r="P432" s="158"/>
      <c r="Q432" s="158">
        <v>5.9874999999999998</v>
      </c>
      <c r="R432" s="158">
        <v>4.3554000000000004</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44767</v>
      </c>
      <c r="E433" s="158">
        <v>11.7667</v>
      </c>
      <c r="F433" s="158">
        <v>-12.601599999999999</v>
      </c>
      <c r="G433" s="158">
        <v>-12.601599999999999</v>
      </c>
      <c r="H433" s="158">
        <v>-1.3734</v>
      </c>
      <c r="I433" s="158">
        <v>4.6612999999999998</v>
      </c>
      <c r="J433" s="158">
        <v>8.141</v>
      </c>
      <c r="K433" s="158">
        <v>2.5798999999999999</v>
      </c>
      <c r="L433" s="158">
        <v>3.161</v>
      </c>
      <c r="M433" s="158">
        <v>3.3092000000000001</v>
      </c>
      <c r="N433" s="158">
        <v>3.4935</v>
      </c>
      <c r="O433" s="158"/>
      <c r="P433" s="158"/>
      <c r="Q433" s="158">
        <v>6.5353000000000003</v>
      </c>
      <c r="R433" s="158">
        <v>4.5160999999999998</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44767</v>
      </c>
      <c r="E434" s="158">
        <v>11.7667</v>
      </c>
      <c r="F434" s="158">
        <v>-12.601599999999999</v>
      </c>
      <c r="G434" s="158">
        <v>-12.601599999999999</v>
      </c>
      <c r="H434" s="158">
        <v>-1.3734</v>
      </c>
      <c r="I434" s="158">
        <v>4.6612999999999998</v>
      </c>
      <c r="J434" s="158">
        <v>8.141</v>
      </c>
      <c r="K434" s="158">
        <v>2.5798999999999999</v>
      </c>
      <c r="L434" s="158">
        <v>3.161</v>
      </c>
      <c r="M434" s="158">
        <v>3.3092000000000001</v>
      </c>
      <c r="N434" s="158">
        <v>3.4935</v>
      </c>
      <c r="O434" s="158"/>
      <c r="P434" s="158"/>
      <c r="Q434" s="158">
        <v>6.5353000000000003</v>
      </c>
      <c r="R434" s="158">
        <v>4.5160999999999998</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44767</v>
      </c>
      <c r="E435" s="158">
        <v>11.8888</v>
      </c>
      <c r="F435" s="158">
        <v>-9.6120999999999999</v>
      </c>
      <c r="G435" s="158">
        <v>-9.6120999999999999</v>
      </c>
      <c r="H435" s="158">
        <v>14.337300000000001</v>
      </c>
      <c r="I435" s="158">
        <v>10.5246</v>
      </c>
      <c r="J435" s="158">
        <v>18.55</v>
      </c>
      <c r="K435" s="158">
        <v>0.60140000000000005</v>
      </c>
      <c r="L435" s="158">
        <v>0.88590000000000002</v>
      </c>
      <c r="M435" s="158">
        <v>0.99239999999999995</v>
      </c>
      <c r="N435" s="158">
        <v>2.8456000000000001</v>
      </c>
      <c r="O435" s="158"/>
      <c r="P435" s="158"/>
      <c r="Q435" s="158">
        <v>6.9641000000000002</v>
      </c>
      <c r="R435" s="158">
        <v>3.8025000000000002</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44767</v>
      </c>
      <c r="E436" s="158">
        <v>11.8888</v>
      </c>
      <c r="F436" s="158">
        <v>-9.6120999999999999</v>
      </c>
      <c r="G436" s="158">
        <v>-9.6120999999999999</v>
      </c>
      <c r="H436" s="158">
        <v>14.337300000000001</v>
      </c>
      <c r="I436" s="158">
        <v>10.5246</v>
      </c>
      <c r="J436" s="158">
        <v>18.55</v>
      </c>
      <c r="K436" s="158">
        <v>0.60140000000000005</v>
      </c>
      <c r="L436" s="158">
        <v>0.88590000000000002</v>
      </c>
      <c r="M436" s="158">
        <v>0.99239999999999995</v>
      </c>
      <c r="N436" s="158">
        <v>2.8456000000000001</v>
      </c>
      <c r="O436" s="158"/>
      <c r="P436" s="158"/>
      <c r="Q436" s="158">
        <v>6.9641000000000002</v>
      </c>
      <c r="R436" s="158">
        <v>3.8025000000000002</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44767</v>
      </c>
      <c r="E437" s="158">
        <v>109.0566</v>
      </c>
      <c r="F437" s="158">
        <v>-15.487500000000001</v>
      </c>
      <c r="G437" s="158">
        <v>-15.487500000000001</v>
      </c>
      <c r="H437" s="158">
        <v>74.346699999999998</v>
      </c>
      <c r="I437" s="158">
        <v>49.028399999999998</v>
      </c>
      <c r="J437" s="158">
        <v>56.011699999999998</v>
      </c>
      <c r="K437" s="158">
        <v>0.77090000000000003</v>
      </c>
      <c r="L437" s="158">
        <v>0.55759999999999998</v>
      </c>
      <c r="M437" s="158">
        <v>0.2122</v>
      </c>
      <c r="N437" s="158">
        <v>10.022399999999999</v>
      </c>
      <c r="O437" s="158">
        <v>9.2126000000000001</v>
      </c>
      <c r="P437" s="158">
        <v>7.7279</v>
      </c>
      <c r="Q437" s="158">
        <v>13.594099999999999</v>
      </c>
      <c r="R437" s="158">
        <v>25.152200000000001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44767</v>
      </c>
      <c r="E438" s="158">
        <v>119.9293</v>
      </c>
      <c r="F438" s="158">
        <v>-14.520200000000001</v>
      </c>
      <c r="G438" s="158">
        <v>-14.520200000000001</v>
      </c>
      <c r="H438" s="158">
        <v>75.328800000000001</v>
      </c>
      <c r="I438" s="158">
        <v>50.015000000000001</v>
      </c>
      <c r="J438" s="158">
        <v>57.0259</v>
      </c>
      <c r="K438" s="158">
        <v>1.7399</v>
      </c>
      <c r="L438" s="158">
        <v>1.5250999999999999</v>
      </c>
      <c r="M438" s="158">
        <v>1.18</v>
      </c>
      <c r="N438" s="158">
        <v>11.101599999999999</v>
      </c>
      <c r="O438" s="158">
        <v>10.3255</v>
      </c>
      <c r="P438" s="158">
        <v>8.8524999999999991</v>
      </c>
      <c r="Q438" s="158">
        <v>10.525700000000001</v>
      </c>
      <c r="R438" s="158">
        <v>26.421199999999999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44767</v>
      </c>
      <c r="E439" s="158">
        <v>57.105600000000003</v>
      </c>
      <c r="F439" s="158">
        <v>-11.876899999999999</v>
      </c>
      <c r="G439" s="158">
        <v>-11.876899999999999</v>
      </c>
      <c r="H439" s="158">
        <v>46.095199999999998</v>
      </c>
      <c r="I439" s="158">
        <v>28.8126</v>
      </c>
      <c r="J439" s="158">
        <v>35.918500000000002</v>
      </c>
      <c r="K439" s="158">
        <v>0.43880000000000002</v>
      </c>
      <c r="L439" s="158">
        <v>-0.2152</v>
      </c>
      <c r="M439" s="158">
        <v>-0.9879</v>
      </c>
      <c r="N439" s="158">
        <v>5.7062999999999997</v>
      </c>
      <c r="O439" s="158">
        <v>6.0616000000000003</v>
      </c>
      <c r="P439" s="158">
        <v>5.1840999999999999</v>
      </c>
      <c r="Q439" s="158">
        <v>9.7867999999999995</v>
      </c>
      <c r="R439" s="158">
        <v>18.726400000000002</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44767</v>
      </c>
      <c r="E440" s="158">
        <v>60.897599999999997</v>
      </c>
      <c r="F440" s="158">
        <v>-11.1181</v>
      </c>
      <c r="G440" s="158">
        <v>-11.1181</v>
      </c>
      <c r="H440" s="158">
        <v>46.868499999999997</v>
      </c>
      <c r="I440" s="158">
        <v>29.581</v>
      </c>
      <c r="J440" s="158">
        <v>36.702199999999998</v>
      </c>
      <c r="K440" s="158">
        <v>1.1963999999999999</v>
      </c>
      <c r="L440" s="158">
        <v>0.51129999999999998</v>
      </c>
      <c r="M440" s="158">
        <v>-0.28499999999999998</v>
      </c>
      <c r="N440" s="158">
        <v>6.4664999999999999</v>
      </c>
      <c r="O440" s="158">
        <v>6.7796000000000003</v>
      </c>
      <c r="P440" s="158">
        <v>5.9147999999999996</v>
      </c>
      <c r="Q440" s="158">
        <v>8.9132999999999996</v>
      </c>
      <c r="R440" s="158">
        <v>19.570499999999999</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44767</v>
      </c>
      <c r="E441" s="158">
        <v>36.355499999999999</v>
      </c>
      <c r="F441" s="158">
        <v>-3.5129000000000001</v>
      </c>
      <c r="G441" s="158">
        <v>-3.5129000000000001</v>
      </c>
      <c r="H441" s="158">
        <v>25.988399999999999</v>
      </c>
      <c r="I441" s="158">
        <v>16.816800000000001</v>
      </c>
      <c r="J441" s="158">
        <v>21.263100000000001</v>
      </c>
      <c r="K441" s="158">
        <v>0.38869999999999999</v>
      </c>
      <c r="L441" s="158">
        <v>0.96360000000000001</v>
      </c>
      <c r="M441" s="158">
        <v>1.0698000000000001</v>
      </c>
      <c r="N441" s="158">
        <v>5.9960000000000004</v>
      </c>
      <c r="O441" s="158">
        <v>0.28179999999999999</v>
      </c>
      <c r="P441" s="158">
        <v>2.0179999999999998</v>
      </c>
      <c r="Q441" s="158">
        <v>7.1619999999999999</v>
      </c>
      <c r="R441" s="158">
        <v>14.5206</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44767</v>
      </c>
      <c r="E442" s="158">
        <v>38.838799999999999</v>
      </c>
      <c r="F442" s="158">
        <v>-2.7561</v>
      </c>
      <c r="G442" s="158">
        <v>-2.7561</v>
      </c>
      <c r="H442" s="158">
        <v>26.7729</v>
      </c>
      <c r="I442" s="158">
        <v>17.597899999999999</v>
      </c>
      <c r="J442" s="158">
        <v>22.050699999999999</v>
      </c>
      <c r="K442" s="158">
        <v>1.1631</v>
      </c>
      <c r="L442" s="158">
        <v>1.7402</v>
      </c>
      <c r="M442" s="158">
        <v>1.8504</v>
      </c>
      <c r="N442" s="158">
        <v>6.8185000000000002</v>
      </c>
      <c r="O442" s="158">
        <v>0.99199999999999999</v>
      </c>
      <c r="P442" s="158">
        <v>2.7763</v>
      </c>
      <c r="Q442" s="158">
        <v>6.3895</v>
      </c>
      <c r="R442" s="158">
        <v>15.4016</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44767</v>
      </c>
      <c r="E443" s="158">
        <v>46.9617</v>
      </c>
      <c r="F443" s="158">
        <v>-5.8781999999999996</v>
      </c>
      <c r="G443" s="158">
        <v>-5.8781999999999996</v>
      </c>
      <c r="H443" s="158">
        <v>24.250800000000002</v>
      </c>
      <c r="I443" s="158">
        <v>15.4468</v>
      </c>
      <c r="J443" s="158">
        <v>19.313700000000001</v>
      </c>
      <c r="K443" s="158">
        <v>1.7758</v>
      </c>
      <c r="L443" s="158">
        <v>1.5089999999999999</v>
      </c>
      <c r="M443" s="158">
        <v>0.88759999999999994</v>
      </c>
      <c r="N443" s="158">
        <v>3.6480000000000001</v>
      </c>
      <c r="O443" s="158">
        <v>7.3087</v>
      </c>
      <c r="P443" s="158">
        <v>6.6211000000000002</v>
      </c>
      <c r="Q443" s="158">
        <v>8.9445999999999994</v>
      </c>
      <c r="R443" s="158">
        <v>8.4032</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44767</v>
      </c>
      <c r="E444" s="158">
        <v>49.089700000000001</v>
      </c>
      <c r="F444" s="158">
        <v>-5.2521000000000004</v>
      </c>
      <c r="G444" s="158">
        <v>-5.2521000000000004</v>
      </c>
      <c r="H444" s="158">
        <v>24.8672</v>
      </c>
      <c r="I444" s="158">
        <v>16.073899999999998</v>
      </c>
      <c r="J444" s="158">
        <v>19.942299999999999</v>
      </c>
      <c r="K444" s="158">
        <v>2.391</v>
      </c>
      <c r="L444" s="158">
        <v>2.1057000000000001</v>
      </c>
      <c r="M444" s="158">
        <v>1.4793000000000001</v>
      </c>
      <c r="N444" s="158">
        <v>4.2675000000000001</v>
      </c>
      <c r="O444" s="158">
        <v>7.9452999999999996</v>
      </c>
      <c r="P444" s="158">
        <v>7.1622000000000003</v>
      </c>
      <c r="Q444" s="158">
        <v>8.6000999999999994</v>
      </c>
      <c r="R444" s="158">
        <v>9.0740999999999996</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44767</v>
      </c>
      <c r="E445" s="158">
        <v>14.211600000000001</v>
      </c>
      <c r="F445" s="158">
        <v>-25.884899999999998</v>
      </c>
      <c r="G445" s="158">
        <v>-25.884899999999998</v>
      </c>
      <c r="H445" s="158">
        <v>25.8474</v>
      </c>
      <c r="I445" s="158">
        <v>12.960800000000001</v>
      </c>
      <c r="J445" s="158">
        <v>19.248899999999999</v>
      </c>
      <c r="K445" s="158">
        <v>-4.4461000000000004</v>
      </c>
      <c r="L445" s="158">
        <v>0.72909999999999997</v>
      </c>
      <c r="M445" s="158">
        <v>-0.93420000000000003</v>
      </c>
      <c r="N445" s="158">
        <v>5.9261999999999997</v>
      </c>
      <c r="O445" s="158">
        <v>4.1749999999999998</v>
      </c>
      <c r="P445" s="158">
        <v>3.7109999999999999</v>
      </c>
      <c r="Q445" s="158">
        <v>4.6951999999999998</v>
      </c>
      <c r="R445" s="158">
        <v>16.828099999999999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44767</v>
      </c>
      <c r="E446" s="158">
        <v>15.5839</v>
      </c>
      <c r="F446" s="158">
        <v>-25.009599999999999</v>
      </c>
      <c r="G446" s="158">
        <v>-25.009599999999999</v>
      </c>
      <c r="H446" s="158">
        <v>26.770499999999998</v>
      </c>
      <c r="I446" s="158">
        <v>13.8924</v>
      </c>
      <c r="J446" s="158">
        <v>20.203900000000001</v>
      </c>
      <c r="K446" s="158">
        <v>-3.5181</v>
      </c>
      <c r="L446" s="158">
        <v>1.7201</v>
      </c>
      <c r="M446" s="158">
        <v>7.2099999999999997E-2</v>
      </c>
      <c r="N446" s="158">
        <v>7.0086000000000004</v>
      </c>
      <c r="O446" s="158">
        <v>5.0195999999999996</v>
      </c>
      <c r="P446" s="158">
        <v>4.6680000000000001</v>
      </c>
      <c r="Q446" s="158">
        <v>5.9626000000000001</v>
      </c>
      <c r="R446" s="158">
        <v>17.891300000000001</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44767</v>
      </c>
      <c r="E447" s="158">
        <v>28.517600000000002</v>
      </c>
      <c r="F447" s="158">
        <v>-4.6059000000000001</v>
      </c>
      <c r="G447" s="158">
        <v>-4.6059000000000001</v>
      </c>
      <c r="H447" s="158">
        <v>71.677899999999994</v>
      </c>
      <c r="I447" s="158">
        <v>54.859400000000001</v>
      </c>
      <c r="J447" s="158">
        <v>63.981900000000003</v>
      </c>
      <c r="K447" s="158">
        <v>0.40550000000000003</v>
      </c>
      <c r="L447" s="158">
        <v>0.91139999999999999</v>
      </c>
      <c r="M447" s="158">
        <v>1.1185</v>
      </c>
      <c r="N447" s="158">
        <v>4.8653000000000004</v>
      </c>
      <c r="O447" s="158">
        <v>13.5433</v>
      </c>
      <c r="P447" s="158">
        <v>9.3789999999999996</v>
      </c>
      <c r="Q447" s="158">
        <v>10.5959</v>
      </c>
      <c r="R447" s="158">
        <v>19.579899999999999</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44767</v>
      </c>
      <c r="E448" s="158">
        <v>26.427499999999998</v>
      </c>
      <c r="F448" s="158">
        <v>-5.43</v>
      </c>
      <c r="G448" s="158">
        <v>-5.43</v>
      </c>
      <c r="H448" s="158">
        <v>70.875500000000002</v>
      </c>
      <c r="I448" s="158">
        <v>54.054699999999997</v>
      </c>
      <c r="J448" s="158">
        <v>63.156599999999997</v>
      </c>
      <c r="K448" s="158">
        <v>-0.38059999999999999</v>
      </c>
      <c r="L448" s="158">
        <v>9.0800000000000006E-2</v>
      </c>
      <c r="M448" s="158">
        <v>0.28489999999999999</v>
      </c>
      <c r="N448" s="158">
        <v>4.0171000000000001</v>
      </c>
      <c r="O448" s="158">
        <v>12.6782</v>
      </c>
      <c r="P448" s="158">
        <v>8.5030000000000001</v>
      </c>
      <c r="Q448" s="158">
        <v>9.7251999999999992</v>
      </c>
      <c r="R448" s="158">
        <v>18.708300000000001</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44767</v>
      </c>
      <c r="E449" s="158">
        <v>17.332999999999998</v>
      </c>
      <c r="F449" s="158">
        <v>1.9657</v>
      </c>
      <c r="G449" s="158">
        <v>1.9657</v>
      </c>
      <c r="H449" s="158">
        <v>19.688199999999998</v>
      </c>
      <c r="I449" s="158">
        <v>14.900600000000001</v>
      </c>
      <c r="J449" s="158">
        <v>17.0001</v>
      </c>
      <c r="K449" s="158">
        <v>-0.41610000000000003</v>
      </c>
      <c r="L449" s="158">
        <v>-1.0405</v>
      </c>
      <c r="M449" s="158">
        <v>-0.77459999999999996</v>
      </c>
      <c r="N449" s="158">
        <v>1.5039</v>
      </c>
      <c r="O449" s="158">
        <v>5.3590999999999998</v>
      </c>
      <c r="P449" s="158">
        <v>4.7797000000000001</v>
      </c>
      <c r="Q449" s="158">
        <v>6.9020000000000001</v>
      </c>
      <c r="R449" s="158">
        <v>3.88</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44767</v>
      </c>
      <c r="E450" s="158">
        <v>17.983000000000001</v>
      </c>
      <c r="F450" s="158">
        <v>2.7069000000000001</v>
      </c>
      <c r="G450" s="158">
        <v>2.7069000000000001</v>
      </c>
      <c r="H450" s="158">
        <v>20.434699999999999</v>
      </c>
      <c r="I450" s="158">
        <v>15.6495</v>
      </c>
      <c r="J450" s="158">
        <v>17.7653</v>
      </c>
      <c r="K450" s="158">
        <v>0.33260000000000001</v>
      </c>
      <c r="L450" s="158">
        <v>-0.29449999999999998</v>
      </c>
      <c r="M450" s="158">
        <v>-2.8199999999999999E-2</v>
      </c>
      <c r="N450" s="158">
        <v>2.2654000000000001</v>
      </c>
      <c r="O450" s="158">
        <v>6.1493000000000002</v>
      </c>
      <c r="P450" s="158">
        <v>5.3827999999999996</v>
      </c>
      <c r="Q450" s="158">
        <v>7.3806000000000003</v>
      </c>
      <c r="R450" s="158">
        <v>4.66</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44767</v>
      </c>
      <c r="E451" s="158">
        <v>79.622</v>
      </c>
      <c r="F451" s="158">
        <v>-6.6891999999999996</v>
      </c>
      <c r="G451" s="158">
        <v>-6.6891999999999996</v>
      </c>
      <c r="H451" s="158">
        <v>37.577399999999997</v>
      </c>
      <c r="I451" s="158">
        <v>29.377800000000001</v>
      </c>
      <c r="J451" s="158">
        <v>30.379300000000001</v>
      </c>
      <c r="K451" s="158">
        <v>0.75960000000000005</v>
      </c>
      <c r="L451" s="158">
        <v>3.7149999999999999</v>
      </c>
      <c r="M451" s="158">
        <v>1.5089999999999999</v>
      </c>
      <c r="N451" s="158">
        <v>6.4005000000000001</v>
      </c>
      <c r="O451" s="158">
        <v>12.455399999999999</v>
      </c>
      <c r="P451" s="158">
        <v>10.211499999999999</v>
      </c>
      <c r="Q451" s="158">
        <v>11.791</v>
      </c>
      <c r="R451" s="158">
        <v>16.823</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44767</v>
      </c>
      <c r="E452" s="158">
        <v>85.166200000000003</v>
      </c>
      <c r="F452" s="158">
        <v>-5.3691000000000004</v>
      </c>
      <c r="G452" s="158">
        <v>-5.3691000000000004</v>
      </c>
      <c r="H452" s="158">
        <v>38.914999999999999</v>
      </c>
      <c r="I452" s="158">
        <v>30.719100000000001</v>
      </c>
      <c r="J452" s="158">
        <v>31.748999999999999</v>
      </c>
      <c r="K452" s="158">
        <v>2.0339999999999998</v>
      </c>
      <c r="L452" s="158">
        <v>4.8773</v>
      </c>
      <c r="M452" s="158">
        <v>2.6699000000000002</v>
      </c>
      <c r="N452" s="158">
        <v>7.6418999999999997</v>
      </c>
      <c r="O452" s="158">
        <v>13.8575</v>
      </c>
      <c r="P452" s="158">
        <v>11.236800000000001</v>
      </c>
      <c r="Q452" s="158">
        <v>11.848800000000001</v>
      </c>
      <c r="R452" s="158">
        <v>18.2699</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44767</v>
      </c>
      <c r="E453" s="158">
        <v>35.773600000000002</v>
      </c>
      <c r="F453" s="158">
        <v>10.211600000000001</v>
      </c>
      <c r="G453" s="158">
        <v>10.211600000000001</v>
      </c>
      <c r="H453" s="158">
        <v>9.9450000000000003</v>
      </c>
      <c r="I453" s="158">
        <v>11.963100000000001</v>
      </c>
      <c r="J453" s="158">
        <v>10.2554</v>
      </c>
      <c r="K453" s="158">
        <v>1.8914</v>
      </c>
      <c r="L453" s="158">
        <v>1.7908999999999999</v>
      </c>
      <c r="M453" s="158">
        <v>1.1531</v>
      </c>
      <c r="N453" s="158">
        <v>2.4068999999999998</v>
      </c>
      <c r="O453" s="158">
        <v>6.0472000000000001</v>
      </c>
      <c r="P453" s="158">
        <v>6.194</v>
      </c>
      <c r="Q453" s="158">
        <v>7.0876999999999999</v>
      </c>
      <c r="R453" s="158">
        <v>4.1529999999999996</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44767</v>
      </c>
      <c r="E454" s="158">
        <v>36.999600000000001</v>
      </c>
      <c r="F454" s="158">
        <v>10.531700000000001</v>
      </c>
      <c r="G454" s="158">
        <v>10.531700000000001</v>
      </c>
      <c r="H454" s="158">
        <v>10.265599999999999</v>
      </c>
      <c r="I454" s="158">
        <v>12.2902</v>
      </c>
      <c r="J454" s="158">
        <v>10.5862</v>
      </c>
      <c r="K454" s="158">
        <v>2.2227000000000001</v>
      </c>
      <c r="L454" s="158">
        <v>2.1238000000000001</v>
      </c>
      <c r="M454" s="158">
        <v>1.486</v>
      </c>
      <c r="N454" s="158">
        <v>2.7454000000000001</v>
      </c>
      <c r="O454" s="158">
        <v>6.3564999999999996</v>
      </c>
      <c r="P454" s="158">
        <v>6.6619000000000002</v>
      </c>
      <c r="Q454" s="158">
        <v>8.2291000000000007</v>
      </c>
      <c r="R454" s="158">
        <v>4.4474999999999998</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44767</v>
      </c>
      <c r="E455" s="158">
        <v>44.470100000000002</v>
      </c>
      <c r="F455" s="158">
        <v>-4.2119</v>
      </c>
      <c r="G455" s="158">
        <v>-4.2119</v>
      </c>
      <c r="H455" s="158">
        <v>16.0898</v>
      </c>
      <c r="I455" s="158">
        <v>15.629300000000001</v>
      </c>
      <c r="J455" s="158">
        <v>19.095199999999998</v>
      </c>
      <c r="K455" s="158">
        <v>-1.4890000000000001</v>
      </c>
      <c r="L455" s="158">
        <v>2.2128999999999999</v>
      </c>
      <c r="M455" s="158">
        <v>1.9817</v>
      </c>
      <c r="N455" s="158">
        <v>4.0928000000000004</v>
      </c>
      <c r="O455" s="158">
        <v>8.3696000000000002</v>
      </c>
      <c r="P455" s="158">
        <v>7.4516999999999998</v>
      </c>
      <c r="Q455" s="158">
        <v>8.3469999999999995</v>
      </c>
      <c r="R455" s="158">
        <v>10.612399999999999</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44767</v>
      </c>
      <c r="E456" s="158">
        <v>46.853999999999999</v>
      </c>
      <c r="F456" s="158">
        <v>-3.0373999999999999</v>
      </c>
      <c r="G456" s="158">
        <v>-3.0373999999999999</v>
      </c>
      <c r="H456" s="158">
        <v>17.250900000000001</v>
      </c>
      <c r="I456" s="158">
        <v>16.8064</v>
      </c>
      <c r="J456" s="158">
        <v>20.289000000000001</v>
      </c>
      <c r="K456" s="158">
        <v>-0.4199</v>
      </c>
      <c r="L456" s="158">
        <v>2.98</v>
      </c>
      <c r="M456" s="158">
        <v>2.7259000000000002</v>
      </c>
      <c r="N456" s="158">
        <v>4.8432000000000004</v>
      </c>
      <c r="O456" s="158">
        <v>9.0412999999999997</v>
      </c>
      <c r="P456" s="158">
        <v>8.0504999999999995</v>
      </c>
      <c r="Q456" s="158">
        <v>8.8841999999999999</v>
      </c>
      <c r="R456" s="158">
        <v>11.291499999999999</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44767</v>
      </c>
      <c r="E457" s="158">
        <v>37.110999999999997</v>
      </c>
      <c r="F457" s="158">
        <v>6.9542999999999999</v>
      </c>
      <c r="G457" s="158">
        <v>6.9542999999999999</v>
      </c>
      <c r="H457" s="158">
        <v>7.9084000000000003</v>
      </c>
      <c r="I457" s="158">
        <v>7.4893000000000001</v>
      </c>
      <c r="J457" s="158">
        <v>7.6962000000000002</v>
      </c>
      <c r="K457" s="158">
        <v>1.2087000000000001</v>
      </c>
      <c r="L457" s="158">
        <v>1.9798</v>
      </c>
      <c r="M457" s="158">
        <v>2.3794</v>
      </c>
      <c r="N457" s="158">
        <v>2.7309000000000001</v>
      </c>
      <c r="O457" s="158">
        <v>6.6870000000000003</v>
      </c>
      <c r="P457" s="158">
        <v>6.8609</v>
      </c>
      <c r="Q457" s="158">
        <v>8.0420999999999996</v>
      </c>
      <c r="R457" s="158">
        <v>3.7746</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44767</v>
      </c>
      <c r="E458" s="158">
        <v>35.682000000000002</v>
      </c>
      <c r="F458" s="158">
        <v>6.6185</v>
      </c>
      <c r="G458" s="158">
        <v>6.6185</v>
      </c>
      <c r="H458" s="158">
        <v>7.5513000000000003</v>
      </c>
      <c r="I458" s="158">
        <v>7.1360999999999999</v>
      </c>
      <c r="J458" s="158">
        <v>7.3413000000000004</v>
      </c>
      <c r="K458" s="158">
        <v>0.85609999999999997</v>
      </c>
      <c r="L458" s="158">
        <v>1.6356999999999999</v>
      </c>
      <c r="M458" s="158">
        <v>2.0390000000000001</v>
      </c>
      <c r="N458" s="158">
        <v>2.3831000000000002</v>
      </c>
      <c r="O458" s="158">
        <v>6.2968000000000002</v>
      </c>
      <c r="P458" s="158">
        <v>6.4527999999999999</v>
      </c>
      <c r="Q458" s="158">
        <v>7.3761999999999999</v>
      </c>
      <c r="R458" s="158">
        <v>3.407</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44767</v>
      </c>
      <c r="E459" s="158">
        <v>27.176100000000002</v>
      </c>
      <c r="F459" s="158">
        <v>-10.511799999999999</v>
      </c>
      <c r="G459" s="158">
        <v>-10.511799999999999</v>
      </c>
      <c r="H459" s="158">
        <v>39.924599999999998</v>
      </c>
      <c r="I459" s="158">
        <v>30.465900000000001</v>
      </c>
      <c r="J459" s="158">
        <v>28.8017</v>
      </c>
      <c r="K459" s="158">
        <v>1.5037</v>
      </c>
      <c r="L459" s="158">
        <v>-0.93730000000000002</v>
      </c>
      <c r="M459" s="158">
        <v>-0.78839999999999999</v>
      </c>
      <c r="N459" s="158">
        <v>3.3298000000000001</v>
      </c>
      <c r="O459" s="158">
        <v>7.2354000000000003</v>
      </c>
      <c r="P459" s="158">
        <v>6.5355999999999996</v>
      </c>
      <c r="Q459" s="158">
        <v>8.4702000000000002</v>
      </c>
      <c r="R459" s="158">
        <v>7.2484000000000002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44767</v>
      </c>
      <c r="E460" s="158">
        <v>25.784400000000002</v>
      </c>
      <c r="F460" s="158">
        <v>-11.219900000000001</v>
      </c>
      <c r="G460" s="158">
        <v>-11.219900000000001</v>
      </c>
      <c r="H460" s="158">
        <v>39.221400000000003</v>
      </c>
      <c r="I460" s="158">
        <v>29.770099999999999</v>
      </c>
      <c r="J460" s="158">
        <v>28.099</v>
      </c>
      <c r="K460" s="158">
        <v>0.81520000000000004</v>
      </c>
      <c r="L460" s="158">
        <v>-1.5975999999999999</v>
      </c>
      <c r="M460" s="158">
        <v>-1.4185000000000001</v>
      </c>
      <c r="N460" s="158">
        <v>2.6625999999999999</v>
      </c>
      <c r="O460" s="158">
        <v>6.5190999999999999</v>
      </c>
      <c r="P460" s="158">
        <v>5.7857000000000003</v>
      </c>
      <c r="Q460" s="158">
        <v>7.8997999999999999</v>
      </c>
      <c r="R460" s="158">
        <v>6.5480999999999998</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44767</v>
      </c>
      <c r="E461" s="158">
        <v>30.032900000000001</v>
      </c>
      <c r="F461" s="158">
        <v>-15.3344</v>
      </c>
      <c r="G461" s="158">
        <v>-15.3344</v>
      </c>
      <c r="H461" s="158">
        <v>64.755600000000001</v>
      </c>
      <c r="I461" s="158">
        <v>47.231499999999997</v>
      </c>
      <c r="J461" s="158">
        <v>47.647799999999997</v>
      </c>
      <c r="K461" s="158">
        <v>-1.0364</v>
      </c>
      <c r="L461" s="158">
        <v>-4.1916000000000002</v>
      </c>
      <c r="M461" s="158">
        <v>-3.6267999999999998</v>
      </c>
      <c r="N461" s="158">
        <v>2.6362000000000001</v>
      </c>
      <c r="O461" s="158">
        <v>9.4109999999999996</v>
      </c>
      <c r="P461" s="158">
        <v>7.0789999999999997</v>
      </c>
      <c r="Q461" s="158">
        <v>9.0657999999999994</v>
      </c>
      <c r="R461" s="158">
        <v>12.113300000000001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44767</v>
      </c>
      <c r="E462" s="158">
        <v>28.576000000000001</v>
      </c>
      <c r="F462" s="158">
        <v>-15.902799999999999</v>
      </c>
      <c r="G462" s="158">
        <v>-15.902799999999999</v>
      </c>
      <c r="H462" s="158">
        <v>64.170500000000004</v>
      </c>
      <c r="I462" s="158">
        <v>46.628599999999999</v>
      </c>
      <c r="J462" s="158">
        <v>47.035400000000003</v>
      </c>
      <c r="K462" s="158">
        <v>-1.6034999999999999</v>
      </c>
      <c r="L462" s="158">
        <v>-4.6871</v>
      </c>
      <c r="M462" s="158">
        <v>-4.1847000000000003</v>
      </c>
      <c r="N462" s="158">
        <v>1.9963</v>
      </c>
      <c r="O462" s="158">
        <v>8.6814999999999998</v>
      </c>
      <c r="P462" s="158">
        <v>6.3726000000000003</v>
      </c>
      <c r="Q462" s="158">
        <v>8.7939000000000007</v>
      </c>
      <c r="R462" s="158">
        <v>11.3774</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44767</v>
      </c>
      <c r="E463" s="158">
        <v>134.72300000000001</v>
      </c>
      <c r="F463" s="158">
        <v>-30.897200000000002</v>
      </c>
      <c r="G463" s="158">
        <v>-30.897200000000002</v>
      </c>
      <c r="H463" s="158">
        <v>86.481800000000007</v>
      </c>
      <c r="I463" s="158">
        <v>63.392099999999999</v>
      </c>
      <c r="J463" s="158">
        <v>65.288700000000006</v>
      </c>
      <c r="K463" s="158">
        <v>0.93100000000000005</v>
      </c>
      <c r="L463" s="158">
        <v>0.63060000000000005</v>
      </c>
      <c r="M463" s="158">
        <v>0.34129999999999999</v>
      </c>
      <c r="N463" s="158">
        <v>5.8498000000000001</v>
      </c>
      <c r="O463" s="158">
        <v>17.8553</v>
      </c>
      <c r="P463" s="158">
        <v>12.632999999999999</v>
      </c>
      <c r="Q463" s="158">
        <v>15.5718</v>
      </c>
      <c r="R463" s="158">
        <v>20.607500000000002</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44767</v>
      </c>
      <c r="E464" s="158">
        <v>141.85900000000001</v>
      </c>
      <c r="F464" s="158">
        <v>-30.114899999999999</v>
      </c>
      <c r="G464" s="158">
        <v>-30.114899999999999</v>
      </c>
      <c r="H464" s="158">
        <v>87.301500000000004</v>
      </c>
      <c r="I464" s="158">
        <v>64.213899999999995</v>
      </c>
      <c r="J464" s="158">
        <v>66.150000000000006</v>
      </c>
      <c r="K464" s="158">
        <v>1.7693000000000001</v>
      </c>
      <c r="L464" s="158">
        <v>1.4893000000000001</v>
      </c>
      <c r="M464" s="158">
        <v>1.2000999999999999</v>
      </c>
      <c r="N464" s="158">
        <v>6.7427999999999999</v>
      </c>
      <c r="O464" s="158">
        <v>18.601099999999999</v>
      </c>
      <c r="P464" s="158">
        <v>13.4871</v>
      </c>
      <c r="Q464" s="158">
        <v>14.4086</v>
      </c>
      <c r="R464" s="158">
        <v>21.5092</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44767</v>
      </c>
      <c r="E465" s="158">
        <v>23.869599999999998</v>
      </c>
      <c r="F465" s="158">
        <v>-20.659199999999998</v>
      </c>
      <c r="G465" s="158">
        <v>-20.659199999999998</v>
      </c>
      <c r="H465" s="158">
        <v>49.796799999999998</v>
      </c>
      <c r="I465" s="158">
        <v>28.532499999999999</v>
      </c>
      <c r="J465" s="158">
        <v>29.513999999999999</v>
      </c>
      <c r="K465" s="158">
        <v>0.49969999999999998</v>
      </c>
      <c r="L465" s="158">
        <v>2.4091999999999998</v>
      </c>
      <c r="M465" s="158">
        <v>0.84040000000000004</v>
      </c>
      <c r="N465" s="158">
        <v>3.9666999999999999</v>
      </c>
      <c r="O465" s="158">
        <v>8.6257000000000001</v>
      </c>
      <c r="P465" s="158">
        <v>7.5712000000000002</v>
      </c>
      <c r="Q465" s="158">
        <v>9.0485000000000007</v>
      </c>
      <c r="R465" s="158">
        <v>8.6643000000000008</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44767</v>
      </c>
      <c r="E466" s="158">
        <v>23.575700000000001</v>
      </c>
      <c r="F466" s="158">
        <v>-21.019200000000001</v>
      </c>
      <c r="G466" s="158">
        <v>-21.019200000000001</v>
      </c>
      <c r="H466" s="158">
        <v>49.431699999999999</v>
      </c>
      <c r="I466" s="158">
        <v>28.168800000000001</v>
      </c>
      <c r="J466" s="158">
        <v>29.1356</v>
      </c>
      <c r="K466" s="158">
        <v>0.13100000000000001</v>
      </c>
      <c r="L466" s="158">
        <v>2.0356000000000001</v>
      </c>
      <c r="M466" s="158">
        <v>0.46839999999999998</v>
      </c>
      <c r="N466" s="158">
        <v>3.5825</v>
      </c>
      <c r="O466" s="158">
        <v>8.2774999999999999</v>
      </c>
      <c r="P466" s="158">
        <v>7.3125</v>
      </c>
      <c r="Q466" s="158">
        <v>8.8628999999999998</v>
      </c>
      <c r="R466" s="158">
        <v>8.2705000000000002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-6.9424250000000001</v>
      </c>
      <c r="G467" s="160">
        <v>-6.9424250000000001</v>
      </c>
      <c r="H467" s="160">
        <v>35.109634090909097</v>
      </c>
      <c r="I467" s="160">
        <v>25.774843181818184</v>
      </c>
      <c r="J467" s="160">
        <v>28.700563636363643</v>
      </c>
      <c r="K467" s="160">
        <v>0.2011772727272727</v>
      </c>
      <c r="L467" s="160">
        <v>0.73664999999999992</v>
      </c>
      <c r="M467" s="160">
        <v>0.42955000000000004</v>
      </c>
      <c r="N467" s="160">
        <v>4.1662136363636355</v>
      </c>
      <c r="O467" s="160">
        <v>8.818031578947366</v>
      </c>
      <c r="P467" s="160">
        <v>7.2267052631578936</v>
      </c>
      <c r="Q467" s="160">
        <v>8.7074750000000005</v>
      </c>
      <c r="R467" s="160">
        <v>11.468272727272728</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-6.1483999999999996</v>
      </c>
      <c r="G468" s="160">
        <v>-6.1483999999999996</v>
      </c>
      <c r="H468" s="160">
        <v>29.315899999999999</v>
      </c>
      <c r="I468" s="160">
        <v>19.952550000000002</v>
      </c>
      <c r="J468" s="160">
        <v>23.405299999999997</v>
      </c>
      <c r="K468" s="160">
        <v>0.6805000000000001</v>
      </c>
      <c r="L468" s="160">
        <v>1.00115</v>
      </c>
      <c r="M468" s="160">
        <v>0.94</v>
      </c>
      <c r="N468" s="160">
        <v>3.4935</v>
      </c>
      <c r="O468" s="160">
        <v>8.3235500000000009</v>
      </c>
      <c r="P468" s="160">
        <v>7.08995</v>
      </c>
      <c r="Q468" s="160">
        <v>8.423449999999999</v>
      </c>
      <c r="R468" s="160">
        <v>10.536949999999999</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44767</v>
      </c>
      <c r="E471" s="158">
        <v>242.45</v>
      </c>
      <c r="F471" s="158">
        <v>8.2000000000000007E-3</v>
      </c>
      <c r="G471" s="158">
        <v>8.2000000000000007E-3</v>
      </c>
      <c r="H471" s="158">
        <v>2.7025999999999999</v>
      </c>
      <c r="I471" s="158">
        <v>4.1361999999999997</v>
      </c>
      <c r="J471" s="158">
        <v>9.2510999999999992</v>
      </c>
      <c r="K471" s="158">
        <v>-1.9056</v>
      </c>
      <c r="L471" s="158">
        <v>-1.8302</v>
      </c>
      <c r="M471" s="158">
        <v>-4.6336000000000004</v>
      </c>
      <c r="N471" s="158">
        <v>1.0207999999999999</v>
      </c>
      <c r="O471" s="158">
        <v>17.371500000000001</v>
      </c>
      <c r="P471" s="158">
        <v>6.9903000000000004</v>
      </c>
      <c r="Q471" s="158">
        <v>17.796199999999999</v>
      </c>
      <c r="R471" s="158">
        <v>24.505199999999999</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44767</v>
      </c>
      <c r="E472" s="158">
        <v>260.24</v>
      </c>
      <c r="F472" s="158">
        <v>1.54E-2</v>
      </c>
      <c r="G472" s="158">
        <v>1.54E-2</v>
      </c>
      <c r="H472" s="158">
        <v>2.7195999999999998</v>
      </c>
      <c r="I472" s="158">
        <v>4.1668000000000003</v>
      </c>
      <c r="J472" s="158">
        <v>9.3216000000000001</v>
      </c>
      <c r="K472" s="158">
        <v>-1.7182999999999999</v>
      </c>
      <c r="L472" s="158">
        <v>-1.4205000000000001</v>
      </c>
      <c r="M472" s="158">
        <v>-4.0696000000000003</v>
      </c>
      <c r="N472" s="158">
        <v>1.7835000000000001</v>
      </c>
      <c r="O472" s="158">
        <v>18.178799999999999</v>
      </c>
      <c r="P472" s="158">
        <v>7.7503000000000002</v>
      </c>
      <c r="Q472" s="158">
        <v>11.050700000000001</v>
      </c>
      <c r="R472" s="158">
        <v>25.392499999999998</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44767</v>
      </c>
      <c r="E473" s="158">
        <v>14.39</v>
      </c>
      <c r="F473" s="158">
        <v>-9.0300000000000005E-2</v>
      </c>
      <c r="G473" s="158">
        <v>-9.0300000000000005E-2</v>
      </c>
      <c r="H473" s="158">
        <v>2.3252999999999999</v>
      </c>
      <c r="I473" s="158">
        <v>3.3616000000000001</v>
      </c>
      <c r="J473" s="158">
        <v>8.5792000000000002</v>
      </c>
      <c r="K473" s="158">
        <v>-0.36699999999999999</v>
      </c>
      <c r="L473" s="158">
        <v>-0.41520000000000001</v>
      </c>
      <c r="M473" s="158">
        <v>-0.2772</v>
      </c>
      <c r="N473" s="158">
        <v>13.235799999999999</v>
      </c>
      <c r="O473" s="158"/>
      <c r="P473" s="158"/>
      <c r="Q473" s="158">
        <v>25.541699999999999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44767</v>
      </c>
      <c r="E474" s="158">
        <v>14.009</v>
      </c>
      <c r="F474" s="158">
        <v>-0.107</v>
      </c>
      <c r="G474" s="158">
        <v>-0.107</v>
      </c>
      <c r="H474" s="158">
        <v>2.2928000000000002</v>
      </c>
      <c r="I474" s="158">
        <v>3.2959999999999998</v>
      </c>
      <c r="J474" s="158">
        <v>8.4288000000000007</v>
      </c>
      <c r="K474" s="158">
        <v>-0.77210000000000001</v>
      </c>
      <c r="L474" s="158">
        <v>-1.2059</v>
      </c>
      <c r="M474" s="158">
        <v>-1.5185</v>
      </c>
      <c r="N474" s="158">
        <v>11.3416</v>
      </c>
      <c r="O474" s="158"/>
      <c r="P474" s="158"/>
      <c r="Q474" s="158">
        <v>23.453800000000001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44767</v>
      </c>
      <c r="E475" s="158">
        <v>26.45</v>
      </c>
      <c r="F475" s="158">
        <v>-0.18870000000000001</v>
      </c>
      <c r="G475" s="158">
        <v>-0.18870000000000001</v>
      </c>
      <c r="H475" s="158">
        <v>2.4796999999999998</v>
      </c>
      <c r="I475" s="158">
        <v>3.1189</v>
      </c>
      <c r="J475" s="158">
        <v>6.7824</v>
      </c>
      <c r="K475" s="158">
        <v>-1.8552999999999999</v>
      </c>
      <c r="L475" s="158">
        <v>-1.4531000000000001</v>
      </c>
      <c r="M475" s="158">
        <v>-1.5630999999999999</v>
      </c>
      <c r="N475" s="158">
        <v>13.0825</v>
      </c>
      <c r="O475" s="158">
        <v>18.694299999999998</v>
      </c>
      <c r="P475" s="158">
        <v>8.9198000000000004</v>
      </c>
      <c r="Q475" s="158">
        <v>12.5985</v>
      </c>
      <c r="R475" s="158">
        <v>34.773299999999999</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44767</v>
      </c>
      <c r="E476" s="158">
        <v>28.31</v>
      </c>
      <c r="F476" s="158">
        <v>-0.17630000000000001</v>
      </c>
      <c r="G476" s="158">
        <v>-0.17630000000000001</v>
      </c>
      <c r="H476" s="158">
        <v>2.4982000000000002</v>
      </c>
      <c r="I476" s="158">
        <v>3.1705999999999999</v>
      </c>
      <c r="J476" s="158">
        <v>6.9108999999999998</v>
      </c>
      <c r="K476" s="158">
        <v>-1.4619</v>
      </c>
      <c r="L476" s="158">
        <v>-0.73629999999999995</v>
      </c>
      <c r="M476" s="158">
        <v>-0.52710000000000001</v>
      </c>
      <c r="N476" s="158">
        <v>14.615399999999999</v>
      </c>
      <c r="O476" s="158">
        <v>19.8902</v>
      </c>
      <c r="P476" s="158">
        <v>9.9421999999999997</v>
      </c>
      <c r="Q476" s="158">
        <v>13.5359</v>
      </c>
      <c r="R476" s="158">
        <v>36.281199999999998</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44767</v>
      </c>
      <c r="E477" s="158">
        <v>16.96</v>
      </c>
      <c r="F477" s="158">
        <v>-0.46949999999999997</v>
      </c>
      <c r="G477" s="158">
        <v>-0.46949999999999997</v>
      </c>
      <c r="H477" s="158">
        <v>1.8619000000000001</v>
      </c>
      <c r="I477" s="158">
        <v>2.4155000000000002</v>
      </c>
      <c r="J477" s="158">
        <v>7.7510000000000003</v>
      </c>
      <c r="K477" s="158">
        <v>-3.7456999999999998</v>
      </c>
      <c r="L477" s="158">
        <v>-4.9326999999999996</v>
      </c>
      <c r="M477" s="158">
        <v>-5.3571</v>
      </c>
      <c r="N477" s="158">
        <v>4.6268000000000002</v>
      </c>
      <c r="O477" s="158">
        <v>19.275200000000002</v>
      </c>
      <c r="P477" s="158"/>
      <c r="Q477" s="158">
        <v>15.8315</v>
      </c>
      <c r="R477" s="158">
        <v>23.4071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44767</v>
      </c>
      <c r="E478" s="158">
        <v>16.2</v>
      </c>
      <c r="F478" s="158">
        <v>-0.4914</v>
      </c>
      <c r="G478" s="158">
        <v>-0.4914</v>
      </c>
      <c r="H478" s="158">
        <v>1.8228</v>
      </c>
      <c r="I478" s="158">
        <v>2.4020000000000001</v>
      </c>
      <c r="J478" s="158">
        <v>7.6412000000000004</v>
      </c>
      <c r="K478" s="158">
        <v>-3.9714999999999998</v>
      </c>
      <c r="L478" s="158">
        <v>-5.3738000000000001</v>
      </c>
      <c r="M478" s="158">
        <v>-6.0324999999999998</v>
      </c>
      <c r="N478" s="158">
        <v>3.5806</v>
      </c>
      <c r="O478" s="158">
        <v>17.901900000000001</v>
      </c>
      <c r="P478" s="158"/>
      <c r="Q478" s="158">
        <v>14.3635</v>
      </c>
      <c r="R478" s="158">
        <v>22.1585</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44767</v>
      </c>
      <c r="E479" s="158">
        <v>82.449799999999996</v>
      </c>
      <c r="F479" s="158">
        <v>-0.1331</v>
      </c>
      <c r="G479" s="158">
        <v>-0.1331</v>
      </c>
      <c r="H479" s="158">
        <v>1.8966000000000001</v>
      </c>
      <c r="I479" s="158">
        <v>2.8422999999999998</v>
      </c>
      <c r="J479" s="158">
        <v>6.0498000000000003</v>
      </c>
      <c r="K479" s="158">
        <v>-1.5920000000000001</v>
      </c>
      <c r="L479" s="158">
        <v>-3.3271999999999999</v>
      </c>
      <c r="M479" s="158">
        <v>-4.1616</v>
      </c>
      <c r="N479" s="158">
        <v>2.8822000000000001</v>
      </c>
      <c r="O479" s="158">
        <v>18.417200000000001</v>
      </c>
      <c r="P479" s="158">
        <v>11.7715</v>
      </c>
      <c r="Q479" s="158">
        <v>12.5929</v>
      </c>
      <c r="R479" s="158">
        <v>24.454000000000001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44767</v>
      </c>
      <c r="E480" s="158">
        <v>86.780900000000003</v>
      </c>
      <c r="F480" s="158">
        <v>-0.12670000000000001</v>
      </c>
      <c r="G480" s="158">
        <v>-0.12670000000000001</v>
      </c>
      <c r="H480" s="158">
        <v>1.9118999999999999</v>
      </c>
      <c r="I480" s="158">
        <v>2.8733</v>
      </c>
      <c r="J480" s="158">
        <v>6.1214000000000004</v>
      </c>
      <c r="K480" s="158">
        <v>-1.3824000000000001</v>
      </c>
      <c r="L480" s="158">
        <v>-2.9001000000000001</v>
      </c>
      <c r="M480" s="158">
        <v>-3.6196000000000002</v>
      </c>
      <c r="N480" s="158">
        <v>3.5819000000000001</v>
      </c>
      <c r="O480" s="158">
        <v>19.0868</v>
      </c>
      <c r="P480" s="158">
        <v>12.4215</v>
      </c>
      <c r="Q480" s="158">
        <v>13.218500000000001</v>
      </c>
      <c r="R480" s="158">
        <v>25.164300000000001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44767</v>
      </c>
      <c r="E481" s="158">
        <v>82.565899999999999</v>
      </c>
      <c r="F481" s="158">
        <v>-0.32429999999999998</v>
      </c>
      <c r="G481" s="158">
        <v>-0.32429999999999998</v>
      </c>
      <c r="H481" s="158">
        <v>0.68210000000000004</v>
      </c>
      <c r="I481" s="158">
        <v>1.512</v>
      </c>
      <c r="J481" s="158">
        <v>5.1112000000000002</v>
      </c>
      <c r="K481" s="158">
        <v>-1.2200000000000001E-2</v>
      </c>
      <c r="L481" s="158">
        <v>0.41310000000000002</v>
      </c>
      <c r="M481" s="158">
        <v>1.5330999999999999</v>
      </c>
      <c r="N481" s="158">
        <v>11.4552</v>
      </c>
      <c r="O481" s="158">
        <v>22.269300000000001</v>
      </c>
      <c r="P481" s="158">
        <v>13.331200000000001</v>
      </c>
      <c r="Q481" s="158">
        <v>13.9206</v>
      </c>
      <c r="R481" s="158">
        <v>38.612299999999998</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44767</v>
      </c>
      <c r="E482" s="158">
        <v>88.165199999999999</v>
      </c>
      <c r="F482" s="158">
        <v>-0.31869999999999998</v>
      </c>
      <c r="G482" s="158">
        <v>-0.31869999999999998</v>
      </c>
      <c r="H482" s="158">
        <v>0.69530000000000003</v>
      </c>
      <c r="I482" s="158">
        <v>1.5387</v>
      </c>
      <c r="J482" s="158">
        <v>5.1744000000000003</v>
      </c>
      <c r="K482" s="158">
        <v>0.16250000000000001</v>
      </c>
      <c r="L482" s="158">
        <v>0.75290000000000001</v>
      </c>
      <c r="M482" s="158">
        <v>2.0485000000000002</v>
      </c>
      <c r="N482" s="158">
        <v>12.2256</v>
      </c>
      <c r="O482" s="158">
        <v>23.308499999999999</v>
      </c>
      <c r="P482" s="158">
        <v>14.209899999999999</v>
      </c>
      <c r="Q482" s="158">
        <v>14.885199999999999</v>
      </c>
      <c r="R482" s="158">
        <v>39.682699999999997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44767</v>
      </c>
      <c r="E483" s="158">
        <v>105.2988</v>
      </c>
      <c r="F483" s="158">
        <v>8.2199999999999995E-2</v>
      </c>
      <c r="G483" s="158">
        <v>8.2199999999999995E-2</v>
      </c>
      <c r="H483" s="158">
        <v>2.4851999999999999</v>
      </c>
      <c r="I483" s="158">
        <v>3.6968999999999999</v>
      </c>
      <c r="J483" s="158">
        <v>7.6215000000000002</v>
      </c>
      <c r="K483" s="158">
        <v>-2.5236000000000001</v>
      </c>
      <c r="L483" s="158">
        <v>-4.1005000000000003</v>
      </c>
      <c r="M483" s="158">
        <v>-8.3971</v>
      </c>
      <c r="N483" s="158">
        <v>1.2997000000000001</v>
      </c>
      <c r="O483" s="158">
        <v>17.321000000000002</v>
      </c>
      <c r="P483" s="158">
        <v>11.7227</v>
      </c>
      <c r="Q483" s="158">
        <v>12.2691</v>
      </c>
      <c r="R483" s="158">
        <v>24.2865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44767</v>
      </c>
      <c r="E484" s="158">
        <v>99.3369</v>
      </c>
      <c r="F484" s="158">
        <v>7.7499999999999999E-2</v>
      </c>
      <c r="G484" s="158">
        <v>7.7499999999999999E-2</v>
      </c>
      <c r="H484" s="158">
        <v>2.4729000000000001</v>
      </c>
      <c r="I484" s="158">
        <v>3.6724999999999999</v>
      </c>
      <c r="J484" s="158">
        <v>7.5651000000000002</v>
      </c>
      <c r="K484" s="158">
        <v>-2.6732999999999998</v>
      </c>
      <c r="L484" s="158">
        <v>-4.3921000000000001</v>
      </c>
      <c r="M484" s="158">
        <v>-8.8172999999999995</v>
      </c>
      <c r="N484" s="158">
        <v>0.67820000000000003</v>
      </c>
      <c r="O484" s="158">
        <v>16.648800000000001</v>
      </c>
      <c r="P484" s="158">
        <v>11.0563</v>
      </c>
      <c r="Q484" s="158">
        <v>14.2464</v>
      </c>
      <c r="R484" s="158">
        <v>23.554400000000001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-0.16019285714285716</v>
      </c>
      <c r="G485" s="160">
        <v>-0.16019285714285716</v>
      </c>
      <c r="H485" s="160">
        <v>2.0604928571428567</v>
      </c>
      <c r="I485" s="160">
        <v>3.0145214285714284</v>
      </c>
      <c r="J485" s="160">
        <v>7.3078285714285718</v>
      </c>
      <c r="K485" s="160">
        <v>-1.7013142857142858</v>
      </c>
      <c r="L485" s="160">
        <v>-2.2086857142857141</v>
      </c>
      <c r="M485" s="160">
        <v>-3.2423357142857148</v>
      </c>
      <c r="N485" s="160">
        <v>6.814985714285716</v>
      </c>
      <c r="O485" s="160">
        <v>19.030291666666667</v>
      </c>
      <c r="P485" s="160">
        <v>10.81157</v>
      </c>
      <c r="Q485" s="160">
        <v>15.378892857142858</v>
      </c>
      <c r="R485" s="160">
        <v>28.522666666666666</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-0.12990000000000002</v>
      </c>
      <c r="G486" s="160">
        <v>-0.12990000000000002</v>
      </c>
      <c r="H486" s="160">
        <v>2.30905</v>
      </c>
      <c r="I486" s="160">
        <v>3.1447500000000002</v>
      </c>
      <c r="J486" s="160">
        <v>7.5933000000000002</v>
      </c>
      <c r="K486" s="160">
        <v>-1.6551499999999999</v>
      </c>
      <c r="L486" s="160">
        <v>-1.6416500000000001</v>
      </c>
      <c r="M486" s="160">
        <v>-3.8446000000000002</v>
      </c>
      <c r="N486" s="160">
        <v>4.1043500000000002</v>
      </c>
      <c r="O486" s="160">
        <v>18.55575</v>
      </c>
      <c r="P486" s="160">
        <v>11.3895</v>
      </c>
      <c r="Q486" s="160">
        <v>14.083500000000001</v>
      </c>
      <c r="R486" s="160">
        <v>24.83475</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44767</v>
      </c>
      <c r="E489" s="158">
        <v>39.164499999999997</v>
      </c>
      <c r="F489" s="158">
        <v>11.567399999999999</v>
      </c>
      <c r="G489" s="158">
        <v>11.567399999999999</v>
      </c>
      <c r="H489" s="158">
        <v>22.315799999999999</v>
      </c>
      <c r="I489" s="158">
        <v>82.9392</v>
      </c>
      <c r="J489" s="158">
        <v>43.713799999999999</v>
      </c>
      <c r="K489" s="158">
        <v>13.5136</v>
      </c>
      <c r="L489" s="158">
        <v>7.4481000000000002</v>
      </c>
      <c r="M489" s="158">
        <v>6.0115999999999996</v>
      </c>
      <c r="N489" s="158">
        <v>6.1157000000000004</v>
      </c>
      <c r="O489" s="158">
        <v>4.8613</v>
      </c>
      <c r="P489" s="158">
        <v>4.6914999999999996</v>
      </c>
      <c r="Q489" s="158">
        <v>7.6005000000000003</v>
      </c>
      <c r="R489" s="158">
        <v>6.3017000000000003</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44767</v>
      </c>
      <c r="E490" s="158">
        <v>25.6874</v>
      </c>
      <c r="F490" s="158">
        <v>10.9985</v>
      </c>
      <c r="G490" s="158">
        <v>10.9985</v>
      </c>
      <c r="H490" s="158">
        <v>21.708400000000001</v>
      </c>
      <c r="I490" s="158">
        <v>82.314700000000002</v>
      </c>
      <c r="J490" s="158">
        <v>43.090400000000002</v>
      </c>
      <c r="K490" s="158">
        <v>12.888199999999999</v>
      </c>
      <c r="L490" s="158">
        <v>6.8139000000000003</v>
      </c>
      <c r="M490" s="158">
        <v>5.3762999999999996</v>
      </c>
      <c r="N490" s="158">
        <v>5.4694000000000003</v>
      </c>
      <c r="O490" s="158">
        <v>4.2558999999999996</v>
      </c>
      <c r="P490" s="158">
        <v>4.1066000000000003</v>
      </c>
      <c r="Q490" s="158">
        <v>7.3486000000000002</v>
      </c>
      <c r="R490" s="158">
        <v>5.6829000000000001</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44767</v>
      </c>
      <c r="E491" s="158">
        <v>37.143300000000004</v>
      </c>
      <c r="F491" s="158">
        <v>10.9504</v>
      </c>
      <c r="G491" s="158">
        <v>10.9504</v>
      </c>
      <c r="H491" s="158">
        <v>21.709</v>
      </c>
      <c r="I491" s="158">
        <v>82.320400000000006</v>
      </c>
      <c r="J491" s="158">
        <v>43.091999999999999</v>
      </c>
      <c r="K491" s="158">
        <v>12.892300000000001</v>
      </c>
      <c r="L491" s="158">
        <v>6.8247</v>
      </c>
      <c r="M491" s="158">
        <v>5.3841999999999999</v>
      </c>
      <c r="N491" s="158">
        <v>5.4795999999999996</v>
      </c>
      <c r="O491" s="158">
        <v>4.2641</v>
      </c>
      <c r="P491" s="158">
        <v>4.1117999999999997</v>
      </c>
      <c r="Q491" s="158">
        <v>7.6345999999999998</v>
      </c>
      <c r="R491" s="158">
        <v>5.6931000000000003</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44767</v>
      </c>
      <c r="E492" s="158">
        <v>0.59440000000000004</v>
      </c>
      <c r="F492" s="158">
        <v>0</v>
      </c>
      <c r="G492" s="158">
        <v>0</v>
      </c>
      <c r="H492" s="158">
        <v>0.87739999999999996</v>
      </c>
      <c r="I492" s="158">
        <v>0.43869999999999998</v>
      </c>
      <c r="J492" s="158">
        <v>0.39629999999999999</v>
      </c>
      <c r="K492" s="158">
        <v>0.40529999999999999</v>
      </c>
      <c r="L492" s="158">
        <v>-119.12269999999999</v>
      </c>
      <c r="M492" s="158">
        <v>-78.978800000000007</v>
      </c>
      <c r="N492" s="158">
        <v>-58.749899999999997</v>
      </c>
      <c r="O492" s="158"/>
      <c r="P492" s="158"/>
      <c r="Q492" s="158">
        <v>-35.4527</v>
      </c>
      <c r="R492" s="158">
        <v>-35.985799999999998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44767</v>
      </c>
      <c r="E493" s="158">
        <v>0.39589999999999997</v>
      </c>
      <c r="F493" s="158">
        <v>0</v>
      </c>
      <c r="G493" s="158">
        <v>0</v>
      </c>
      <c r="H493" s="158">
        <v>0</v>
      </c>
      <c r="I493" s="158">
        <v>0</v>
      </c>
      <c r="J493" s="158">
        <v>0.29749999999999999</v>
      </c>
      <c r="K493" s="158">
        <v>0.40570000000000001</v>
      </c>
      <c r="L493" s="158">
        <v>-119.1309</v>
      </c>
      <c r="M493" s="158">
        <v>-78.984200000000001</v>
      </c>
      <c r="N493" s="158">
        <v>-58.753900000000002</v>
      </c>
      <c r="O493" s="158"/>
      <c r="P493" s="158"/>
      <c r="Q493" s="158">
        <v>-35.453499999999998</v>
      </c>
      <c r="R493" s="158">
        <v>-35.988900000000001</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44767</v>
      </c>
      <c r="E494" s="158">
        <v>0.57240000000000002</v>
      </c>
      <c r="F494" s="158">
        <v>2.1259000000000001</v>
      </c>
      <c r="G494" s="158">
        <v>2.1259000000000001</v>
      </c>
      <c r="H494" s="158">
        <v>0.91110000000000002</v>
      </c>
      <c r="I494" s="158">
        <v>0.4556</v>
      </c>
      <c r="J494" s="158">
        <v>0.61739999999999995</v>
      </c>
      <c r="K494" s="158">
        <v>0.49109999999999998</v>
      </c>
      <c r="L494" s="158">
        <v>-119.1199</v>
      </c>
      <c r="M494" s="158">
        <v>-78.977000000000004</v>
      </c>
      <c r="N494" s="158">
        <v>-58.7485</v>
      </c>
      <c r="O494" s="158"/>
      <c r="P494" s="158"/>
      <c r="Q494" s="158">
        <v>-35.451000000000001</v>
      </c>
      <c r="R494" s="158">
        <v>-35.984699999999997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44767</v>
      </c>
      <c r="E495" s="158">
        <v>25.7393</v>
      </c>
      <c r="F495" s="158">
        <v>16.045300000000001</v>
      </c>
      <c r="G495" s="158">
        <v>16.045300000000001</v>
      </c>
      <c r="H495" s="158">
        <v>6.2672999999999996</v>
      </c>
      <c r="I495" s="158">
        <v>6.6616</v>
      </c>
      <c r="J495" s="158">
        <v>14.025499999999999</v>
      </c>
      <c r="K495" s="158">
        <v>-1.2738</v>
      </c>
      <c r="L495" s="158">
        <v>-0.63419999999999999</v>
      </c>
      <c r="M495" s="158">
        <v>-0.2908</v>
      </c>
      <c r="N495" s="158">
        <v>1.7301</v>
      </c>
      <c r="O495" s="158">
        <v>6.6112000000000002</v>
      </c>
      <c r="P495" s="158">
        <v>6.8803999999999998</v>
      </c>
      <c r="Q495" s="158">
        <v>8.6349</v>
      </c>
      <c r="R495" s="158">
        <v>2.8614000000000002</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44767</v>
      </c>
      <c r="E496" s="158">
        <v>23.666699999999999</v>
      </c>
      <c r="F496" s="158">
        <v>15.5967</v>
      </c>
      <c r="G496" s="158">
        <v>15.5967</v>
      </c>
      <c r="H496" s="158">
        <v>5.8451000000000004</v>
      </c>
      <c r="I496" s="158">
        <v>6.2389999999999999</v>
      </c>
      <c r="J496" s="158">
        <v>13.607900000000001</v>
      </c>
      <c r="K496" s="158">
        <v>-1.6826000000000001</v>
      </c>
      <c r="L496" s="158">
        <v>-1.0258</v>
      </c>
      <c r="M496" s="158">
        <v>-0.68400000000000005</v>
      </c>
      <c r="N496" s="158">
        <v>1.3243</v>
      </c>
      <c r="O496" s="158">
        <v>6.1310000000000002</v>
      </c>
      <c r="P496" s="158">
        <v>6.2313999999999998</v>
      </c>
      <c r="Q496" s="158">
        <v>7.9569999999999999</v>
      </c>
      <c r="R496" s="158">
        <v>2.4439000000000002</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44767</v>
      </c>
      <c r="E497" s="158">
        <v>36.785800000000002</v>
      </c>
      <c r="F497" s="158">
        <v>5.5921000000000003</v>
      </c>
      <c r="G497" s="158">
        <v>5.5921000000000003</v>
      </c>
      <c r="H497" s="158">
        <v>11.1652</v>
      </c>
      <c r="I497" s="158">
        <v>9.9887999999999995</v>
      </c>
      <c r="J497" s="158">
        <v>8.9821000000000009</v>
      </c>
      <c r="K497" s="158">
        <v>0.60499999999999998</v>
      </c>
      <c r="L497" s="158">
        <v>1.0758000000000001</v>
      </c>
      <c r="M497" s="158">
        <v>0.75990000000000002</v>
      </c>
      <c r="N497" s="158">
        <v>1.6698</v>
      </c>
      <c r="O497" s="158">
        <v>4.1479999999999997</v>
      </c>
      <c r="P497" s="158">
        <v>4.4698000000000002</v>
      </c>
      <c r="Q497" s="158">
        <v>7.5713999999999997</v>
      </c>
      <c r="R497" s="158">
        <v>1.6413</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44767</v>
      </c>
      <c r="E498" s="158">
        <v>39.817700000000002</v>
      </c>
      <c r="F498" s="158">
        <v>6.5731000000000002</v>
      </c>
      <c r="G498" s="158">
        <v>6.5731000000000002</v>
      </c>
      <c r="H498" s="158">
        <v>12.141400000000001</v>
      </c>
      <c r="I498" s="158">
        <v>10.9741</v>
      </c>
      <c r="J498" s="158">
        <v>9.9659999999999993</v>
      </c>
      <c r="K498" s="158">
        <v>1.6446000000000001</v>
      </c>
      <c r="L498" s="158">
        <v>2.1781999999999999</v>
      </c>
      <c r="M498" s="158">
        <v>1.8986000000000001</v>
      </c>
      <c r="N498" s="158">
        <v>2.8658000000000001</v>
      </c>
      <c r="O498" s="158">
        <v>5.2721</v>
      </c>
      <c r="P498" s="158">
        <v>5.5613000000000001</v>
      </c>
      <c r="Q498" s="158">
        <v>7.9292999999999996</v>
      </c>
      <c r="R498" s="158">
        <v>2.8647999999999998</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44767</v>
      </c>
      <c r="E499" s="158">
        <v>25.904499999999999</v>
      </c>
      <c r="F499" s="158">
        <v>5.5917000000000003</v>
      </c>
      <c r="G499" s="158">
        <v>5.5917000000000003</v>
      </c>
      <c r="H499" s="158">
        <v>11.1753</v>
      </c>
      <c r="I499" s="158">
        <v>9.9918999999999993</v>
      </c>
      <c r="J499" s="158">
        <v>8.9811999999999994</v>
      </c>
      <c r="K499" s="158">
        <v>0.88449999999999995</v>
      </c>
      <c r="L499" s="158">
        <v>1.5343</v>
      </c>
      <c r="M499" s="158">
        <v>1.2912999999999999</v>
      </c>
      <c r="N499" s="158">
        <v>2.2717999999999998</v>
      </c>
      <c r="O499" s="158">
        <v>4.7206000000000001</v>
      </c>
      <c r="P499" s="158">
        <v>5.0625</v>
      </c>
      <c r="Q499" s="158">
        <v>7.3320999999999996</v>
      </c>
      <c r="R499" s="158">
        <v>2.3071000000000002</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44767</v>
      </c>
      <c r="E502" s="158">
        <v>26.022200000000002</v>
      </c>
      <c r="F502" s="158">
        <v>10.997299999999999</v>
      </c>
      <c r="G502" s="158">
        <v>10.997299999999999</v>
      </c>
      <c r="H502" s="158">
        <v>12.7753</v>
      </c>
      <c r="I502" s="158">
        <v>11.3606</v>
      </c>
      <c r="J502" s="158">
        <v>9.5791000000000004</v>
      </c>
      <c r="K502" s="158">
        <v>1.7166999999999999</v>
      </c>
      <c r="L502" s="158">
        <v>1.4666999999999999</v>
      </c>
      <c r="M502" s="158">
        <v>1.7747999999999999</v>
      </c>
      <c r="N502" s="158">
        <v>2.4154</v>
      </c>
      <c r="O502" s="158">
        <v>5.085</v>
      </c>
      <c r="P502" s="158">
        <v>5.3390000000000004</v>
      </c>
      <c r="Q502" s="158">
        <v>7.9070999999999998</v>
      </c>
      <c r="R502" s="158">
        <v>2.4834999999999998</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44767</v>
      </c>
      <c r="E503" s="158">
        <v>24.3598</v>
      </c>
      <c r="F503" s="158">
        <v>9.8972999999999995</v>
      </c>
      <c r="G503" s="158">
        <v>9.8972999999999995</v>
      </c>
      <c r="H503" s="158">
        <v>11.670500000000001</v>
      </c>
      <c r="I503" s="158">
        <v>10.2613</v>
      </c>
      <c r="J503" s="158">
        <v>8.4804999999999993</v>
      </c>
      <c r="K503" s="158">
        <v>0.625</v>
      </c>
      <c r="L503" s="158">
        <v>0.39229999999999998</v>
      </c>
      <c r="M503" s="158">
        <v>0.68240000000000001</v>
      </c>
      <c r="N503" s="158">
        <v>1.3138000000000001</v>
      </c>
      <c r="O503" s="158">
        <v>4.0880000000000001</v>
      </c>
      <c r="P503" s="158">
        <v>4.4268000000000001</v>
      </c>
      <c r="Q503" s="158">
        <v>6.9973000000000001</v>
      </c>
      <c r="R503" s="158">
        <v>1.4427000000000001</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44767</v>
      </c>
      <c r="E504" s="158">
        <v>2820.6035000000002</v>
      </c>
      <c r="F504" s="158">
        <v>10.313700000000001</v>
      </c>
      <c r="G504" s="158">
        <v>10.313700000000001</v>
      </c>
      <c r="H504" s="158">
        <v>7.2904999999999998</v>
      </c>
      <c r="I504" s="158">
        <v>4.7106000000000003</v>
      </c>
      <c r="J504" s="158">
        <v>5.8369999999999997</v>
      </c>
      <c r="K504" s="158">
        <v>1.2153</v>
      </c>
      <c r="L504" s="158">
        <v>0.86229999999999996</v>
      </c>
      <c r="M504" s="158">
        <v>1.2974000000000001</v>
      </c>
      <c r="N504" s="158">
        <v>2.7951000000000001</v>
      </c>
      <c r="O504" s="158">
        <v>7.0582000000000003</v>
      </c>
      <c r="P504" s="158">
        <v>6.5041000000000002</v>
      </c>
      <c r="Q504" s="158">
        <v>8.1393000000000004</v>
      </c>
      <c r="R504" s="158">
        <v>2.8138000000000001</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44767</v>
      </c>
      <c r="E505" s="158">
        <v>2698.0976999999998</v>
      </c>
      <c r="F505" s="158">
        <v>9.6635000000000009</v>
      </c>
      <c r="G505" s="158">
        <v>9.6635000000000009</v>
      </c>
      <c r="H505" s="158">
        <v>6.6397000000000004</v>
      </c>
      <c r="I505" s="158">
        <v>4.0594999999999999</v>
      </c>
      <c r="J505" s="158">
        <v>5.1839000000000004</v>
      </c>
      <c r="K505" s="158">
        <v>0.56740000000000002</v>
      </c>
      <c r="L505" s="158">
        <v>0.2271</v>
      </c>
      <c r="M505" s="158">
        <v>0.65620000000000001</v>
      </c>
      <c r="N505" s="158">
        <v>2.1440000000000001</v>
      </c>
      <c r="O505" s="158">
        <v>6.3784000000000001</v>
      </c>
      <c r="P505" s="158">
        <v>5.9077999999999999</v>
      </c>
      <c r="Q505" s="158">
        <v>6.7378</v>
      </c>
      <c r="R505" s="158">
        <v>2.1604999999999999</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44767</v>
      </c>
      <c r="E506" s="158">
        <v>93.665000000000006</v>
      </c>
      <c r="F506" s="158">
        <v>4.99</v>
      </c>
      <c r="G506" s="158">
        <v>4.99</v>
      </c>
      <c r="H506" s="158">
        <v>4.8811999999999998</v>
      </c>
      <c r="I506" s="158">
        <v>4.7572999999999999</v>
      </c>
      <c r="J506" s="158">
        <v>4.6771000000000003</v>
      </c>
      <c r="K506" s="158">
        <v>3.6890000000000001</v>
      </c>
      <c r="L506" s="158">
        <v>40.368899999999996</v>
      </c>
      <c r="M506" s="158">
        <v>28.552700000000002</v>
      </c>
      <c r="N506" s="158">
        <v>30.5901</v>
      </c>
      <c r="O506" s="158">
        <v>11.3536</v>
      </c>
      <c r="P506" s="158">
        <v>9.7874999999999996</v>
      </c>
      <c r="Q506" s="158">
        <v>9.2050999999999998</v>
      </c>
      <c r="R506" s="158">
        <v>18.714700000000001</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44767</v>
      </c>
      <c r="E507" s="158">
        <v>83.037300000000002</v>
      </c>
      <c r="F507" s="158">
        <v>4.9984000000000002</v>
      </c>
      <c r="G507" s="158">
        <v>4.9984000000000002</v>
      </c>
      <c r="H507" s="158">
        <v>4.8837000000000002</v>
      </c>
      <c r="I507" s="158">
        <v>4.7591000000000001</v>
      </c>
      <c r="J507" s="158">
        <v>4.6779000000000002</v>
      </c>
      <c r="K507" s="158">
        <v>3.6886999999999999</v>
      </c>
      <c r="L507" s="158">
        <v>-0.93789999999999996</v>
      </c>
      <c r="M507" s="158">
        <v>0.86109999999999998</v>
      </c>
      <c r="N507" s="158">
        <v>8.3954000000000004</v>
      </c>
      <c r="O507" s="158">
        <v>5.0994999999999999</v>
      </c>
      <c r="P507" s="158">
        <v>6.4347000000000003</v>
      </c>
      <c r="Q507" s="158">
        <v>8.2263000000000002</v>
      </c>
      <c r="R507" s="158">
        <v>8.3978999999999999</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44767</v>
      </c>
      <c r="E510" s="158">
        <v>0.78220000000000001</v>
      </c>
      <c r="F510" s="158">
        <v>10.8978</v>
      </c>
      <c r="G510" s="158">
        <v>10.8978</v>
      </c>
      <c r="H510" s="158">
        <v>10.6877</v>
      </c>
      <c r="I510" s="158">
        <v>10.7097</v>
      </c>
      <c r="J510" s="158">
        <v>10.785299999999999</v>
      </c>
      <c r="K510" s="158">
        <v>11.0655</v>
      </c>
      <c r="L510" s="158"/>
      <c r="M510" s="158"/>
      <c r="N510" s="158"/>
      <c r="O510" s="158"/>
      <c r="P510" s="158"/>
      <c r="Q510" s="158">
        <v>11.2281</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44767</v>
      </c>
      <c r="E511" s="158">
        <v>0.82850000000000001</v>
      </c>
      <c r="F511" s="158">
        <v>10.2883</v>
      </c>
      <c r="G511" s="158">
        <v>10.2883</v>
      </c>
      <c r="H511" s="158">
        <v>10.7212</v>
      </c>
      <c r="I511" s="158">
        <v>10.7433</v>
      </c>
      <c r="J511" s="158">
        <v>10.756</v>
      </c>
      <c r="K511" s="158">
        <v>11.0435</v>
      </c>
      <c r="L511" s="158"/>
      <c r="M511" s="158"/>
      <c r="N511" s="158"/>
      <c r="O511" s="158"/>
      <c r="P511" s="158"/>
      <c r="Q511" s="158">
        <v>11.2357</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44767</v>
      </c>
      <c r="E514" s="158">
        <v>72.659400000000005</v>
      </c>
      <c r="F514" s="158">
        <v>6.7854000000000001</v>
      </c>
      <c r="G514" s="158">
        <v>6.7854000000000001</v>
      </c>
      <c r="H514" s="158">
        <v>11.9688</v>
      </c>
      <c r="I514" s="158">
        <v>9.7748000000000008</v>
      </c>
      <c r="J514" s="158">
        <v>7.4032</v>
      </c>
      <c r="K514" s="158">
        <v>-0.1313</v>
      </c>
      <c r="L514" s="158">
        <v>-1.0717000000000001</v>
      </c>
      <c r="M514" s="158">
        <v>-0.67259999999999998</v>
      </c>
      <c r="N514" s="158">
        <v>0.29520000000000002</v>
      </c>
      <c r="O514" s="158">
        <v>6.1935000000000002</v>
      </c>
      <c r="P514" s="158">
        <v>4.3482000000000003</v>
      </c>
      <c r="Q514" s="158">
        <v>8.1684000000000001</v>
      </c>
      <c r="R514" s="158">
        <v>4.6063999999999998</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44767</v>
      </c>
      <c r="E515" s="158">
        <v>78.113900000000001</v>
      </c>
      <c r="F515" s="158">
        <v>8.0422999999999991</v>
      </c>
      <c r="G515" s="158">
        <v>8.0422999999999991</v>
      </c>
      <c r="H515" s="158">
        <v>13.223699999999999</v>
      </c>
      <c r="I515" s="158">
        <v>11.0306</v>
      </c>
      <c r="J515" s="158">
        <v>8.6593999999999998</v>
      </c>
      <c r="K515" s="158">
        <v>1.1168</v>
      </c>
      <c r="L515" s="158">
        <v>0.14230000000000001</v>
      </c>
      <c r="M515" s="158">
        <v>0.55130000000000001</v>
      </c>
      <c r="N515" s="158">
        <v>1.3984000000000001</v>
      </c>
      <c r="O515" s="158">
        <v>7.0484999999999998</v>
      </c>
      <c r="P515" s="158">
        <v>5.1036999999999999</v>
      </c>
      <c r="Q515" s="158">
        <v>7.6839000000000004</v>
      </c>
      <c r="R515" s="158">
        <v>5.4653</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44767</v>
      </c>
      <c r="E516" s="158">
        <v>72.659400000000005</v>
      </c>
      <c r="F516" s="158">
        <v>6.7854000000000001</v>
      </c>
      <c r="G516" s="158">
        <v>6.7854000000000001</v>
      </c>
      <c r="H516" s="158">
        <v>11.9688</v>
      </c>
      <c r="I516" s="158">
        <v>9.7748000000000008</v>
      </c>
      <c r="J516" s="158">
        <v>7.4032</v>
      </c>
      <c r="K516" s="158">
        <v>-0.1313</v>
      </c>
      <c r="L516" s="158">
        <v>-1.0717000000000001</v>
      </c>
      <c r="M516" s="158">
        <v>-0.67259999999999998</v>
      </c>
      <c r="N516" s="158">
        <v>0.29520000000000002</v>
      </c>
      <c r="O516" s="158">
        <v>6.1935000000000002</v>
      </c>
      <c r="P516" s="158">
        <v>4.3482000000000003</v>
      </c>
      <c r="Q516" s="158">
        <v>8.1684000000000001</v>
      </c>
      <c r="R516" s="158">
        <v>4.6063999999999998</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44767</v>
      </c>
      <c r="E517" s="158">
        <v>72.659400000000005</v>
      </c>
      <c r="F517" s="158">
        <v>6.7854000000000001</v>
      </c>
      <c r="G517" s="158">
        <v>6.7854000000000001</v>
      </c>
      <c r="H517" s="158">
        <v>11.9688</v>
      </c>
      <c r="I517" s="158">
        <v>9.7748000000000008</v>
      </c>
      <c r="J517" s="158">
        <v>7.4032</v>
      </c>
      <c r="K517" s="158">
        <v>-0.1313</v>
      </c>
      <c r="L517" s="158">
        <v>-1.0717000000000001</v>
      </c>
      <c r="M517" s="158">
        <v>-0.67259999999999998</v>
      </c>
      <c r="N517" s="158">
        <v>0.29520000000000002</v>
      </c>
      <c r="O517" s="158">
        <v>6.1935000000000002</v>
      </c>
      <c r="P517" s="158">
        <v>4.3482000000000003</v>
      </c>
      <c r="Q517" s="158">
        <v>8.1684000000000001</v>
      </c>
      <c r="R517" s="158">
        <v>4.6063999999999998</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44767</v>
      </c>
      <c r="E518" s="158">
        <v>28.6159</v>
      </c>
      <c r="F518" s="158">
        <v>12.8537</v>
      </c>
      <c r="G518" s="158">
        <v>12.8537</v>
      </c>
      <c r="H518" s="158">
        <v>13.903600000000001</v>
      </c>
      <c r="I518" s="158">
        <v>10.988200000000001</v>
      </c>
      <c r="J518" s="158">
        <v>9.3478999999999992</v>
      </c>
      <c r="K518" s="158">
        <v>-0.9788</v>
      </c>
      <c r="L518" s="158">
        <v>-0.99709999999999999</v>
      </c>
      <c r="M518" s="158">
        <v>-0.57640000000000002</v>
      </c>
      <c r="N518" s="158">
        <v>0.60140000000000005</v>
      </c>
      <c r="O518" s="158">
        <v>3.9068000000000001</v>
      </c>
      <c r="P518" s="158">
        <v>4.4882</v>
      </c>
      <c r="Q518" s="158">
        <v>7.3552999999999997</v>
      </c>
      <c r="R518" s="158">
        <v>1.3051999999999999</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44767</v>
      </c>
      <c r="E519" s="158">
        <v>30.7987</v>
      </c>
      <c r="F519" s="158">
        <v>13.6045</v>
      </c>
      <c r="G519" s="158">
        <v>13.6045</v>
      </c>
      <c r="H519" s="158">
        <v>14.6859</v>
      </c>
      <c r="I519" s="158">
        <v>11.777100000000001</v>
      </c>
      <c r="J519" s="158">
        <v>10.1448</v>
      </c>
      <c r="K519" s="158">
        <v>-0.19139999999999999</v>
      </c>
      <c r="L519" s="158">
        <v>-0.21</v>
      </c>
      <c r="M519" s="158">
        <v>0.2117</v>
      </c>
      <c r="N519" s="158">
        <v>1.3978999999999999</v>
      </c>
      <c r="O519" s="158">
        <v>4.7244999999999999</v>
      </c>
      <c r="P519" s="158">
        <v>5.2960000000000003</v>
      </c>
      <c r="Q519" s="158">
        <v>7.0330000000000004</v>
      </c>
      <c r="R519" s="158">
        <v>2.1055000000000001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44767</v>
      </c>
      <c r="E520" s="158">
        <v>27.440999999999999</v>
      </c>
      <c r="F520" s="158">
        <v>12.560499999999999</v>
      </c>
      <c r="G520" s="158">
        <v>12.560499999999999</v>
      </c>
      <c r="H520" s="158">
        <v>13.6409</v>
      </c>
      <c r="I520" s="158">
        <v>10.722899999999999</v>
      </c>
      <c r="J520" s="158">
        <v>9.0930999999999997</v>
      </c>
      <c r="K520" s="158">
        <v>-1.2299</v>
      </c>
      <c r="L520" s="158">
        <v>-1.2466999999999999</v>
      </c>
      <c r="M520" s="158">
        <v>-0.8256</v>
      </c>
      <c r="N520" s="158">
        <v>0.34949999999999998</v>
      </c>
      <c r="O520" s="158">
        <v>3.6524999999999999</v>
      </c>
      <c r="P520" s="158">
        <v>4.2304000000000004</v>
      </c>
      <c r="Q520" s="158">
        <v>7.0518999999999998</v>
      </c>
      <c r="R520" s="158">
        <v>1.054</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44767</v>
      </c>
      <c r="E521" s="158">
        <v>29.3508</v>
      </c>
      <c r="F521" s="158">
        <v>14.193300000000001</v>
      </c>
      <c r="G521" s="158">
        <v>14.193300000000001</v>
      </c>
      <c r="H521" s="158">
        <v>12.6083</v>
      </c>
      <c r="I521" s="158">
        <v>16.9331</v>
      </c>
      <c r="J521" s="158">
        <v>15.608499999999999</v>
      </c>
      <c r="K521" s="158">
        <v>2.4653</v>
      </c>
      <c r="L521" s="158">
        <v>2.8618000000000001</v>
      </c>
      <c r="M521" s="158">
        <v>2.0484</v>
      </c>
      <c r="N521" s="158">
        <v>3.0975000000000001</v>
      </c>
      <c r="O521" s="158">
        <v>6.9340000000000002</v>
      </c>
      <c r="P521" s="158">
        <v>6.5370999999999997</v>
      </c>
      <c r="Q521" s="158">
        <v>8.9824000000000002</v>
      </c>
      <c r="R521" s="158">
        <v>4.2159000000000004</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44767</v>
      </c>
      <c r="E522" s="158">
        <v>31.043700000000001</v>
      </c>
      <c r="F522" s="158">
        <v>14.9505</v>
      </c>
      <c r="G522" s="158">
        <v>14.9505</v>
      </c>
      <c r="H522" s="158">
        <v>13.370699999999999</v>
      </c>
      <c r="I522" s="158">
        <v>17.696999999999999</v>
      </c>
      <c r="J522" s="158">
        <v>16.3704</v>
      </c>
      <c r="K522" s="158">
        <v>3.2222</v>
      </c>
      <c r="L522" s="158">
        <v>3.6263999999999998</v>
      </c>
      <c r="M522" s="158">
        <v>2.8243</v>
      </c>
      <c r="N522" s="158">
        <v>3.8934000000000002</v>
      </c>
      <c r="O522" s="158">
        <v>7.7134999999999998</v>
      </c>
      <c r="P522" s="158">
        <v>7.3091999999999997</v>
      </c>
      <c r="Q522" s="158">
        <v>9.9528999999999996</v>
      </c>
      <c r="R522" s="158">
        <v>5.0171000000000001</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44767</v>
      </c>
      <c r="E523" s="158">
        <v>17.920400000000001</v>
      </c>
      <c r="F523" s="158">
        <v>19.9252</v>
      </c>
      <c r="G523" s="158">
        <v>19.9252</v>
      </c>
      <c r="H523" s="158">
        <v>11.430999999999999</v>
      </c>
      <c r="I523" s="158">
        <v>9.0513999999999992</v>
      </c>
      <c r="J523" s="158">
        <v>9.9986999999999995</v>
      </c>
      <c r="K523" s="158">
        <v>-1.3495999999999999</v>
      </c>
      <c r="L523" s="158">
        <v>-0.1731</v>
      </c>
      <c r="M523" s="158">
        <v>-0.1885</v>
      </c>
      <c r="N523" s="158">
        <v>2.0684</v>
      </c>
      <c r="O523" s="158">
        <v>5.3869999999999996</v>
      </c>
      <c r="P523" s="158">
        <v>4.3708999999999998</v>
      </c>
      <c r="Q523" s="158">
        <v>5.7523</v>
      </c>
      <c r="R523" s="158">
        <v>3.4803000000000002</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44767</v>
      </c>
      <c r="E524" s="158">
        <v>19.3492</v>
      </c>
      <c r="F524" s="158">
        <v>20.7226</v>
      </c>
      <c r="G524" s="158">
        <v>20.7226</v>
      </c>
      <c r="H524" s="158">
        <v>12.209199999999999</v>
      </c>
      <c r="I524" s="158">
        <v>9.8191000000000006</v>
      </c>
      <c r="J524" s="158">
        <v>10.7585</v>
      </c>
      <c r="K524" s="158">
        <v>-0.60029999999999994</v>
      </c>
      <c r="L524" s="158">
        <v>0.57799999999999996</v>
      </c>
      <c r="M524" s="158">
        <v>0.56340000000000001</v>
      </c>
      <c r="N524" s="158">
        <v>2.8368000000000002</v>
      </c>
      <c r="O524" s="158">
        <v>6.1902999999999997</v>
      </c>
      <c r="P524" s="158">
        <v>5.3841000000000001</v>
      </c>
      <c r="Q524" s="158">
        <v>6.2427000000000001</v>
      </c>
      <c r="R524" s="158">
        <v>4.2567000000000004</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44767</v>
      </c>
      <c r="E525" s="158">
        <v>29.977</v>
      </c>
      <c r="F525" s="158">
        <v>4.7504999999999997</v>
      </c>
      <c r="G525" s="158">
        <v>4.7504999999999997</v>
      </c>
      <c r="H525" s="158">
        <v>18.591000000000001</v>
      </c>
      <c r="I525" s="158">
        <v>16.506699999999999</v>
      </c>
      <c r="J525" s="158">
        <v>12.2872</v>
      </c>
      <c r="K525" s="158">
        <v>-1.6205000000000001</v>
      </c>
      <c r="L525" s="158">
        <v>-0.26340000000000002</v>
      </c>
      <c r="M525" s="158">
        <v>0.47620000000000001</v>
      </c>
      <c r="N525" s="158">
        <v>1.6109</v>
      </c>
      <c r="O525" s="158">
        <v>6.3757000000000001</v>
      </c>
      <c r="P525" s="158">
        <v>6.7039999999999997</v>
      </c>
      <c r="Q525" s="158">
        <v>8.5667000000000009</v>
      </c>
      <c r="R525" s="158">
        <v>2.4615</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44767</v>
      </c>
      <c r="E526" s="158">
        <v>27.661899999999999</v>
      </c>
      <c r="F526" s="158">
        <v>3.8717999999999999</v>
      </c>
      <c r="G526" s="158">
        <v>3.8717999999999999</v>
      </c>
      <c r="H526" s="158">
        <v>17.7225</v>
      </c>
      <c r="I526" s="158">
        <v>15.6351</v>
      </c>
      <c r="J526" s="158">
        <v>11.4191</v>
      </c>
      <c r="K526" s="158">
        <v>-2.4771999999999998</v>
      </c>
      <c r="L526" s="158">
        <v>-1.1208</v>
      </c>
      <c r="M526" s="158">
        <v>-0.38800000000000001</v>
      </c>
      <c r="N526" s="158">
        <v>0.73380000000000001</v>
      </c>
      <c r="O526" s="158">
        <v>5.4893000000000001</v>
      </c>
      <c r="P526" s="158">
        <v>5.8657000000000004</v>
      </c>
      <c r="Q526" s="158">
        <v>7.7359999999999998</v>
      </c>
      <c r="R526" s="158">
        <v>1.5740000000000001</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44767</v>
      </c>
      <c r="E527" s="158">
        <v>18.804099999999998</v>
      </c>
      <c r="F527" s="158">
        <v>7.5749000000000004</v>
      </c>
      <c r="G527" s="158">
        <v>7.5749000000000004</v>
      </c>
      <c r="H527" s="158">
        <v>8.0540000000000003</v>
      </c>
      <c r="I527" s="158">
        <v>6.4909999999999997</v>
      </c>
      <c r="J527" s="158">
        <v>9.6651000000000007</v>
      </c>
      <c r="K527" s="158">
        <v>-0.31759999999999999</v>
      </c>
      <c r="L527" s="158">
        <v>2.3488000000000002</v>
      </c>
      <c r="M527" s="158">
        <v>2.9889999999999999</v>
      </c>
      <c r="N527" s="158">
        <v>3.9540000000000002</v>
      </c>
      <c r="O527" s="158">
        <v>6.4649000000000001</v>
      </c>
      <c r="P527" s="158">
        <v>6.4242999999999997</v>
      </c>
      <c r="Q527" s="158">
        <v>7.1936999999999998</v>
      </c>
      <c r="R527" s="158">
        <v>5.4278000000000004</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44767</v>
      </c>
      <c r="E528" s="158">
        <v>17.955200000000001</v>
      </c>
      <c r="F528" s="158">
        <v>7.3905000000000003</v>
      </c>
      <c r="G528" s="158">
        <v>7.3905000000000003</v>
      </c>
      <c r="H528" s="158">
        <v>7.8235999999999999</v>
      </c>
      <c r="I528" s="158">
        <v>6.2441000000000004</v>
      </c>
      <c r="J528" s="158">
        <v>9.4125999999999994</v>
      </c>
      <c r="K528" s="158">
        <v>-0.56659999999999999</v>
      </c>
      <c r="L528" s="158">
        <v>2.0971000000000002</v>
      </c>
      <c r="M528" s="158">
        <v>2.734</v>
      </c>
      <c r="N528" s="158">
        <v>3.6945000000000001</v>
      </c>
      <c r="O528" s="158">
        <v>6.0007999999999999</v>
      </c>
      <c r="P528" s="158">
        <v>5.8788</v>
      </c>
      <c r="Q528" s="158">
        <v>6.6504000000000003</v>
      </c>
      <c r="R528" s="158">
        <v>5.0789999999999997</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44767</v>
      </c>
      <c r="E529" s="158">
        <v>1251.2577000000001</v>
      </c>
      <c r="F529" s="158">
        <v>7.2366999999999999</v>
      </c>
      <c r="G529" s="158">
        <v>7.2366999999999999</v>
      </c>
      <c r="H529" s="158">
        <v>9.0030000000000001</v>
      </c>
      <c r="I529" s="158">
        <v>8.1395999999999997</v>
      </c>
      <c r="J529" s="158">
        <v>7.117</v>
      </c>
      <c r="K529" s="158">
        <v>0.86719999999999997</v>
      </c>
      <c r="L529" s="158">
        <v>1.0674999999999999</v>
      </c>
      <c r="M529" s="158">
        <v>1.7438</v>
      </c>
      <c r="N529" s="158">
        <v>2.7153999999999998</v>
      </c>
      <c r="O529" s="158">
        <v>5.2309999999999999</v>
      </c>
      <c r="P529" s="158"/>
      <c r="Q529" s="158">
        <v>6.3494999999999999</v>
      </c>
      <c r="R529" s="158">
        <v>3.8473000000000002</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44767</v>
      </c>
      <c r="E530" s="158">
        <v>1227.8508999999999</v>
      </c>
      <c r="F530" s="158">
        <v>6.72</v>
      </c>
      <c r="G530" s="158">
        <v>6.72</v>
      </c>
      <c r="H530" s="158">
        <v>8.4850999999999992</v>
      </c>
      <c r="I530" s="158">
        <v>7.6214000000000004</v>
      </c>
      <c r="J530" s="158">
        <v>6.5937999999999999</v>
      </c>
      <c r="K530" s="158">
        <v>0.3483</v>
      </c>
      <c r="L530" s="158">
        <v>0.54630000000000001</v>
      </c>
      <c r="M530" s="158">
        <v>1.2121</v>
      </c>
      <c r="N530" s="158">
        <v>2.1796000000000002</v>
      </c>
      <c r="O530" s="158">
        <v>4.6837999999999997</v>
      </c>
      <c r="P530" s="158"/>
      <c r="Q530" s="158">
        <v>5.7994000000000003</v>
      </c>
      <c r="R530" s="158">
        <v>3.3077999999999999</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44767</v>
      </c>
      <c r="E531" s="158">
        <v>35.617800000000003</v>
      </c>
      <c r="F531" s="158">
        <v>7.1092000000000004</v>
      </c>
      <c r="G531" s="158">
        <v>7.1092000000000004</v>
      </c>
      <c r="H531" s="158">
        <v>7.1539000000000001</v>
      </c>
      <c r="I531" s="158">
        <v>6.6707000000000001</v>
      </c>
      <c r="J531" s="158">
        <v>6.5049999999999999</v>
      </c>
      <c r="K531" s="158">
        <v>3.2833999999999999</v>
      </c>
      <c r="L531" s="158">
        <v>3.2446000000000002</v>
      </c>
      <c r="M531" s="158">
        <v>3.2856000000000001</v>
      </c>
      <c r="N531" s="158">
        <v>3.629</v>
      </c>
      <c r="O531" s="158">
        <v>5.3685999999999998</v>
      </c>
      <c r="P531" s="158">
        <v>6.3231000000000002</v>
      </c>
      <c r="Q531" s="158">
        <v>7.6215999999999999</v>
      </c>
      <c r="R531" s="158">
        <v>3.8628999999999998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44767</v>
      </c>
      <c r="E532" s="158">
        <v>33.773000000000003</v>
      </c>
      <c r="F532" s="158">
        <v>6.7404000000000002</v>
      </c>
      <c r="G532" s="158">
        <v>6.7404000000000002</v>
      </c>
      <c r="H532" s="158">
        <v>6.7557</v>
      </c>
      <c r="I532" s="158">
        <v>6.2834000000000003</v>
      </c>
      <c r="J532" s="158">
        <v>6.1045999999999996</v>
      </c>
      <c r="K532" s="158">
        <v>2.8816000000000002</v>
      </c>
      <c r="L532" s="158">
        <v>2.8391999999999999</v>
      </c>
      <c r="M532" s="158">
        <v>2.8005</v>
      </c>
      <c r="N532" s="158">
        <v>3.0706000000000002</v>
      </c>
      <c r="O532" s="158">
        <v>4.7134</v>
      </c>
      <c r="P532" s="158">
        <v>5.7145000000000001</v>
      </c>
      <c r="Q532" s="158">
        <v>6.5810000000000004</v>
      </c>
      <c r="R532" s="158">
        <v>3.2058</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44767</v>
      </c>
      <c r="E533" s="158">
        <v>32.043100000000003</v>
      </c>
      <c r="F533" s="158">
        <v>3.6842000000000001</v>
      </c>
      <c r="G533" s="158">
        <v>3.6842000000000001</v>
      </c>
      <c r="H533" s="158">
        <v>8.0184999999999995</v>
      </c>
      <c r="I533" s="158">
        <v>12.837</v>
      </c>
      <c r="J533" s="158">
        <v>13.991400000000001</v>
      </c>
      <c r="K533" s="158">
        <v>-0.85940000000000005</v>
      </c>
      <c r="L533" s="158">
        <v>0.7631</v>
      </c>
      <c r="M533" s="158">
        <v>1.1756</v>
      </c>
      <c r="N533" s="158">
        <v>3.1076000000000001</v>
      </c>
      <c r="O533" s="158">
        <v>6.6261000000000001</v>
      </c>
      <c r="P533" s="158">
        <v>7.4168000000000003</v>
      </c>
      <c r="Q533" s="158">
        <v>8.8834</v>
      </c>
      <c r="R533" s="158">
        <v>3.8925000000000001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44767</v>
      </c>
      <c r="E534" s="158">
        <v>30.109100000000002</v>
      </c>
      <c r="F534" s="158">
        <v>2.7484000000000002</v>
      </c>
      <c r="G534" s="158">
        <v>2.7484000000000002</v>
      </c>
      <c r="H534" s="158">
        <v>7.0926999999999998</v>
      </c>
      <c r="I534" s="158">
        <v>11.8996</v>
      </c>
      <c r="J534" s="158">
        <v>13.0517</v>
      </c>
      <c r="K534" s="158">
        <v>-1.8207</v>
      </c>
      <c r="L534" s="158">
        <v>-0.21210000000000001</v>
      </c>
      <c r="M534" s="158">
        <v>0.26869999999999999</v>
      </c>
      <c r="N534" s="158">
        <v>2.2265000000000001</v>
      </c>
      <c r="O534" s="158">
        <v>5.8379000000000003</v>
      </c>
      <c r="P534" s="158">
        <v>6.6874000000000002</v>
      </c>
      <c r="Q534" s="158">
        <v>8.0891000000000002</v>
      </c>
      <c r="R534" s="158">
        <v>3.0777000000000001</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44767</v>
      </c>
      <c r="E535" s="158">
        <v>25.641300000000001</v>
      </c>
      <c r="F535" s="158">
        <v>4.7942999999999998</v>
      </c>
      <c r="G535" s="158">
        <v>4.7942999999999998</v>
      </c>
      <c r="H535" s="158">
        <v>12.3729</v>
      </c>
      <c r="I535" s="158">
        <v>11.591699999999999</v>
      </c>
      <c r="J535" s="158">
        <v>8.2446999999999999</v>
      </c>
      <c r="K535" s="158">
        <v>3.7467000000000001</v>
      </c>
      <c r="L535" s="158">
        <v>2.613</v>
      </c>
      <c r="M535" s="158">
        <v>1.8835</v>
      </c>
      <c r="N535" s="158">
        <v>2.7004000000000001</v>
      </c>
      <c r="O535" s="158">
        <v>5.7416</v>
      </c>
      <c r="P535" s="158">
        <v>6.4229000000000003</v>
      </c>
      <c r="Q535" s="158">
        <v>8.1966000000000001</v>
      </c>
      <c r="R535" s="158">
        <v>2.7845</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44767</v>
      </c>
      <c r="E536" s="158">
        <v>24.0641</v>
      </c>
      <c r="F536" s="158">
        <v>4.0461</v>
      </c>
      <c r="G536" s="158">
        <v>4.0461</v>
      </c>
      <c r="H536" s="158">
        <v>11.6401</v>
      </c>
      <c r="I536" s="158">
        <v>10.868399999999999</v>
      </c>
      <c r="J536" s="158">
        <v>7.5190999999999999</v>
      </c>
      <c r="K536" s="158">
        <v>3.0194999999999999</v>
      </c>
      <c r="L536" s="158">
        <v>1.8845000000000001</v>
      </c>
      <c r="M536" s="158">
        <v>1.155</v>
      </c>
      <c r="N536" s="158">
        <v>1.9631000000000001</v>
      </c>
      <c r="O536" s="158">
        <v>5.0049000000000001</v>
      </c>
      <c r="P536" s="158">
        <v>5.6273</v>
      </c>
      <c r="Q536" s="158">
        <v>5.6737000000000002</v>
      </c>
      <c r="R536" s="158">
        <v>2.0590999999999999</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44767</v>
      </c>
      <c r="E537" s="158">
        <v>12.2193</v>
      </c>
      <c r="F537" s="158">
        <v>10.6632</v>
      </c>
      <c r="G537" s="158">
        <v>10.6632</v>
      </c>
      <c r="H537" s="158">
        <v>14.7637</v>
      </c>
      <c r="I537" s="158">
        <v>12.520200000000001</v>
      </c>
      <c r="J537" s="158">
        <v>10.3523</v>
      </c>
      <c r="K537" s="158">
        <v>1.6400000000000001E-2</v>
      </c>
      <c r="L537" s="158">
        <v>-0.83979999999999999</v>
      </c>
      <c r="M537" s="158">
        <v>-0.37209999999999999</v>
      </c>
      <c r="N537" s="158">
        <v>0.86280000000000001</v>
      </c>
      <c r="O537" s="158">
        <v>4.3963000000000001</v>
      </c>
      <c r="P537" s="158"/>
      <c r="Q537" s="158">
        <v>5.2302999999999997</v>
      </c>
      <c r="R537" s="158">
        <v>2.7541000000000002</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44767</v>
      </c>
      <c r="E538" s="158">
        <v>11.702400000000001</v>
      </c>
      <c r="F538" s="158">
        <v>9.4684000000000008</v>
      </c>
      <c r="G538" s="158">
        <v>9.4684000000000008</v>
      </c>
      <c r="H538" s="158">
        <v>13.625500000000001</v>
      </c>
      <c r="I538" s="158">
        <v>11.3894</v>
      </c>
      <c r="J538" s="158">
        <v>9.2378</v>
      </c>
      <c r="K538" s="158">
        <v>-1.0904</v>
      </c>
      <c r="L538" s="158">
        <v>-1.8914</v>
      </c>
      <c r="M538" s="158">
        <v>-1.4410000000000001</v>
      </c>
      <c r="N538" s="158">
        <v>-0.22559999999999999</v>
      </c>
      <c r="O538" s="158">
        <v>3.2555999999999998</v>
      </c>
      <c r="P538" s="158"/>
      <c r="Q538" s="158">
        <v>4.0796999999999999</v>
      </c>
      <c r="R538" s="158">
        <v>1.6497999999999999</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44767</v>
      </c>
      <c r="E539" s="158">
        <v>14.2463</v>
      </c>
      <c r="F539" s="158">
        <v>21.473800000000001</v>
      </c>
      <c r="G539" s="158">
        <v>21.473800000000001</v>
      </c>
      <c r="H539" s="158">
        <v>2.8197999999999999</v>
      </c>
      <c r="I539" s="158">
        <v>10.6761</v>
      </c>
      <c r="J539" s="158">
        <v>14.677099999999999</v>
      </c>
      <c r="K539" s="158">
        <v>-0.55669999999999997</v>
      </c>
      <c r="L539" s="158">
        <v>-0.60970000000000002</v>
      </c>
      <c r="M539" s="158">
        <v>0.58440000000000003</v>
      </c>
      <c r="N539" s="158">
        <v>1.3809</v>
      </c>
      <c r="O539" s="158">
        <v>5.5050999999999997</v>
      </c>
      <c r="P539" s="158">
        <v>6.5585000000000004</v>
      </c>
      <c r="Q539" s="158">
        <v>6.8525</v>
      </c>
      <c r="R539" s="158">
        <v>2.3140999999999998</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44767</v>
      </c>
      <c r="E540" s="158">
        <v>13.3842</v>
      </c>
      <c r="F540" s="158">
        <v>20.4877</v>
      </c>
      <c r="G540" s="158">
        <v>20.4877</v>
      </c>
      <c r="H540" s="158">
        <v>1.8317000000000001</v>
      </c>
      <c r="I540" s="158">
        <v>9.7565000000000008</v>
      </c>
      <c r="J540" s="158">
        <v>13.732200000000001</v>
      </c>
      <c r="K540" s="158">
        <v>-1.4899</v>
      </c>
      <c r="L540" s="158">
        <v>-1.5504</v>
      </c>
      <c r="M540" s="158">
        <v>-0.36259999999999998</v>
      </c>
      <c r="N540" s="158">
        <v>0.42309999999999998</v>
      </c>
      <c r="O540" s="158">
        <v>4.4890999999999996</v>
      </c>
      <c r="P540" s="158">
        <v>5.3226000000000004</v>
      </c>
      <c r="Q540" s="158">
        <v>5.6105999999999998</v>
      </c>
      <c r="R540" s="158">
        <v>1.3512999999999999</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44767</v>
      </c>
      <c r="E541" s="158">
        <v>29.579000000000001</v>
      </c>
      <c r="F541" s="158">
        <v>31.217400000000001</v>
      </c>
      <c r="G541" s="158">
        <v>31.217400000000001</v>
      </c>
      <c r="H541" s="158">
        <v>5.0289000000000001</v>
      </c>
      <c r="I541" s="158">
        <v>7.2388000000000003</v>
      </c>
      <c r="J541" s="158">
        <v>10.9885</v>
      </c>
      <c r="K541" s="158">
        <v>-3.1789000000000001</v>
      </c>
      <c r="L541" s="158">
        <v>-0.40620000000000001</v>
      </c>
      <c r="M541" s="158">
        <v>-0.46800000000000003</v>
      </c>
      <c r="N541" s="158">
        <v>1.6620999999999999</v>
      </c>
      <c r="O541" s="158">
        <v>4.7312000000000003</v>
      </c>
      <c r="P541" s="158">
        <v>4.8982999999999999</v>
      </c>
      <c r="Q541" s="158">
        <v>6.3181000000000003</v>
      </c>
      <c r="R541" s="158">
        <v>1.8143</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44767</v>
      </c>
      <c r="E542" s="158">
        <v>31.364599999999999</v>
      </c>
      <c r="F542" s="158">
        <v>31.6191</v>
      </c>
      <c r="G542" s="158">
        <v>31.6191</v>
      </c>
      <c r="H542" s="158">
        <v>5.4420000000000002</v>
      </c>
      <c r="I542" s="158">
        <v>7.6532</v>
      </c>
      <c r="J542" s="158">
        <v>11.401300000000001</v>
      </c>
      <c r="K542" s="158">
        <v>-2.7673000000000001</v>
      </c>
      <c r="L542" s="158">
        <v>7.1000000000000004E-3</v>
      </c>
      <c r="M542" s="158">
        <v>-5.62E-2</v>
      </c>
      <c r="N542" s="158">
        <v>2.0813000000000001</v>
      </c>
      <c r="O542" s="158">
        <v>5.2442000000000002</v>
      </c>
      <c r="P542" s="158">
        <v>5.4958</v>
      </c>
      <c r="Q542" s="158">
        <v>7.7247000000000003</v>
      </c>
      <c r="R542" s="158">
        <v>2.2429000000000001</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44767</v>
      </c>
      <c r="E543" s="158">
        <v>2151.4027999999998</v>
      </c>
      <c r="F543" s="158">
        <v>9.3744999999999994</v>
      </c>
      <c r="G543" s="158">
        <v>9.3744999999999994</v>
      </c>
      <c r="H543" s="158">
        <v>7.1966000000000001</v>
      </c>
      <c r="I543" s="158">
        <v>6.484</v>
      </c>
      <c r="J543" s="158">
        <v>6.3975999999999997</v>
      </c>
      <c r="K543" s="158">
        <v>2.3731</v>
      </c>
      <c r="L543" s="158">
        <v>1.4803999999999999</v>
      </c>
      <c r="M543" s="158">
        <v>0.9032</v>
      </c>
      <c r="N543" s="158">
        <v>2.0137999999999998</v>
      </c>
      <c r="O543" s="158">
        <v>4.8296000000000001</v>
      </c>
      <c r="P543" s="158">
        <v>5.5438000000000001</v>
      </c>
      <c r="Q543" s="158">
        <v>7.5396000000000001</v>
      </c>
      <c r="R543" s="158">
        <v>2.5255999999999998</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44767</v>
      </c>
      <c r="E544" s="158">
        <v>2354.4812999999999</v>
      </c>
      <c r="F544" s="158">
        <v>10.603</v>
      </c>
      <c r="G544" s="158">
        <v>10.603</v>
      </c>
      <c r="H544" s="158">
        <v>8.4258000000000006</v>
      </c>
      <c r="I544" s="158">
        <v>7.7145999999999999</v>
      </c>
      <c r="J544" s="158">
        <v>7.6321000000000003</v>
      </c>
      <c r="K544" s="158">
        <v>3.6076999999999999</v>
      </c>
      <c r="L544" s="158">
        <v>2.7151999999999998</v>
      </c>
      <c r="M544" s="158">
        <v>2.1379000000000001</v>
      </c>
      <c r="N544" s="158">
        <v>3.2376999999999998</v>
      </c>
      <c r="O544" s="158">
        <v>5.9063999999999997</v>
      </c>
      <c r="P544" s="158">
        <v>6.6021000000000001</v>
      </c>
      <c r="Q544" s="158">
        <v>8.3373000000000008</v>
      </c>
      <c r="R544" s="158">
        <v>3.7046000000000001</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44767</v>
      </c>
      <c r="E549" s="158">
        <v>17.119199999999999</v>
      </c>
      <c r="F549" s="158">
        <v>5.6882999999999999</v>
      </c>
      <c r="G549" s="158">
        <v>5.6882999999999999</v>
      </c>
      <c r="H549" s="158">
        <v>7.9313000000000002</v>
      </c>
      <c r="I549" s="158">
        <v>7.1775000000000002</v>
      </c>
      <c r="J549" s="158">
        <v>8.0604999999999993</v>
      </c>
      <c r="K549" s="158">
        <v>2.4634</v>
      </c>
      <c r="L549" s="158">
        <v>3.0213000000000001</v>
      </c>
      <c r="M549" s="158">
        <v>2.3677999999999999</v>
      </c>
      <c r="N549" s="158">
        <v>3.3254999999999999</v>
      </c>
      <c r="O549" s="158">
        <v>5.8132999999999999</v>
      </c>
      <c r="P549" s="158">
        <v>5.7994000000000003</v>
      </c>
      <c r="Q549" s="158">
        <v>7.7649999999999997</v>
      </c>
      <c r="R549" s="158">
        <v>3.7465000000000002</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44767</v>
      </c>
      <c r="E550" s="158">
        <v>17.016400000000001</v>
      </c>
      <c r="F550" s="158">
        <v>5.5795000000000003</v>
      </c>
      <c r="G550" s="158">
        <v>5.5795000000000003</v>
      </c>
      <c r="H550" s="158">
        <v>7.8255999999999997</v>
      </c>
      <c r="I550" s="158">
        <v>7.0669000000000004</v>
      </c>
      <c r="J550" s="158">
        <v>7.9412000000000003</v>
      </c>
      <c r="K550" s="158">
        <v>2.3424</v>
      </c>
      <c r="L550" s="158">
        <v>2.9007000000000001</v>
      </c>
      <c r="M550" s="158">
        <v>2.2465000000000002</v>
      </c>
      <c r="N550" s="158">
        <v>3.2029000000000001</v>
      </c>
      <c r="O550" s="158">
        <v>5.6839000000000004</v>
      </c>
      <c r="P550" s="158">
        <v>5.6776999999999997</v>
      </c>
      <c r="Q550" s="158">
        <v>7.6467999999999998</v>
      </c>
      <c r="R550" s="158">
        <v>3.6232000000000002</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44767</v>
      </c>
      <c r="E551" s="158">
        <v>30.4026</v>
      </c>
      <c r="F551" s="158">
        <v>5.6452</v>
      </c>
      <c r="G551" s="158">
        <v>5.6452</v>
      </c>
      <c r="H551" s="158">
        <v>3.9820000000000002</v>
      </c>
      <c r="I551" s="158">
        <v>4.6562000000000001</v>
      </c>
      <c r="J551" s="158">
        <v>2.9079000000000002</v>
      </c>
      <c r="K551" s="158">
        <v>1.4658</v>
      </c>
      <c r="L551" s="158">
        <v>2.0198999999999998</v>
      </c>
      <c r="M551" s="158">
        <v>2.2105999999999999</v>
      </c>
      <c r="N551" s="158">
        <v>2.8073000000000001</v>
      </c>
      <c r="O551" s="158">
        <v>6.0427</v>
      </c>
      <c r="P551" s="158">
        <v>6.6102999999999996</v>
      </c>
      <c r="Q551" s="158">
        <v>8.1514000000000006</v>
      </c>
      <c r="R551" s="158">
        <v>2.9344999999999999</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44767</v>
      </c>
      <c r="E552" s="158">
        <v>28.4496</v>
      </c>
      <c r="F552" s="158">
        <v>4.8772000000000002</v>
      </c>
      <c r="G552" s="158">
        <v>4.8772000000000002</v>
      </c>
      <c r="H552" s="158">
        <v>3.1909999999999998</v>
      </c>
      <c r="I552" s="158">
        <v>3.8822000000000001</v>
      </c>
      <c r="J552" s="158">
        <v>2.1353</v>
      </c>
      <c r="K552" s="158">
        <v>0.70050000000000001</v>
      </c>
      <c r="L552" s="158">
        <v>1.2466999999999999</v>
      </c>
      <c r="M552" s="158">
        <v>1.4316</v>
      </c>
      <c r="N552" s="158">
        <v>2.0203000000000002</v>
      </c>
      <c r="O552" s="158">
        <v>5.2864000000000004</v>
      </c>
      <c r="P552" s="158">
        <v>5.8163</v>
      </c>
      <c r="Q552" s="158">
        <v>5.8007</v>
      </c>
      <c r="R552" s="158">
        <v>2.1456</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44767</v>
      </c>
      <c r="E553" s="158">
        <v>37.429499999999997</v>
      </c>
      <c r="F553" s="158">
        <v>18.654199999999999</v>
      </c>
      <c r="G553" s="158">
        <v>18.654199999999999</v>
      </c>
      <c r="H553" s="158">
        <v>16.0139</v>
      </c>
      <c r="I553" s="158">
        <v>10.300700000000001</v>
      </c>
      <c r="J553" s="158">
        <v>5.8452999999999999</v>
      </c>
      <c r="K553" s="158">
        <v>5.6772999999999998</v>
      </c>
      <c r="L553" s="158">
        <v>4.7603999999999997</v>
      </c>
      <c r="M553" s="158">
        <v>4.4455999999999998</v>
      </c>
      <c r="N553" s="158">
        <v>4.6242999999999999</v>
      </c>
      <c r="O553" s="158">
        <v>6.7645</v>
      </c>
      <c r="P553" s="158">
        <v>6.2287999999999997</v>
      </c>
      <c r="Q553" s="158">
        <v>8.6798999999999999</v>
      </c>
      <c r="R553" s="158">
        <v>4.8574999999999999</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44767</v>
      </c>
      <c r="E554" s="158">
        <v>34.21</v>
      </c>
      <c r="F554" s="158">
        <v>18.200700000000001</v>
      </c>
      <c r="G554" s="158">
        <v>18.200700000000001</v>
      </c>
      <c r="H554" s="158">
        <v>15.5627</v>
      </c>
      <c r="I554" s="158">
        <v>9.8529</v>
      </c>
      <c r="J554" s="158">
        <v>5.3936999999999999</v>
      </c>
      <c r="K554" s="158">
        <v>5.2176</v>
      </c>
      <c r="L554" s="158">
        <v>4.5503</v>
      </c>
      <c r="M554" s="158">
        <v>4.1492000000000004</v>
      </c>
      <c r="N554" s="158">
        <v>4.2740999999999998</v>
      </c>
      <c r="O554" s="158">
        <v>5.9233000000000002</v>
      </c>
      <c r="P554" s="158">
        <v>5.2904</v>
      </c>
      <c r="Q554" s="158">
        <v>6.7225000000000001</v>
      </c>
      <c r="R554" s="158">
        <v>4.1976000000000004</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44767</v>
      </c>
      <c r="E555" s="158">
        <v>19.037099999999999</v>
      </c>
      <c r="F555" s="158">
        <v>3.7079</v>
      </c>
      <c r="G555" s="158">
        <v>3.7079</v>
      </c>
      <c r="H555" s="158">
        <v>5.3739999999999997</v>
      </c>
      <c r="I555" s="158">
        <v>5.0083000000000002</v>
      </c>
      <c r="J555" s="158">
        <v>5.7988999999999997</v>
      </c>
      <c r="K555" s="158">
        <v>-0.66049999999999998</v>
      </c>
      <c r="L555" s="158">
        <v>-2.0632999999999999</v>
      </c>
      <c r="M555" s="158">
        <v>-1.6426000000000001</v>
      </c>
      <c r="N555" s="158">
        <v>0.1439</v>
      </c>
      <c r="O555" s="158">
        <v>4.5339</v>
      </c>
      <c r="P555" s="158">
        <v>4.8569000000000004</v>
      </c>
      <c r="Q555" s="158">
        <v>6.3532999999999999</v>
      </c>
      <c r="R555" s="158">
        <v>1.1315999999999999</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44767</v>
      </c>
      <c r="E556" s="158">
        <v>19.961099999999998</v>
      </c>
      <c r="F556" s="158">
        <v>3.9632000000000001</v>
      </c>
      <c r="G556" s="158">
        <v>3.9632000000000001</v>
      </c>
      <c r="H556" s="158">
        <v>5.5961999999999996</v>
      </c>
      <c r="I556" s="158">
        <v>5.2743000000000002</v>
      </c>
      <c r="J556" s="158">
        <v>6.0831999999999997</v>
      </c>
      <c r="K556" s="158">
        <v>-0.3674</v>
      </c>
      <c r="L556" s="158">
        <v>-1.8161</v>
      </c>
      <c r="M556" s="158">
        <v>-1.411</v>
      </c>
      <c r="N556" s="158">
        <v>0.3876</v>
      </c>
      <c r="O556" s="158">
        <v>4.8038999999999996</v>
      </c>
      <c r="P556" s="158">
        <v>5.1466000000000003</v>
      </c>
      <c r="Q556" s="158">
        <v>6.6010999999999997</v>
      </c>
      <c r="R556" s="158">
        <v>1.3825000000000001</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44767</v>
      </c>
      <c r="E559" s="158">
        <v>26.7181</v>
      </c>
      <c r="F559" s="158">
        <v>2.8694999999999999</v>
      </c>
      <c r="G559" s="158">
        <v>2.8694999999999999</v>
      </c>
      <c r="H559" s="158">
        <v>1.5617000000000001</v>
      </c>
      <c r="I559" s="158">
        <v>5.0155000000000003</v>
      </c>
      <c r="J559" s="158">
        <v>5.7747000000000002</v>
      </c>
      <c r="K559" s="158">
        <v>32.217199999999998</v>
      </c>
      <c r="L559" s="158">
        <v>16.323599999999999</v>
      </c>
      <c r="M559" s="158">
        <v>10.8408</v>
      </c>
      <c r="N559" s="158">
        <v>19.242699999999999</v>
      </c>
      <c r="O559" s="158">
        <v>9.0661000000000005</v>
      </c>
      <c r="P559" s="158">
        <v>5.4626999999999999</v>
      </c>
      <c r="Q559" s="158">
        <v>8.2378</v>
      </c>
      <c r="R559" s="158">
        <v>10.396000000000001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44767</v>
      </c>
      <c r="E560" s="158">
        <v>25.178100000000001</v>
      </c>
      <c r="F560" s="158">
        <v>2.2231999999999998</v>
      </c>
      <c r="G560" s="158">
        <v>2.2231999999999998</v>
      </c>
      <c r="H560" s="158">
        <v>0.91139999999999999</v>
      </c>
      <c r="I560" s="158">
        <v>4.3459000000000003</v>
      </c>
      <c r="J560" s="158">
        <v>5.1052</v>
      </c>
      <c r="K560" s="158">
        <v>31.5322</v>
      </c>
      <c r="L560" s="158">
        <v>15.6317</v>
      </c>
      <c r="M560" s="158">
        <v>10.2148</v>
      </c>
      <c r="N560" s="158">
        <v>18.575500000000002</v>
      </c>
      <c r="O560" s="158">
        <v>8.4398</v>
      </c>
      <c r="P560" s="158">
        <v>4.7960000000000003</v>
      </c>
      <c r="Q560" s="158">
        <v>7.9329000000000001</v>
      </c>
      <c r="R560" s="158">
        <v>9.7738999999999994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9.6213200000000025</v>
      </c>
      <c r="G561" s="160">
        <v>9.6213200000000025</v>
      </c>
      <c r="H561" s="160">
        <v>9.5740383333333323</v>
      </c>
      <c r="I561" s="160">
        <v>12.297185000000001</v>
      </c>
      <c r="J561" s="160">
        <v>10.171898333333337</v>
      </c>
      <c r="K561" s="160">
        <v>2.6738766666666662</v>
      </c>
      <c r="L561" s="160">
        <v>-3.9331793103448316</v>
      </c>
      <c r="M561" s="160">
        <v>-2.1665965517241372</v>
      </c>
      <c r="N561" s="160">
        <v>0.28418103448275783</v>
      </c>
      <c r="O561" s="160">
        <v>5.6675963636363642</v>
      </c>
      <c r="P561" s="160">
        <v>5.6558901960784302</v>
      </c>
      <c r="Q561" s="160">
        <v>5.3802133333333328</v>
      </c>
      <c r="R561" s="160">
        <v>1.7533551724137932</v>
      </c>
    </row>
    <row r="562" spans="1:34" x14ac:dyDescent="0.3">
      <c r="A562" s="159" t="s">
        <v>407</v>
      </c>
      <c r="B562" s="154"/>
      <c r="C562" s="154"/>
      <c r="D562" s="154"/>
      <c r="E562" s="154"/>
      <c r="F562" s="160">
        <v>7.4827000000000004</v>
      </c>
      <c r="G562" s="160">
        <v>7.4827000000000004</v>
      </c>
      <c r="H562" s="160">
        <v>8.7440499999999997</v>
      </c>
      <c r="I562" s="160">
        <v>9.7748000000000008</v>
      </c>
      <c r="J562" s="160">
        <v>8.8202999999999996</v>
      </c>
      <c r="K562" s="160">
        <v>0.61499999999999999</v>
      </c>
      <c r="L562" s="160">
        <v>0.67054999999999998</v>
      </c>
      <c r="M562" s="160">
        <v>0.88214999999999999</v>
      </c>
      <c r="N562" s="160">
        <v>2.1618000000000004</v>
      </c>
      <c r="O562" s="160">
        <v>5.4893000000000001</v>
      </c>
      <c r="P562" s="160">
        <v>5.5613000000000001</v>
      </c>
      <c r="Q562" s="160">
        <v>7.6110500000000005</v>
      </c>
      <c r="R562" s="160">
        <v>2.8996499999999998</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44767</v>
      </c>
      <c r="E565" s="158">
        <v>47.86</v>
      </c>
      <c r="F565" s="158">
        <v>-0.5403</v>
      </c>
      <c r="G565" s="158">
        <v>-0.5403</v>
      </c>
      <c r="H565" s="158">
        <v>2.3306</v>
      </c>
      <c r="I565" s="158">
        <v>3.2578</v>
      </c>
      <c r="J565" s="158">
        <v>7.4298999999999999</v>
      </c>
      <c r="K565" s="158">
        <v>-1.5428999999999999</v>
      </c>
      <c r="L565" s="158">
        <v>-5.0208000000000004</v>
      </c>
      <c r="M565" s="158">
        <v>-8.0322999999999993</v>
      </c>
      <c r="N565" s="158">
        <v>-3.6440999999999999</v>
      </c>
      <c r="O565" s="158">
        <v>9.7651000000000003</v>
      </c>
      <c r="P565" s="158">
        <v>6.1955</v>
      </c>
      <c r="Q565" s="158">
        <v>10.4038</v>
      </c>
      <c r="R565" s="158">
        <v>13.013299999999999</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44767</v>
      </c>
      <c r="E566" s="158">
        <v>52.01</v>
      </c>
      <c r="F566" s="158">
        <v>-0.53549999999999998</v>
      </c>
      <c r="G566" s="158">
        <v>-0.53549999999999998</v>
      </c>
      <c r="H566" s="158">
        <v>2.3416000000000001</v>
      </c>
      <c r="I566" s="158">
        <v>3.2764000000000002</v>
      </c>
      <c r="J566" s="158">
        <v>7.4809000000000001</v>
      </c>
      <c r="K566" s="158">
        <v>-1.4215</v>
      </c>
      <c r="L566" s="158">
        <v>-4.7958999999999996</v>
      </c>
      <c r="M566" s="158">
        <v>-7.7019000000000002</v>
      </c>
      <c r="N566" s="158">
        <v>-3.1291000000000002</v>
      </c>
      <c r="O566" s="158">
        <v>10.440200000000001</v>
      </c>
      <c r="P566" s="158">
        <v>7.0031999999999996</v>
      </c>
      <c r="Q566" s="158">
        <v>13.5045</v>
      </c>
      <c r="R566" s="158">
        <v>13.6821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44767</v>
      </c>
      <c r="E567" s="158">
        <v>39.36</v>
      </c>
      <c r="F567" s="158">
        <v>-0.60609999999999997</v>
      </c>
      <c r="G567" s="158">
        <v>-0.60609999999999997</v>
      </c>
      <c r="H567" s="158">
        <v>2.0217999999999998</v>
      </c>
      <c r="I567" s="158">
        <v>3.0366</v>
      </c>
      <c r="J567" s="158">
        <v>7.4528999999999996</v>
      </c>
      <c r="K567" s="158">
        <v>-1.2791999999999999</v>
      </c>
      <c r="L567" s="158">
        <v>-4.7203999999999997</v>
      </c>
      <c r="M567" s="158">
        <v>-7.9298000000000002</v>
      </c>
      <c r="N567" s="158">
        <v>-3.1972</v>
      </c>
      <c r="O567" s="158">
        <v>10.429600000000001</v>
      </c>
      <c r="P567" s="158">
        <v>6.8391000000000002</v>
      </c>
      <c r="Q567" s="158">
        <v>10.0867</v>
      </c>
      <c r="R567" s="158">
        <v>13.4871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44767</v>
      </c>
      <c r="E568" s="158">
        <v>39.36</v>
      </c>
      <c r="F568" s="158">
        <v>-0.60609999999999997</v>
      </c>
      <c r="G568" s="158">
        <v>-0.60609999999999997</v>
      </c>
      <c r="H568" s="158">
        <v>2.0217999999999998</v>
      </c>
      <c r="I568" s="158">
        <v>3.0366</v>
      </c>
      <c r="J568" s="158">
        <v>7.4528999999999996</v>
      </c>
      <c r="K568" s="158">
        <v>-1.2791999999999999</v>
      </c>
      <c r="L568" s="158">
        <v>-4.7203999999999997</v>
      </c>
      <c r="M568" s="158">
        <v>-7.9298000000000002</v>
      </c>
      <c r="N568" s="158">
        <v>-3.1972</v>
      </c>
      <c r="O568" s="158">
        <v>10.429600000000001</v>
      </c>
      <c r="P568" s="158">
        <v>6.8391000000000002</v>
      </c>
      <c r="Q568" s="158">
        <v>10.0867</v>
      </c>
      <c r="R568" s="158">
        <v>13.4871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44767</v>
      </c>
      <c r="E569" s="158">
        <v>42.95</v>
      </c>
      <c r="F569" s="158">
        <v>-0.57869999999999999</v>
      </c>
      <c r="G569" s="158">
        <v>-0.57869999999999999</v>
      </c>
      <c r="H569" s="158">
        <v>2.0432000000000001</v>
      </c>
      <c r="I569" s="158">
        <v>3.0964999999999998</v>
      </c>
      <c r="J569" s="158">
        <v>7.5362999999999998</v>
      </c>
      <c r="K569" s="158">
        <v>-1.0597000000000001</v>
      </c>
      <c r="L569" s="158">
        <v>-4.3216999999999999</v>
      </c>
      <c r="M569" s="158">
        <v>-7.3354999999999997</v>
      </c>
      <c r="N569" s="158">
        <v>-2.3641999999999999</v>
      </c>
      <c r="O569" s="158">
        <v>11.4459</v>
      </c>
      <c r="P569" s="158">
        <v>7.9005000000000001</v>
      </c>
      <c r="Q569" s="158">
        <v>14.2872</v>
      </c>
      <c r="R569" s="158">
        <v>14.497299999999999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44767</v>
      </c>
      <c r="E570" s="158">
        <v>69.767300000000006</v>
      </c>
      <c r="F570" s="158">
        <v>-0.27560000000000001</v>
      </c>
      <c r="G570" s="158">
        <v>-0.27560000000000001</v>
      </c>
      <c r="H570" s="158">
        <v>1.6786000000000001</v>
      </c>
      <c r="I570" s="158">
        <v>2.9878999999999998</v>
      </c>
      <c r="J570" s="158">
        <v>6.9344000000000001</v>
      </c>
      <c r="K570" s="158">
        <v>-5.9413999999999998</v>
      </c>
      <c r="L570" s="158">
        <v>-9.0538000000000007</v>
      </c>
      <c r="M570" s="158">
        <v>-15.3947</v>
      </c>
      <c r="N570" s="158">
        <v>-6.3558000000000003</v>
      </c>
      <c r="O570" s="158">
        <v>13.9711</v>
      </c>
      <c r="P570" s="158">
        <v>11.719099999999999</v>
      </c>
      <c r="Q570" s="158">
        <v>17.499199999999998</v>
      </c>
      <c r="R570" s="158">
        <v>20.169499999999999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44767</v>
      </c>
      <c r="E571" s="158">
        <v>63.188699999999997</v>
      </c>
      <c r="F571" s="158">
        <v>-0.2828</v>
      </c>
      <c r="G571" s="158">
        <v>-0.2828</v>
      </c>
      <c r="H571" s="158">
        <v>1.6623000000000001</v>
      </c>
      <c r="I571" s="158">
        <v>2.956</v>
      </c>
      <c r="J571" s="158">
        <v>6.8616999999999999</v>
      </c>
      <c r="K571" s="158">
        <v>-6.1322000000000001</v>
      </c>
      <c r="L571" s="158">
        <v>-9.4364000000000008</v>
      </c>
      <c r="M571" s="158">
        <v>-15.929</v>
      </c>
      <c r="N571" s="158">
        <v>-7.1348000000000003</v>
      </c>
      <c r="O571" s="158">
        <v>13.030799999999999</v>
      </c>
      <c r="P571" s="158">
        <v>10.709</v>
      </c>
      <c r="Q571" s="158">
        <v>15.785299999999999</v>
      </c>
      <c r="R571" s="158">
        <v>19.1525</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44767</v>
      </c>
      <c r="E572" s="158">
        <v>16.34</v>
      </c>
      <c r="F572" s="158">
        <v>0.43020000000000003</v>
      </c>
      <c r="G572" s="158">
        <v>0.43020000000000003</v>
      </c>
      <c r="H572" s="158">
        <v>2.5737999999999999</v>
      </c>
      <c r="I572" s="158">
        <v>3.6145</v>
      </c>
      <c r="J572" s="158">
        <v>8.7158999999999995</v>
      </c>
      <c r="K572" s="158">
        <v>-3.0266999999999999</v>
      </c>
      <c r="L572" s="158">
        <v>-7.1590999999999996</v>
      </c>
      <c r="M572" s="158">
        <v>-7.1063000000000001</v>
      </c>
      <c r="N572" s="158">
        <v>-1.5068999999999999</v>
      </c>
      <c r="O572" s="158">
        <v>26.956499999999998</v>
      </c>
      <c r="P572" s="158"/>
      <c r="Q572" s="158">
        <v>11.721500000000001</v>
      </c>
      <c r="R572" s="158">
        <v>31.515499999999999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44767</v>
      </c>
      <c r="E573" s="158">
        <v>15.82</v>
      </c>
      <c r="F573" s="158">
        <v>0.38069999999999998</v>
      </c>
      <c r="G573" s="158">
        <v>0.38069999999999998</v>
      </c>
      <c r="H573" s="158">
        <v>2.5939999999999999</v>
      </c>
      <c r="I573" s="158">
        <v>3.5339999999999998</v>
      </c>
      <c r="J573" s="158">
        <v>8.6538000000000004</v>
      </c>
      <c r="K573" s="158">
        <v>-3.1823999999999999</v>
      </c>
      <c r="L573" s="158">
        <v>-7.4311999999999996</v>
      </c>
      <c r="M573" s="158">
        <v>-7.4854000000000003</v>
      </c>
      <c r="N573" s="158">
        <v>-2.0432999999999999</v>
      </c>
      <c r="O573" s="158">
        <v>26.0718</v>
      </c>
      <c r="P573" s="158"/>
      <c r="Q573" s="158">
        <v>10.908899999999999</v>
      </c>
      <c r="R573" s="158">
        <v>30.729299999999999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44767</v>
      </c>
      <c r="E574" s="158">
        <v>19.559999999999999</v>
      </c>
      <c r="F574" s="158">
        <v>0.30769999999999997</v>
      </c>
      <c r="G574" s="158">
        <v>0.30769999999999997</v>
      </c>
      <c r="H574" s="158">
        <v>2.6233</v>
      </c>
      <c r="I574" s="158">
        <v>3.6566000000000001</v>
      </c>
      <c r="J574" s="158">
        <v>8.9086999999999996</v>
      </c>
      <c r="K574" s="158">
        <v>-3.2641</v>
      </c>
      <c r="L574" s="158">
        <v>-6.99</v>
      </c>
      <c r="M574" s="158">
        <v>-7.3864000000000001</v>
      </c>
      <c r="N574" s="158">
        <v>-3.7875000000000001</v>
      </c>
      <c r="O574" s="158">
        <v>24.745699999999999</v>
      </c>
      <c r="P574" s="158"/>
      <c r="Q574" s="158">
        <v>19.4937</v>
      </c>
      <c r="R574" s="158">
        <v>31.3431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44767</v>
      </c>
      <c r="E575" s="158">
        <v>18.850000000000001</v>
      </c>
      <c r="F575" s="158">
        <v>0.31929999999999997</v>
      </c>
      <c r="G575" s="158">
        <v>0.31929999999999997</v>
      </c>
      <c r="H575" s="158">
        <v>2.6688000000000001</v>
      </c>
      <c r="I575" s="158">
        <v>3.6854</v>
      </c>
      <c r="J575" s="158">
        <v>8.8965999999999994</v>
      </c>
      <c r="K575" s="158">
        <v>-3.4323999999999999</v>
      </c>
      <c r="L575" s="158">
        <v>-7.2798999999999996</v>
      </c>
      <c r="M575" s="158">
        <v>-7.8689999999999998</v>
      </c>
      <c r="N575" s="158">
        <v>-4.4602000000000004</v>
      </c>
      <c r="O575" s="158">
        <v>23.588000000000001</v>
      </c>
      <c r="P575" s="158"/>
      <c r="Q575" s="158">
        <v>18.326699999999999</v>
      </c>
      <c r="R575" s="158">
        <v>30.209199999999999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44767</v>
      </c>
      <c r="E576" s="158">
        <v>103.5</v>
      </c>
      <c r="F576" s="158">
        <v>-8.6900000000000005E-2</v>
      </c>
      <c r="G576" s="158">
        <v>-8.6900000000000005E-2</v>
      </c>
      <c r="H576" s="158">
        <v>1.9703999999999999</v>
      </c>
      <c r="I576" s="158">
        <v>2.8315999999999999</v>
      </c>
      <c r="J576" s="158">
        <v>7.7339000000000002</v>
      </c>
      <c r="K576" s="158">
        <v>-3.5234999999999999</v>
      </c>
      <c r="L576" s="158">
        <v>-5.7720000000000002</v>
      </c>
      <c r="M576" s="158">
        <v>-7.9672999999999998</v>
      </c>
      <c r="N576" s="158">
        <v>-1.4097999999999999</v>
      </c>
      <c r="O576" s="158">
        <v>25.451000000000001</v>
      </c>
      <c r="P576" s="158">
        <v>15.2149</v>
      </c>
      <c r="Q576" s="158">
        <v>16.824200000000001</v>
      </c>
      <c r="R576" s="158">
        <v>29.5763</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44767</v>
      </c>
      <c r="E577" s="158">
        <v>91.89</v>
      </c>
      <c r="F577" s="158">
        <v>-8.6999999999999994E-2</v>
      </c>
      <c r="G577" s="158">
        <v>-8.6999999999999994E-2</v>
      </c>
      <c r="H577" s="158">
        <v>1.9527000000000001</v>
      </c>
      <c r="I577" s="158">
        <v>2.7852000000000001</v>
      </c>
      <c r="J577" s="158">
        <v>7.6246999999999998</v>
      </c>
      <c r="K577" s="158">
        <v>-3.8003</v>
      </c>
      <c r="L577" s="158">
        <v>-6.3112000000000004</v>
      </c>
      <c r="M577" s="158">
        <v>-8.7216000000000005</v>
      </c>
      <c r="N577" s="158">
        <v>-2.4419</v>
      </c>
      <c r="O577" s="158">
        <v>24.1175</v>
      </c>
      <c r="P577" s="158">
        <v>13.908300000000001</v>
      </c>
      <c r="Q577" s="158">
        <v>17.973099999999999</v>
      </c>
      <c r="R577" s="158">
        <v>28.2026</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44767</v>
      </c>
      <c r="E578" s="158">
        <v>98.61</v>
      </c>
      <c r="F578" s="158">
        <v>-9.1200000000000003E-2</v>
      </c>
      <c r="G578" s="158">
        <v>-9.1200000000000003E-2</v>
      </c>
      <c r="H578" s="158">
        <v>1.9540999999999999</v>
      </c>
      <c r="I578" s="158">
        <v>2.7936999999999999</v>
      </c>
      <c r="J578" s="158">
        <v>7.6528</v>
      </c>
      <c r="K578" s="158">
        <v>-3.7294</v>
      </c>
      <c r="L578" s="158">
        <v>-6.1750999999999996</v>
      </c>
      <c r="M578" s="158">
        <v>-8.5419999999999998</v>
      </c>
      <c r="N578" s="158">
        <v>-2.2017000000000002</v>
      </c>
      <c r="O578" s="158">
        <v>24.702300000000001</v>
      </c>
      <c r="P578" s="158">
        <v>14.5952</v>
      </c>
      <c r="Q578" s="158">
        <v>18.595199999999998</v>
      </c>
      <c r="R578" s="158">
        <v>28.7029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44767</v>
      </c>
      <c r="E579" s="158">
        <v>60.366500000000002</v>
      </c>
      <c r="F579" s="158">
        <v>-0.26729999999999998</v>
      </c>
      <c r="G579" s="158">
        <v>-0.26729999999999998</v>
      </c>
      <c r="H579" s="158">
        <v>2.1800000000000002</v>
      </c>
      <c r="I579" s="158">
        <v>2.9028</v>
      </c>
      <c r="J579" s="158">
        <v>7.2653999999999996</v>
      </c>
      <c r="K579" s="158">
        <v>-1.5978000000000001</v>
      </c>
      <c r="L579" s="158">
        <v>-6.2995999999999999</v>
      </c>
      <c r="M579" s="158">
        <v>-9.5579000000000001</v>
      </c>
      <c r="N579" s="158">
        <v>0.50029999999999997</v>
      </c>
      <c r="O579" s="158">
        <v>15.048999999999999</v>
      </c>
      <c r="P579" s="158">
        <v>10.229100000000001</v>
      </c>
      <c r="Q579" s="158">
        <v>14.1447</v>
      </c>
      <c r="R579" s="158">
        <v>20.212599999999998</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44767</v>
      </c>
      <c r="E580" s="158">
        <v>55.515599999999999</v>
      </c>
      <c r="F580" s="158">
        <v>-0.27729999999999999</v>
      </c>
      <c r="G580" s="158">
        <v>-0.27729999999999999</v>
      </c>
      <c r="H580" s="158">
        <v>2.1556999999999999</v>
      </c>
      <c r="I580" s="158">
        <v>2.8536999999999999</v>
      </c>
      <c r="J580" s="158">
        <v>7.1509999999999998</v>
      </c>
      <c r="K580" s="158">
        <v>-1.9003000000000001</v>
      </c>
      <c r="L580" s="158">
        <v>-6.8639999999999999</v>
      </c>
      <c r="M580" s="158">
        <v>-10.398</v>
      </c>
      <c r="N580" s="158">
        <v>-0.77290000000000003</v>
      </c>
      <c r="O580" s="158">
        <v>13.615399999999999</v>
      </c>
      <c r="P580" s="158">
        <v>8.8993000000000002</v>
      </c>
      <c r="Q580" s="158">
        <v>10.904199999999999</v>
      </c>
      <c r="R580" s="158">
        <v>18.675999999999998</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44767</v>
      </c>
      <c r="E583" s="158">
        <v>118.91</v>
      </c>
      <c r="F583" s="158">
        <v>0.1179</v>
      </c>
      <c r="G583" s="158">
        <v>0.1179</v>
      </c>
      <c r="H583" s="158">
        <v>2.3586</v>
      </c>
      <c r="I583" s="158">
        <v>3.5621</v>
      </c>
      <c r="J583" s="158">
        <v>8.2378</v>
      </c>
      <c r="K583" s="158">
        <v>0.55810000000000004</v>
      </c>
      <c r="L583" s="158">
        <v>-3.9266000000000001</v>
      </c>
      <c r="M583" s="158">
        <v>-6.0667999999999997</v>
      </c>
      <c r="N583" s="158">
        <v>4.5362999999999998</v>
      </c>
      <c r="O583" s="158">
        <v>21.974499999999999</v>
      </c>
      <c r="P583" s="158">
        <v>15.8131</v>
      </c>
      <c r="Q583" s="158">
        <v>15.5349</v>
      </c>
      <c r="R583" s="158">
        <v>28.610499999999998</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44767</v>
      </c>
      <c r="E584" s="158">
        <v>110.27</v>
      </c>
      <c r="F584" s="158">
        <v>0.1089</v>
      </c>
      <c r="G584" s="158">
        <v>0.1089</v>
      </c>
      <c r="H584" s="158">
        <v>2.3292999999999999</v>
      </c>
      <c r="I584" s="158">
        <v>3.5106999999999999</v>
      </c>
      <c r="J584" s="158">
        <v>8.1077999999999992</v>
      </c>
      <c r="K584" s="158">
        <v>0.21809999999999999</v>
      </c>
      <c r="L584" s="158">
        <v>-4.6025</v>
      </c>
      <c r="M584" s="158">
        <v>-7.0313999999999997</v>
      </c>
      <c r="N584" s="158">
        <v>3.1234999999999999</v>
      </c>
      <c r="O584" s="158">
        <v>20.564</v>
      </c>
      <c r="P584" s="158">
        <v>14.6149</v>
      </c>
      <c r="Q584" s="158">
        <v>19.123000000000001</v>
      </c>
      <c r="R584" s="158">
        <v>27.002600000000001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44767</v>
      </c>
      <c r="E585" s="158">
        <v>84.275000000000006</v>
      </c>
      <c r="F585" s="158">
        <v>-0.16470000000000001</v>
      </c>
      <c r="G585" s="158">
        <v>-0.16470000000000001</v>
      </c>
      <c r="H585" s="158">
        <v>2.0377000000000001</v>
      </c>
      <c r="I585" s="158">
        <v>2.6617000000000002</v>
      </c>
      <c r="J585" s="158">
        <v>8.0103000000000009</v>
      </c>
      <c r="K585" s="158">
        <v>-0.99739999999999995</v>
      </c>
      <c r="L585" s="158">
        <v>-2.8037000000000001</v>
      </c>
      <c r="M585" s="158">
        <v>-5.5911999999999997</v>
      </c>
      <c r="N585" s="158">
        <v>3.3300999999999998</v>
      </c>
      <c r="O585" s="158">
        <v>19.622699999999998</v>
      </c>
      <c r="P585" s="158">
        <v>13.3283</v>
      </c>
      <c r="Q585" s="158">
        <v>16.888000000000002</v>
      </c>
      <c r="R585" s="158">
        <v>29.203700000000001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44767</v>
      </c>
      <c r="E586" s="158">
        <v>78.013999999999996</v>
      </c>
      <c r="F586" s="158">
        <v>-0.17269999999999999</v>
      </c>
      <c r="G586" s="158">
        <v>-0.17269999999999999</v>
      </c>
      <c r="H586" s="158">
        <v>2.0190999999999999</v>
      </c>
      <c r="I586" s="158">
        <v>2.6242999999999999</v>
      </c>
      <c r="J586" s="158">
        <v>7.9226000000000001</v>
      </c>
      <c r="K586" s="158">
        <v>-1.2331000000000001</v>
      </c>
      <c r="L586" s="158">
        <v>-3.2816000000000001</v>
      </c>
      <c r="M586" s="158">
        <v>-6.2805</v>
      </c>
      <c r="N586" s="158">
        <v>2.3309000000000002</v>
      </c>
      <c r="O586" s="158">
        <v>18.479299999999999</v>
      </c>
      <c r="P586" s="158">
        <v>12.2104</v>
      </c>
      <c r="Q586" s="158">
        <v>14.146599999999999</v>
      </c>
      <c r="R586" s="158">
        <v>27.968800000000002</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44767</v>
      </c>
      <c r="E587" s="158">
        <v>75.790000000000006</v>
      </c>
      <c r="F587" s="158">
        <v>-0.15809999999999999</v>
      </c>
      <c r="G587" s="158">
        <v>-0.15809999999999999</v>
      </c>
      <c r="H587" s="158">
        <v>2.2806999999999999</v>
      </c>
      <c r="I587" s="158">
        <v>2.8917000000000002</v>
      </c>
      <c r="J587" s="158">
        <v>7.7786999999999997</v>
      </c>
      <c r="K587" s="158">
        <v>-0.9022</v>
      </c>
      <c r="L587" s="158">
        <v>-4.2934999999999999</v>
      </c>
      <c r="M587" s="158">
        <v>-5.0608000000000004</v>
      </c>
      <c r="N587" s="158">
        <v>4.3220999999999998</v>
      </c>
      <c r="O587" s="158">
        <v>16.8035</v>
      </c>
      <c r="P587" s="158">
        <v>10.7135</v>
      </c>
      <c r="Q587" s="158">
        <v>13.9961</v>
      </c>
      <c r="R587" s="158">
        <v>26.050799999999999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44767</v>
      </c>
      <c r="E588" s="158">
        <v>67.34</v>
      </c>
      <c r="F588" s="158">
        <v>-0.16309999999999999</v>
      </c>
      <c r="G588" s="158">
        <v>-0.16309999999999999</v>
      </c>
      <c r="H588" s="158">
        <v>2.2627000000000002</v>
      </c>
      <c r="I588" s="158">
        <v>2.8249</v>
      </c>
      <c r="J588" s="158">
        <v>7.6234999999999999</v>
      </c>
      <c r="K588" s="158">
        <v>-1.3332999999999999</v>
      </c>
      <c r="L588" s="158">
        <v>-5.1147999999999998</v>
      </c>
      <c r="M588" s="158">
        <v>-6.2638999999999996</v>
      </c>
      <c r="N588" s="158">
        <v>2.5430000000000001</v>
      </c>
      <c r="O588" s="158">
        <v>14.8362</v>
      </c>
      <c r="P588" s="158">
        <v>8.9681999999999995</v>
      </c>
      <c r="Q588" s="158">
        <v>15.083500000000001</v>
      </c>
      <c r="R588" s="158">
        <v>23.928899999999999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44767</v>
      </c>
      <c r="E589" s="158">
        <v>832.33050000000003</v>
      </c>
      <c r="F589" s="158">
        <v>-0.2762</v>
      </c>
      <c r="G589" s="158">
        <v>-0.2762</v>
      </c>
      <c r="H589" s="158">
        <v>2.3929</v>
      </c>
      <c r="I589" s="158">
        <v>3.0655999999999999</v>
      </c>
      <c r="J589" s="158">
        <v>8.2593999999999994</v>
      </c>
      <c r="K589" s="158">
        <v>-0.90329999999999999</v>
      </c>
      <c r="L589" s="158">
        <v>-4.3011999999999997</v>
      </c>
      <c r="M589" s="158">
        <v>-7.3666999999999998</v>
      </c>
      <c r="N589" s="158">
        <v>5.5263</v>
      </c>
      <c r="O589" s="158">
        <v>14.886200000000001</v>
      </c>
      <c r="P589" s="158">
        <v>9.5212000000000003</v>
      </c>
      <c r="Q589" s="158">
        <v>20.8904</v>
      </c>
      <c r="R589" s="158">
        <v>30.068999999999999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44767</v>
      </c>
      <c r="E590" s="158">
        <v>905.62940000000003</v>
      </c>
      <c r="F590" s="158">
        <v>-0.26929999999999998</v>
      </c>
      <c r="G590" s="158">
        <v>-0.26929999999999998</v>
      </c>
      <c r="H590" s="158">
        <v>2.4091999999999998</v>
      </c>
      <c r="I590" s="158">
        <v>3.0981999999999998</v>
      </c>
      <c r="J590" s="158">
        <v>8.3353000000000002</v>
      </c>
      <c r="K590" s="158">
        <v>-0.70030000000000003</v>
      </c>
      <c r="L590" s="158">
        <v>-3.9117000000000002</v>
      </c>
      <c r="M590" s="158">
        <v>-6.8023999999999996</v>
      </c>
      <c r="N590" s="158">
        <v>6.4009</v>
      </c>
      <c r="O590" s="158">
        <v>15.914400000000001</v>
      </c>
      <c r="P590" s="158">
        <v>10.5406</v>
      </c>
      <c r="Q590" s="158">
        <v>14.7593</v>
      </c>
      <c r="R590" s="158">
        <v>31.1737</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44767</v>
      </c>
      <c r="E593" s="158">
        <v>2417.06817200451</v>
      </c>
      <c r="F593" s="158">
        <v>-0.1215</v>
      </c>
      <c r="G593" s="158">
        <v>-0.1215</v>
      </c>
      <c r="H593" s="158">
        <v>2.1008</v>
      </c>
      <c r="I593" s="158">
        <v>2.5430999999999999</v>
      </c>
      <c r="J593" s="158">
        <v>6.9612999999999996</v>
      </c>
      <c r="K593" s="158">
        <v>1.2972999999999999</v>
      </c>
      <c r="L593" s="158">
        <v>1.0263</v>
      </c>
      <c r="M593" s="158">
        <v>-0.79020000000000001</v>
      </c>
      <c r="N593" s="158">
        <v>11.663500000000001</v>
      </c>
      <c r="O593" s="158">
        <v>13.937900000000001</v>
      </c>
      <c r="P593" s="158">
        <v>7.9134000000000002</v>
      </c>
      <c r="Q593" s="158">
        <v>23.169</v>
      </c>
      <c r="R593" s="158">
        <v>27.460599999999999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44767</v>
      </c>
      <c r="E594" s="158">
        <v>785.452</v>
      </c>
      <c r="F594" s="158">
        <v>-0.11609999999999999</v>
      </c>
      <c r="G594" s="158">
        <v>-0.11609999999999999</v>
      </c>
      <c r="H594" s="158">
        <v>2.1135000000000002</v>
      </c>
      <c r="I594" s="158">
        <v>2.5686</v>
      </c>
      <c r="J594" s="158">
        <v>7.0197000000000003</v>
      </c>
      <c r="K594" s="158">
        <v>1.456</v>
      </c>
      <c r="L594" s="158">
        <v>1.3292999999999999</v>
      </c>
      <c r="M594" s="158">
        <v>-0.3327</v>
      </c>
      <c r="N594" s="158">
        <v>12.358000000000001</v>
      </c>
      <c r="O594" s="158">
        <v>14.605700000000001</v>
      </c>
      <c r="P594" s="158">
        <v>8.5955999999999992</v>
      </c>
      <c r="Q594" s="158">
        <v>12.994899999999999</v>
      </c>
      <c r="R594" s="158">
        <v>28.220800000000001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44767</v>
      </c>
      <c r="E595" s="158">
        <v>53.331099999999999</v>
      </c>
      <c r="F595" s="158">
        <v>-0.40189999999999998</v>
      </c>
      <c r="G595" s="158">
        <v>-0.40189999999999998</v>
      </c>
      <c r="H595" s="158">
        <v>2.1063999999999998</v>
      </c>
      <c r="I595" s="158">
        <v>2.8239999999999998</v>
      </c>
      <c r="J595" s="158">
        <v>7.5944000000000003</v>
      </c>
      <c r="K595" s="158">
        <v>-1.7786999999999999</v>
      </c>
      <c r="L595" s="158">
        <v>-5.9116</v>
      </c>
      <c r="M595" s="158">
        <v>-8.1928000000000001</v>
      </c>
      <c r="N595" s="158">
        <v>4.5420999999999996</v>
      </c>
      <c r="O595" s="158">
        <v>14.651</v>
      </c>
      <c r="P595" s="158">
        <v>8.0188000000000006</v>
      </c>
      <c r="Q595" s="158">
        <v>11.3567</v>
      </c>
      <c r="R595" s="158">
        <v>24.439900000000002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44767</v>
      </c>
      <c r="E596" s="158">
        <v>58.155500000000004</v>
      </c>
      <c r="F596" s="158">
        <v>-0.39190000000000003</v>
      </c>
      <c r="G596" s="158">
        <v>-0.39190000000000003</v>
      </c>
      <c r="H596" s="158">
        <v>2.1307999999999998</v>
      </c>
      <c r="I596" s="158">
        <v>2.8734999999999999</v>
      </c>
      <c r="J596" s="158">
        <v>7.7077</v>
      </c>
      <c r="K596" s="158">
        <v>-1.4741</v>
      </c>
      <c r="L596" s="158">
        <v>-5.3234000000000004</v>
      </c>
      <c r="M596" s="158">
        <v>-7.3243999999999998</v>
      </c>
      <c r="N596" s="158">
        <v>5.8718000000000004</v>
      </c>
      <c r="O596" s="158">
        <v>16.111999999999998</v>
      </c>
      <c r="P596" s="158">
        <v>9.1775000000000002</v>
      </c>
      <c r="Q596" s="158">
        <v>13.746700000000001</v>
      </c>
      <c r="R596" s="158">
        <v>26.016100000000002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44767</v>
      </c>
      <c r="E597" s="158">
        <v>569.02</v>
      </c>
      <c r="F597" s="158">
        <v>-0.28910000000000002</v>
      </c>
      <c r="G597" s="158">
        <v>-0.28910000000000002</v>
      </c>
      <c r="H597" s="158">
        <v>2.0682</v>
      </c>
      <c r="I597" s="158">
        <v>2.3527999999999998</v>
      </c>
      <c r="J597" s="158">
        <v>7.1741999999999999</v>
      </c>
      <c r="K597" s="158">
        <v>-0.90390000000000004</v>
      </c>
      <c r="L597" s="158">
        <v>-3.2854999999999999</v>
      </c>
      <c r="M597" s="158">
        <v>-7.2683</v>
      </c>
      <c r="N597" s="158">
        <v>6.0457000000000001</v>
      </c>
      <c r="O597" s="158">
        <v>15.4788</v>
      </c>
      <c r="P597" s="158">
        <v>11.416700000000001</v>
      </c>
      <c r="Q597" s="158">
        <v>19.256799999999998</v>
      </c>
      <c r="R597" s="158">
        <v>27.002199999999998</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44767</v>
      </c>
      <c r="E598" s="158">
        <v>619.73</v>
      </c>
      <c r="F598" s="158">
        <v>-0.28320000000000001</v>
      </c>
      <c r="G598" s="158">
        <v>-0.28320000000000001</v>
      </c>
      <c r="H598" s="158">
        <v>2.0821000000000001</v>
      </c>
      <c r="I598" s="158">
        <v>2.3822999999999999</v>
      </c>
      <c r="J598" s="158">
        <v>7.2438000000000002</v>
      </c>
      <c r="K598" s="158">
        <v>-0.70820000000000005</v>
      </c>
      <c r="L598" s="158">
        <v>-2.9382000000000001</v>
      </c>
      <c r="M598" s="158">
        <v>-6.7752999999999997</v>
      </c>
      <c r="N598" s="158">
        <v>6.8242000000000003</v>
      </c>
      <c r="O598" s="158">
        <v>16.2928</v>
      </c>
      <c r="P598" s="158">
        <v>12.3323</v>
      </c>
      <c r="Q598" s="158">
        <v>15.2761</v>
      </c>
      <c r="R598" s="158">
        <v>27.9084</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44767</v>
      </c>
      <c r="E599" s="158">
        <v>16.399999999999999</v>
      </c>
      <c r="F599" s="158">
        <v>-0.60609999999999997</v>
      </c>
      <c r="G599" s="158">
        <v>-0.60609999999999997</v>
      </c>
      <c r="H599" s="158">
        <v>1.7370000000000001</v>
      </c>
      <c r="I599" s="158">
        <v>1.9267000000000001</v>
      </c>
      <c r="J599" s="158">
        <v>7.0495999999999999</v>
      </c>
      <c r="K599" s="158">
        <v>3.9289999999999998</v>
      </c>
      <c r="L599" s="158">
        <v>3.8632</v>
      </c>
      <c r="M599" s="158">
        <v>0.2445</v>
      </c>
      <c r="N599" s="158">
        <v>14.365399999999999</v>
      </c>
      <c r="O599" s="158">
        <v>16.3796</v>
      </c>
      <c r="P599" s="158"/>
      <c r="Q599" s="158">
        <v>12.0663</v>
      </c>
      <c r="R599" s="158">
        <v>31.202400000000001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44767</v>
      </c>
      <c r="E600" s="158">
        <v>16.920000000000002</v>
      </c>
      <c r="F600" s="158">
        <v>-0.64590000000000003</v>
      </c>
      <c r="G600" s="158">
        <v>-0.64590000000000003</v>
      </c>
      <c r="H600" s="158">
        <v>1.7438</v>
      </c>
      <c r="I600" s="158">
        <v>1.9277</v>
      </c>
      <c r="J600" s="158">
        <v>7.0885999999999996</v>
      </c>
      <c r="K600" s="158">
        <v>3.9950999999999999</v>
      </c>
      <c r="L600" s="158">
        <v>4.1231</v>
      </c>
      <c r="M600" s="158">
        <v>0.53480000000000005</v>
      </c>
      <c r="N600" s="158">
        <v>14.7897</v>
      </c>
      <c r="O600" s="158">
        <v>16.8888</v>
      </c>
      <c r="P600" s="158"/>
      <c r="Q600" s="158">
        <v>12.8748</v>
      </c>
      <c r="R600" s="158">
        <v>31.819400000000002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44767</v>
      </c>
      <c r="E601" s="158">
        <v>40.64</v>
      </c>
      <c r="F601" s="158">
        <v>0</v>
      </c>
      <c r="G601" s="158">
        <v>0</v>
      </c>
      <c r="H601" s="158">
        <v>3.3834</v>
      </c>
      <c r="I601" s="158">
        <v>4.0183999999999997</v>
      </c>
      <c r="J601" s="158">
        <v>8.4312000000000005</v>
      </c>
      <c r="K601" s="158">
        <v>-1.0952</v>
      </c>
      <c r="L601" s="158">
        <v>-3.6509999999999998</v>
      </c>
      <c r="M601" s="158">
        <v>-5.6200999999999999</v>
      </c>
      <c r="N601" s="158">
        <v>5.6407999999999996</v>
      </c>
      <c r="O601" s="158">
        <v>15.5519</v>
      </c>
      <c r="P601" s="158">
        <v>9.7469999999999999</v>
      </c>
      <c r="Q601" s="158">
        <v>17.111999999999998</v>
      </c>
      <c r="R601" s="158">
        <v>23.430199999999999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44767</v>
      </c>
      <c r="E602" s="158">
        <v>36.6</v>
      </c>
      <c r="F602" s="158">
        <v>0</v>
      </c>
      <c r="G602" s="158">
        <v>0</v>
      </c>
      <c r="H602" s="158">
        <v>3.3605999999999998</v>
      </c>
      <c r="I602" s="158">
        <v>3.9773000000000001</v>
      </c>
      <c r="J602" s="158">
        <v>8.3161000000000005</v>
      </c>
      <c r="K602" s="158">
        <v>-1.4009</v>
      </c>
      <c r="L602" s="158">
        <v>-4.2135999999999996</v>
      </c>
      <c r="M602" s="158">
        <v>-6.4656000000000002</v>
      </c>
      <c r="N602" s="158">
        <v>4.3925000000000001</v>
      </c>
      <c r="O602" s="158">
        <v>14.1775</v>
      </c>
      <c r="P602" s="158">
        <v>8.2303999999999995</v>
      </c>
      <c r="Q602" s="158">
        <v>15.7387</v>
      </c>
      <c r="R602" s="158">
        <v>21.967199999999998</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44767</v>
      </c>
      <c r="E603" s="158">
        <v>104.34</v>
      </c>
      <c r="F603" s="158">
        <v>-0.40089999999999998</v>
      </c>
      <c r="G603" s="158">
        <v>-0.40089999999999998</v>
      </c>
      <c r="H603" s="158">
        <v>2.234</v>
      </c>
      <c r="I603" s="158">
        <v>2.8386</v>
      </c>
      <c r="J603" s="158">
        <v>8.1356000000000002</v>
      </c>
      <c r="K603" s="158">
        <v>-2.8311000000000002</v>
      </c>
      <c r="L603" s="158">
        <v>-2.2301000000000002</v>
      </c>
      <c r="M603" s="158">
        <v>-3.1288</v>
      </c>
      <c r="N603" s="158">
        <v>8.1019000000000005</v>
      </c>
      <c r="O603" s="158">
        <v>22.542100000000001</v>
      </c>
      <c r="P603" s="158">
        <v>13.9336</v>
      </c>
      <c r="Q603" s="158">
        <v>17.496099999999998</v>
      </c>
      <c r="R603" s="158">
        <v>38.634500000000003</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44767</v>
      </c>
      <c r="E604" s="158">
        <v>93.97</v>
      </c>
      <c r="F604" s="158">
        <v>-0.4133</v>
      </c>
      <c r="G604" s="158">
        <v>-0.4133</v>
      </c>
      <c r="H604" s="158">
        <v>2.2080000000000002</v>
      </c>
      <c r="I604" s="158">
        <v>2.7892999999999999</v>
      </c>
      <c r="J604" s="158">
        <v>8.0238999999999994</v>
      </c>
      <c r="K604" s="158">
        <v>-3.1236999999999999</v>
      </c>
      <c r="L604" s="158">
        <v>-2.8130999999999999</v>
      </c>
      <c r="M604" s="158">
        <v>-4.0045000000000002</v>
      </c>
      <c r="N604" s="158">
        <v>6.8205</v>
      </c>
      <c r="O604" s="158">
        <v>21.1951</v>
      </c>
      <c r="P604" s="158">
        <v>12.6037</v>
      </c>
      <c r="Q604" s="158">
        <v>17.927600000000002</v>
      </c>
      <c r="R604" s="158">
        <v>37.073099999999997</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44767</v>
      </c>
      <c r="E605" s="158">
        <v>13.87</v>
      </c>
      <c r="F605" s="158">
        <v>0</v>
      </c>
      <c r="G605" s="158">
        <v>0</v>
      </c>
      <c r="H605" s="158">
        <v>2.2107999999999999</v>
      </c>
      <c r="I605" s="158">
        <v>2.7406999999999999</v>
      </c>
      <c r="J605" s="158">
        <v>7.1041999999999996</v>
      </c>
      <c r="K605" s="158">
        <v>0.58009999999999995</v>
      </c>
      <c r="L605" s="158">
        <v>-2.2551000000000001</v>
      </c>
      <c r="M605" s="158">
        <v>-5.4532999999999996</v>
      </c>
      <c r="N605" s="158">
        <v>4.6791999999999998</v>
      </c>
      <c r="O605" s="158">
        <v>13.5512</v>
      </c>
      <c r="P605" s="158"/>
      <c r="Q605" s="158">
        <v>7.4119999999999999</v>
      </c>
      <c r="R605" s="158">
        <v>21.4392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44767</v>
      </c>
      <c r="E606" s="158">
        <v>12.83</v>
      </c>
      <c r="F606" s="158">
        <v>-7.7899999999999997E-2</v>
      </c>
      <c r="G606" s="158">
        <v>-7.7899999999999997E-2</v>
      </c>
      <c r="H606" s="158">
        <v>2.1497000000000002</v>
      </c>
      <c r="I606" s="158">
        <v>2.64</v>
      </c>
      <c r="J606" s="158">
        <v>6.9166999999999996</v>
      </c>
      <c r="K606" s="158">
        <v>0.15609999999999999</v>
      </c>
      <c r="L606" s="158">
        <v>-3.0966999999999998</v>
      </c>
      <c r="M606" s="158">
        <v>-6.6909000000000001</v>
      </c>
      <c r="N606" s="158">
        <v>2.8045</v>
      </c>
      <c r="O606" s="158">
        <v>11.191800000000001</v>
      </c>
      <c r="P606" s="158"/>
      <c r="Q606" s="158">
        <v>5.5976999999999997</v>
      </c>
      <c r="R606" s="158">
        <v>18.4512</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44767</v>
      </c>
      <c r="E607" s="158">
        <v>74.150000000000006</v>
      </c>
      <c r="F607" s="158">
        <v>-0.45639999999999997</v>
      </c>
      <c r="G607" s="158">
        <v>-0.45639999999999997</v>
      </c>
      <c r="H607" s="158">
        <v>1.9804999999999999</v>
      </c>
      <c r="I607" s="158">
        <v>2.7578</v>
      </c>
      <c r="J607" s="158">
        <v>6.1559999999999997</v>
      </c>
      <c r="K607" s="158">
        <v>-4.4828000000000001</v>
      </c>
      <c r="L607" s="158">
        <v>-10.2843</v>
      </c>
      <c r="M607" s="158">
        <v>-12.9899</v>
      </c>
      <c r="N607" s="158">
        <v>-4.0873999999999997</v>
      </c>
      <c r="O607" s="158">
        <v>15.233700000000001</v>
      </c>
      <c r="P607" s="158">
        <v>10.6561</v>
      </c>
      <c r="Q607" s="158">
        <v>13.722099999999999</v>
      </c>
      <c r="R607" s="158">
        <v>20.020199999999999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44767</v>
      </c>
      <c r="E608" s="158">
        <v>84.71</v>
      </c>
      <c r="F608" s="158">
        <v>-0.43490000000000001</v>
      </c>
      <c r="G608" s="158">
        <v>-0.43490000000000001</v>
      </c>
      <c r="H608" s="158">
        <v>2.0110999999999999</v>
      </c>
      <c r="I608" s="158">
        <v>2.8159000000000001</v>
      </c>
      <c r="J608" s="158">
        <v>6.2727000000000004</v>
      </c>
      <c r="K608" s="158">
        <v>-4.1741999999999999</v>
      </c>
      <c r="L608" s="158">
        <v>-9.6618999999999993</v>
      </c>
      <c r="M608" s="158">
        <v>-12.0992</v>
      </c>
      <c r="N608" s="158">
        <v>-2.8220999999999998</v>
      </c>
      <c r="O608" s="158">
        <v>16.646699999999999</v>
      </c>
      <c r="P608" s="158">
        <v>12.1599</v>
      </c>
      <c r="Q608" s="158">
        <v>16.445</v>
      </c>
      <c r="R608" s="158">
        <v>21.565899999999999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44767</v>
      </c>
      <c r="E609" s="158">
        <v>13.895300000000001</v>
      </c>
      <c r="F609" s="158">
        <v>-0.24340000000000001</v>
      </c>
      <c r="G609" s="158">
        <v>-0.24340000000000001</v>
      </c>
      <c r="H609" s="158">
        <v>2.23</v>
      </c>
      <c r="I609" s="158">
        <v>3.0005999999999999</v>
      </c>
      <c r="J609" s="158">
        <v>7.5636999999999999</v>
      </c>
      <c r="K609" s="158">
        <v>1.0347</v>
      </c>
      <c r="L609" s="158">
        <v>-2.9129</v>
      </c>
      <c r="M609" s="158">
        <v>-11.0046</v>
      </c>
      <c r="N609" s="158">
        <v>-7.3460999999999999</v>
      </c>
      <c r="O609" s="158"/>
      <c r="P609" s="158"/>
      <c r="Q609" s="158">
        <v>12.6106</v>
      </c>
      <c r="R609" s="158">
        <v>20.8628</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44767</v>
      </c>
      <c r="E610" s="158">
        <v>13.082700000000001</v>
      </c>
      <c r="F610" s="158">
        <v>-0.26</v>
      </c>
      <c r="G610" s="158">
        <v>-0.26</v>
      </c>
      <c r="H610" s="158">
        <v>2.1894</v>
      </c>
      <c r="I610" s="158">
        <v>2.9169999999999998</v>
      </c>
      <c r="J610" s="158">
        <v>7.3689999999999998</v>
      </c>
      <c r="K610" s="158">
        <v>0.48699999999999999</v>
      </c>
      <c r="L610" s="158">
        <v>-3.9358</v>
      </c>
      <c r="M610" s="158">
        <v>-12.410600000000001</v>
      </c>
      <c r="N610" s="158">
        <v>-9.3254999999999999</v>
      </c>
      <c r="O610" s="158"/>
      <c r="P610" s="158"/>
      <c r="Q610" s="158">
        <v>10.187200000000001</v>
      </c>
      <c r="R610" s="158">
        <v>18.2639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44767</v>
      </c>
      <c r="E611" s="158">
        <v>27.002400000000002</v>
      </c>
      <c r="F611" s="158">
        <v>-0.24970000000000001</v>
      </c>
      <c r="G611" s="158">
        <v>-0.24970000000000001</v>
      </c>
      <c r="H611" s="158">
        <v>2.5623</v>
      </c>
      <c r="I611" s="158">
        <v>3.7189999999999999</v>
      </c>
      <c r="J611" s="158">
        <v>9.0645000000000007</v>
      </c>
      <c r="K611" s="158">
        <v>7.2300000000000003E-2</v>
      </c>
      <c r="L611" s="158">
        <v>-4.9615999999999998</v>
      </c>
      <c r="M611" s="158">
        <v>-7.6355000000000004</v>
      </c>
      <c r="N611" s="158">
        <v>4.5583</v>
      </c>
      <c r="O611" s="158">
        <v>18.0274</v>
      </c>
      <c r="P611" s="158">
        <v>12.0733</v>
      </c>
      <c r="Q611" s="158">
        <v>7.1798999999999999</v>
      </c>
      <c r="R611" s="158">
        <v>27.893899999999999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44767</v>
      </c>
      <c r="E612" s="158">
        <v>29.826799999999999</v>
      </c>
      <c r="F612" s="158">
        <v>-0.24310000000000001</v>
      </c>
      <c r="G612" s="158">
        <v>-0.24310000000000001</v>
      </c>
      <c r="H612" s="158">
        <v>2.5787</v>
      </c>
      <c r="I612" s="158">
        <v>3.7526000000000002</v>
      </c>
      <c r="J612" s="158">
        <v>9.1437000000000008</v>
      </c>
      <c r="K612" s="158">
        <v>0.29349999999999998</v>
      </c>
      <c r="L612" s="158">
        <v>-4.5616000000000003</v>
      </c>
      <c r="M612" s="158">
        <v>-7.0475000000000003</v>
      </c>
      <c r="N612" s="158">
        <v>5.4278000000000004</v>
      </c>
      <c r="O612" s="158">
        <v>18.943100000000001</v>
      </c>
      <c r="P612" s="158">
        <v>12.9321</v>
      </c>
      <c r="Q612" s="158">
        <v>16.107500000000002</v>
      </c>
      <c r="R612" s="158">
        <v>28.9026</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44767</v>
      </c>
      <c r="E613" s="158">
        <v>69.766999999999996</v>
      </c>
      <c r="F613" s="158">
        <v>-9.1600000000000001E-2</v>
      </c>
      <c r="G613" s="158">
        <v>-9.1600000000000001E-2</v>
      </c>
      <c r="H613" s="158">
        <v>2.7103000000000002</v>
      </c>
      <c r="I613" s="158">
        <v>3.5226000000000002</v>
      </c>
      <c r="J613" s="158">
        <v>8.3338999999999999</v>
      </c>
      <c r="K613" s="158">
        <v>-0.81879999999999997</v>
      </c>
      <c r="L613" s="158">
        <v>-2.2856999999999998</v>
      </c>
      <c r="M613" s="158">
        <v>-1.8389</v>
      </c>
      <c r="N613" s="158">
        <v>5.2371999999999996</v>
      </c>
      <c r="O613" s="158">
        <v>17.370799999999999</v>
      </c>
      <c r="P613" s="158">
        <v>11.547499999999999</v>
      </c>
      <c r="Q613" s="158">
        <v>12.351800000000001</v>
      </c>
      <c r="R613" s="158">
        <v>26.883299999999998</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44767</v>
      </c>
      <c r="E614" s="158">
        <v>78.78</v>
      </c>
      <c r="F614" s="158">
        <v>-8.1199999999999994E-2</v>
      </c>
      <c r="G614" s="158">
        <v>-8.1199999999999994E-2</v>
      </c>
      <c r="H614" s="158">
        <v>2.7360000000000002</v>
      </c>
      <c r="I614" s="158">
        <v>3.5760999999999998</v>
      </c>
      <c r="J614" s="158">
        <v>8.4556000000000004</v>
      </c>
      <c r="K614" s="158">
        <v>-0.48880000000000001</v>
      </c>
      <c r="L614" s="158">
        <v>-1.6221000000000001</v>
      </c>
      <c r="M614" s="158">
        <v>-0.83709999999999996</v>
      </c>
      <c r="N614" s="158">
        <v>6.6814999999999998</v>
      </c>
      <c r="O614" s="158">
        <v>18.905200000000001</v>
      </c>
      <c r="P614" s="158">
        <v>12.9421</v>
      </c>
      <c r="Q614" s="158">
        <v>15.214600000000001</v>
      </c>
      <c r="R614" s="158">
        <v>28.590599999999998</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44767</v>
      </c>
      <c r="E615" s="158">
        <v>79.147000000000006</v>
      </c>
      <c r="F615" s="158">
        <v>0.1138</v>
      </c>
      <c r="G615" s="158">
        <v>0.1138</v>
      </c>
      <c r="H615" s="158">
        <v>2.9822000000000002</v>
      </c>
      <c r="I615" s="158">
        <v>4.1997</v>
      </c>
      <c r="J615" s="158">
        <v>8.5007999999999999</v>
      </c>
      <c r="K615" s="158">
        <v>-2.9133</v>
      </c>
      <c r="L615" s="158">
        <v>-4.8634000000000004</v>
      </c>
      <c r="M615" s="158">
        <v>-5.6132999999999997</v>
      </c>
      <c r="N615" s="158">
        <v>0.15820000000000001</v>
      </c>
      <c r="O615" s="158">
        <v>13.764099999999999</v>
      </c>
      <c r="P615" s="158">
        <v>8.1598000000000006</v>
      </c>
      <c r="Q615" s="158">
        <v>13.4557</v>
      </c>
      <c r="R615" s="158">
        <v>22.937899999999999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44767</v>
      </c>
      <c r="E616" s="158">
        <v>74.344999999999999</v>
      </c>
      <c r="F616" s="158">
        <v>0.1077</v>
      </c>
      <c r="G616" s="158">
        <v>0.1077</v>
      </c>
      <c r="H616" s="158">
        <v>2.9666000000000001</v>
      </c>
      <c r="I616" s="158">
        <v>4.1684000000000001</v>
      </c>
      <c r="J616" s="158">
        <v>8.4283999999999999</v>
      </c>
      <c r="K616" s="158">
        <v>-3.1032999999999999</v>
      </c>
      <c r="L616" s="158">
        <v>-5.2302</v>
      </c>
      <c r="M616" s="158">
        <v>-6.1561000000000003</v>
      </c>
      <c r="N616" s="158">
        <v>-0.61229999999999996</v>
      </c>
      <c r="O616" s="158">
        <v>13.007</v>
      </c>
      <c r="P616" s="158">
        <v>7.431</v>
      </c>
      <c r="Q616" s="158">
        <v>12.9983</v>
      </c>
      <c r="R616" s="158">
        <v>22.0579</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44767</v>
      </c>
      <c r="E617" s="158">
        <v>104.42359999999999</v>
      </c>
      <c r="F617" s="158">
        <v>-2.23E-2</v>
      </c>
      <c r="G617" s="158">
        <v>-2.23E-2</v>
      </c>
      <c r="H617" s="158">
        <v>2.0609000000000002</v>
      </c>
      <c r="I617" s="158">
        <v>2.9165999999999999</v>
      </c>
      <c r="J617" s="158">
        <v>7.3433000000000002</v>
      </c>
      <c r="K617" s="158">
        <v>-1.3106</v>
      </c>
      <c r="L617" s="158">
        <v>-3.8799000000000001</v>
      </c>
      <c r="M617" s="158">
        <v>-6.5968999999999998</v>
      </c>
      <c r="N617" s="158">
        <v>5.1315999999999997</v>
      </c>
      <c r="O617" s="158">
        <v>15.2142</v>
      </c>
      <c r="P617" s="158">
        <v>11.083</v>
      </c>
      <c r="Q617" s="158">
        <v>13.9253</v>
      </c>
      <c r="R617" s="158">
        <v>24.972100000000001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44767</v>
      </c>
      <c r="E618" s="158">
        <v>94.615799999999993</v>
      </c>
      <c r="F618" s="158">
        <v>-3.0599999999999999E-2</v>
      </c>
      <c r="G618" s="158">
        <v>-3.0599999999999999E-2</v>
      </c>
      <c r="H618" s="158">
        <v>2.0413000000000001</v>
      </c>
      <c r="I618" s="158">
        <v>2.8763999999999998</v>
      </c>
      <c r="J618" s="158">
        <v>7.2500999999999998</v>
      </c>
      <c r="K618" s="158">
        <v>-1.5780000000000001</v>
      </c>
      <c r="L618" s="158">
        <v>-4.4324000000000003</v>
      </c>
      <c r="M618" s="158">
        <v>-7.4261999999999997</v>
      </c>
      <c r="N618" s="158">
        <v>3.8567</v>
      </c>
      <c r="O618" s="158">
        <v>13.8447</v>
      </c>
      <c r="P618" s="158">
        <v>9.7636000000000003</v>
      </c>
      <c r="Q618" s="158">
        <v>9.5284999999999993</v>
      </c>
      <c r="R618" s="158">
        <v>23.440999999999999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44767</v>
      </c>
      <c r="E619" s="158">
        <v>20.130299999999998</v>
      </c>
      <c r="F619" s="158">
        <v>-0.23150000000000001</v>
      </c>
      <c r="G619" s="158">
        <v>-0.23150000000000001</v>
      </c>
      <c r="H619" s="158">
        <v>2.3151000000000002</v>
      </c>
      <c r="I619" s="158">
        <v>3.1958000000000002</v>
      </c>
      <c r="J619" s="158">
        <v>8.3702000000000005</v>
      </c>
      <c r="K619" s="158">
        <v>-1.0751999999999999</v>
      </c>
      <c r="L619" s="158">
        <v>-2.3952</v>
      </c>
      <c r="M619" s="158">
        <v>-4.2645</v>
      </c>
      <c r="N619" s="158">
        <v>6.9526000000000003</v>
      </c>
      <c r="O619" s="158">
        <v>20.261199999999999</v>
      </c>
      <c r="P619" s="158">
        <v>10.924200000000001</v>
      </c>
      <c r="Q619" s="158">
        <v>12.8916</v>
      </c>
      <c r="R619" s="158">
        <v>30.650300000000001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44767</v>
      </c>
      <c r="E620" s="158">
        <v>18.009399999999999</v>
      </c>
      <c r="F620" s="158">
        <v>-0.24590000000000001</v>
      </c>
      <c r="G620" s="158">
        <v>-0.24590000000000001</v>
      </c>
      <c r="H620" s="158">
        <v>2.2808000000000002</v>
      </c>
      <c r="I620" s="158">
        <v>3.1265000000000001</v>
      </c>
      <c r="J620" s="158">
        <v>8.2094000000000005</v>
      </c>
      <c r="K620" s="158">
        <v>-1.5094000000000001</v>
      </c>
      <c r="L620" s="158">
        <v>-3.2393000000000001</v>
      </c>
      <c r="M620" s="158">
        <v>-5.4927000000000001</v>
      </c>
      <c r="N620" s="158">
        <v>5.1269</v>
      </c>
      <c r="O620" s="158">
        <v>18.257999999999999</v>
      </c>
      <c r="P620" s="158">
        <v>8.8901000000000003</v>
      </c>
      <c r="Q620" s="158">
        <v>10.7342</v>
      </c>
      <c r="R620" s="158">
        <v>28.474699999999999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44767</v>
      </c>
      <c r="E621" s="158">
        <v>32.421999999999997</v>
      </c>
      <c r="F621" s="158">
        <v>-0.29830000000000001</v>
      </c>
      <c r="G621" s="158">
        <v>-0.29830000000000001</v>
      </c>
      <c r="H621" s="158">
        <v>1.9977</v>
      </c>
      <c r="I621" s="158">
        <v>2.4100999999999999</v>
      </c>
      <c r="J621" s="158">
        <v>6.8164999999999996</v>
      </c>
      <c r="K621" s="158">
        <v>-1.7843</v>
      </c>
      <c r="L621" s="158">
        <v>-4.1931000000000003</v>
      </c>
      <c r="M621" s="158">
        <v>-6.5728999999999997</v>
      </c>
      <c r="N621" s="158">
        <v>4.1738</v>
      </c>
      <c r="O621" s="158">
        <v>21.0702</v>
      </c>
      <c r="P621" s="158">
        <v>15.771800000000001</v>
      </c>
      <c r="Q621" s="158">
        <v>19.579799999999999</v>
      </c>
      <c r="R621" s="158">
        <v>29.898</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44767</v>
      </c>
      <c r="E622" s="158">
        <v>29.542999999999999</v>
      </c>
      <c r="F622" s="158">
        <v>-0.31040000000000001</v>
      </c>
      <c r="G622" s="158">
        <v>-0.31040000000000001</v>
      </c>
      <c r="H622" s="158">
        <v>1.9709000000000001</v>
      </c>
      <c r="I622" s="158">
        <v>2.3631000000000002</v>
      </c>
      <c r="J622" s="158">
        <v>6.7150999999999996</v>
      </c>
      <c r="K622" s="158">
        <v>-2.0554999999999999</v>
      </c>
      <c r="L622" s="158">
        <v>-4.7553000000000001</v>
      </c>
      <c r="M622" s="158">
        <v>-7.4292999999999996</v>
      </c>
      <c r="N622" s="158">
        <v>2.8799000000000001</v>
      </c>
      <c r="O622" s="158">
        <v>19.357099999999999</v>
      </c>
      <c r="P622" s="158">
        <v>14.177899999999999</v>
      </c>
      <c r="Q622" s="158">
        <v>17.901299999999999</v>
      </c>
      <c r="R622" s="158">
        <v>28.157900000000001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44767</v>
      </c>
      <c r="E623" s="158">
        <v>27.62</v>
      </c>
      <c r="F623" s="158">
        <v>-0.2712</v>
      </c>
      <c r="G623" s="158">
        <v>-0.2712</v>
      </c>
      <c r="H623" s="158">
        <v>2.8237000000000001</v>
      </c>
      <c r="I623" s="158">
        <v>3.6472000000000002</v>
      </c>
      <c r="J623" s="158">
        <v>9.4047999999999998</v>
      </c>
      <c r="K623" s="158">
        <v>-3.5099999999999999E-2</v>
      </c>
      <c r="L623" s="158">
        <v>-6.8323999999999998</v>
      </c>
      <c r="M623" s="158">
        <v>-6.9968000000000004</v>
      </c>
      <c r="N623" s="158">
        <v>-0.91090000000000004</v>
      </c>
      <c r="O623" s="158">
        <v>16.826899999999998</v>
      </c>
      <c r="P623" s="158">
        <v>10.1386</v>
      </c>
      <c r="Q623" s="158">
        <v>14.481</v>
      </c>
      <c r="R623" s="158">
        <v>25.232399999999998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44767</v>
      </c>
      <c r="E624" s="158">
        <v>24.991399999999999</v>
      </c>
      <c r="F624" s="158">
        <v>-0.28170000000000001</v>
      </c>
      <c r="G624" s="158">
        <v>-0.28170000000000001</v>
      </c>
      <c r="H624" s="158">
        <v>2.7987000000000002</v>
      </c>
      <c r="I624" s="158">
        <v>3.5960000000000001</v>
      </c>
      <c r="J624" s="158">
        <v>9.2873999999999999</v>
      </c>
      <c r="K624" s="158">
        <v>-0.33779999999999999</v>
      </c>
      <c r="L624" s="158">
        <v>-7.3833000000000002</v>
      </c>
      <c r="M624" s="158">
        <v>-7.8291000000000004</v>
      </c>
      <c r="N624" s="158">
        <v>-2.1265000000000001</v>
      </c>
      <c r="O624" s="158">
        <v>15.321400000000001</v>
      </c>
      <c r="P624" s="158">
        <v>8.7312999999999992</v>
      </c>
      <c r="Q624" s="158">
        <v>12.967000000000001</v>
      </c>
      <c r="R624" s="158">
        <v>23.634699999999999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44767</v>
      </c>
      <c r="E625" s="158">
        <v>21.435600000000001</v>
      </c>
      <c r="F625" s="158">
        <v>-0.1472</v>
      </c>
      <c r="G625" s="158">
        <v>-0.1472</v>
      </c>
      <c r="H625" s="158">
        <v>2.4950000000000001</v>
      </c>
      <c r="I625" s="158">
        <v>2.8959999999999999</v>
      </c>
      <c r="J625" s="158">
        <v>6.9892000000000003</v>
      </c>
      <c r="K625" s="158">
        <v>-2.6503999999999999</v>
      </c>
      <c r="L625" s="158">
        <v>-6.1525999999999996</v>
      </c>
      <c r="M625" s="158">
        <v>-8.6450999999999993</v>
      </c>
      <c r="N625" s="158">
        <v>4.2713999999999999</v>
      </c>
      <c r="O625" s="158">
        <v>13.7502</v>
      </c>
      <c r="P625" s="158">
        <v>9.3902000000000001</v>
      </c>
      <c r="Q625" s="158">
        <v>12.3004</v>
      </c>
      <c r="R625" s="158">
        <v>22.790299999999998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44767</v>
      </c>
      <c r="E626" s="158">
        <v>19.137</v>
      </c>
      <c r="F626" s="158">
        <v>-0.15859999999999999</v>
      </c>
      <c r="G626" s="158">
        <v>-0.15859999999999999</v>
      </c>
      <c r="H626" s="158">
        <v>2.4695</v>
      </c>
      <c r="I626" s="158">
        <v>2.8323999999999998</v>
      </c>
      <c r="J626" s="158">
        <v>6.8235000000000001</v>
      </c>
      <c r="K626" s="158">
        <v>-3.1385999999999998</v>
      </c>
      <c r="L626" s="158">
        <v>-7.0726000000000004</v>
      </c>
      <c r="M626" s="158">
        <v>-9.9705999999999992</v>
      </c>
      <c r="N626" s="158">
        <v>2.2833000000000001</v>
      </c>
      <c r="O626" s="158">
        <v>11.7242</v>
      </c>
      <c r="P626" s="158">
        <v>7.4820000000000002</v>
      </c>
      <c r="Q626" s="158">
        <v>10.3789</v>
      </c>
      <c r="R626" s="158">
        <v>20.425599999999999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44767</v>
      </c>
      <c r="E627" s="158">
        <v>74.917100000000005</v>
      </c>
      <c r="F627" s="158">
        <v>-4.1599999999999998E-2</v>
      </c>
      <c r="G627" s="158">
        <v>-4.1599999999999998E-2</v>
      </c>
      <c r="H627" s="158">
        <v>2.3500999999999999</v>
      </c>
      <c r="I627" s="158">
        <v>3.1389999999999998</v>
      </c>
      <c r="J627" s="158">
        <v>8.5237999999999996</v>
      </c>
      <c r="K627" s="158">
        <v>-0.52769999999999995</v>
      </c>
      <c r="L627" s="158">
        <v>-2.2738</v>
      </c>
      <c r="M627" s="158">
        <v>-5.4196</v>
      </c>
      <c r="N627" s="158">
        <v>7.8428000000000004</v>
      </c>
      <c r="O627" s="158">
        <v>13.7036</v>
      </c>
      <c r="P627" s="158">
        <v>4.4347000000000003</v>
      </c>
      <c r="Q627" s="158">
        <v>12.693199999999999</v>
      </c>
      <c r="R627" s="158">
        <v>29.788799999999998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44767</v>
      </c>
      <c r="E628" s="158">
        <v>80.592799999999997</v>
      </c>
      <c r="F628" s="158">
        <v>-3.4000000000000002E-2</v>
      </c>
      <c r="G628" s="158">
        <v>-3.4000000000000002E-2</v>
      </c>
      <c r="H628" s="158">
        <v>2.3691</v>
      </c>
      <c r="I628" s="158">
        <v>3.1766999999999999</v>
      </c>
      <c r="J628" s="158">
        <v>8.6100999999999992</v>
      </c>
      <c r="K628" s="158">
        <v>-0.30909999999999999</v>
      </c>
      <c r="L628" s="158">
        <v>-1.8882000000000001</v>
      </c>
      <c r="M628" s="158">
        <v>-4.8723000000000001</v>
      </c>
      <c r="N628" s="158">
        <v>8.6661999999999999</v>
      </c>
      <c r="O628" s="158">
        <v>14.519399999999999</v>
      </c>
      <c r="P628" s="158">
        <v>5.2596999999999996</v>
      </c>
      <c r="Q628" s="158">
        <v>13.111599999999999</v>
      </c>
      <c r="R628" s="158">
        <v>30.738</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44767</v>
      </c>
      <c r="E629" s="158">
        <v>18.8827</v>
      </c>
      <c r="F629" s="158">
        <v>2.5399999999999999E-2</v>
      </c>
      <c r="G629" s="158">
        <v>2.5399999999999999E-2</v>
      </c>
      <c r="H629" s="158">
        <v>1.6664000000000001</v>
      </c>
      <c r="I629" s="158">
        <v>1.2487999999999999</v>
      </c>
      <c r="J629" s="158">
        <v>4.4744000000000002</v>
      </c>
      <c r="K629" s="158">
        <v>-1.1821999999999999</v>
      </c>
      <c r="L629" s="158">
        <v>-2.4140000000000001</v>
      </c>
      <c r="M629" s="158">
        <v>-1.4040999999999999</v>
      </c>
      <c r="N629" s="158">
        <v>9.0112000000000005</v>
      </c>
      <c r="O629" s="158">
        <v>23.553100000000001</v>
      </c>
      <c r="P629" s="158"/>
      <c r="Q629" s="158">
        <v>23.553100000000001</v>
      </c>
      <c r="R629" s="158">
        <v>29.279699999999998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44767</v>
      </c>
      <c r="E630" s="158">
        <v>18.183800000000002</v>
      </c>
      <c r="F630" s="158">
        <v>1.43E-2</v>
      </c>
      <c r="G630" s="158">
        <v>1.43E-2</v>
      </c>
      <c r="H630" s="158">
        <v>1.64</v>
      </c>
      <c r="I630" s="158">
        <v>1.196</v>
      </c>
      <c r="J630" s="158">
        <v>4.3522999999999996</v>
      </c>
      <c r="K630" s="158">
        <v>-1.5223</v>
      </c>
      <c r="L630" s="158">
        <v>-3.0672999999999999</v>
      </c>
      <c r="M630" s="158">
        <v>-2.3835000000000002</v>
      </c>
      <c r="N630" s="158">
        <v>7.5664999999999996</v>
      </c>
      <c r="O630" s="158">
        <v>22.0123</v>
      </c>
      <c r="P630" s="158"/>
      <c r="Q630" s="158">
        <v>22.0123</v>
      </c>
      <c r="R630" s="158">
        <v>27.654499999999999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44767</v>
      </c>
      <c r="E631" s="158">
        <v>25.06</v>
      </c>
      <c r="F631" s="158">
        <v>-0.1991</v>
      </c>
      <c r="G631" s="158">
        <v>-0.1991</v>
      </c>
      <c r="H631" s="158">
        <v>2.2023000000000001</v>
      </c>
      <c r="I631" s="158">
        <v>2.6627999999999998</v>
      </c>
      <c r="J631" s="158">
        <v>7.1856</v>
      </c>
      <c r="K631" s="158">
        <v>-2.1858</v>
      </c>
      <c r="L631" s="158">
        <v>-3.4668999999999999</v>
      </c>
      <c r="M631" s="158">
        <v>-2.0710999999999999</v>
      </c>
      <c r="N631" s="158">
        <v>8.4379000000000008</v>
      </c>
      <c r="O631" s="158">
        <v>19.440300000000001</v>
      </c>
      <c r="P631" s="158">
        <v>13.161799999999999</v>
      </c>
      <c r="Q631" s="158">
        <v>14.875299999999999</v>
      </c>
      <c r="R631" s="158">
        <v>30.253699999999998</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44767</v>
      </c>
      <c r="E632" s="158">
        <v>22.9</v>
      </c>
      <c r="F632" s="158">
        <v>-0.1744</v>
      </c>
      <c r="G632" s="158">
        <v>-0.1744</v>
      </c>
      <c r="H632" s="158">
        <v>2.1865000000000001</v>
      </c>
      <c r="I632" s="158">
        <v>2.6446000000000001</v>
      </c>
      <c r="J632" s="158">
        <v>7.0594000000000001</v>
      </c>
      <c r="K632" s="158">
        <v>-2.5116999999999998</v>
      </c>
      <c r="L632" s="158">
        <v>-4.1440000000000001</v>
      </c>
      <c r="M632" s="158">
        <v>-3.0893000000000002</v>
      </c>
      <c r="N632" s="158">
        <v>7.0092999999999996</v>
      </c>
      <c r="O632" s="158">
        <v>17.863</v>
      </c>
      <c r="P632" s="158">
        <v>11.4566</v>
      </c>
      <c r="Q632" s="158">
        <v>13.322900000000001</v>
      </c>
      <c r="R632" s="158">
        <v>28.680800000000001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44767</v>
      </c>
      <c r="E635" s="158">
        <v>220.2319</v>
      </c>
      <c r="F635" s="158">
        <v>-4.2999999999999997E-2</v>
      </c>
      <c r="G635" s="158">
        <v>-4.2999999999999997E-2</v>
      </c>
      <c r="H635" s="158">
        <v>2.456</v>
      </c>
      <c r="I635" s="158">
        <v>3.7046999999999999</v>
      </c>
      <c r="J635" s="158">
        <v>9.1608000000000001</v>
      </c>
      <c r="K635" s="158">
        <v>-3.3483000000000001</v>
      </c>
      <c r="L635" s="158">
        <v>-0.24879999999999999</v>
      </c>
      <c r="M635" s="158">
        <v>0.88100000000000001</v>
      </c>
      <c r="N635" s="158">
        <v>7.4095000000000004</v>
      </c>
      <c r="O635" s="158">
        <v>34.2376</v>
      </c>
      <c r="P635" s="158">
        <v>20.332699999999999</v>
      </c>
      <c r="Q635" s="158">
        <v>14.8508</v>
      </c>
      <c r="R635" s="158">
        <v>49.6813</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44767</v>
      </c>
      <c r="E636" s="158">
        <v>237.85980000000001</v>
      </c>
      <c r="F636" s="158">
        <v>-2.8500000000000001E-2</v>
      </c>
      <c r="G636" s="158">
        <v>-2.8500000000000001E-2</v>
      </c>
      <c r="H636" s="158">
        <v>2.4903</v>
      </c>
      <c r="I636" s="158">
        <v>3.7751000000000001</v>
      </c>
      <c r="J636" s="158">
        <v>9.3260000000000005</v>
      </c>
      <c r="K636" s="158">
        <v>-2.9112</v>
      </c>
      <c r="L636" s="158">
        <v>0.65880000000000005</v>
      </c>
      <c r="M636" s="158">
        <v>2.3109000000000002</v>
      </c>
      <c r="N636" s="158">
        <v>9.5289999999999999</v>
      </c>
      <c r="O636" s="158">
        <v>36.842199999999998</v>
      </c>
      <c r="P636" s="158">
        <v>21.988099999999999</v>
      </c>
      <c r="Q636" s="158">
        <v>20.793399999999998</v>
      </c>
      <c r="R636" s="158">
        <v>52.721800000000002</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44767</v>
      </c>
      <c r="E637" s="158">
        <v>75.47</v>
      </c>
      <c r="F637" s="158">
        <v>-0.34329999999999999</v>
      </c>
      <c r="G637" s="158">
        <v>-0.34329999999999999</v>
      </c>
      <c r="H637" s="158">
        <v>2.2351999999999999</v>
      </c>
      <c r="I637" s="158">
        <v>2.6941999999999999</v>
      </c>
      <c r="J637" s="158">
        <v>6.7165999999999997</v>
      </c>
      <c r="K637" s="158">
        <v>1.7253000000000001</v>
      </c>
      <c r="L637" s="158">
        <v>-7.9399999999999998E-2</v>
      </c>
      <c r="M637" s="158">
        <v>-4.7336999999999998</v>
      </c>
      <c r="N637" s="158">
        <v>2.5964999999999998</v>
      </c>
      <c r="O637" s="158">
        <v>12.4773</v>
      </c>
      <c r="P637" s="158">
        <v>8.3277999999999999</v>
      </c>
      <c r="Q637" s="158">
        <v>16.029499999999999</v>
      </c>
      <c r="R637" s="158">
        <v>26.448799999999999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44767</v>
      </c>
      <c r="E638" s="158">
        <v>73.959999999999994</v>
      </c>
      <c r="F638" s="158">
        <v>-0.3503</v>
      </c>
      <c r="G638" s="158">
        <v>-0.3503</v>
      </c>
      <c r="H638" s="158">
        <v>2.2393999999999998</v>
      </c>
      <c r="I638" s="158">
        <v>2.6793999999999998</v>
      </c>
      <c r="J638" s="158">
        <v>6.6782000000000004</v>
      </c>
      <c r="K638" s="158">
        <v>1.6073999999999999</v>
      </c>
      <c r="L638" s="158">
        <v>-0.32350000000000001</v>
      </c>
      <c r="M638" s="158">
        <v>-5.0820999999999996</v>
      </c>
      <c r="N638" s="158">
        <v>2.1124000000000001</v>
      </c>
      <c r="O638" s="158">
        <v>11.927</v>
      </c>
      <c r="P638" s="158">
        <v>7.9039000000000001</v>
      </c>
      <c r="Q638" s="158">
        <v>15.680099999999999</v>
      </c>
      <c r="R638" s="158">
        <v>25.847000000000001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44767</v>
      </c>
      <c r="E639" s="158">
        <v>229.88460000000001</v>
      </c>
      <c r="F639" s="158">
        <v>-0.51119999999999999</v>
      </c>
      <c r="G639" s="158">
        <v>-0.51119999999999999</v>
      </c>
      <c r="H639" s="158">
        <v>1.5502</v>
      </c>
      <c r="I639" s="158">
        <v>2.6088</v>
      </c>
      <c r="J639" s="158">
        <v>7.9295999999999998</v>
      </c>
      <c r="K639" s="158">
        <v>0.52569999999999995</v>
      </c>
      <c r="L639" s="158">
        <v>-1.5014000000000001</v>
      </c>
      <c r="M639" s="158">
        <v>-4.5233999999999996</v>
      </c>
      <c r="N639" s="158">
        <v>5.7074999999999996</v>
      </c>
      <c r="O639" s="158">
        <v>17.178999999999998</v>
      </c>
      <c r="P639" s="158">
        <v>10.111700000000001</v>
      </c>
      <c r="Q639" s="158">
        <v>13.6549</v>
      </c>
      <c r="R639" s="158">
        <v>26.686199999999999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44767</v>
      </c>
      <c r="E640" s="158">
        <v>673.85657998265901</v>
      </c>
      <c r="F640" s="158">
        <v>-0.51590000000000003</v>
      </c>
      <c r="G640" s="158">
        <v>-0.51590000000000003</v>
      </c>
      <c r="H640" s="158">
        <v>1.5392999999999999</v>
      </c>
      <c r="I640" s="158">
        <v>2.5867</v>
      </c>
      <c r="J640" s="158">
        <v>7.8783000000000003</v>
      </c>
      <c r="K640" s="158">
        <v>0.38800000000000001</v>
      </c>
      <c r="L640" s="158">
        <v>-1.8011999999999999</v>
      </c>
      <c r="M640" s="158">
        <v>-4.9623999999999997</v>
      </c>
      <c r="N640" s="158">
        <v>5.056</v>
      </c>
      <c r="O640" s="158">
        <v>16.4512</v>
      </c>
      <c r="P640" s="158">
        <v>9.4027999999999992</v>
      </c>
      <c r="Q640" s="158">
        <v>15.4329</v>
      </c>
      <c r="R640" s="158">
        <v>25.909199999999998</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44767</v>
      </c>
      <c r="E641" s="158">
        <v>25.558399999999999</v>
      </c>
      <c r="F641" s="158">
        <v>-0.61050000000000004</v>
      </c>
      <c r="G641" s="158">
        <v>-0.61050000000000004</v>
      </c>
      <c r="H641" s="158">
        <v>1.7209000000000001</v>
      </c>
      <c r="I641" s="158">
        <v>3.4569000000000001</v>
      </c>
      <c r="J641" s="158">
        <v>7.7881</v>
      </c>
      <c r="K641" s="158">
        <v>-1.3082</v>
      </c>
      <c r="L641" s="158">
        <v>-2.8283</v>
      </c>
      <c r="M641" s="158">
        <v>4.1508000000000003</v>
      </c>
      <c r="N641" s="158">
        <v>12.9733</v>
      </c>
      <c r="O641" s="158">
        <v>23.97</v>
      </c>
      <c r="P641" s="158">
        <v>13.201499999999999</v>
      </c>
      <c r="Q641" s="158">
        <v>13.4712</v>
      </c>
      <c r="R641" s="158">
        <v>38.906999999999996</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44767</v>
      </c>
      <c r="E642" s="158">
        <v>24.837399999999999</v>
      </c>
      <c r="F642" s="158">
        <v>-0.61299999999999999</v>
      </c>
      <c r="G642" s="158">
        <v>-0.61299999999999999</v>
      </c>
      <c r="H642" s="158">
        <v>1.7138</v>
      </c>
      <c r="I642" s="158">
        <v>3.4430000000000001</v>
      </c>
      <c r="J642" s="158">
        <v>7.7557999999999998</v>
      </c>
      <c r="K642" s="158">
        <v>-1.3918999999999999</v>
      </c>
      <c r="L642" s="158">
        <v>-2.9982000000000002</v>
      </c>
      <c r="M642" s="158">
        <v>3.8769999999999998</v>
      </c>
      <c r="N642" s="158">
        <v>12.574400000000001</v>
      </c>
      <c r="O642" s="158">
        <v>23.535399999999999</v>
      </c>
      <c r="P642" s="158">
        <v>12.647</v>
      </c>
      <c r="Q642" s="158">
        <v>13.0366</v>
      </c>
      <c r="R642" s="158">
        <v>38.418100000000003</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44767</v>
      </c>
      <c r="E643" s="158">
        <v>26.866499999999998</v>
      </c>
      <c r="F643" s="158">
        <v>-0.59860000000000002</v>
      </c>
      <c r="G643" s="158">
        <v>-0.59860000000000002</v>
      </c>
      <c r="H643" s="158">
        <v>1.6903999999999999</v>
      </c>
      <c r="I643" s="158">
        <v>3.4055</v>
      </c>
      <c r="J643" s="158">
        <v>7.5185000000000004</v>
      </c>
      <c r="K643" s="158">
        <v>-1.6121000000000001</v>
      </c>
      <c r="L643" s="158">
        <v>-3.1391</v>
      </c>
      <c r="M643" s="158">
        <v>3.1225000000000001</v>
      </c>
      <c r="N643" s="158">
        <v>11.774699999999999</v>
      </c>
      <c r="O643" s="158">
        <v>24.432099999999998</v>
      </c>
      <c r="P643" s="158">
        <v>13.9091</v>
      </c>
      <c r="Q643" s="158">
        <v>14.4161</v>
      </c>
      <c r="R643" s="158">
        <v>37.8324</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44767</v>
      </c>
      <c r="E644" s="158">
        <v>26.117100000000001</v>
      </c>
      <c r="F644" s="158">
        <v>-0.60129999999999995</v>
      </c>
      <c r="G644" s="158">
        <v>-0.60129999999999995</v>
      </c>
      <c r="H644" s="158">
        <v>1.6835</v>
      </c>
      <c r="I644" s="158">
        <v>3.3919000000000001</v>
      </c>
      <c r="J644" s="158">
        <v>7.4862000000000002</v>
      </c>
      <c r="K644" s="158">
        <v>-1.6957</v>
      </c>
      <c r="L644" s="158">
        <v>-3.3047</v>
      </c>
      <c r="M644" s="158">
        <v>2.8552</v>
      </c>
      <c r="N644" s="158">
        <v>11.384499999999999</v>
      </c>
      <c r="O644" s="158">
        <v>24.002199999999998</v>
      </c>
      <c r="P644" s="158">
        <v>13.364800000000001</v>
      </c>
      <c r="Q644" s="158">
        <v>13.975099999999999</v>
      </c>
      <c r="R644" s="158">
        <v>37.352800000000002</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44767</v>
      </c>
      <c r="E645" s="158">
        <v>26.942399999999999</v>
      </c>
      <c r="F645" s="158">
        <v>-0.62119999999999997</v>
      </c>
      <c r="G645" s="158">
        <v>-0.62119999999999997</v>
      </c>
      <c r="H645" s="158">
        <v>1.6303000000000001</v>
      </c>
      <c r="I645" s="158">
        <v>3.3538999999999999</v>
      </c>
      <c r="J645" s="158">
        <v>7.7446000000000002</v>
      </c>
      <c r="K645" s="158">
        <v>-1.0310999999999999</v>
      </c>
      <c r="L645" s="158">
        <v>-2.3740999999999999</v>
      </c>
      <c r="M645" s="158">
        <v>5.0423</v>
      </c>
      <c r="N645" s="158">
        <v>13.7982</v>
      </c>
      <c r="O645" s="158">
        <v>24.960699999999999</v>
      </c>
      <c r="P645" s="158">
        <v>14.287100000000001</v>
      </c>
      <c r="Q645" s="158">
        <v>16.9772</v>
      </c>
      <c r="R645" s="158">
        <v>39.402500000000003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44767</v>
      </c>
      <c r="E646" s="158">
        <v>25.578099999999999</v>
      </c>
      <c r="F646" s="158">
        <v>-0.62470000000000003</v>
      </c>
      <c r="G646" s="158">
        <v>-0.62470000000000003</v>
      </c>
      <c r="H646" s="158">
        <v>1.6214</v>
      </c>
      <c r="I646" s="158">
        <v>3.3363</v>
      </c>
      <c r="J646" s="158">
        <v>7.7035999999999998</v>
      </c>
      <c r="K646" s="158">
        <v>-1.1416999999999999</v>
      </c>
      <c r="L646" s="158">
        <v>-2.5908000000000002</v>
      </c>
      <c r="M646" s="158">
        <v>4.6905999999999999</v>
      </c>
      <c r="N646" s="158">
        <v>13.2857</v>
      </c>
      <c r="O646" s="158">
        <v>24.3749</v>
      </c>
      <c r="P646" s="158">
        <v>13.535</v>
      </c>
      <c r="Q646" s="158">
        <v>16.019400000000001</v>
      </c>
      <c r="R646" s="158">
        <v>38.760599999999997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44767</v>
      </c>
      <c r="E647" s="158">
        <v>30.655799999999999</v>
      </c>
      <c r="F647" s="158">
        <v>8.2900000000000001E-2</v>
      </c>
      <c r="G647" s="158">
        <v>8.2900000000000001E-2</v>
      </c>
      <c r="H647" s="158">
        <v>1.37</v>
      </c>
      <c r="I647" s="158">
        <v>2.9174000000000002</v>
      </c>
      <c r="J647" s="158">
        <v>7.8464999999999998</v>
      </c>
      <c r="K647" s="158">
        <v>-2.9278</v>
      </c>
      <c r="L647" s="158">
        <v>-0.71509999999999996</v>
      </c>
      <c r="M647" s="158">
        <v>-2.7686000000000002</v>
      </c>
      <c r="N647" s="158">
        <v>8.5298999999999996</v>
      </c>
      <c r="O647" s="158">
        <v>34.810099999999998</v>
      </c>
      <c r="P647" s="158">
        <v>21.621200000000002</v>
      </c>
      <c r="Q647" s="158">
        <v>23.435600000000001</v>
      </c>
      <c r="R647" s="158">
        <v>47.630299999999998</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44767</v>
      </c>
      <c r="E648" s="158">
        <v>29.5914</v>
      </c>
      <c r="F648" s="158">
        <v>7.9500000000000001E-2</v>
      </c>
      <c r="G648" s="158">
        <v>7.9500000000000001E-2</v>
      </c>
      <c r="H648" s="158">
        <v>1.3612</v>
      </c>
      <c r="I648" s="158">
        <v>2.8997999999999999</v>
      </c>
      <c r="J648" s="158">
        <v>7.8049999999999997</v>
      </c>
      <c r="K648" s="158">
        <v>-3.0366</v>
      </c>
      <c r="L648" s="158">
        <v>-0.93569999999999998</v>
      </c>
      <c r="M648" s="158">
        <v>-3.0947</v>
      </c>
      <c r="N648" s="158">
        <v>8.0408000000000008</v>
      </c>
      <c r="O648" s="158">
        <v>34.171199999999999</v>
      </c>
      <c r="P648" s="158">
        <v>20.832899999999999</v>
      </c>
      <c r="Q648" s="158">
        <v>22.618500000000001</v>
      </c>
      <c r="R648" s="158">
        <v>46.95</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44767</v>
      </c>
      <c r="E649" s="158">
        <v>16.278400000000001</v>
      </c>
      <c r="F649" s="158">
        <v>-0.16739999999999999</v>
      </c>
      <c r="G649" s="158">
        <v>-0.16739999999999999</v>
      </c>
      <c r="H649" s="158">
        <v>1.8297000000000001</v>
      </c>
      <c r="I649" s="158">
        <v>1.7845</v>
      </c>
      <c r="J649" s="158">
        <v>5.5393999999999997</v>
      </c>
      <c r="K649" s="158">
        <v>-2.1989000000000001</v>
      </c>
      <c r="L649" s="158">
        <v>-3.3148</v>
      </c>
      <c r="M649" s="158">
        <v>-4.6597</v>
      </c>
      <c r="N649" s="158">
        <v>6.3502999999999998</v>
      </c>
      <c r="O649" s="158">
        <v>17.829999999999998</v>
      </c>
      <c r="P649" s="158"/>
      <c r="Q649" s="158">
        <v>11.9062</v>
      </c>
      <c r="R649" s="158">
        <v>26.713200000000001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44767</v>
      </c>
      <c r="E650" s="158">
        <v>15.8393</v>
      </c>
      <c r="F650" s="158">
        <v>-0.17080000000000001</v>
      </c>
      <c r="G650" s="158">
        <v>-0.17080000000000001</v>
      </c>
      <c r="H650" s="158">
        <v>1.8218000000000001</v>
      </c>
      <c r="I650" s="158">
        <v>1.7687999999999999</v>
      </c>
      <c r="J650" s="158">
        <v>5.5031999999999996</v>
      </c>
      <c r="K650" s="158">
        <v>-2.2953000000000001</v>
      </c>
      <c r="L650" s="158">
        <v>-3.5053999999999998</v>
      </c>
      <c r="M650" s="158">
        <v>-4.9439000000000002</v>
      </c>
      <c r="N650" s="158">
        <v>5.9244000000000003</v>
      </c>
      <c r="O650" s="158">
        <v>17.264700000000001</v>
      </c>
      <c r="P650" s="158"/>
      <c r="Q650" s="158">
        <v>11.2019</v>
      </c>
      <c r="R650" s="158">
        <v>26.1768</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44767</v>
      </c>
      <c r="E651" s="158">
        <v>17.352599999999999</v>
      </c>
      <c r="F651" s="158">
        <v>0.31850000000000001</v>
      </c>
      <c r="G651" s="158">
        <v>0.31850000000000001</v>
      </c>
      <c r="H651" s="158">
        <v>2.3601000000000001</v>
      </c>
      <c r="I651" s="158">
        <v>3.0855999999999999</v>
      </c>
      <c r="J651" s="158">
        <v>7.3945999999999996</v>
      </c>
      <c r="K651" s="158">
        <v>-2.0888</v>
      </c>
      <c r="L651" s="158">
        <v>-4.2260999999999997</v>
      </c>
      <c r="M651" s="158">
        <v>-5.1064999999999996</v>
      </c>
      <c r="N651" s="158">
        <v>2.8388</v>
      </c>
      <c r="O651" s="158">
        <v>18.9373</v>
      </c>
      <c r="P651" s="158"/>
      <c r="Q651" s="158">
        <v>14.676500000000001</v>
      </c>
      <c r="R651" s="158">
        <v>29.326699999999999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44767</v>
      </c>
      <c r="E652" s="158">
        <v>16.889800000000001</v>
      </c>
      <c r="F652" s="158">
        <v>0.31540000000000001</v>
      </c>
      <c r="G652" s="158">
        <v>0.31540000000000001</v>
      </c>
      <c r="H652" s="158">
        <v>2.3525</v>
      </c>
      <c r="I652" s="158">
        <v>3.0701999999999998</v>
      </c>
      <c r="J652" s="158">
        <v>7.3582000000000001</v>
      </c>
      <c r="K652" s="158">
        <v>-2.1833999999999998</v>
      </c>
      <c r="L652" s="158">
        <v>-4.4127000000000001</v>
      </c>
      <c r="M652" s="158">
        <v>-5.3872</v>
      </c>
      <c r="N652" s="158">
        <v>2.4287999999999998</v>
      </c>
      <c r="O652" s="158">
        <v>18.338100000000001</v>
      </c>
      <c r="P652" s="158"/>
      <c r="Q652" s="158">
        <v>13.908899999999999</v>
      </c>
      <c r="R652" s="158">
        <v>28.763300000000001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44767</v>
      </c>
      <c r="E654" s="158">
        <v>60.554200000000002</v>
      </c>
      <c r="F654" s="158">
        <v>-0.23250000000000001</v>
      </c>
      <c r="G654" s="158">
        <v>-0.23250000000000001</v>
      </c>
      <c r="H654" s="158">
        <v>1.9354</v>
      </c>
      <c r="I654" s="158">
        <v>3.4104999999999999</v>
      </c>
      <c r="J654" s="158">
        <v>7.7508999999999997</v>
      </c>
      <c r="K654" s="158">
        <v>0.13589999999999999</v>
      </c>
      <c r="L654" s="158">
        <v>2.5567000000000002</v>
      </c>
      <c r="M654" s="158">
        <v>-0.41210000000000002</v>
      </c>
      <c r="N654" s="158">
        <v>13.0411</v>
      </c>
      <c r="O654" s="158">
        <v>34.492199999999997</v>
      </c>
      <c r="P654" s="158">
        <v>22.766200000000001</v>
      </c>
      <c r="Q654" s="158">
        <v>24.130299999999998</v>
      </c>
      <c r="R654" s="158">
        <v>41.546999999999997</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44767</v>
      </c>
      <c r="E655" s="158">
        <v>58.535200000000003</v>
      </c>
      <c r="F655" s="158">
        <v>-0.23569999999999999</v>
      </c>
      <c r="G655" s="158">
        <v>-0.23569999999999999</v>
      </c>
      <c r="H655" s="158">
        <v>1.9276</v>
      </c>
      <c r="I655" s="158">
        <v>3.3946000000000001</v>
      </c>
      <c r="J655" s="158">
        <v>7.7145000000000001</v>
      </c>
      <c r="K655" s="158">
        <v>3.73E-2</v>
      </c>
      <c r="L655" s="158">
        <v>2.3557000000000001</v>
      </c>
      <c r="M655" s="158">
        <v>-0.70740000000000003</v>
      </c>
      <c r="N655" s="158">
        <v>12.59</v>
      </c>
      <c r="O655" s="158">
        <v>33.8904</v>
      </c>
      <c r="P655" s="158">
        <v>22.0791</v>
      </c>
      <c r="Q655" s="158">
        <v>23.626100000000001</v>
      </c>
      <c r="R655" s="158">
        <v>40.946399999999997</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44767</v>
      </c>
      <c r="E656" s="158">
        <v>15.839700000000001</v>
      </c>
      <c r="F656" s="158">
        <v>-0.28960000000000002</v>
      </c>
      <c r="G656" s="158">
        <v>-0.28960000000000002</v>
      </c>
      <c r="H656" s="158">
        <v>2.5907</v>
      </c>
      <c r="I656" s="158">
        <v>3.5653999999999999</v>
      </c>
      <c r="J656" s="158">
        <v>7.2706999999999997</v>
      </c>
      <c r="K656" s="158">
        <v>0.55479999999999996</v>
      </c>
      <c r="L656" s="158">
        <v>-2.7541000000000002</v>
      </c>
      <c r="M656" s="158">
        <v>-5.8734999999999999</v>
      </c>
      <c r="N656" s="158">
        <v>6.6905000000000001</v>
      </c>
      <c r="O656" s="158">
        <v>15.7781</v>
      </c>
      <c r="P656" s="158"/>
      <c r="Q656" s="158">
        <v>14.0494</v>
      </c>
      <c r="R656" s="158">
        <v>18.650300000000001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44767</v>
      </c>
      <c r="E657" s="158">
        <v>14.8293</v>
      </c>
      <c r="F657" s="158">
        <v>-0.30320000000000003</v>
      </c>
      <c r="G657" s="158">
        <v>-0.30320000000000003</v>
      </c>
      <c r="H657" s="158">
        <v>2.5575000000000001</v>
      </c>
      <c r="I657" s="158">
        <v>3.4950999999999999</v>
      </c>
      <c r="J657" s="158">
        <v>7.1086999999999998</v>
      </c>
      <c r="K657" s="158">
        <v>9.9900000000000003E-2</v>
      </c>
      <c r="L657" s="158">
        <v>-3.6200999999999999</v>
      </c>
      <c r="M657" s="158">
        <v>-7.1322999999999999</v>
      </c>
      <c r="N657" s="158">
        <v>4.7815000000000003</v>
      </c>
      <c r="O657" s="158">
        <v>13.653700000000001</v>
      </c>
      <c r="P657" s="158"/>
      <c r="Q657" s="158">
        <v>11.9208</v>
      </c>
      <c r="R657" s="158">
        <v>16.513400000000001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44767</v>
      </c>
      <c r="E658" s="158">
        <v>143.9598</v>
      </c>
      <c r="F658" s="158">
        <v>-0.23080000000000001</v>
      </c>
      <c r="G658" s="158">
        <v>-0.23080000000000001</v>
      </c>
      <c r="H658" s="158">
        <v>2.3166000000000002</v>
      </c>
      <c r="I658" s="158">
        <v>2.8085</v>
      </c>
      <c r="J658" s="158">
        <v>7.5613999999999999</v>
      </c>
      <c r="K658" s="158">
        <v>-0.16259999999999999</v>
      </c>
      <c r="L658" s="158">
        <v>-1.8724000000000001</v>
      </c>
      <c r="M658" s="158">
        <v>-4.2004999999999999</v>
      </c>
      <c r="N658" s="158">
        <v>6.9108000000000001</v>
      </c>
      <c r="O658" s="158">
        <v>14.7346</v>
      </c>
      <c r="P658" s="158">
        <v>7.5993000000000004</v>
      </c>
      <c r="Q658" s="158">
        <v>14.8621</v>
      </c>
      <c r="R658" s="158">
        <v>26.497499999999999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44767</v>
      </c>
      <c r="E659" s="158">
        <v>149.9769</v>
      </c>
      <c r="F659" s="158">
        <v>-0.22539999999999999</v>
      </c>
      <c r="G659" s="158">
        <v>-0.22539999999999999</v>
      </c>
      <c r="H659" s="158">
        <v>2.3296000000000001</v>
      </c>
      <c r="I659" s="158">
        <v>2.8346</v>
      </c>
      <c r="J659" s="158">
        <v>7.6215999999999999</v>
      </c>
      <c r="K659" s="158">
        <v>6.4999999999999997E-3</v>
      </c>
      <c r="L659" s="158">
        <v>-1.5489999999999999</v>
      </c>
      <c r="M659" s="158">
        <v>-3.7622</v>
      </c>
      <c r="N659" s="158">
        <v>7.4978999999999996</v>
      </c>
      <c r="O659" s="158">
        <v>15.281499999999999</v>
      </c>
      <c r="P659" s="158">
        <v>8.1410999999999998</v>
      </c>
      <c r="Q659" s="158">
        <v>12.480700000000001</v>
      </c>
      <c r="R659" s="158">
        <v>27.164300000000001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44767</v>
      </c>
      <c r="E660" s="158">
        <v>18.561900000000001</v>
      </c>
      <c r="F660" s="158">
        <v>0.24360000000000001</v>
      </c>
      <c r="G660" s="158">
        <v>0.24360000000000001</v>
      </c>
      <c r="H660" s="158">
        <v>2.8622000000000001</v>
      </c>
      <c r="I660" s="158">
        <v>4.0909000000000004</v>
      </c>
      <c r="J660" s="158">
        <v>9.1729000000000003</v>
      </c>
      <c r="K660" s="158">
        <v>-3.1934</v>
      </c>
      <c r="L660" s="158">
        <v>-2.2130999999999998</v>
      </c>
      <c r="M660" s="158">
        <v>1.373</v>
      </c>
      <c r="N660" s="158">
        <v>8.5427999999999997</v>
      </c>
      <c r="O660" s="158">
        <v>25.7774</v>
      </c>
      <c r="P660" s="158">
        <v>7.6444999999999999</v>
      </c>
      <c r="Q660" s="158">
        <v>11.494</v>
      </c>
      <c r="R660" s="158">
        <v>51.350200000000001</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44767</v>
      </c>
      <c r="E661" s="158">
        <v>18.122399999999999</v>
      </c>
      <c r="F661" s="158">
        <v>0.24229999999999999</v>
      </c>
      <c r="G661" s="158">
        <v>0.24229999999999999</v>
      </c>
      <c r="H661" s="158">
        <v>2.8589000000000002</v>
      </c>
      <c r="I661" s="158">
        <v>4.0841000000000003</v>
      </c>
      <c r="J661" s="158">
        <v>9.1572999999999993</v>
      </c>
      <c r="K661" s="158">
        <v>-3.2263999999999999</v>
      </c>
      <c r="L661" s="158">
        <v>-2.2877000000000001</v>
      </c>
      <c r="M661" s="158">
        <v>1.2525999999999999</v>
      </c>
      <c r="N661" s="158">
        <v>8.3667999999999996</v>
      </c>
      <c r="O661" s="158">
        <v>25.58</v>
      </c>
      <c r="P661" s="158">
        <v>7.3616000000000001</v>
      </c>
      <c r="Q661" s="158">
        <v>11.0251</v>
      </c>
      <c r="R661" s="158">
        <v>51.1113</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44767</v>
      </c>
      <c r="E662" s="158">
        <v>15.9855</v>
      </c>
      <c r="F662" s="158">
        <v>0.21879999999999999</v>
      </c>
      <c r="G662" s="158">
        <v>0.21879999999999999</v>
      </c>
      <c r="H662" s="158">
        <v>2.8614999999999999</v>
      </c>
      <c r="I662" s="158">
        <v>4.0457999999999998</v>
      </c>
      <c r="J662" s="158">
        <v>9.1339000000000006</v>
      </c>
      <c r="K662" s="158">
        <v>-3.0958999999999999</v>
      </c>
      <c r="L662" s="158">
        <v>-2.0910000000000002</v>
      </c>
      <c r="M662" s="158">
        <v>1.9757</v>
      </c>
      <c r="N662" s="158">
        <v>8.9910999999999994</v>
      </c>
      <c r="O662" s="158">
        <v>26.633099999999999</v>
      </c>
      <c r="P662" s="158">
        <v>8.1830999999999996</v>
      </c>
      <c r="Q662" s="158">
        <v>9.1824999999999992</v>
      </c>
      <c r="R662" s="158">
        <v>52.219000000000001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44767</v>
      </c>
      <c r="E663" s="158">
        <v>15.6858</v>
      </c>
      <c r="F663" s="158">
        <v>0.21790000000000001</v>
      </c>
      <c r="G663" s="158">
        <v>0.21790000000000001</v>
      </c>
      <c r="H663" s="158">
        <v>2.8597000000000001</v>
      </c>
      <c r="I663" s="158">
        <v>4.0414000000000003</v>
      </c>
      <c r="J663" s="158">
        <v>9.1247000000000007</v>
      </c>
      <c r="K663" s="158">
        <v>-3.1173000000000002</v>
      </c>
      <c r="L663" s="158">
        <v>-2.1393</v>
      </c>
      <c r="M663" s="158">
        <v>1.8975</v>
      </c>
      <c r="N663" s="158">
        <v>8.8762000000000008</v>
      </c>
      <c r="O663" s="158">
        <v>26.4909</v>
      </c>
      <c r="P663" s="158">
        <v>7.8390000000000004</v>
      </c>
      <c r="Q663" s="158">
        <v>8.7962000000000007</v>
      </c>
      <c r="R663" s="158">
        <v>52.063099999999999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44767</v>
      </c>
      <c r="E664" s="158">
        <v>15.719900000000001</v>
      </c>
      <c r="F664" s="158">
        <v>8.2100000000000006E-2</v>
      </c>
      <c r="G664" s="158">
        <v>8.2100000000000006E-2</v>
      </c>
      <c r="H664" s="158">
        <v>2.7000999999999999</v>
      </c>
      <c r="I664" s="158">
        <v>4.0343</v>
      </c>
      <c r="J664" s="158">
        <v>9.0554000000000006</v>
      </c>
      <c r="K664" s="158">
        <v>-3.4889999999999999</v>
      </c>
      <c r="L664" s="158">
        <v>-2.3894000000000002</v>
      </c>
      <c r="M664" s="158">
        <v>2.35E-2</v>
      </c>
      <c r="N664" s="158">
        <v>7.4153000000000002</v>
      </c>
      <c r="O664" s="158">
        <v>27.161799999999999</v>
      </c>
      <c r="P664" s="158">
        <v>9.4771000000000001</v>
      </c>
      <c r="Q664" s="158">
        <v>9.3560999999999996</v>
      </c>
      <c r="R664" s="158">
        <v>53.265000000000001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44767</v>
      </c>
      <c r="E665" s="158">
        <v>15.388</v>
      </c>
      <c r="F665" s="158">
        <v>8.0600000000000005E-2</v>
      </c>
      <c r="G665" s="158">
        <v>8.0600000000000005E-2</v>
      </c>
      <c r="H665" s="158">
        <v>2.6968999999999999</v>
      </c>
      <c r="I665" s="158">
        <v>4.0270999999999999</v>
      </c>
      <c r="J665" s="158">
        <v>9.0381</v>
      </c>
      <c r="K665" s="158">
        <v>-3.5465</v>
      </c>
      <c r="L665" s="158">
        <v>-2.4933999999999998</v>
      </c>
      <c r="M665" s="158">
        <v>-0.1305</v>
      </c>
      <c r="N665" s="158">
        <v>7.1967999999999996</v>
      </c>
      <c r="O665" s="158">
        <v>26.820499999999999</v>
      </c>
      <c r="P665" s="158">
        <v>9.0208999999999993</v>
      </c>
      <c r="Q665" s="158">
        <v>8.8956999999999997</v>
      </c>
      <c r="R665" s="158">
        <v>52.894100000000002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44767</v>
      </c>
      <c r="E666" s="158">
        <v>15.1153</v>
      </c>
      <c r="F666" s="158">
        <v>7.3499999999999996E-2</v>
      </c>
      <c r="G666" s="158">
        <v>7.3499999999999996E-2</v>
      </c>
      <c r="H666" s="158">
        <v>2.5621</v>
      </c>
      <c r="I666" s="158">
        <v>4.0195999999999996</v>
      </c>
      <c r="J666" s="158">
        <v>8.9673999999999996</v>
      </c>
      <c r="K666" s="158">
        <v>-2.7585999999999999</v>
      </c>
      <c r="L666" s="158">
        <v>-1.3154999999999999</v>
      </c>
      <c r="M666" s="158">
        <v>0.41120000000000001</v>
      </c>
      <c r="N666" s="158">
        <v>8.4008000000000003</v>
      </c>
      <c r="O666" s="158">
        <v>27.521100000000001</v>
      </c>
      <c r="P666" s="158"/>
      <c r="Q666" s="158">
        <v>8.94</v>
      </c>
      <c r="R666" s="158">
        <v>54.384700000000002</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44767</v>
      </c>
      <c r="E667" s="158">
        <v>14.526</v>
      </c>
      <c r="F667" s="158">
        <v>7.1599999999999997E-2</v>
      </c>
      <c r="G667" s="158">
        <v>7.1599999999999997E-2</v>
      </c>
      <c r="H667" s="158">
        <v>2.5587</v>
      </c>
      <c r="I667" s="158">
        <v>4.0119999999999996</v>
      </c>
      <c r="J667" s="158">
        <v>8.9510000000000005</v>
      </c>
      <c r="K667" s="158">
        <v>-2.8264</v>
      </c>
      <c r="L667" s="158">
        <v>-1.4278</v>
      </c>
      <c r="M667" s="158">
        <v>0.25119999999999998</v>
      </c>
      <c r="N667" s="158">
        <v>8.1776999999999997</v>
      </c>
      <c r="O667" s="158">
        <v>27.208400000000001</v>
      </c>
      <c r="P667" s="158"/>
      <c r="Q667" s="158">
        <v>8.0457999999999998</v>
      </c>
      <c r="R667" s="158">
        <v>54.033200000000001</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44767</v>
      </c>
      <c r="E668" s="158">
        <v>21.680599999999998</v>
      </c>
      <c r="F668" s="158">
        <v>0.1265</v>
      </c>
      <c r="G668" s="158">
        <v>0.1265</v>
      </c>
      <c r="H668" s="158">
        <v>2.8209</v>
      </c>
      <c r="I668" s="158">
        <v>3.3816999999999999</v>
      </c>
      <c r="J668" s="158">
        <v>7.5368000000000004</v>
      </c>
      <c r="K668" s="158">
        <v>0.36849999999999999</v>
      </c>
      <c r="L668" s="158">
        <v>9.0899999999999995E-2</v>
      </c>
      <c r="M668" s="158">
        <v>-3.0583999999999998</v>
      </c>
      <c r="N668" s="158">
        <v>8.0550999999999995</v>
      </c>
      <c r="O668" s="158">
        <v>18.112200000000001</v>
      </c>
      <c r="P668" s="158">
        <v>10.684799999999999</v>
      </c>
      <c r="Q668" s="158">
        <v>11.1233</v>
      </c>
      <c r="R668" s="158">
        <v>27.4132</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44767</v>
      </c>
      <c r="E669" s="158">
        <v>21.176300000000001</v>
      </c>
      <c r="F669" s="158">
        <v>0.1229</v>
      </c>
      <c r="G669" s="158">
        <v>0.1229</v>
      </c>
      <c r="H669" s="158">
        <v>2.8134999999999999</v>
      </c>
      <c r="I669" s="158">
        <v>3.3671000000000002</v>
      </c>
      <c r="J669" s="158">
        <v>7.5037000000000003</v>
      </c>
      <c r="K669" s="158">
        <v>0.42780000000000001</v>
      </c>
      <c r="L669" s="158">
        <v>6.2399999999999997E-2</v>
      </c>
      <c r="M669" s="158">
        <v>-3.1732999999999998</v>
      </c>
      <c r="N669" s="158">
        <v>7.8282999999999996</v>
      </c>
      <c r="O669" s="158">
        <v>17.900400000000001</v>
      </c>
      <c r="P669" s="158">
        <v>10.4064</v>
      </c>
      <c r="Q669" s="158">
        <v>10.7674</v>
      </c>
      <c r="R669" s="158">
        <v>27.272200000000002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44767</v>
      </c>
      <c r="E670" s="158">
        <v>23.614799999999999</v>
      </c>
      <c r="F670" s="158">
        <v>-7.0699999999999999E-2</v>
      </c>
      <c r="G670" s="158">
        <v>-7.0699999999999999E-2</v>
      </c>
      <c r="H670" s="158">
        <v>2.6958000000000002</v>
      </c>
      <c r="I670" s="158">
        <v>3.3094999999999999</v>
      </c>
      <c r="J670" s="158">
        <v>7.5016999999999996</v>
      </c>
      <c r="K670" s="158">
        <v>0.42780000000000001</v>
      </c>
      <c r="L670" s="158">
        <v>-0.22140000000000001</v>
      </c>
      <c r="M670" s="158">
        <v>-3.2631999999999999</v>
      </c>
      <c r="N670" s="158">
        <v>7.9173999999999998</v>
      </c>
      <c r="O670" s="158">
        <v>18.275600000000001</v>
      </c>
      <c r="P670" s="158">
        <v>11.4016</v>
      </c>
      <c r="Q670" s="158">
        <v>14.4954</v>
      </c>
      <c r="R670" s="158">
        <v>26.9209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44767</v>
      </c>
      <c r="E671" s="158">
        <v>23.053000000000001</v>
      </c>
      <c r="F671" s="158">
        <v>-7.1999999999999995E-2</v>
      </c>
      <c r="G671" s="158">
        <v>-7.1999999999999995E-2</v>
      </c>
      <c r="H671" s="158">
        <v>2.6924000000000001</v>
      </c>
      <c r="I671" s="158">
        <v>3.3020999999999998</v>
      </c>
      <c r="J671" s="158">
        <v>7.4851999999999999</v>
      </c>
      <c r="K671" s="158">
        <v>0.37880000000000003</v>
      </c>
      <c r="L671" s="158">
        <v>-0.31440000000000001</v>
      </c>
      <c r="M671" s="158">
        <v>-3.3972000000000002</v>
      </c>
      <c r="N671" s="158">
        <v>7.7178000000000004</v>
      </c>
      <c r="O671" s="158">
        <v>18.043800000000001</v>
      </c>
      <c r="P671" s="158">
        <v>10.9757</v>
      </c>
      <c r="Q671" s="158">
        <v>14.061999999999999</v>
      </c>
      <c r="R671" s="158">
        <v>26.7011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44767</v>
      </c>
      <c r="E672" s="158">
        <v>15.742100000000001</v>
      </c>
      <c r="F672" s="158">
        <v>-4.7E-2</v>
      </c>
      <c r="G672" s="158">
        <v>-4.7E-2</v>
      </c>
      <c r="H672" s="158">
        <v>2.1644000000000001</v>
      </c>
      <c r="I672" s="158">
        <v>3.4792999999999998</v>
      </c>
      <c r="J672" s="158">
        <v>9.4806000000000008</v>
      </c>
      <c r="K672" s="158">
        <v>-0.6613</v>
      </c>
      <c r="L672" s="158">
        <v>0.39219999999999999</v>
      </c>
      <c r="M672" s="158">
        <v>4.7050999999999998</v>
      </c>
      <c r="N672" s="158">
        <v>11.910399999999999</v>
      </c>
      <c r="O672" s="158">
        <v>26.599399999999999</v>
      </c>
      <c r="P672" s="158"/>
      <c r="Q672" s="158">
        <v>11.051399999999999</v>
      </c>
      <c r="R672" s="158">
        <v>51.794899999999998</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44767</v>
      </c>
      <c r="E673" s="158">
        <v>15.343400000000001</v>
      </c>
      <c r="F673" s="158">
        <v>-5.0799999999999998E-2</v>
      </c>
      <c r="G673" s="158">
        <v>-5.0799999999999998E-2</v>
      </c>
      <c r="H673" s="158">
        <v>2.1564999999999999</v>
      </c>
      <c r="I673" s="158">
        <v>3.464</v>
      </c>
      <c r="J673" s="158">
        <v>9.4433000000000007</v>
      </c>
      <c r="K673" s="158">
        <v>-0.68289999999999995</v>
      </c>
      <c r="L673" s="158">
        <v>0.27189999999999998</v>
      </c>
      <c r="M673" s="158">
        <v>4.4741999999999997</v>
      </c>
      <c r="N673" s="158">
        <v>11.5486</v>
      </c>
      <c r="O673" s="158">
        <v>26.295400000000001</v>
      </c>
      <c r="P673" s="158"/>
      <c r="Q673" s="158">
        <v>10.395200000000001</v>
      </c>
      <c r="R673" s="158">
        <v>51.407400000000003</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44767</v>
      </c>
      <c r="E674" s="158">
        <v>17.963000000000001</v>
      </c>
      <c r="F674" s="158">
        <v>-3.3E-3</v>
      </c>
      <c r="G674" s="158">
        <v>-3.3E-3</v>
      </c>
      <c r="H674" s="158">
        <v>2.2042000000000002</v>
      </c>
      <c r="I674" s="158">
        <v>3.5105</v>
      </c>
      <c r="J674" s="158">
        <v>9.4070999999999998</v>
      </c>
      <c r="K674" s="158">
        <v>-0.83360000000000001</v>
      </c>
      <c r="L674" s="158">
        <v>-0.27089999999999997</v>
      </c>
      <c r="M674" s="158">
        <v>4.2766000000000002</v>
      </c>
      <c r="N674" s="158">
        <v>11.635899999999999</v>
      </c>
      <c r="O674" s="158">
        <v>26.442799999999998</v>
      </c>
      <c r="P674" s="158"/>
      <c r="Q674" s="158">
        <v>15.462199999999999</v>
      </c>
      <c r="R674" s="158">
        <v>51.567300000000003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44767</v>
      </c>
      <c r="E675" s="158">
        <v>17.735399999999998</v>
      </c>
      <c r="F675" s="158">
        <v>-3.8999999999999998E-3</v>
      </c>
      <c r="G675" s="158">
        <v>-3.8999999999999998E-3</v>
      </c>
      <c r="H675" s="158">
        <v>2.2019000000000002</v>
      </c>
      <c r="I675" s="158">
        <v>3.5064000000000002</v>
      </c>
      <c r="J675" s="158">
        <v>9.3961000000000006</v>
      </c>
      <c r="K675" s="158">
        <v>-0.86140000000000005</v>
      </c>
      <c r="L675" s="158">
        <v>-0.32819999999999999</v>
      </c>
      <c r="M675" s="158">
        <v>4.1848999999999998</v>
      </c>
      <c r="N675" s="158">
        <v>11.459300000000001</v>
      </c>
      <c r="O675" s="158">
        <v>26.129200000000001</v>
      </c>
      <c r="P675" s="158"/>
      <c r="Q675" s="158">
        <v>15.1014</v>
      </c>
      <c r="R675" s="158">
        <v>51.2224</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44767</v>
      </c>
      <c r="E680" s="158">
        <v>335.14640000000003</v>
      </c>
      <c r="F680" s="158">
        <v>-0.2631</v>
      </c>
      <c r="G680" s="158">
        <v>-0.2631</v>
      </c>
      <c r="H680" s="158">
        <v>2.1377999999999999</v>
      </c>
      <c r="I680" s="158">
        <v>2.6558999999999999</v>
      </c>
      <c r="J680" s="158">
        <v>6.9875999999999996</v>
      </c>
      <c r="K680" s="158">
        <v>-0.42299999999999999</v>
      </c>
      <c r="L680" s="158">
        <v>-2.3948</v>
      </c>
      <c r="M680" s="158">
        <v>-4.8392999999999997</v>
      </c>
      <c r="N680" s="158">
        <v>8.4475999999999996</v>
      </c>
      <c r="O680" s="158">
        <v>17.813199999999998</v>
      </c>
      <c r="P680" s="158">
        <v>10.7601</v>
      </c>
      <c r="Q680" s="158">
        <v>15.3215</v>
      </c>
      <c r="R680" s="158">
        <v>28.040299999999998</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44767</v>
      </c>
      <c r="E681" s="158">
        <v>480.81162825373002</v>
      </c>
      <c r="F681" s="158">
        <v>-0.26819999999999999</v>
      </c>
      <c r="G681" s="158">
        <v>-0.26819999999999999</v>
      </c>
      <c r="H681" s="158">
        <v>2.1255999999999999</v>
      </c>
      <c r="I681" s="158">
        <v>2.6311</v>
      </c>
      <c r="J681" s="158">
        <v>6.9302000000000001</v>
      </c>
      <c r="K681" s="158">
        <v>-0.56620000000000004</v>
      </c>
      <c r="L681" s="158">
        <v>-2.6943999999999999</v>
      </c>
      <c r="M681" s="158">
        <v>-5.2595000000000001</v>
      </c>
      <c r="N681" s="158">
        <v>7.8230000000000004</v>
      </c>
      <c r="O681" s="158">
        <v>17.199200000000001</v>
      </c>
      <c r="P681" s="158">
        <v>10.1258</v>
      </c>
      <c r="Q681" s="158">
        <v>15.8431</v>
      </c>
      <c r="R681" s="158">
        <v>27.344000000000001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44767</v>
      </c>
      <c r="E682" s="158">
        <v>30.052</v>
      </c>
      <c r="F682" s="158">
        <v>-0.16839999999999999</v>
      </c>
      <c r="G682" s="158">
        <v>-0.16839999999999999</v>
      </c>
      <c r="H682" s="158">
        <v>2.6573000000000002</v>
      </c>
      <c r="I682" s="158">
        <v>3.2345999999999999</v>
      </c>
      <c r="J682" s="158">
        <v>8.2966999999999995</v>
      </c>
      <c r="K682" s="158">
        <v>-0.45219999999999999</v>
      </c>
      <c r="L682" s="158">
        <v>-2.4085999999999999</v>
      </c>
      <c r="M682" s="158">
        <v>-4.3125</v>
      </c>
      <c r="N682" s="158">
        <v>8.8004999999999995</v>
      </c>
      <c r="O682" s="158">
        <v>16.925999999999998</v>
      </c>
      <c r="P682" s="158">
        <v>12.0166</v>
      </c>
      <c r="Q682" s="158">
        <v>15.1791</v>
      </c>
      <c r="R682" s="158">
        <v>26.602</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44767</v>
      </c>
      <c r="E683" s="158">
        <v>27.1616</v>
      </c>
      <c r="F683" s="158">
        <v>-0.17860000000000001</v>
      </c>
      <c r="G683" s="158">
        <v>-0.17860000000000001</v>
      </c>
      <c r="H683" s="158">
        <v>2.6328999999999998</v>
      </c>
      <c r="I683" s="158">
        <v>3.1861999999999999</v>
      </c>
      <c r="J683" s="158">
        <v>8.1846999999999994</v>
      </c>
      <c r="K683" s="158">
        <v>-0.75490000000000002</v>
      </c>
      <c r="L683" s="158">
        <v>-3.0133000000000001</v>
      </c>
      <c r="M683" s="158">
        <v>-5.2020999999999997</v>
      </c>
      <c r="N683" s="158">
        <v>7.4515000000000002</v>
      </c>
      <c r="O683" s="158">
        <v>15.3413</v>
      </c>
      <c r="P683" s="158">
        <v>10.5318</v>
      </c>
      <c r="Q683" s="158">
        <v>13.6929</v>
      </c>
      <c r="R683" s="158">
        <v>24.9846</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44767</v>
      </c>
      <c r="E684" s="158">
        <v>115.83</v>
      </c>
      <c r="F684" s="158">
        <v>-8.6E-3</v>
      </c>
      <c r="G684" s="158">
        <v>-8.6E-3</v>
      </c>
      <c r="H684" s="158">
        <v>2.1879</v>
      </c>
      <c r="I684" s="158">
        <v>2.1067999999999998</v>
      </c>
      <c r="J684" s="158">
        <v>5.9161999999999999</v>
      </c>
      <c r="K684" s="158">
        <v>-2.5409999999999999</v>
      </c>
      <c r="L684" s="158">
        <v>-2.1044999999999998</v>
      </c>
      <c r="M684" s="158">
        <v>-6.3167</v>
      </c>
      <c r="N684" s="158">
        <v>2.4771999999999998</v>
      </c>
      <c r="O684" s="158">
        <v>13.7456</v>
      </c>
      <c r="P684" s="158">
        <v>9.9885000000000002</v>
      </c>
      <c r="Q684" s="158">
        <v>12.1442</v>
      </c>
      <c r="R684" s="158">
        <v>20.0427</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44767</v>
      </c>
      <c r="E685" s="158">
        <v>164.49514672160601</v>
      </c>
      <c r="F685" s="158">
        <v>-9.1999999999999998E-3</v>
      </c>
      <c r="G685" s="158">
        <v>-9.1999999999999998E-3</v>
      </c>
      <c r="H685" s="158">
        <v>2.1789999999999998</v>
      </c>
      <c r="I685" s="158">
        <v>2.0827</v>
      </c>
      <c r="J685" s="158">
        <v>5.8639999999999999</v>
      </c>
      <c r="K685" s="158">
        <v>-2.6949000000000001</v>
      </c>
      <c r="L685" s="158">
        <v>-2.4056000000000002</v>
      </c>
      <c r="M685" s="158">
        <v>-6.7893999999999997</v>
      </c>
      <c r="N685" s="158">
        <v>1.7663</v>
      </c>
      <c r="O685" s="158">
        <v>12.9429</v>
      </c>
      <c r="P685" s="158">
        <v>9.2475000000000005</v>
      </c>
      <c r="Q685" s="158">
        <v>11.2196</v>
      </c>
      <c r="R685" s="158">
        <v>19.269300000000001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44767</v>
      </c>
      <c r="E686" s="158">
        <v>39.93</v>
      </c>
      <c r="F686" s="158">
        <v>-0.2</v>
      </c>
      <c r="G686" s="158">
        <v>-0.2</v>
      </c>
      <c r="H686" s="158">
        <v>1.8363</v>
      </c>
      <c r="I686" s="158">
        <v>2.7534999999999998</v>
      </c>
      <c r="J686" s="158">
        <v>7.3963999999999999</v>
      </c>
      <c r="K686" s="158">
        <v>-1.4803999999999999</v>
      </c>
      <c r="L686" s="158">
        <v>-2.8231000000000002</v>
      </c>
      <c r="M686" s="158">
        <v>-6.4870999999999999</v>
      </c>
      <c r="N686" s="158">
        <v>5.1066000000000003</v>
      </c>
      <c r="O686" s="158">
        <v>19.343</v>
      </c>
      <c r="P686" s="158">
        <v>11.8919</v>
      </c>
      <c r="Q686" s="158">
        <v>13.960900000000001</v>
      </c>
      <c r="R686" s="158">
        <v>26.796600000000002</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44767</v>
      </c>
      <c r="E687" s="158">
        <v>42.22</v>
      </c>
      <c r="F687" s="158">
        <v>-0.2127</v>
      </c>
      <c r="G687" s="158">
        <v>-0.2127</v>
      </c>
      <c r="H687" s="158">
        <v>1.8576999999999999</v>
      </c>
      <c r="I687" s="158">
        <v>2.8001</v>
      </c>
      <c r="J687" s="158">
        <v>7.4847000000000001</v>
      </c>
      <c r="K687" s="158">
        <v>-1.2628999999999999</v>
      </c>
      <c r="L687" s="158">
        <v>-2.4041000000000001</v>
      </c>
      <c r="M687" s="158">
        <v>-5.9059999999999997</v>
      </c>
      <c r="N687" s="158">
        <v>5.9207000000000001</v>
      </c>
      <c r="O687" s="158">
        <v>20.033799999999999</v>
      </c>
      <c r="P687" s="158">
        <v>12.511100000000001</v>
      </c>
      <c r="Q687" s="158">
        <v>12.9849</v>
      </c>
      <c r="R687" s="158">
        <v>27.633299999999998</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44767</v>
      </c>
      <c r="E698" s="158">
        <v>147.40979999999999</v>
      </c>
      <c r="F698" s="158">
        <v>-0.39150000000000001</v>
      </c>
      <c r="G698" s="158">
        <v>-0.39150000000000001</v>
      </c>
      <c r="H698" s="158">
        <v>2.2763</v>
      </c>
      <c r="I698" s="158">
        <v>2.7054999999999998</v>
      </c>
      <c r="J698" s="158">
        <v>8.2962000000000007</v>
      </c>
      <c r="K698" s="158">
        <v>-1.0531999999999999</v>
      </c>
      <c r="L698" s="158">
        <v>-6.2706</v>
      </c>
      <c r="M698" s="158">
        <v>-7.5827</v>
      </c>
      <c r="N698" s="158">
        <v>2.0417000000000001</v>
      </c>
      <c r="O698" s="158">
        <v>19.031300000000002</v>
      </c>
      <c r="P698" s="158">
        <v>11.745799999999999</v>
      </c>
      <c r="Q698" s="158">
        <v>13.8925</v>
      </c>
      <c r="R698" s="158">
        <v>26.983799999999999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44767</v>
      </c>
      <c r="E699" s="158">
        <v>135.74700000000001</v>
      </c>
      <c r="F699" s="158">
        <v>-0.39929999999999999</v>
      </c>
      <c r="G699" s="158">
        <v>-0.39929999999999999</v>
      </c>
      <c r="H699" s="158">
        <v>2.2555999999999998</v>
      </c>
      <c r="I699" s="158">
        <v>2.6642999999999999</v>
      </c>
      <c r="J699" s="158">
        <v>8.2017000000000007</v>
      </c>
      <c r="K699" s="158">
        <v>-1.2857000000000001</v>
      </c>
      <c r="L699" s="158">
        <v>-6.7211999999999996</v>
      </c>
      <c r="M699" s="158">
        <v>-8.2841000000000005</v>
      </c>
      <c r="N699" s="158">
        <v>1.0462</v>
      </c>
      <c r="O699" s="158">
        <v>17.904</v>
      </c>
      <c r="P699" s="158">
        <v>10.7355</v>
      </c>
      <c r="Q699" s="158">
        <v>11.51</v>
      </c>
      <c r="R699" s="158">
        <v>25.778300000000002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44767</v>
      </c>
      <c r="E700" s="158">
        <v>217.19799436824701</v>
      </c>
      <c r="F700" s="158">
        <v>-0.40639999999999998</v>
      </c>
      <c r="G700" s="158">
        <v>-0.40639999999999998</v>
      </c>
      <c r="H700" s="158">
        <v>2.2166000000000001</v>
      </c>
      <c r="I700" s="158">
        <v>3.1865999999999999</v>
      </c>
      <c r="J700" s="158">
        <v>7.2055999999999996</v>
      </c>
      <c r="K700" s="158">
        <v>-1.7047000000000001</v>
      </c>
      <c r="L700" s="158">
        <v>-4.1398000000000001</v>
      </c>
      <c r="M700" s="158">
        <v>-7.4417999999999997</v>
      </c>
      <c r="N700" s="158">
        <v>3.4232</v>
      </c>
      <c r="O700" s="158">
        <v>13.6754</v>
      </c>
      <c r="P700" s="158">
        <v>9.1631999999999998</v>
      </c>
      <c r="Q700" s="158">
        <v>17.2532</v>
      </c>
      <c r="R700" s="158">
        <v>23.063600000000001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-0.17010782608695654</v>
      </c>
      <c r="G701" s="160">
        <v>-0.17010782608695654</v>
      </c>
      <c r="H701" s="160">
        <v>2.2478539130434778</v>
      </c>
      <c r="I701" s="160">
        <v>3.0822582608695641</v>
      </c>
      <c r="J701" s="160">
        <v>7.7458939130434787</v>
      </c>
      <c r="K701" s="160">
        <v>-1.35893652173913</v>
      </c>
      <c r="L701" s="160">
        <v>-3.2561017391304334</v>
      </c>
      <c r="M701" s="160">
        <v>-4.5404617391304329</v>
      </c>
      <c r="N701" s="160">
        <v>4.9050452173913044</v>
      </c>
      <c r="O701" s="160">
        <v>19.261800884955754</v>
      </c>
      <c r="P701" s="160">
        <v>11.20947912087912</v>
      </c>
      <c r="Q701" s="160">
        <v>14.277145217391302</v>
      </c>
      <c r="R701" s="160">
        <v>30.128578260869556</v>
      </c>
    </row>
    <row r="702" spans="1:34" x14ac:dyDescent="0.3">
      <c r="A702" s="159" t="s">
        <v>407</v>
      </c>
      <c r="B702" s="154"/>
      <c r="C702" s="154"/>
      <c r="D702" s="154"/>
      <c r="E702" s="154"/>
      <c r="F702" s="160">
        <v>-0.17269999999999999</v>
      </c>
      <c r="G702" s="160">
        <v>-0.17269999999999999</v>
      </c>
      <c r="H702" s="160">
        <v>2.2107999999999999</v>
      </c>
      <c r="I702" s="160">
        <v>3.0655999999999999</v>
      </c>
      <c r="J702" s="160">
        <v>7.6528</v>
      </c>
      <c r="K702" s="160">
        <v>-1.2857000000000001</v>
      </c>
      <c r="L702" s="160">
        <v>-3.0672999999999999</v>
      </c>
      <c r="M702" s="160">
        <v>-5.4196</v>
      </c>
      <c r="N702" s="160">
        <v>5.6407999999999996</v>
      </c>
      <c r="O702" s="160">
        <v>17.900400000000001</v>
      </c>
      <c r="P702" s="160">
        <v>10.684799999999999</v>
      </c>
      <c r="Q702" s="160">
        <v>13.960900000000001</v>
      </c>
      <c r="R702" s="160">
        <v>27.654499999999999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44767</v>
      </c>
      <c r="E705" s="158">
        <v>32.776800000000001</v>
      </c>
      <c r="F705" s="158">
        <v>-0.1094</v>
      </c>
      <c r="G705" s="158">
        <v>-0.1094</v>
      </c>
      <c r="H705" s="158">
        <v>1.6392</v>
      </c>
      <c r="I705" s="158">
        <v>2.1027</v>
      </c>
      <c r="J705" s="158">
        <v>5.1673999999999998</v>
      </c>
      <c r="K705" s="158">
        <v>-1.6509</v>
      </c>
      <c r="L705" s="158">
        <v>-2.3845999999999998</v>
      </c>
      <c r="M705" s="158">
        <v>-3.8138000000000001</v>
      </c>
      <c r="N705" s="158">
        <v>2.6440000000000001</v>
      </c>
      <c r="O705" s="158">
        <v>14.047000000000001</v>
      </c>
      <c r="P705" s="158">
        <v>9.1828000000000003</v>
      </c>
      <c r="Q705" s="158">
        <v>11.1614</v>
      </c>
      <c r="R705" s="158">
        <v>17.964200000000002</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44767</v>
      </c>
      <c r="E706" s="158">
        <v>35.165900000000001</v>
      </c>
      <c r="F706" s="158">
        <v>-0.10199999999999999</v>
      </c>
      <c r="G706" s="158">
        <v>-0.10199999999999999</v>
      </c>
      <c r="H706" s="158">
        <v>1.6546000000000001</v>
      </c>
      <c r="I706" s="158">
        <v>2.1341000000000001</v>
      </c>
      <c r="J706" s="158">
        <v>5.2392000000000003</v>
      </c>
      <c r="K706" s="158">
        <v>-1.4569000000000001</v>
      </c>
      <c r="L706" s="158">
        <v>-2.0165000000000002</v>
      </c>
      <c r="M706" s="158">
        <v>-3.2399</v>
      </c>
      <c r="N706" s="158">
        <v>3.5217000000000001</v>
      </c>
      <c r="O706" s="158">
        <v>15.0954</v>
      </c>
      <c r="P706" s="158">
        <v>10.1153</v>
      </c>
      <c r="Q706" s="158">
        <v>12.398300000000001</v>
      </c>
      <c r="R706" s="158">
        <v>19.105699999999999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44767</v>
      </c>
      <c r="E707" s="158">
        <v>113.8566</v>
      </c>
      <c r="F707" s="158">
        <v>-0.37430000000000002</v>
      </c>
      <c r="G707" s="158">
        <v>-0.37430000000000002</v>
      </c>
      <c r="H707" s="158">
        <v>1.6192</v>
      </c>
      <c r="I707" s="158">
        <v>1.835</v>
      </c>
      <c r="J707" s="158">
        <v>5.4596999999999998</v>
      </c>
      <c r="K707" s="158">
        <v>-0.36130000000000001</v>
      </c>
      <c r="L707" s="158">
        <v>-3.0876999999999999</v>
      </c>
      <c r="M707" s="158">
        <v>-6.3893000000000004</v>
      </c>
      <c r="N707" s="158">
        <v>2.6179999999999999</v>
      </c>
      <c r="O707" s="158">
        <v>12.6411</v>
      </c>
      <c r="P707" s="158">
        <v>7.6166999999999998</v>
      </c>
      <c r="Q707" s="158">
        <v>13.922599999999999</v>
      </c>
      <c r="R707" s="158">
        <v>25.068999999999999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44767</v>
      </c>
      <c r="E708" s="158">
        <v>119.1566</v>
      </c>
      <c r="F708" s="158">
        <v>-0.37019999999999997</v>
      </c>
      <c r="G708" s="158">
        <v>-0.37019999999999997</v>
      </c>
      <c r="H708" s="158">
        <v>1.629</v>
      </c>
      <c r="I708" s="158">
        <v>1.8546</v>
      </c>
      <c r="J708" s="158">
        <v>5.5045999999999999</v>
      </c>
      <c r="K708" s="158">
        <v>-0.24049999999999999</v>
      </c>
      <c r="L708" s="158">
        <v>-2.8595999999999999</v>
      </c>
      <c r="M708" s="158">
        <v>-6.06</v>
      </c>
      <c r="N708" s="158">
        <v>3.1065999999999998</v>
      </c>
      <c r="O708" s="158">
        <v>13.303699999999999</v>
      </c>
      <c r="P708" s="158">
        <v>8.1851000000000003</v>
      </c>
      <c r="Q708" s="158">
        <v>11.518599999999999</v>
      </c>
      <c r="R708" s="158">
        <v>25.739599999999999</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44767</v>
      </c>
      <c r="E709" s="158">
        <v>77.252499999999998</v>
      </c>
      <c r="F709" s="158">
        <v>-0.23949999999999999</v>
      </c>
      <c r="G709" s="158">
        <v>-0.23949999999999999</v>
      </c>
      <c r="H709" s="158">
        <v>1.1095999999999999</v>
      </c>
      <c r="I709" s="158">
        <v>1.2727999999999999</v>
      </c>
      <c r="J709" s="158">
        <v>3.7736000000000001</v>
      </c>
      <c r="K709" s="158">
        <v>-0.2044</v>
      </c>
      <c r="L709" s="158">
        <v>-1.5658000000000001</v>
      </c>
      <c r="M709" s="158">
        <v>-3.3767999999999998</v>
      </c>
      <c r="N709" s="158">
        <v>4.6355000000000004</v>
      </c>
      <c r="O709" s="158">
        <v>9.5737000000000005</v>
      </c>
      <c r="P709" s="158">
        <v>6.6661999999999999</v>
      </c>
      <c r="Q709" s="158">
        <v>11.5791</v>
      </c>
      <c r="R709" s="158">
        <v>22.900300000000001</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44767</v>
      </c>
      <c r="E710" s="158">
        <v>81.542500000000004</v>
      </c>
      <c r="F710" s="158">
        <v>-0.2364</v>
      </c>
      <c r="G710" s="158">
        <v>-0.2364</v>
      </c>
      <c r="H710" s="158">
        <v>1.1169</v>
      </c>
      <c r="I710" s="158">
        <v>1.2874000000000001</v>
      </c>
      <c r="J710" s="158">
        <v>3.8066</v>
      </c>
      <c r="K710" s="158">
        <v>-0.1111</v>
      </c>
      <c r="L710" s="158">
        <v>-1.3692</v>
      </c>
      <c r="M710" s="158">
        <v>-3.0785999999999998</v>
      </c>
      <c r="N710" s="158">
        <v>5.0856000000000003</v>
      </c>
      <c r="O710" s="158">
        <v>10.183400000000001</v>
      </c>
      <c r="P710" s="158">
        <v>7.2908999999999997</v>
      </c>
      <c r="Q710" s="158">
        <v>10.1806</v>
      </c>
      <c r="R710" s="158">
        <v>23.526</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44767</v>
      </c>
      <c r="E711" s="158">
        <v>25.491499999999998</v>
      </c>
      <c r="F711" s="158">
        <v>-0.15939999999999999</v>
      </c>
      <c r="G711" s="158">
        <v>-0.15939999999999999</v>
      </c>
      <c r="H711" s="158">
        <v>2.0247999999999999</v>
      </c>
      <c r="I711" s="158">
        <v>2.5947</v>
      </c>
      <c r="J711" s="158">
        <v>7.0289000000000001</v>
      </c>
      <c r="K711" s="158">
        <v>-1.6178999999999999</v>
      </c>
      <c r="L711" s="158">
        <v>-5.3258000000000001</v>
      </c>
      <c r="M711" s="158">
        <v>-6.8327</v>
      </c>
      <c r="N711" s="158">
        <v>1.6407</v>
      </c>
      <c r="O711" s="158">
        <v>13.4514</v>
      </c>
      <c r="P711" s="158">
        <v>8.5515000000000008</v>
      </c>
      <c r="Q711" s="158">
        <v>12.0246</v>
      </c>
      <c r="R711" s="158">
        <v>20.621400000000001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44767</v>
      </c>
      <c r="E712" s="158">
        <v>26.134699999999999</v>
      </c>
      <c r="F712" s="158">
        <v>-0.15659999999999999</v>
      </c>
      <c r="G712" s="158">
        <v>-0.15659999999999999</v>
      </c>
      <c r="H712" s="158">
        <v>2.0316999999999998</v>
      </c>
      <c r="I712" s="158">
        <v>2.6089000000000002</v>
      </c>
      <c r="J712" s="158">
        <v>7.0616000000000003</v>
      </c>
      <c r="K712" s="158">
        <v>-1.5305</v>
      </c>
      <c r="L712" s="158">
        <v>-5.1596000000000002</v>
      </c>
      <c r="M712" s="158">
        <v>-6.5864000000000003</v>
      </c>
      <c r="N712" s="158">
        <v>2.0017999999999998</v>
      </c>
      <c r="O712" s="158">
        <v>13.853400000000001</v>
      </c>
      <c r="P712" s="158">
        <v>8.9031000000000002</v>
      </c>
      <c r="Q712" s="158">
        <v>12.363799999999999</v>
      </c>
      <c r="R712" s="158">
        <v>21.047899999999998</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44767</v>
      </c>
      <c r="E713" s="158">
        <v>23.4617</v>
      </c>
      <c r="F713" s="158">
        <v>-0.1205</v>
      </c>
      <c r="G713" s="158">
        <v>-0.1205</v>
      </c>
      <c r="H713" s="158">
        <v>1.6767000000000001</v>
      </c>
      <c r="I713" s="158">
        <v>2.1606000000000001</v>
      </c>
      <c r="J713" s="158">
        <v>5.7809999999999997</v>
      </c>
      <c r="K713" s="158">
        <v>-1.3439000000000001</v>
      </c>
      <c r="L713" s="158">
        <v>-4.4169999999999998</v>
      </c>
      <c r="M713" s="158">
        <v>-5.6242999999999999</v>
      </c>
      <c r="N713" s="158">
        <v>1.4977</v>
      </c>
      <c r="O713" s="158">
        <v>11.926299999999999</v>
      </c>
      <c r="P713" s="158">
        <v>7.8544</v>
      </c>
      <c r="Q713" s="158">
        <v>10.9023</v>
      </c>
      <c r="R713" s="158">
        <v>16.831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44767</v>
      </c>
      <c r="E714" s="158">
        <v>24.228999999999999</v>
      </c>
      <c r="F714" s="158">
        <v>-0.1154</v>
      </c>
      <c r="G714" s="158">
        <v>-0.1154</v>
      </c>
      <c r="H714" s="158">
        <v>1.6883999999999999</v>
      </c>
      <c r="I714" s="158">
        <v>2.1842000000000001</v>
      </c>
      <c r="J714" s="158">
        <v>5.8349000000000002</v>
      </c>
      <c r="K714" s="158">
        <v>-1.1977</v>
      </c>
      <c r="L714" s="158">
        <v>-4.1241000000000003</v>
      </c>
      <c r="M714" s="158">
        <v>-5.1902999999999997</v>
      </c>
      <c r="N714" s="158">
        <v>2.117</v>
      </c>
      <c r="O714" s="158">
        <v>12.606999999999999</v>
      </c>
      <c r="P714" s="158">
        <v>8.3748000000000005</v>
      </c>
      <c r="Q714" s="158">
        <v>11.3362</v>
      </c>
      <c r="R714" s="158">
        <v>17.529299999999999</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44767</v>
      </c>
      <c r="E715" s="158">
        <v>14.585800000000001</v>
      </c>
      <c r="F715" s="158">
        <v>0.28120000000000001</v>
      </c>
      <c r="G715" s="158">
        <v>0.28120000000000001</v>
      </c>
      <c r="H715" s="158">
        <v>2.8226</v>
      </c>
      <c r="I715" s="158">
        <v>3.9</v>
      </c>
      <c r="J715" s="158">
        <v>10.7872</v>
      </c>
      <c r="K715" s="158">
        <v>-0.46200000000000002</v>
      </c>
      <c r="L715" s="158">
        <v>5.1691000000000003</v>
      </c>
      <c r="M715" s="158">
        <v>4.9119000000000002</v>
      </c>
      <c r="N715" s="158">
        <v>21.898800000000001</v>
      </c>
      <c r="O715" s="158">
        <v>11.1501</v>
      </c>
      <c r="P715" s="158"/>
      <c r="Q715" s="158">
        <v>9.7080000000000002</v>
      </c>
      <c r="R715" s="158">
        <v>36.7883</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44767</v>
      </c>
      <c r="E716" s="158">
        <v>14.5869</v>
      </c>
      <c r="F716" s="158">
        <v>0.28120000000000001</v>
      </c>
      <c r="G716" s="158">
        <v>0.28120000000000001</v>
      </c>
      <c r="H716" s="158">
        <v>2.8224</v>
      </c>
      <c r="I716" s="158">
        <v>3.9005000000000001</v>
      </c>
      <c r="J716" s="158">
        <v>10.788</v>
      </c>
      <c r="K716" s="158">
        <v>-0.45989999999999998</v>
      </c>
      <c r="L716" s="158">
        <v>5.1740000000000004</v>
      </c>
      <c r="M716" s="158">
        <v>4.9198000000000004</v>
      </c>
      <c r="N716" s="158">
        <v>21.908999999999999</v>
      </c>
      <c r="O716" s="158">
        <v>11.152799999999999</v>
      </c>
      <c r="P716" s="158"/>
      <c r="Q716" s="158">
        <v>9.7101000000000006</v>
      </c>
      <c r="R716" s="158">
        <v>36.793500000000002</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44767</v>
      </c>
      <c r="E717" s="158">
        <v>16.623000000000001</v>
      </c>
      <c r="F717" s="158">
        <v>-0.442</v>
      </c>
      <c r="G717" s="158">
        <v>-0.442</v>
      </c>
      <c r="H717" s="158">
        <v>1.5616000000000001</v>
      </c>
      <c r="I717" s="158">
        <v>2.2111000000000001</v>
      </c>
      <c r="J717" s="158">
        <v>6.0491999999999999</v>
      </c>
      <c r="K717" s="158">
        <v>-0.41399999999999998</v>
      </c>
      <c r="L717" s="158">
        <v>-1.5166999999999999</v>
      </c>
      <c r="M717" s="158">
        <v>-3.1417999999999999</v>
      </c>
      <c r="N717" s="158">
        <v>9.6287000000000003</v>
      </c>
      <c r="O717" s="158"/>
      <c r="P717" s="158"/>
      <c r="Q717" s="158">
        <v>23.435600000000001</v>
      </c>
      <c r="R717" s="158">
        <v>33.86</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44767</v>
      </c>
      <c r="E718" s="158">
        <v>16.9939</v>
      </c>
      <c r="F718" s="158">
        <v>-0.43359999999999999</v>
      </c>
      <c r="G718" s="158">
        <v>-0.43359999999999999</v>
      </c>
      <c r="H718" s="158">
        <v>1.581</v>
      </c>
      <c r="I718" s="158">
        <v>2.2496999999999998</v>
      </c>
      <c r="J718" s="158">
        <v>6.1223000000000001</v>
      </c>
      <c r="K718" s="158">
        <v>-0.1938</v>
      </c>
      <c r="L718" s="158">
        <v>-1.0988</v>
      </c>
      <c r="M718" s="158">
        <v>-2.4975000000000001</v>
      </c>
      <c r="N718" s="158">
        <v>10.6395</v>
      </c>
      <c r="O718" s="158"/>
      <c r="P718" s="158"/>
      <c r="Q718" s="158">
        <v>24.569299999999998</v>
      </c>
      <c r="R718" s="158">
        <v>35.122700000000002</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44767</v>
      </c>
      <c r="E719" s="158">
        <v>94.500600000000006</v>
      </c>
      <c r="F719" s="158">
        <v>-0.1384</v>
      </c>
      <c r="G719" s="158">
        <v>-0.1384</v>
      </c>
      <c r="H719" s="158">
        <v>2.5476999999999999</v>
      </c>
      <c r="I719" s="158">
        <v>3.0440999999999998</v>
      </c>
      <c r="J719" s="158">
        <v>6.6734</v>
      </c>
      <c r="K719" s="158">
        <v>-0.97140000000000004</v>
      </c>
      <c r="L719" s="158">
        <v>-3.7166999999999999</v>
      </c>
      <c r="M719" s="158">
        <v>-7.4496000000000002</v>
      </c>
      <c r="N719" s="158">
        <v>4.0785999999999998</v>
      </c>
      <c r="O719" s="158">
        <v>13.991</v>
      </c>
      <c r="P719" s="158">
        <v>9.3181999999999992</v>
      </c>
      <c r="Q719" s="158">
        <v>12.8247</v>
      </c>
      <c r="R719" s="158">
        <v>25.769600000000001</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44767</v>
      </c>
      <c r="E720" s="158">
        <v>98.105900000000005</v>
      </c>
      <c r="F720" s="158">
        <v>-0.13639999999999999</v>
      </c>
      <c r="G720" s="158">
        <v>-0.13639999999999999</v>
      </c>
      <c r="H720" s="158">
        <v>2.5528</v>
      </c>
      <c r="I720" s="158">
        <v>3.0543999999999998</v>
      </c>
      <c r="J720" s="158">
        <v>6.6970000000000001</v>
      </c>
      <c r="K720" s="158">
        <v>-0.9042</v>
      </c>
      <c r="L720" s="158">
        <v>-3.5857999999999999</v>
      </c>
      <c r="M720" s="158">
        <v>-7.2535999999999996</v>
      </c>
      <c r="N720" s="158">
        <v>4.3750999999999998</v>
      </c>
      <c r="O720" s="158">
        <v>14.3698</v>
      </c>
      <c r="P720" s="158">
        <v>9.6974</v>
      </c>
      <c r="Q720" s="158">
        <v>11.1242</v>
      </c>
      <c r="R720" s="158">
        <v>26.180800000000001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44767</v>
      </c>
      <c r="E721" s="158">
        <v>125.79689999999999</v>
      </c>
      <c r="F721" s="158">
        <v>-0.23280000000000001</v>
      </c>
      <c r="G721" s="158">
        <v>-0.23280000000000001</v>
      </c>
      <c r="H721" s="158">
        <v>1.6637</v>
      </c>
      <c r="I721" s="158">
        <v>2.2421000000000002</v>
      </c>
      <c r="J721" s="158">
        <v>5.6905999999999999</v>
      </c>
      <c r="K721" s="158">
        <v>-0.87770000000000004</v>
      </c>
      <c r="L721" s="158">
        <v>-3.1099000000000001</v>
      </c>
      <c r="M721" s="158">
        <v>-4.5111999999999997</v>
      </c>
      <c r="N721" s="158">
        <v>6.0585000000000004</v>
      </c>
      <c r="O721" s="158">
        <v>21.872599999999998</v>
      </c>
      <c r="P721" s="158">
        <v>12.7332</v>
      </c>
      <c r="Q721" s="158">
        <v>14.571999999999999</v>
      </c>
      <c r="R721" s="158">
        <v>34.361699999999999</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44767</v>
      </c>
      <c r="E722" s="158">
        <v>129.71039999999999</v>
      </c>
      <c r="F722" s="158">
        <v>-0.22140000000000001</v>
      </c>
      <c r="G722" s="158">
        <v>-0.22140000000000001</v>
      </c>
      <c r="H722" s="158">
        <v>1.6909000000000001</v>
      </c>
      <c r="I722" s="158">
        <v>2.2966000000000002</v>
      </c>
      <c r="J722" s="158">
        <v>5.8159000000000001</v>
      </c>
      <c r="K722" s="158">
        <v>-0.53490000000000004</v>
      </c>
      <c r="L722" s="158">
        <v>-2.4462999999999999</v>
      </c>
      <c r="M722" s="158">
        <v>-3.5206</v>
      </c>
      <c r="N722" s="158">
        <v>7.3711000000000002</v>
      </c>
      <c r="O722" s="158">
        <v>22.502500000000001</v>
      </c>
      <c r="P722" s="158">
        <v>13.2942</v>
      </c>
      <c r="Q722" s="158">
        <v>14.678000000000001</v>
      </c>
      <c r="R722" s="158">
        <v>35.422199999999997</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44767</v>
      </c>
      <c r="E723" s="158">
        <v>31.979099999999999</v>
      </c>
      <c r="F723" s="158">
        <v>-0.2203</v>
      </c>
      <c r="G723" s="158">
        <v>-0.2203</v>
      </c>
      <c r="H723" s="158">
        <v>1.7131000000000001</v>
      </c>
      <c r="I723" s="158">
        <v>2.4597000000000002</v>
      </c>
      <c r="J723" s="158">
        <v>5.5461</v>
      </c>
      <c r="K723" s="158">
        <v>-0.37319999999999998</v>
      </c>
      <c r="L723" s="158">
        <v>-3.2376</v>
      </c>
      <c r="M723" s="158">
        <v>-4.4393000000000002</v>
      </c>
      <c r="N723" s="158">
        <v>2.5394999999999999</v>
      </c>
      <c r="O723" s="158">
        <v>11.7453</v>
      </c>
      <c r="P723" s="158">
        <v>7.5091999999999999</v>
      </c>
      <c r="Q723" s="158">
        <v>9.6358999999999995</v>
      </c>
      <c r="R723" s="158">
        <v>17.730599999999999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44767</v>
      </c>
      <c r="E724" s="158">
        <v>30.225200000000001</v>
      </c>
      <c r="F724" s="158">
        <v>-0.2258</v>
      </c>
      <c r="G724" s="158">
        <v>-0.2258</v>
      </c>
      <c r="H724" s="158">
        <v>1.7004999999999999</v>
      </c>
      <c r="I724" s="158">
        <v>2.4325999999999999</v>
      </c>
      <c r="J724" s="158">
        <v>5.4825999999999997</v>
      </c>
      <c r="K724" s="158">
        <v>-0.55830000000000002</v>
      </c>
      <c r="L724" s="158">
        <v>-3.5790000000000002</v>
      </c>
      <c r="M724" s="158">
        <v>-4.9569999999999999</v>
      </c>
      <c r="N724" s="158">
        <v>1.7653000000000001</v>
      </c>
      <c r="O724" s="158">
        <v>10.8398</v>
      </c>
      <c r="P724" s="158">
        <v>6.6603000000000003</v>
      </c>
      <c r="Q724" s="158">
        <v>9.2850000000000001</v>
      </c>
      <c r="R724" s="158">
        <v>16.795999999999999</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44767</v>
      </c>
      <c r="E725" s="158">
        <v>14.871600000000001</v>
      </c>
      <c r="F725" s="158">
        <v>-0.20399999999999999</v>
      </c>
      <c r="G725" s="158">
        <v>-0.20399999999999999</v>
      </c>
      <c r="H725" s="158">
        <v>1.8553999999999999</v>
      </c>
      <c r="I725" s="158">
        <v>3.2298</v>
      </c>
      <c r="J725" s="158">
        <v>9.5642999999999994</v>
      </c>
      <c r="K725" s="158">
        <v>-4.4653</v>
      </c>
      <c r="L725" s="158">
        <v>-1.802</v>
      </c>
      <c r="M725" s="158">
        <v>-3.7505000000000002</v>
      </c>
      <c r="N725" s="158">
        <v>3.2570999999999999</v>
      </c>
      <c r="O725" s="158">
        <v>15.546099999999999</v>
      </c>
      <c r="P725" s="158"/>
      <c r="Q725" s="158">
        <v>12.444900000000001</v>
      </c>
      <c r="R725" s="158">
        <v>23.824000000000002</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44767</v>
      </c>
      <c r="E726" s="158">
        <v>14.7376</v>
      </c>
      <c r="F726" s="158">
        <v>-0.20649999999999999</v>
      </c>
      <c r="G726" s="158">
        <v>-0.20649999999999999</v>
      </c>
      <c r="H726" s="158">
        <v>1.85</v>
      </c>
      <c r="I726" s="158">
        <v>3.2197</v>
      </c>
      <c r="J726" s="158">
        <v>9.5397999999999996</v>
      </c>
      <c r="K726" s="158">
        <v>-4.5275999999999996</v>
      </c>
      <c r="L726" s="158">
        <v>-1.9343999999999999</v>
      </c>
      <c r="M726" s="158">
        <v>-3.9439000000000002</v>
      </c>
      <c r="N726" s="158">
        <v>2.9809000000000001</v>
      </c>
      <c r="O726" s="158">
        <v>15.250999999999999</v>
      </c>
      <c r="P726" s="158"/>
      <c r="Q726" s="158">
        <v>12.144500000000001</v>
      </c>
      <c r="R726" s="158">
        <v>23.499300000000002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44767</v>
      </c>
      <c r="E727" s="158">
        <v>51.024000000000001</v>
      </c>
      <c r="F727" s="158">
        <v>-0.11749999999999999</v>
      </c>
      <c r="G727" s="158">
        <v>-0.11749999999999999</v>
      </c>
      <c r="H727" s="158">
        <v>2.0623</v>
      </c>
      <c r="I727" s="158">
        <v>2.9685000000000001</v>
      </c>
      <c r="J727" s="158">
        <v>7.0246000000000004</v>
      </c>
      <c r="K727" s="158">
        <v>-1.7674000000000001</v>
      </c>
      <c r="L727" s="158">
        <v>-4.8964999999999996</v>
      </c>
      <c r="M727" s="158">
        <v>-7.8373999999999997</v>
      </c>
      <c r="N727" s="158">
        <v>1.4575</v>
      </c>
      <c r="O727" s="158">
        <v>14.3667</v>
      </c>
      <c r="P727" s="158">
        <v>9.2655999999999992</v>
      </c>
      <c r="Q727" s="158">
        <v>13.332000000000001</v>
      </c>
      <c r="R727" s="158">
        <v>22.827000000000002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-0.17391304347826086</v>
      </c>
      <c r="G728" s="160">
        <v>-0.17391304347826086</v>
      </c>
      <c r="H728" s="160">
        <v>1.8527869565217392</v>
      </c>
      <c r="I728" s="160">
        <v>2.488860869565217</v>
      </c>
      <c r="J728" s="160">
        <v>6.5408043478260876</v>
      </c>
      <c r="K728" s="160">
        <v>-1.1402086956521738</v>
      </c>
      <c r="L728" s="160">
        <v>-2.2995869565217393</v>
      </c>
      <c r="M728" s="160">
        <v>-4.0722956521739127</v>
      </c>
      <c r="N728" s="160">
        <v>5.5142695652173908</v>
      </c>
      <c r="O728" s="160">
        <v>13.784290476190474</v>
      </c>
      <c r="P728" s="160">
        <v>8.8952294117647046</v>
      </c>
      <c r="Q728" s="160">
        <v>12.819639130434782</v>
      </c>
      <c r="R728" s="160">
        <v>25.187395652173908</v>
      </c>
    </row>
    <row r="729" spans="1:34" x14ac:dyDescent="0.3">
      <c r="A729" s="159" t="s">
        <v>407</v>
      </c>
      <c r="B729" s="154"/>
      <c r="C729" s="154"/>
      <c r="D729" s="154"/>
      <c r="E729" s="154"/>
      <c r="F729" s="160">
        <v>-0.20399999999999999</v>
      </c>
      <c r="G729" s="160">
        <v>-0.20399999999999999</v>
      </c>
      <c r="H729" s="160">
        <v>1.6909000000000001</v>
      </c>
      <c r="I729" s="160">
        <v>2.2966000000000002</v>
      </c>
      <c r="J729" s="160">
        <v>5.8349000000000002</v>
      </c>
      <c r="K729" s="160">
        <v>-0.87770000000000004</v>
      </c>
      <c r="L729" s="160">
        <v>-2.8595999999999999</v>
      </c>
      <c r="M729" s="160">
        <v>-4.4393000000000002</v>
      </c>
      <c r="N729" s="160">
        <v>3.2570999999999999</v>
      </c>
      <c r="O729" s="160">
        <v>13.4514</v>
      </c>
      <c r="P729" s="160">
        <v>8.5515000000000008</v>
      </c>
      <c r="Q729" s="160">
        <v>12.0246</v>
      </c>
      <c r="R729" s="160">
        <v>23.526</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44767</v>
      </c>
      <c r="E732" s="158">
        <v>18.25</v>
      </c>
      <c r="F732" s="158">
        <v>-0.1095</v>
      </c>
      <c r="G732" s="158">
        <v>-0.1095</v>
      </c>
      <c r="H732" s="158">
        <v>1.052</v>
      </c>
      <c r="I732" s="158">
        <v>1.4452</v>
      </c>
      <c r="J732" s="158">
        <v>3.1656</v>
      </c>
      <c r="K732" s="158">
        <v>-1.1375999999999999</v>
      </c>
      <c r="L732" s="158">
        <v>-2.9255</v>
      </c>
      <c r="M732" s="158">
        <v>-3.7955000000000001</v>
      </c>
      <c r="N732" s="158">
        <v>0.77310000000000001</v>
      </c>
      <c r="O732" s="158">
        <v>9.4914000000000005</v>
      </c>
      <c r="P732" s="158">
        <v>6.5769000000000002</v>
      </c>
      <c r="Q732" s="158">
        <v>8.1698000000000004</v>
      </c>
      <c r="R732" s="158">
        <v>11.901199999999999</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44767</v>
      </c>
      <c r="E733" s="158">
        <v>16.82</v>
      </c>
      <c r="F733" s="158">
        <v>-0.1188</v>
      </c>
      <c r="G733" s="158">
        <v>-0.1188</v>
      </c>
      <c r="H733" s="158">
        <v>1.0209999999999999</v>
      </c>
      <c r="I733" s="158">
        <v>1.3864000000000001</v>
      </c>
      <c r="J733" s="158">
        <v>3.0636999999999999</v>
      </c>
      <c r="K733" s="158">
        <v>-1.4068000000000001</v>
      </c>
      <c r="L733" s="158">
        <v>-3.4443000000000001</v>
      </c>
      <c r="M733" s="158">
        <v>-4.5403000000000002</v>
      </c>
      <c r="N733" s="158">
        <v>-0.2964</v>
      </c>
      <c r="O733" s="158">
        <v>8.4056999999999995</v>
      </c>
      <c r="P733" s="158">
        <v>5.4798</v>
      </c>
      <c r="Q733" s="158">
        <v>7.0236999999999998</v>
      </c>
      <c r="R733" s="158">
        <v>10.707100000000001</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44767</v>
      </c>
      <c r="E734" s="158">
        <v>17.86</v>
      </c>
      <c r="F734" s="158">
        <v>-0.16769999999999999</v>
      </c>
      <c r="G734" s="158">
        <v>-0.16769999999999999</v>
      </c>
      <c r="H734" s="158">
        <v>1.0752999999999999</v>
      </c>
      <c r="I734" s="158">
        <v>1.3046</v>
      </c>
      <c r="J734" s="158">
        <v>3.1177999999999999</v>
      </c>
      <c r="K734" s="158">
        <v>0.33710000000000001</v>
      </c>
      <c r="L734" s="158">
        <v>-1.5978000000000001</v>
      </c>
      <c r="M734" s="158">
        <v>-3.0402</v>
      </c>
      <c r="N734" s="158">
        <v>2.7618</v>
      </c>
      <c r="O734" s="158">
        <v>10.123100000000001</v>
      </c>
      <c r="P734" s="158">
        <v>8.9158000000000008</v>
      </c>
      <c r="Q734" s="158">
        <v>8.7021999999999995</v>
      </c>
      <c r="R734" s="158">
        <v>12.568</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44767</v>
      </c>
      <c r="E735" s="158">
        <v>16.38</v>
      </c>
      <c r="F735" s="158">
        <v>-0.18279999999999999</v>
      </c>
      <c r="G735" s="158">
        <v>-0.18279999999999999</v>
      </c>
      <c r="H735" s="158">
        <v>1.0487</v>
      </c>
      <c r="I735" s="158">
        <v>1.2361</v>
      </c>
      <c r="J735" s="158">
        <v>2.9540999999999999</v>
      </c>
      <c r="K735" s="158">
        <v>0</v>
      </c>
      <c r="L735" s="158">
        <v>-2.2673000000000001</v>
      </c>
      <c r="M735" s="158">
        <v>-3.9859</v>
      </c>
      <c r="N735" s="158">
        <v>1.3613999999999999</v>
      </c>
      <c r="O735" s="158">
        <v>8.6446000000000005</v>
      </c>
      <c r="P735" s="158">
        <v>7.5705</v>
      </c>
      <c r="Q735" s="158">
        <v>7.3578000000000001</v>
      </c>
      <c r="R735" s="158">
        <v>11.0024</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44767</v>
      </c>
      <c r="E736" s="158">
        <v>12.6587</v>
      </c>
      <c r="F736" s="158">
        <v>-0.1845</v>
      </c>
      <c r="G736" s="158">
        <v>-0.1845</v>
      </c>
      <c r="H736" s="158">
        <v>1.0804</v>
      </c>
      <c r="I736" s="158">
        <v>1.2988</v>
      </c>
      <c r="J736" s="158">
        <v>3.2174999999999998</v>
      </c>
      <c r="K736" s="158">
        <v>0.66639999999999999</v>
      </c>
      <c r="L736" s="158">
        <v>0.1479</v>
      </c>
      <c r="M736" s="158">
        <v>0.30669999999999997</v>
      </c>
      <c r="N736" s="158">
        <v>3.7597999999999998</v>
      </c>
      <c r="O736" s="158">
        <v>8.1678999999999995</v>
      </c>
      <c r="P736" s="158"/>
      <c r="Q736" s="158">
        <v>8.1678999999999995</v>
      </c>
      <c r="R736" s="158">
        <v>6.4939999999999998</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44767</v>
      </c>
      <c r="E737" s="158">
        <v>12.2546</v>
      </c>
      <c r="F737" s="158">
        <v>-0.1938</v>
      </c>
      <c r="G737" s="158">
        <v>-0.1938</v>
      </c>
      <c r="H737" s="158">
        <v>1.0580000000000001</v>
      </c>
      <c r="I737" s="158">
        <v>1.2534000000000001</v>
      </c>
      <c r="J737" s="158">
        <v>3.1166999999999998</v>
      </c>
      <c r="K737" s="158">
        <v>0.38250000000000001</v>
      </c>
      <c r="L737" s="158">
        <v>-0.36909999999999998</v>
      </c>
      <c r="M737" s="158">
        <v>-0.53080000000000005</v>
      </c>
      <c r="N737" s="158">
        <v>2.6347999999999998</v>
      </c>
      <c r="O737" s="158">
        <v>7.0054999999999996</v>
      </c>
      <c r="P737" s="158"/>
      <c r="Q737" s="158">
        <v>7.0054999999999996</v>
      </c>
      <c r="R737" s="158">
        <v>5.3498999999999999</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44767</v>
      </c>
      <c r="E738" s="158">
        <v>17.582999999999998</v>
      </c>
      <c r="F738" s="158">
        <v>-0.54300000000000004</v>
      </c>
      <c r="G738" s="158">
        <v>-0.54300000000000004</v>
      </c>
      <c r="H738" s="158">
        <v>0.1082</v>
      </c>
      <c r="I738" s="158">
        <v>0.29659999999999997</v>
      </c>
      <c r="J738" s="158">
        <v>2.4531000000000001</v>
      </c>
      <c r="K738" s="158">
        <v>0.39400000000000002</v>
      </c>
      <c r="L738" s="158">
        <v>0.25659999999999999</v>
      </c>
      <c r="M738" s="158">
        <v>0.72750000000000004</v>
      </c>
      <c r="N738" s="158">
        <v>3.6671999999999998</v>
      </c>
      <c r="O738" s="158">
        <v>10.6112</v>
      </c>
      <c r="P738" s="158">
        <v>7.8064999999999998</v>
      </c>
      <c r="Q738" s="158">
        <v>9.3268000000000004</v>
      </c>
      <c r="R738" s="158">
        <v>14.0535</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44767</v>
      </c>
      <c r="E739" s="158">
        <v>16.09</v>
      </c>
      <c r="F739" s="158">
        <v>-0.55010000000000003</v>
      </c>
      <c r="G739" s="158">
        <v>-0.55010000000000003</v>
      </c>
      <c r="H739" s="158">
        <v>9.3299999999999994E-2</v>
      </c>
      <c r="I739" s="158">
        <v>0.26800000000000002</v>
      </c>
      <c r="J739" s="158">
        <v>2.3862999999999999</v>
      </c>
      <c r="K739" s="158">
        <v>0.1993</v>
      </c>
      <c r="L739" s="158">
        <v>-0.17369999999999999</v>
      </c>
      <c r="M739" s="158">
        <v>3.1099999999999999E-2</v>
      </c>
      <c r="N739" s="158">
        <v>2.5363000000000002</v>
      </c>
      <c r="O739" s="158">
        <v>9.0862999999999996</v>
      </c>
      <c r="P739" s="158">
        <v>6.2297000000000002</v>
      </c>
      <c r="Q739" s="158">
        <v>7.8047000000000004</v>
      </c>
      <c r="R739" s="158">
        <v>12.5486</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44767</v>
      </c>
      <c r="E740" s="158">
        <v>19.366499999999998</v>
      </c>
      <c r="F740" s="158">
        <v>-2.3699999999999999E-2</v>
      </c>
      <c r="G740" s="158">
        <v>-2.3699999999999999E-2</v>
      </c>
      <c r="H740" s="158">
        <v>0.86819999999999997</v>
      </c>
      <c r="I740" s="158">
        <v>1.0746</v>
      </c>
      <c r="J740" s="158">
        <v>2.5316999999999998</v>
      </c>
      <c r="K740" s="158">
        <v>-0.22309999999999999</v>
      </c>
      <c r="L740" s="158">
        <v>6.3600000000000004E-2</v>
      </c>
      <c r="M740" s="158">
        <v>-0.41959999999999997</v>
      </c>
      <c r="N740" s="158">
        <v>3.8746999999999998</v>
      </c>
      <c r="O740" s="158">
        <v>10.618399999999999</v>
      </c>
      <c r="P740" s="158">
        <v>9.0106000000000002</v>
      </c>
      <c r="Q740" s="158">
        <v>8.8595000000000006</v>
      </c>
      <c r="R740" s="158">
        <v>10.663600000000001</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44767</v>
      </c>
      <c r="E741" s="158">
        <v>18.1325</v>
      </c>
      <c r="F741" s="158">
        <v>-3.4700000000000002E-2</v>
      </c>
      <c r="G741" s="158">
        <v>-3.4700000000000002E-2</v>
      </c>
      <c r="H741" s="158">
        <v>0.84199999999999997</v>
      </c>
      <c r="I741" s="158">
        <v>1.0223</v>
      </c>
      <c r="J741" s="158">
        <v>2.4127999999999998</v>
      </c>
      <c r="K741" s="158">
        <v>-0.56100000000000005</v>
      </c>
      <c r="L741" s="158">
        <v>-0.60409999999999997</v>
      </c>
      <c r="M741" s="158">
        <v>-1.4356</v>
      </c>
      <c r="N741" s="158">
        <v>2.4422999999999999</v>
      </c>
      <c r="O741" s="158">
        <v>9.3603000000000005</v>
      </c>
      <c r="P741" s="158">
        <v>7.8310000000000004</v>
      </c>
      <c r="Q741" s="158">
        <v>7.9428999999999998</v>
      </c>
      <c r="R741" s="158">
        <v>9.3201000000000001</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44767</v>
      </c>
      <c r="E742" s="158">
        <v>12.6637</v>
      </c>
      <c r="F742" s="158">
        <v>-0.1419</v>
      </c>
      <c r="G742" s="158">
        <v>-0.1419</v>
      </c>
      <c r="H742" s="158">
        <v>0.70540000000000003</v>
      </c>
      <c r="I742" s="158">
        <v>0.93899999999999995</v>
      </c>
      <c r="J742" s="158">
        <v>2.7189000000000001</v>
      </c>
      <c r="K742" s="158">
        <v>-0.13800000000000001</v>
      </c>
      <c r="L742" s="158">
        <v>-1.2438</v>
      </c>
      <c r="M742" s="158">
        <v>-2.0920999999999998</v>
      </c>
      <c r="N742" s="158">
        <v>3.0524</v>
      </c>
      <c r="O742" s="158">
        <v>7.6353999999999997</v>
      </c>
      <c r="P742" s="158"/>
      <c r="Q742" s="158">
        <v>6.2221000000000002</v>
      </c>
      <c r="R742" s="158">
        <v>12.176</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44767</v>
      </c>
      <c r="E743" s="158">
        <v>13.45</v>
      </c>
      <c r="F743" s="158">
        <v>-0.13220000000000001</v>
      </c>
      <c r="G743" s="158">
        <v>-0.13220000000000001</v>
      </c>
      <c r="H743" s="158">
        <v>0.72789999999999999</v>
      </c>
      <c r="I743" s="158">
        <v>0.98429999999999995</v>
      </c>
      <c r="J743" s="158">
        <v>2.8224999999999998</v>
      </c>
      <c r="K743" s="158">
        <v>0.1646</v>
      </c>
      <c r="L743" s="158">
        <v>-0.63829999999999998</v>
      </c>
      <c r="M743" s="158">
        <v>-1.1807000000000001</v>
      </c>
      <c r="N743" s="158">
        <v>4.3623000000000003</v>
      </c>
      <c r="O743" s="158">
        <v>9.2230000000000008</v>
      </c>
      <c r="P743" s="158"/>
      <c r="Q743" s="158">
        <v>7.8703000000000003</v>
      </c>
      <c r="R743" s="158">
        <v>13.618</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44767</v>
      </c>
      <c r="E744" s="158">
        <v>48.145000000000003</v>
      </c>
      <c r="F744" s="158">
        <v>-4.1500000000000002E-2</v>
      </c>
      <c r="G744" s="158">
        <v>-4.1500000000000002E-2</v>
      </c>
      <c r="H744" s="158">
        <v>0.98580000000000001</v>
      </c>
      <c r="I744" s="158">
        <v>1.1407</v>
      </c>
      <c r="J744" s="158">
        <v>3.0832000000000002</v>
      </c>
      <c r="K744" s="158">
        <v>-0.15970000000000001</v>
      </c>
      <c r="L744" s="158">
        <v>-0.1348</v>
      </c>
      <c r="M744" s="158">
        <v>-0.4199</v>
      </c>
      <c r="N744" s="158">
        <v>4.3952</v>
      </c>
      <c r="O744" s="158">
        <v>9.5256000000000007</v>
      </c>
      <c r="P744" s="158">
        <v>7.2606999999999999</v>
      </c>
      <c r="Q744" s="158">
        <v>9.1968999999999994</v>
      </c>
      <c r="R744" s="158">
        <v>14.8529</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44767</v>
      </c>
      <c r="E745" s="158">
        <v>52.414000000000001</v>
      </c>
      <c r="F745" s="158">
        <v>-3.6200000000000003E-2</v>
      </c>
      <c r="G745" s="158">
        <v>-3.6200000000000003E-2</v>
      </c>
      <c r="H745" s="158">
        <v>1.002</v>
      </c>
      <c r="I745" s="158">
        <v>1.1736</v>
      </c>
      <c r="J745" s="158">
        <v>3.1608999999999998</v>
      </c>
      <c r="K745" s="158">
        <v>6.1100000000000002E-2</v>
      </c>
      <c r="L745" s="158">
        <v>0.29470000000000002</v>
      </c>
      <c r="M745" s="158">
        <v>0.22559999999999999</v>
      </c>
      <c r="N745" s="158">
        <v>5.3018999999999998</v>
      </c>
      <c r="O745" s="158">
        <v>10.3871</v>
      </c>
      <c r="P745" s="158">
        <v>8.3734000000000002</v>
      </c>
      <c r="Q745" s="158">
        <v>10.004</v>
      </c>
      <c r="R745" s="158">
        <v>15.801600000000001</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44767</v>
      </c>
      <c r="E748" s="158">
        <v>17.39</v>
      </c>
      <c r="F748" s="158">
        <v>-5.7500000000000002E-2</v>
      </c>
      <c r="G748" s="158">
        <v>-5.7500000000000002E-2</v>
      </c>
      <c r="H748" s="158">
        <v>0.34620000000000001</v>
      </c>
      <c r="I748" s="158">
        <v>0.5202</v>
      </c>
      <c r="J748" s="158">
        <v>0.87009999999999998</v>
      </c>
      <c r="K748" s="158">
        <v>0.17280000000000001</v>
      </c>
      <c r="L748" s="158">
        <v>2.3542999999999998</v>
      </c>
      <c r="M748" s="158">
        <v>3.0823999999999998</v>
      </c>
      <c r="N748" s="158">
        <v>5.9720000000000004</v>
      </c>
      <c r="O748" s="158">
        <v>7.5140000000000002</v>
      </c>
      <c r="P748" s="158">
        <v>6.8566000000000003</v>
      </c>
      <c r="Q748" s="158">
        <v>7.5099</v>
      </c>
      <c r="R748" s="158">
        <v>10.4544</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44767</v>
      </c>
      <c r="E749" s="158">
        <v>18.399999999999999</v>
      </c>
      <c r="F749" s="158">
        <v>-5.4300000000000001E-2</v>
      </c>
      <c r="G749" s="158">
        <v>-5.4300000000000001E-2</v>
      </c>
      <c r="H749" s="158">
        <v>0.32719999999999999</v>
      </c>
      <c r="I749" s="158">
        <v>0.5464</v>
      </c>
      <c r="J749" s="158">
        <v>0.9325</v>
      </c>
      <c r="K749" s="158">
        <v>0.27250000000000002</v>
      </c>
      <c r="L749" s="158">
        <v>2.6213000000000002</v>
      </c>
      <c r="M749" s="158">
        <v>3.5453000000000001</v>
      </c>
      <c r="N749" s="158">
        <v>6.6048999999999998</v>
      </c>
      <c r="O749" s="158">
        <v>8.1567000000000007</v>
      </c>
      <c r="P749" s="158">
        <v>7.5572999999999997</v>
      </c>
      <c r="Q749" s="158">
        <v>8.3071000000000002</v>
      </c>
      <c r="R749" s="158">
        <v>11.1472</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44767</v>
      </c>
      <c r="E750" s="158">
        <v>20.782900000000001</v>
      </c>
      <c r="F750" s="158">
        <v>-0.20979999999999999</v>
      </c>
      <c r="G750" s="158">
        <v>-0.20979999999999999</v>
      </c>
      <c r="H750" s="158">
        <v>1.258</v>
      </c>
      <c r="I750" s="158">
        <v>1.1776</v>
      </c>
      <c r="J750" s="158">
        <v>3.2824</v>
      </c>
      <c r="K750" s="158">
        <v>-0.13739999999999999</v>
      </c>
      <c r="L750" s="158">
        <v>-0.65010000000000001</v>
      </c>
      <c r="M750" s="158">
        <v>-1.3532</v>
      </c>
      <c r="N750" s="158">
        <v>2.7660999999999998</v>
      </c>
      <c r="O750" s="158">
        <v>8.2382000000000009</v>
      </c>
      <c r="P750" s="158">
        <v>5.5476999999999999</v>
      </c>
      <c r="Q750" s="158">
        <v>6.6323999999999996</v>
      </c>
      <c r="R750" s="158">
        <v>10.848599999999999</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44767</v>
      </c>
      <c r="E751" s="158">
        <v>22.765000000000001</v>
      </c>
      <c r="F751" s="158">
        <v>-0.20169999999999999</v>
      </c>
      <c r="G751" s="158">
        <v>-0.20169999999999999</v>
      </c>
      <c r="H751" s="158">
        <v>1.2773000000000001</v>
      </c>
      <c r="I751" s="158">
        <v>1.216</v>
      </c>
      <c r="J751" s="158">
        <v>3.3683000000000001</v>
      </c>
      <c r="K751" s="158">
        <v>0.1086</v>
      </c>
      <c r="L751" s="158">
        <v>-0.19159999999999999</v>
      </c>
      <c r="M751" s="158">
        <v>-0.65069999999999995</v>
      </c>
      <c r="N751" s="158">
        <v>3.7683</v>
      </c>
      <c r="O751" s="158">
        <v>9.2576000000000001</v>
      </c>
      <c r="P751" s="158">
        <v>6.8929</v>
      </c>
      <c r="Q751" s="158">
        <v>7.3327</v>
      </c>
      <c r="R751" s="158">
        <v>11.9307</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44767</v>
      </c>
      <c r="E752" s="158">
        <v>26.68</v>
      </c>
      <c r="F752" s="158">
        <v>-0.1123</v>
      </c>
      <c r="G752" s="158">
        <v>-0.1123</v>
      </c>
      <c r="H752" s="158">
        <v>0.56540000000000001</v>
      </c>
      <c r="I752" s="158">
        <v>0.71730000000000005</v>
      </c>
      <c r="J752" s="158">
        <v>1.7931999999999999</v>
      </c>
      <c r="K752" s="158">
        <v>0.45179999999999998</v>
      </c>
      <c r="L752" s="158">
        <v>7.4999999999999997E-2</v>
      </c>
      <c r="M752" s="158">
        <v>1.1372</v>
      </c>
      <c r="N752" s="158">
        <v>4.4635999999999996</v>
      </c>
      <c r="O752" s="158">
        <v>8.4539000000000009</v>
      </c>
      <c r="P752" s="158">
        <v>7.0110000000000001</v>
      </c>
      <c r="Q752" s="158">
        <v>7.4303999999999997</v>
      </c>
      <c r="R752" s="158">
        <v>10.009499999999999</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44767</v>
      </c>
      <c r="E753" s="158">
        <v>24.74</v>
      </c>
      <c r="F753" s="158">
        <v>-0.1211</v>
      </c>
      <c r="G753" s="158">
        <v>-0.1211</v>
      </c>
      <c r="H753" s="158">
        <v>0.5282</v>
      </c>
      <c r="I753" s="158">
        <v>0.65090000000000003</v>
      </c>
      <c r="J753" s="158">
        <v>1.6852</v>
      </c>
      <c r="K753" s="158">
        <v>0.16189999999999999</v>
      </c>
      <c r="L753" s="158">
        <v>-0.44269999999999998</v>
      </c>
      <c r="M753" s="158">
        <v>0.32440000000000002</v>
      </c>
      <c r="N753" s="158">
        <v>3.3416999999999999</v>
      </c>
      <c r="O753" s="158">
        <v>7.3221999999999996</v>
      </c>
      <c r="P753" s="158">
        <v>5.9188000000000001</v>
      </c>
      <c r="Q753" s="158">
        <v>6.6185999999999998</v>
      </c>
      <c r="R753" s="158">
        <v>8.8389000000000006</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44767</v>
      </c>
      <c r="E754" s="158">
        <v>12.9206</v>
      </c>
      <c r="F754" s="158">
        <v>-0.17230000000000001</v>
      </c>
      <c r="G754" s="158">
        <v>-0.17230000000000001</v>
      </c>
      <c r="H754" s="158">
        <v>0.86729999999999996</v>
      </c>
      <c r="I754" s="158">
        <v>1.2554000000000001</v>
      </c>
      <c r="J754" s="158">
        <v>2.7696000000000001</v>
      </c>
      <c r="K754" s="158">
        <v>-1.056</v>
      </c>
      <c r="L754" s="158">
        <v>-2.1581999999999999</v>
      </c>
      <c r="M754" s="158">
        <v>-2.8043999999999998</v>
      </c>
      <c r="N754" s="158">
        <v>1.0093000000000001</v>
      </c>
      <c r="O754" s="158">
        <v>8.2821999999999996</v>
      </c>
      <c r="P754" s="158"/>
      <c r="Q754" s="158">
        <v>7.8605</v>
      </c>
      <c r="R754" s="158">
        <v>8.1463999999999999</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44767</v>
      </c>
      <c r="E755" s="158">
        <v>12.1737</v>
      </c>
      <c r="F755" s="158">
        <v>-0.18609999999999999</v>
      </c>
      <c r="G755" s="158">
        <v>-0.18609999999999999</v>
      </c>
      <c r="H755" s="158">
        <v>0.83489999999999998</v>
      </c>
      <c r="I755" s="158">
        <v>1.1902999999999999</v>
      </c>
      <c r="J755" s="158">
        <v>2.6234000000000002</v>
      </c>
      <c r="K755" s="158">
        <v>-1.4705999999999999</v>
      </c>
      <c r="L755" s="158">
        <v>-2.976</v>
      </c>
      <c r="M755" s="158">
        <v>-4.0285000000000002</v>
      </c>
      <c r="N755" s="158">
        <v>-0.69579999999999997</v>
      </c>
      <c r="O755" s="158">
        <v>6.4211</v>
      </c>
      <c r="P755" s="158"/>
      <c r="Q755" s="158">
        <v>5.9805000000000001</v>
      </c>
      <c r="R755" s="158">
        <v>6.3196000000000003</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44767</v>
      </c>
      <c r="E756" s="158">
        <v>18.6068</v>
      </c>
      <c r="F756" s="158">
        <v>-0.23480000000000001</v>
      </c>
      <c r="G756" s="158">
        <v>-0.23480000000000001</v>
      </c>
      <c r="H756" s="158">
        <v>0.69699999999999995</v>
      </c>
      <c r="I756" s="158">
        <v>0.83509999999999995</v>
      </c>
      <c r="J756" s="158">
        <v>2.1234999999999999</v>
      </c>
      <c r="K756" s="158">
        <v>5.0000000000000001E-4</v>
      </c>
      <c r="L756" s="158">
        <v>1.0201</v>
      </c>
      <c r="M756" s="158">
        <v>2.2244999999999999</v>
      </c>
      <c r="N756" s="158">
        <v>6.42</v>
      </c>
      <c r="O756" s="158">
        <v>9.4513999999999996</v>
      </c>
      <c r="P756" s="158">
        <v>7.9428000000000001</v>
      </c>
      <c r="Q756" s="158">
        <v>8.3013999999999992</v>
      </c>
      <c r="R756" s="158">
        <v>10.927300000000001</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44767</v>
      </c>
      <c r="E757" s="158">
        <v>19.788499999999999</v>
      </c>
      <c r="F757" s="158">
        <v>-0.22639999999999999</v>
      </c>
      <c r="G757" s="158">
        <v>-0.22639999999999999</v>
      </c>
      <c r="H757" s="158">
        <v>0.71709999999999996</v>
      </c>
      <c r="I757" s="158">
        <v>0.87419999999999998</v>
      </c>
      <c r="J757" s="158">
        <v>2.2111999999999998</v>
      </c>
      <c r="K757" s="158">
        <v>0.25280000000000002</v>
      </c>
      <c r="L757" s="158">
        <v>1.5253000000000001</v>
      </c>
      <c r="M757" s="158">
        <v>2.9986000000000002</v>
      </c>
      <c r="N757" s="158">
        <v>7.4954000000000001</v>
      </c>
      <c r="O757" s="158">
        <v>10.5014</v>
      </c>
      <c r="P757" s="158">
        <v>8.8689999999999998</v>
      </c>
      <c r="Q757" s="158">
        <v>9.1613000000000007</v>
      </c>
      <c r="R757" s="158">
        <v>12.0176</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44767</v>
      </c>
      <c r="E758" s="158">
        <v>24.747</v>
      </c>
      <c r="F758" s="158">
        <v>5.2600000000000001E-2</v>
      </c>
      <c r="G758" s="158">
        <v>5.2600000000000001E-2</v>
      </c>
      <c r="H758" s="158">
        <v>0.72450000000000003</v>
      </c>
      <c r="I758" s="158">
        <v>1.1568000000000001</v>
      </c>
      <c r="J758" s="158">
        <v>2.4127000000000001</v>
      </c>
      <c r="K758" s="158">
        <v>-0.38240000000000002</v>
      </c>
      <c r="L758" s="158">
        <v>0.24299999999999999</v>
      </c>
      <c r="M758" s="158">
        <v>1.0246999999999999</v>
      </c>
      <c r="N758" s="158">
        <v>4.8913000000000002</v>
      </c>
      <c r="O758" s="158">
        <v>10.907400000000001</v>
      </c>
      <c r="P758" s="158">
        <v>7.7249999999999996</v>
      </c>
      <c r="Q758" s="158">
        <v>8.7637999999999998</v>
      </c>
      <c r="R758" s="158">
        <v>15.6256</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44767</v>
      </c>
      <c r="E759" s="158">
        <v>22.908999999999999</v>
      </c>
      <c r="F759" s="158">
        <v>4.8000000000000001E-2</v>
      </c>
      <c r="G759" s="158">
        <v>4.8000000000000001E-2</v>
      </c>
      <c r="H759" s="158">
        <v>0.70779999999999998</v>
      </c>
      <c r="I759" s="158">
        <v>1.1255999999999999</v>
      </c>
      <c r="J759" s="158">
        <v>2.3409</v>
      </c>
      <c r="K759" s="158">
        <v>-0.5988</v>
      </c>
      <c r="L759" s="158">
        <v>-0.19600000000000001</v>
      </c>
      <c r="M759" s="158">
        <v>0.35920000000000002</v>
      </c>
      <c r="N759" s="158">
        <v>3.9617</v>
      </c>
      <c r="O759" s="158">
        <v>9.9178999999999995</v>
      </c>
      <c r="P759" s="158">
        <v>6.8042999999999996</v>
      </c>
      <c r="Q759" s="158">
        <v>7.9965999999999999</v>
      </c>
      <c r="R759" s="158">
        <v>14.6234</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44767</v>
      </c>
      <c r="E760" s="158">
        <v>16.944299999999998</v>
      </c>
      <c r="F760" s="158">
        <v>-0.1673</v>
      </c>
      <c r="G760" s="158">
        <v>-0.1673</v>
      </c>
      <c r="H760" s="158">
        <v>0.99719999999999998</v>
      </c>
      <c r="I760" s="158">
        <v>1.4464999999999999</v>
      </c>
      <c r="J760" s="158">
        <v>3.3832</v>
      </c>
      <c r="K760" s="158">
        <v>-1.3834</v>
      </c>
      <c r="L760" s="158">
        <v>-1.0945</v>
      </c>
      <c r="M760" s="158">
        <v>-2.1657999999999999</v>
      </c>
      <c r="N760" s="158">
        <v>5.6767000000000003</v>
      </c>
      <c r="O760" s="158">
        <v>12.8386</v>
      </c>
      <c r="P760" s="158">
        <v>9.0248000000000008</v>
      </c>
      <c r="Q760" s="158">
        <v>10.102399999999999</v>
      </c>
      <c r="R760" s="158">
        <v>15.525499999999999</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44767</v>
      </c>
      <c r="E761" s="158">
        <v>15.275399999999999</v>
      </c>
      <c r="F761" s="158">
        <v>-0.183</v>
      </c>
      <c r="G761" s="158">
        <v>-0.183</v>
      </c>
      <c r="H761" s="158">
        <v>0.9597</v>
      </c>
      <c r="I761" s="158">
        <v>1.3724000000000001</v>
      </c>
      <c r="J761" s="158">
        <v>3.2170000000000001</v>
      </c>
      <c r="K761" s="158">
        <v>-1.8549</v>
      </c>
      <c r="L761" s="158">
        <v>-2.0236000000000001</v>
      </c>
      <c r="M761" s="158">
        <v>-3.5314999999999999</v>
      </c>
      <c r="N761" s="158">
        <v>3.7349999999999999</v>
      </c>
      <c r="O761" s="158">
        <v>10.933999999999999</v>
      </c>
      <c r="P761" s="158">
        <v>7.0251999999999999</v>
      </c>
      <c r="Q761" s="158">
        <v>8.0385000000000009</v>
      </c>
      <c r="R761" s="158">
        <v>13.518599999999999</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44767</v>
      </c>
      <c r="E762" s="158">
        <v>15.061999999999999</v>
      </c>
      <c r="F762" s="158">
        <v>-6.6299999999999998E-2</v>
      </c>
      <c r="G762" s="158">
        <v>-6.6299999999999998E-2</v>
      </c>
      <c r="H762" s="158">
        <v>1.1483000000000001</v>
      </c>
      <c r="I762" s="158">
        <v>1.5027999999999999</v>
      </c>
      <c r="J762" s="158">
        <v>3.6185999999999998</v>
      </c>
      <c r="K762" s="158">
        <v>5.9799999999999999E-2</v>
      </c>
      <c r="L762" s="158">
        <v>-0.33090000000000003</v>
      </c>
      <c r="M762" s="158">
        <v>-0.4889</v>
      </c>
      <c r="N762" s="158">
        <v>4.5827</v>
      </c>
      <c r="O762" s="158">
        <v>12.6995</v>
      </c>
      <c r="P762" s="158"/>
      <c r="Q762" s="158">
        <v>12.0306</v>
      </c>
      <c r="R762" s="158">
        <v>14.7972</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44767</v>
      </c>
      <c r="E763" s="158">
        <v>14.488</v>
      </c>
      <c r="F763" s="158">
        <v>-7.5899999999999995E-2</v>
      </c>
      <c r="G763" s="158">
        <v>-7.5899999999999995E-2</v>
      </c>
      <c r="H763" s="158">
        <v>1.1308</v>
      </c>
      <c r="I763" s="158">
        <v>1.4637</v>
      </c>
      <c r="J763" s="158">
        <v>3.5301</v>
      </c>
      <c r="K763" s="158">
        <v>-0.186</v>
      </c>
      <c r="L763" s="158">
        <v>-0.82150000000000001</v>
      </c>
      <c r="M763" s="158">
        <v>-1.2405999999999999</v>
      </c>
      <c r="N763" s="158">
        <v>3.5226999999999999</v>
      </c>
      <c r="O763" s="158">
        <v>11.5374</v>
      </c>
      <c r="P763" s="158"/>
      <c r="Q763" s="158">
        <v>10.829800000000001</v>
      </c>
      <c r="R763" s="158">
        <v>13.629200000000001</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44767</v>
      </c>
      <c r="E764" s="158">
        <v>12.2845</v>
      </c>
      <c r="F764" s="158">
        <v>-7.0800000000000002E-2</v>
      </c>
      <c r="G764" s="158">
        <v>-7.0800000000000002E-2</v>
      </c>
      <c r="H764" s="158">
        <v>0.73560000000000003</v>
      </c>
      <c r="I764" s="158">
        <v>0.87780000000000002</v>
      </c>
      <c r="J764" s="158">
        <v>2.1206</v>
      </c>
      <c r="K764" s="158">
        <v>0.1076</v>
      </c>
      <c r="L764" s="158">
        <v>-0.2404</v>
      </c>
      <c r="M764" s="158">
        <v>-1.8543000000000001</v>
      </c>
      <c r="N764" s="158">
        <v>2.7416</v>
      </c>
      <c r="O764" s="158">
        <v>-0.1225</v>
      </c>
      <c r="P764" s="158">
        <v>0.14099999999999999</v>
      </c>
      <c r="Q764" s="158">
        <v>2.9157999999999999</v>
      </c>
      <c r="R764" s="158">
        <v>10.202</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44767</v>
      </c>
      <c r="E765" s="158">
        <v>13.1594</v>
      </c>
      <c r="F765" s="158">
        <v>-6.6100000000000006E-2</v>
      </c>
      <c r="G765" s="158">
        <v>-6.6100000000000006E-2</v>
      </c>
      <c r="H765" s="158">
        <v>0.74639999999999995</v>
      </c>
      <c r="I765" s="158">
        <v>0.89939999999999998</v>
      </c>
      <c r="J765" s="158">
        <v>2.1684999999999999</v>
      </c>
      <c r="K765" s="158">
        <v>0.25600000000000001</v>
      </c>
      <c r="L765" s="158">
        <v>0.1118</v>
      </c>
      <c r="M765" s="158">
        <v>-1.2998000000000001</v>
      </c>
      <c r="N765" s="158">
        <v>3.5520999999999998</v>
      </c>
      <c r="O765" s="158">
        <v>0.67200000000000004</v>
      </c>
      <c r="P765" s="158">
        <v>1.0428999999999999</v>
      </c>
      <c r="Q765" s="158">
        <v>3.9096000000000002</v>
      </c>
      <c r="R765" s="158">
        <v>11.0848</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44767</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44767</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44767</v>
      </c>
      <c r="E770" s="158">
        <v>39.763300000000001</v>
      </c>
      <c r="F770" s="158">
        <v>-9.4500000000000001E-2</v>
      </c>
      <c r="G770" s="158">
        <v>-9.4500000000000001E-2</v>
      </c>
      <c r="H770" s="158">
        <v>0.45779999999999998</v>
      </c>
      <c r="I770" s="158">
        <v>0.4834</v>
      </c>
      <c r="J770" s="158">
        <v>1.4134</v>
      </c>
      <c r="K770" s="158">
        <v>-0.2361</v>
      </c>
      <c r="L770" s="158">
        <v>0.36880000000000002</v>
      </c>
      <c r="M770" s="158">
        <v>0.3483</v>
      </c>
      <c r="N770" s="158">
        <v>3.4323000000000001</v>
      </c>
      <c r="O770" s="158">
        <v>7.6043000000000003</v>
      </c>
      <c r="P770" s="158">
        <v>6.6193999999999997</v>
      </c>
      <c r="Q770" s="158">
        <v>7.7557999999999998</v>
      </c>
      <c r="R770" s="158">
        <v>11.190799999999999</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44767</v>
      </c>
      <c r="E771" s="158">
        <v>43.9848</v>
      </c>
      <c r="F771" s="158">
        <v>-8.7499999999999994E-2</v>
      </c>
      <c r="G771" s="158">
        <v>-8.7499999999999994E-2</v>
      </c>
      <c r="H771" s="158">
        <v>0.47399999999999998</v>
      </c>
      <c r="I771" s="158">
        <v>0.51580000000000004</v>
      </c>
      <c r="J771" s="158">
        <v>1.4859</v>
      </c>
      <c r="K771" s="158">
        <v>-2.7E-2</v>
      </c>
      <c r="L771" s="158">
        <v>0.78869999999999996</v>
      </c>
      <c r="M771" s="158">
        <v>1.0195000000000001</v>
      </c>
      <c r="N771" s="158">
        <v>4.3963999999999999</v>
      </c>
      <c r="O771" s="158">
        <v>8.8160000000000007</v>
      </c>
      <c r="P771" s="158">
        <v>7.8399000000000001</v>
      </c>
      <c r="Q771" s="158">
        <v>9.2287999999999997</v>
      </c>
      <c r="R771" s="158">
        <v>12.4801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44767</v>
      </c>
      <c r="E774" s="158">
        <v>18.6021</v>
      </c>
      <c r="F774" s="158">
        <v>7.2099999999999997E-2</v>
      </c>
      <c r="G774" s="158">
        <v>7.2099999999999997E-2</v>
      </c>
      <c r="H774" s="158">
        <v>1.1127</v>
      </c>
      <c r="I774" s="158">
        <v>1.6064000000000001</v>
      </c>
      <c r="J774" s="158">
        <v>3.4628000000000001</v>
      </c>
      <c r="K774" s="158">
        <v>-1.1456999999999999</v>
      </c>
      <c r="L774" s="158">
        <v>-0.79890000000000005</v>
      </c>
      <c r="M774" s="158">
        <v>-0.2301</v>
      </c>
      <c r="N774" s="158">
        <v>3.7709999999999999</v>
      </c>
      <c r="O774" s="158">
        <v>10.692600000000001</v>
      </c>
      <c r="P774" s="158">
        <v>8.2341999999999995</v>
      </c>
      <c r="Q774" s="158">
        <v>9.0463000000000005</v>
      </c>
      <c r="R774" s="158">
        <v>13.1755</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44767</v>
      </c>
      <c r="E775" s="158">
        <v>17.1357</v>
      </c>
      <c r="F775" s="158">
        <v>6.7199999999999996E-2</v>
      </c>
      <c r="G775" s="158">
        <v>6.7199999999999996E-2</v>
      </c>
      <c r="H775" s="158">
        <v>1.1014999999999999</v>
      </c>
      <c r="I775" s="158">
        <v>1.5846</v>
      </c>
      <c r="J775" s="158">
        <v>3.4177</v>
      </c>
      <c r="K775" s="158">
        <v>-1.2709999999999999</v>
      </c>
      <c r="L775" s="158">
        <v>-1.0589</v>
      </c>
      <c r="M775" s="158">
        <v>-0.6361</v>
      </c>
      <c r="N775" s="158">
        <v>3.1985000000000001</v>
      </c>
      <c r="O775" s="158">
        <v>10.0061</v>
      </c>
      <c r="P775" s="158">
        <v>7.1970999999999998</v>
      </c>
      <c r="Q775" s="158">
        <v>7.8041</v>
      </c>
      <c r="R775" s="158">
        <v>12.4815</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44767</v>
      </c>
      <c r="E776" s="158">
        <v>50.057499999999997</v>
      </c>
      <c r="F776" s="158">
        <v>-0.2445</v>
      </c>
      <c r="G776" s="158">
        <v>-0.2445</v>
      </c>
      <c r="H776" s="158">
        <v>0.67269999999999996</v>
      </c>
      <c r="I776" s="158">
        <v>1.0379</v>
      </c>
      <c r="J776" s="158">
        <v>2.9472999999999998</v>
      </c>
      <c r="K776" s="158">
        <v>-6.4299999999999996E-2</v>
      </c>
      <c r="L776" s="158">
        <v>-0.43480000000000002</v>
      </c>
      <c r="M776" s="158">
        <v>-0.48170000000000002</v>
      </c>
      <c r="N776" s="158">
        <v>6.5586000000000002</v>
      </c>
      <c r="O776" s="158">
        <v>11.6389</v>
      </c>
      <c r="P776" s="158">
        <v>8.2966999999999995</v>
      </c>
      <c r="Q776" s="158">
        <v>8.3055000000000003</v>
      </c>
      <c r="R776" s="158">
        <v>14.4948</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44767</v>
      </c>
      <c r="E777" s="158">
        <v>55.322200000000002</v>
      </c>
      <c r="F777" s="158">
        <v>-0.23050000000000001</v>
      </c>
      <c r="G777" s="158">
        <v>-0.23050000000000001</v>
      </c>
      <c r="H777" s="158">
        <v>0.70589999999999997</v>
      </c>
      <c r="I777" s="158">
        <v>1.1048</v>
      </c>
      <c r="J777" s="158">
        <v>3.0975000000000001</v>
      </c>
      <c r="K777" s="158">
        <v>0.36209999999999998</v>
      </c>
      <c r="L777" s="158">
        <v>0.42109999999999997</v>
      </c>
      <c r="M777" s="158">
        <v>0.78649999999999998</v>
      </c>
      <c r="N777" s="158">
        <v>8.3275000000000006</v>
      </c>
      <c r="O777" s="158">
        <v>13.192600000000001</v>
      </c>
      <c r="P777" s="158">
        <v>9.7380999999999993</v>
      </c>
      <c r="Q777" s="158">
        <v>9.0264000000000006</v>
      </c>
      <c r="R777" s="158">
        <v>16.227699999999999</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44767</v>
      </c>
      <c r="E780" s="158">
        <v>45.301000000000002</v>
      </c>
      <c r="F780" s="158">
        <v>-0.16700000000000001</v>
      </c>
      <c r="G780" s="158">
        <v>-0.16700000000000001</v>
      </c>
      <c r="H780" s="158">
        <v>0.63529999999999998</v>
      </c>
      <c r="I780" s="158">
        <v>0.78759999999999997</v>
      </c>
      <c r="J780" s="158">
        <v>2.1316000000000002</v>
      </c>
      <c r="K780" s="158">
        <v>0.04</v>
      </c>
      <c r="L780" s="158">
        <v>0.2361</v>
      </c>
      <c r="M780" s="158">
        <v>4.48E-2</v>
      </c>
      <c r="N780" s="158">
        <v>5.593</v>
      </c>
      <c r="O780" s="158">
        <v>8.8901000000000003</v>
      </c>
      <c r="P780" s="158">
        <v>7.2237999999999998</v>
      </c>
      <c r="Q780" s="158">
        <v>8.0520999999999994</v>
      </c>
      <c r="R780" s="158">
        <v>11.344200000000001</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44767</v>
      </c>
      <c r="E781" s="158">
        <v>54.178045967319498</v>
      </c>
      <c r="F781" s="158">
        <v>-0.1769</v>
      </c>
      <c r="G781" s="158">
        <v>-0.1769</v>
      </c>
      <c r="H781" s="158">
        <v>0.61529999999999996</v>
      </c>
      <c r="I781" s="158">
        <v>0.75029999999999997</v>
      </c>
      <c r="J781" s="158">
        <v>2.0476999999999999</v>
      </c>
      <c r="K781" s="158">
        <v>-0.19800000000000001</v>
      </c>
      <c r="L781" s="158">
        <v>-0.25330000000000003</v>
      </c>
      <c r="M781" s="158">
        <v>-0.80130000000000001</v>
      </c>
      <c r="N781" s="158">
        <v>4.3461999999999996</v>
      </c>
      <c r="O781" s="158">
        <v>7.6775000000000002</v>
      </c>
      <c r="P781" s="158">
        <v>6.0667</v>
      </c>
      <c r="Q781" s="158">
        <v>7.6582999999999997</v>
      </c>
      <c r="R781" s="158">
        <v>10.080399999999999</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44767</v>
      </c>
      <c r="E782" s="158">
        <v>13.36</v>
      </c>
      <c r="F782" s="158">
        <v>-0.14949999999999999</v>
      </c>
      <c r="G782" s="158">
        <v>-0.14949999999999999</v>
      </c>
      <c r="H782" s="158">
        <v>0.75409999999999999</v>
      </c>
      <c r="I782" s="158">
        <v>0.98260000000000003</v>
      </c>
      <c r="J782" s="158">
        <v>2.3755000000000002</v>
      </c>
      <c r="K782" s="158">
        <v>-0.37290000000000001</v>
      </c>
      <c r="L782" s="158">
        <v>-0.89019999999999999</v>
      </c>
      <c r="M782" s="158">
        <v>-1.909</v>
      </c>
      <c r="N782" s="158">
        <v>2.4540000000000002</v>
      </c>
      <c r="O782" s="158">
        <v>8.0114000000000001</v>
      </c>
      <c r="P782" s="158"/>
      <c r="Q782" s="158">
        <v>7.5861000000000001</v>
      </c>
      <c r="R782" s="158">
        <v>8.2913999999999994</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44767</v>
      </c>
      <c r="E783" s="158">
        <v>13.05</v>
      </c>
      <c r="F783" s="158">
        <v>-0.153</v>
      </c>
      <c r="G783" s="158">
        <v>-0.153</v>
      </c>
      <c r="H783" s="158">
        <v>0.7722</v>
      </c>
      <c r="I783" s="158">
        <v>1.0062</v>
      </c>
      <c r="J783" s="158">
        <v>2.3529</v>
      </c>
      <c r="K783" s="158">
        <v>-0.4577</v>
      </c>
      <c r="L783" s="158">
        <v>-1.1364000000000001</v>
      </c>
      <c r="M783" s="158">
        <v>-2.3203999999999998</v>
      </c>
      <c r="N783" s="158">
        <v>1.8734999999999999</v>
      </c>
      <c r="O783" s="158">
        <v>7.4409000000000001</v>
      </c>
      <c r="P783" s="158"/>
      <c r="Q783" s="158">
        <v>6.9504000000000001</v>
      </c>
      <c r="R783" s="158">
        <v>7.6924000000000001</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44767</v>
      </c>
      <c r="E784" s="158">
        <v>13.691599999999999</v>
      </c>
      <c r="F784" s="158">
        <v>-4.8899999999999999E-2</v>
      </c>
      <c r="G784" s="158">
        <v>-4.8899999999999999E-2</v>
      </c>
      <c r="H784" s="158">
        <v>1.0860000000000001</v>
      </c>
      <c r="I784" s="158">
        <v>1.2011000000000001</v>
      </c>
      <c r="J784" s="158">
        <v>3.2222</v>
      </c>
      <c r="K784" s="158">
        <v>0.92659999999999998</v>
      </c>
      <c r="L784" s="158">
        <v>0.87970000000000004</v>
      </c>
      <c r="M784" s="158">
        <v>0.48359999999999997</v>
      </c>
      <c r="N784" s="158">
        <v>6.1710000000000003</v>
      </c>
      <c r="O784" s="158">
        <v>10.079599999999999</v>
      </c>
      <c r="P784" s="158"/>
      <c r="Q784" s="158">
        <v>8.3805999999999994</v>
      </c>
      <c r="R784" s="158">
        <v>13.848699999999999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44767</v>
      </c>
      <c r="E785" s="158">
        <v>13.213800000000001</v>
      </c>
      <c r="F785" s="158">
        <v>-5.5199999999999999E-2</v>
      </c>
      <c r="G785" s="158">
        <v>-5.5199999999999999E-2</v>
      </c>
      <c r="H785" s="158">
        <v>1.0701000000000001</v>
      </c>
      <c r="I785" s="158">
        <v>1.1698999999999999</v>
      </c>
      <c r="J785" s="158">
        <v>3.1505999999999998</v>
      </c>
      <c r="K785" s="158">
        <v>0.72030000000000005</v>
      </c>
      <c r="L785" s="158">
        <v>0.46679999999999999</v>
      </c>
      <c r="M785" s="158">
        <v>-0.1368</v>
      </c>
      <c r="N785" s="158">
        <v>5.2918000000000003</v>
      </c>
      <c r="O785" s="158">
        <v>9.2052999999999994</v>
      </c>
      <c r="P785" s="158"/>
      <c r="Q785" s="158">
        <v>7.399</v>
      </c>
      <c r="R785" s="158">
        <v>12.9024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-0.12681956521739132</v>
      </c>
      <c r="G786" s="160">
        <v>-0.12681956521739132</v>
      </c>
      <c r="H786" s="160">
        <v>0.77597173913043471</v>
      </c>
      <c r="I786" s="160">
        <v>0.99744782608695648</v>
      </c>
      <c r="J786" s="160">
        <v>2.5165413043478262</v>
      </c>
      <c r="K786" s="160">
        <v>-0.1819586956521739</v>
      </c>
      <c r="L786" s="160">
        <v>-0.37438913043478256</v>
      </c>
      <c r="M786" s="160">
        <v>-0.62399565217391317</v>
      </c>
      <c r="N786" s="160">
        <v>3.6923891304347829</v>
      </c>
      <c r="O786" s="160">
        <v>8.9664500000000018</v>
      </c>
      <c r="P786" s="160">
        <v>7.0196906250000008</v>
      </c>
      <c r="Q786" s="160">
        <v>7.6210739130434764</v>
      </c>
      <c r="R786" s="160">
        <v>11.193767391304352</v>
      </c>
    </row>
    <row r="787" spans="1:34" x14ac:dyDescent="0.3">
      <c r="A787" s="159" t="s">
        <v>407</v>
      </c>
      <c r="B787" s="154"/>
      <c r="C787" s="154"/>
      <c r="D787" s="154"/>
      <c r="E787" s="154"/>
      <c r="F787" s="160">
        <v>-0.11995</v>
      </c>
      <c r="G787" s="160">
        <v>-0.11995</v>
      </c>
      <c r="H787" s="160">
        <v>0.76315</v>
      </c>
      <c r="I787" s="160">
        <v>1.0897000000000001</v>
      </c>
      <c r="J787" s="160">
        <v>2.6711499999999999</v>
      </c>
      <c r="K787" s="160">
        <v>0</v>
      </c>
      <c r="L787" s="160">
        <v>-0.21820000000000001</v>
      </c>
      <c r="M787" s="160">
        <v>-0.45079999999999998</v>
      </c>
      <c r="N787" s="160">
        <v>3.7473999999999998</v>
      </c>
      <c r="O787" s="160">
        <v>9.2141500000000001</v>
      </c>
      <c r="P787" s="160">
        <v>7.2422500000000003</v>
      </c>
      <c r="Q787" s="160">
        <v>7.9066000000000001</v>
      </c>
      <c r="R787" s="160">
        <v>11.6227</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44767</v>
      </c>
      <c r="E790" s="158">
        <v>1059.42</v>
      </c>
      <c r="F790" s="158">
        <v>-1.5100000000000001E-2</v>
      </c>
      <c r="G790" s="158">
        <v>-1.5100000000000001E-2</v>
      </c>
      <c r="H790" s="158">
        <v>2.1806999999999999</v>
      </c>
      <c r="I790" s="158">
        <v>2.5467</v>
      </c>
      <c r="J790" s="158">
        <v>6.6405000000000003</v>
      </c>
      <c r="K790" s="158">
        <v>-3.5567000000000002</v>
      </c>
      <c r="L790" s="158">
        <v>-6.0072999999999999</v>
      </c>
      <c r="M790" s="158">
        <v>-10.475099999999999</v>
      </c>
      <c r="N790" s="158">
        <v>-1.4750000000000001</v>
      </c>
      <c r="O790" s="158">
        <v>15.1234</v>
      </c>
      <c r="P790" s="158">
        <v>9.2609999999999992</v>
      </c>
      <c r="Q790" s="158">
        <v>21.517499999999998</v>
      </c>
      <c r="R790" s="158">
        <v>24.4587</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44767</v>
      </c>
      <c r="E791" s="158">
        <v>1155.6300000000001</v>
      </c>
      <c r="F791" s="158">
        <v>-8.6999999999999994E-3</v>
      </c>
      <c r="G791" s="158">
        <v>-8.6999999999999994E-3</v>
      </c>
      <c r="H791" s="158">
        <v>2.1966999999999999</v>
      </c>
      <c r="I791" s="158">
        <v>2.5804</v>
      </c>
      <c r="J791" s="158">
        <v>6.7211999999999996</v>
      </c>
      <c r="K791" s="158">
        <v>-3.3447</v>
      </c>
      <c r="L791" s="158">
        <v>-5.6081000000000003</v>
      </c>
      <c r="M791" s="158">
        <v>-9.8979999999999997</v>
      </c>
      <c r="N791" s="158">
        <v>-0.59870000000000001</v>
      </c>
      <c r="O791" s="158">
        <v>16.120999999999999</v>
      </c>
      <c r="P791" s="158">
        <v>10.308400000000001</v>
      </c>
      <c r="Q791" s="158">
        <v>16.0337</v>
      </c>
      <c r="R791" s="158">
        <v>25.534600000000001</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44767</v>
      </c>
      <c r="E792" s="158">
        <v>18.23</v>
      </c>
      <c r="F792" s="158">
        <v>-0.21890000000000001</v>
      </c>
      <c r="G792" s="158">
        <v>-0.21890000000000001</v>
      </c>
      <c r="H792" s="158">
        <v>1.6165</v>
      </c>
      <c r="I792" s="158">
        <v>2.6463999999999999</v>
      </c>
      <c r="J792" s="158">
        <v>6.4215</v>
      </c>
      <c r="K792" s="158">
        <v>-4.0526</v>
      </c>
      <c r="L792" s="158">
        <v>-7.8361999999999998</v>
      </c>
      <c r="M792" s="158">
        <v>-12.1869</v>
      </c>
      <c r="N792" s="158">
        <v>-1.2994000000000001</v>
      </c>
      <c r="O792" s="158">
        <v>15.8826</v>
      </c>
      <c r="P792" s="158"/>
      <c r="Q792" s="158">
        <v>13.666499999999999</v>
      </c>
      <c r="R792" s="158">
        <v>21.169499999999999</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44767</v>
      </c>
      <c r="E793" s="158">
        <v>17.03</v>
      </c>
      <c r="F793" s="158">
        <v>-0.23430000000000001</v>
      </c>
      <c r="G793" s="158">
        <v>-0.23430000000000001</v>
      </c>
      <c r="H793" s="158">
        <v>1.611</v>
      </c>
      <c r="I793" s="158">
        <v>2.5903999999999998</v>
      </c>
      <c r="J793" s="158">
        <v>6.3045999999999998</v>
      </c>
      <c r="K793" s="158">
        <v>-4.3795999999999999</v>
      </c>
      <c r="L793" s="158">
        <v>-8.3916000000000004</v>
      </c>
      <c r="M793" s="158">
        <v>-12.978999999999999</v>
      </c>
      <c r="N793" s="158">
        <v>-2.5186000000000002</v>
      </c>
      <c r="O793" s="158">
        <v>14.367900000000001</v>
      </c>
      <c r="P793" s="158"/>
      <c r="Q793" s="158">
        <v>12.0273</v>
      </c>
      <c r="R793" s="158">
        <v>19.599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44767</v>
      </c>
      <c r="E794" s="158">
        <v>18.940000000000001</v>
      </c>
      <c r="F794" s="158">
        <v>0</v>
      </c>
      <c r="G794" s="158">
        <v>0</v>
      </c>
      <c r="H794" s="158">
        <v>2.4891999999999999</v>
      </c>
      <c r="I794" s="158">
        <v>3.0468000000000002</v>
      </c>
      <c r="J794" s="158">
        <v>8.7256</v>
      </c>
      <c r="K794" s="158">
        <v>-4.4881000000000002</v>
      </c>
      <c r="L794" s="158">
        <v>-6.2839999999999998</v>
      </c>
      <c r="M794" s="158">
        <v>-4.7283999999999997</v>
      </c>
      <c r="N794" s="158">
        <v>2.3231000000000002</v>
      </c>
      <c r="O794" s="158"/>
      <c r="P794" s="158"/>
      <c r="Q794" s="158">
        <v>36.119500000000002</v>
      </c>
      <c r="R794" s="158">
        <v>32.807099999999998</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44767</v>
      </c>
      <c r="E795" s="158">
        <v>18.3</v>
      </c>
      <c r="F795" s="158">
        <v>0</v>
      </c>
      <c r="G795" s="158">
        <v>0</v>
      </c>
      <c r="H795" s="158">
        <v>2.4636</v>
      </c>
      <c r="I795" s="158">
        <v>2.9826000000000001</v>
      </c>
      <c r="J795" s="158">
        <v>8.6052999999999997</v>
      </c>
      <c r="K795" s="158">
        <v>-4.8361999999999998</v>
      </c>
      <c r="L795" s="158">
        <v>-6.9649000000000001</v>
      </c>
      <c r="M795" s="158">
        <v>-5.7672999999999996</v>
      </c>
      <c r="N795" s="158">
        <v>0.77090000000000003</v>
      </c>
      <c r="O795" s="158"/>
      <c r="P795" s="158"/>
      <c r="Q795" s="158">
        <v>33.878999999999998</v>
      </c>
      <c r="R795" s="158">
        <v>30.607900000000001</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44767</v>
      </c>
      <c r="E796" s="158">
        <v>229.76</v>
      </c>
      <c r="F796" s="158">
        <v>6.9699999999999998E-2</v>
      </c>
      <c r="G796" s="158">
        <v>6.9699999999999998E-2</v>
      </c>
      <c r="H796" s="158">
        <v>2.4662000000000002</v>
      </c>
      <c r="I796" s="158">
        <v>3.2303999999999999</v>
      </c>
      <c r="J796" s="158">
        <v>7.0991999999999997</v>
      </c>
      <c r="K796" s="158">
        <v>-1.5552999999999999</v>
      </c>
      <c r="L796" s="158">
        <v>-5.3978999999999999</v>
      </c>
      <c r="M796" s="158">
        <v>-7.3361999999999998</v>
      </c>
      <c r="N796" s="158">
        <v>3.851</v>
      </c>
      <c r="O796" s="158">
        <v>19.332899999999999</v>
      </c>
      <c r="P796" s="158">
        <v>14.307600000000001</v>
      </c>
      <c r="Q796" s="158">
        <v>14.3064</v>
      </c>
      <c r="R796" s="158">
        <v>25.241299999999999</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44767</v>
      </c>
      <c r="E797" s="158">
        <v>212.24</v>
      </c>
      <c r="F797" s="158">
        <v>5.6599999999999998E-2</v>
      </c>
      <c r="G797" s="158">
        <v>5.6599999999999998E-2</v>
      </c>
      <c r="H797" s="158">
        <v>2.4373999999999998</v>
      </c>
      <c r="I797" s="158">
        <v>3.1743999999999999</v>
      </c>
      <c r="J797" s="158">
        <v>6.9703999999999997</v>
      </c>
      <c r="K797" s="158">
        <v>-1.8952</v>
      </c>
      <c r="L797" s="158">
        <v>-6.0385999999999997</v>
      </c>
      <c r="M797" s="158">
        <v>-8.2799999999999994</v>
      </c>
      <c r="N797" s="158">
        <v>2.4275000000000002</v>
      </c>
      <c r="O797" s="158">
        <v>17.756699999999999</v>
      </c>
      <c r="P797" s="158">
        <v>13.077999999999999</v>
      </c>
      <c r="Q797" s="158">
        <v>17.5763</v>
      </c>
      <c r="R797" s="158">
        <v>23.585599999999999</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44767</v>
      </c>
      <c r="E798" s="158">
        <v>65.45</v>
      </c>
      <c r="F798" s="158">
        <v>0.1837</v>
      </c>
      <c r="G798" s="158">
        <v>0.1837</v>
      </c>
      <c r="H798" s="158">
        <v>2.3664000000000001</v>
      </c>
      <c r="I798" s="158">
        <v>3.3475000000000001</v>
      </c>
      <c r="J798" s="158">
        <v>9.0687999999999995</v>
      </c>
      <c r="K798" s="158">
        <v>-1.3713</v>
      </c>
      <c r="L798" s="158">
        <v>-6.4157999999999999</v>
      </c>
      <c r="M798" s="158">
        <v>-10.4651</v>
      </c>
      <c r="N798" s="158">
        <v>-2.847</v>
      </c>
      <c r="O798" s="158">
        <v>18.2974</v>
      </c>
      <c r="P798" s="158">
        <v>12.4551</v>
      </c>
      <c r="Q798" s="158">
        <v>14.5517</v>
      </c>
      <c r="R798" s="158">
        <v>24.943999999999999</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44767</v>
      </c>
      <c r="E799" s="158">
        <v>180.863305499023</v>
      </c>
      <c r="F799" s="158">
        <v>0.18260000000000001</v>
      </c>
      <c r="G799" s="158">
        <v>0.18260000000000001</v>
      </c>
      <c r="H799" s="158">
        <v>2.367</v>
      </c>
      <c r="I799" s="158">
        <v>3.3471000000000002</v>
      </c>
      <c r="J799" s="158">
        <v>9.0677000000000003</v>
      </c>
      <c r="K799" s="158">
        <v>-1.3713</v>
      </c>
      <c r="L799" s="158">
        <v>-6.4158999999999997</v>
      </c>
      <c r="M799" s="158">
        <v>-10.4649</v>
      </c>
      <c r="N799" s="158">
        <v>-2.8475000000000001</v>
      </c>
      <c r="O799" s="158">
        <v>17.732500000000002</v>
      </c>
      <c r="P799" s="158">
        <v>11.8422</v>
      </c>
      <c r="Q799" s="158">
        <v>14.227</v>
      </c>
      <c r="R799" s="158">
        <v>24.9451</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44767</v>
      </c>
      <c r="E800" s="158">
        <v>60.728000000000002</v>
      </c>
      <c r="F800" s="158">
        <v>0.17150000000000001</v>
      </c>
      <c r="G800" s="158">
        <v>0.17150000000000001</v>
      </c>
      <c r="H800" s="158">
        <v>2.3424999999999998</v>
      </c>
      <c r="I800" s="158">
        <v>3.3</v>
      </c>
      <c r="J800" s="158">
        <v>8.9585000000000008</v>
      </c>
      <c r="K800" s="158">
        <v>-1.6581999999999999</v>
      </c>
      <c r="L800" s="158">
        <v>-6.9459999999999997</v>
      </c>
      <c r="M800" s="158">
        <v>-11.2332</v>
      </c>
      <c r="N800" s="158">
        <v>-3.9691000000000001</v>
      </c>
      <c r="O800" s="158">
        <v>17.069400000000002</v>
      </c>
      <c r="P800" s="158">
        <v>11.409599999999999</v>
      </c>
      <c r="Q800" s="158">
        <v>12.6509</v>
      </c>
      <c r="R800" s="158">
        <v>23.6005</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44767</v>
      </c>
      <c r="E801" s="158">
        <v>757.40543932432797</v>
      </c>
      <c r="F801" s="158">
        <v>0.17449999999999999</v>
      </c>
      <c r="G801" s="158">
        <v>0.17449999999999999</v>
      </c>
      <c r="H801" s="158">
        <v>2.3435000000000001</v>
      </c>
      <c r="I801" s="158">
        <v>3.3018000000000001</v>
      </c>
      <c r="J801" s="158">
        <v>8.9609000000000005</v>
      </c>
      <c r="K801" s="158">
        <v>-1.6563000000000001</v>
      </c>
      <c r="L801" s="158">
        <v>-6.9442000000000004</v>
      </c>
      <c r="M801" s="158">
        <v>-11.2318</v>
      </c>
      <c r="N801" s="158">
        <v>-3.9681000000000002</v>
      </c>
      <c r="O801" s="158">
        <v>16.508700000000001</v>
      </c>
      <c r="P801" s="158">
        <v>10.7965</v>
      </c>
      <c r="Q801" s="158">
        <v>18.690200000000001</v>
      </c>
      <c r="R801" s="158">
        <v>23.603300000000001</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44767</v>
      </c>
      <c r="E802" s="158">
        <v>24.155999999999999</v>
      </c>
      <c r="F802" s="158">
        <v>9.5299999999999996E-2</v>
      </c>
      <c r="G802" s="158">
        <v>9.5299999999999996E-2</v>
      </c>
      <c r="H802" s="158">
        <v>2.5253999999999999</v>
      </c>
      <c r="I802" s="158">
        <v>3.2926000000000002</v>
      </c>
      <c r="J802" s="158">
        <v>8.2695000000000007</v>
      </c>
      <c r="K802" s="158">
        <v>-0.21890000000000001</v>
      </c>
      <c r="L802" s="158">
        <v>-3.3140999999999998</v>
      </c>
      <c r="M802" s="158">
        <v>-4.7626999999999997</v>
      </c>
      <c r="N802" s="158">
        <v>4.6847000000000003</v>
      </c>
      <c r="O802" s="158">
        <v>18.081499999999998</v>
      </c>
      <c r="P802" s="158">
        <v>13.313700000000001</v>
      </c>
      <c r="Q802" s="158">
        <v>12.5198</v>
      </c>
      <c r="R802" s="158">
        <v>28.320799999999998</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44767</v>
      </c>
      <c r="E803" s="158">
        <v>21.896999999999998</v>
      </c>
      <c r="F803" s="158">
        <v>8.2299999999999998E-2</v>
      </c>
      <c r="G803" s="158">
        <v>8.2299999999999998E-2</v>
      </c>
      <c r="H803" s="158">
        <v>2.4948999999999999</v>
      </c>
      <c r="I803" s="158">
        <v>3.2292999999999998</v>
      </c>
      <c r="J803" s="158">
        <v>8.1173000000000002</v>
      </c>
      <c r="K803" s="158">
        <v>-0.64429999999999998</v>
      </c>
      <c r="L803" s="158">
        <v>-4.1413000000000002</v>
      </c>
      <c r="M803" s="158">
        <v>-5.9931999999999999</v>
      </c>
      <c r="N803" s="158">
        <v>2.8753000000000002</v>
      </c>
      <c r="O803" s="158">
        <v>16.015899999999998</v>
      </c>
      <c r="P803" s="158">
        <v>11.546099999999999</v>
      </c>
      <c r="Q803" s="158">
        <v>11.0519</v>
      </c>
      <c r="R803" s="158">
        <v>26.094999999999999</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44767</v>
      </c>
      <c r="E804" s="158">
        <v>925.80499999999995</v>
      </c>
      <c r="F804" s="158">
        <v>-0.2268</v>
      </c>
      <c r="G804" s="158">
        <v>-0.2268</v>
      </c>
      <c r="H804" s="158">
        <v>2.3376999999999999</v>
      </c>
      <c r="I804" s="158">
        <v>3.0670000000000002</v>
      </c>
      <c r="J804" s="158">
        <v>8.0574999999999992</v>
      </c>
      <c r="K804" s="158">
        <v>-1.1540999999999999</v>
      </c>
      <c r="L804" s="158">
        <v>-4.0426000000000002</v>
      </c>
      <c r="M804" s="158">
        <v>-6.8174000000000001</v>
      </c>
      <c r="N804" s="158">
        <v>7.2537000000000003</v>
      </c>
      <c r="O804" s="158">
        <v>18.136900000000001</v>
      </c>
      <c r="P804" s="158">
        <v>10.5319</v>
      </c>
      <c r="Q804" s="158">
        <v>17.6632</v>
      </c>
      <c r="R804" s="158">
        <v>31.6327</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44767</v>
      </c>
      <c r="E805" s="158">
        <v>1007.1324</v>
      </c>
      <c r="F805" s="158">
        <v>-0.221</v>
      </c>
      <c r="G805" s="158">
        <v>-0.221</v>
      </c>
      <c r="H805" s="158">
        <v>2.3517000000000001</v>
      </c>
      <c r="I805" s="158">
        <v>3.0952000000000002</v>
      </c>
      <c r="J805" s="158">
        <v>8.1233000000000004</v>
      </c>
      <c r="K805" s="158">
        <v>-0.97709999999999997</v>
      </c>
      <c r="L805" s="158">
        <v>-3.6989000000000001</v>
      </c>
      <c r="M805" s="158">
        <v>-6.3178000000000001</v>
      </c>
      <c r="N805" s="158">
        <v>8.0238999999999994</v>
      </c>
      <c r="O805" s="158">
        <v>19.017399999999999</v>
      </c>
      <c r="P805" s="158">
        <v>11.462199999999999</v>
      </c>
      <c r="Q805" s="158">
        <v>15.5014</v>
      </c>
      <c r="R805" s="158">
        <v>32.590299999999999</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44767</v>
      </c>
      <c r="E806" s="158">
        <v>1020.197</v>
      </c>
      <c r="F806" s="158">
        <v>-8.1799999999999998E-2</v>
      </c>
      <c r="G806" s="158">
        <v>-8.1799999999999998E-2</v>
      </c>
      <c r="H806" s="158">
        <v>2.3614999999999999</v>
      </c>
      <c r="I806" s="158">
        <v>2.8822999999999999</v>
      </c>
      <c r="J806" s="158">
        <v>7.6215000000000002</v>
      </c>
      <c r="K806" s="158">
        <v>0.27560000000000001</v>
      </c>
      <c r="L806" s="158">
        <v>1.5021</v>
      </c>
      <c r="M806" s="158">
        <v>-0.157</v>
      </c>
      <c r="N806" s="158">
        <v>13.239100000000001</v>
      </c>
      <c r="O806" s="158">
        <v>15.946999999999999</v>
      </c>
      <c r="P806" s="158">
        <v>11.209</v>
      </c>
      <c r="Q806" s="158">
        <v>18.2576</v>
      </c>
      <c r="R806" s="158">
        <v>34.192900000000002</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44767</v>
      </c>
      <c r="E807" s="158">
        <v>1093.683</v>
      </c>
      <c r="F807" s="158">
        <v>-7.5999999999999998E-2</v>
      </c>
      <c r="G807" s="158">
        <v>-7.5999999999999998E-2</v>
      </c>
      <c r="H807" s="158">
        <v>2.3753000000000002</v>
      </c>
      <c r="I807" s="158">
        <v>2.9102999999999999</v>
      </c>
      <c r="J807" s="158">
        <v>7.6852</v>
      </c>
      <c r="K807" s="158">
        <v>0.44529999999999997</v>
      </c>
      <c r="L807" s="158">
        <v>1.8441000000000001</v>
      </c>
      <c r="M807" s="158">
        <v>0.34589999999999999</v>
      </c>
      <c r="N807" s="158">
        <v>13.9833</v>
      </c>
      <c r="O807" s="158">
        <v>16.6419</v>
      </c>
      <c r="P807" s="158">
        <v>11.978400000000001</v>
      </c>
      <c r="Q807" s="158">
        <v>14.738300000000001</v>
      </c>
      <c r="R807" s="158">
        <v>35.024999999999999</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44767</v>
      </c>
      <c r="E808" s="158">
        <v>121.6242</v>
      </c>
      <c r="F808" s="158">
        <v>-0.30969999999999998</v>
      </c>
      <c r="G808" s="158">
        <v>-0.30969999999999998</v>
      </c>
      <c r="H808" s="158">
        <v>2.4550999999999998</v>
      </c>
      <c r="I808" s="158">
        <v>3.0089999999999999</v>
      </c>
      <c r="J808" s="158">
        <v>7.6174999999999997</v>
      </c>
      <c r="K808" s="158">
        <v>-4.9306999999999999</v>
      </c>
      <c r="L808" s="158">
        <v>-8.7543000000000006</v>
      </c>
      <c r="M808" s="158">
        <v>-9.5909999999999993</v>
      </c>
      <c r="N808" s="158">
        <v>0.1231</v>
      </c>
      <c r="O808" s="158">
        <v>14.6035</v>
      </c>
      <c r="P808" s="158">
        <v>7.7187999999999999</v>
      </c>
      <c r="Q808" s="158">
        <v>14.5199</v>
      </c>
      <c r="R808" s="158">
        <v>22.957000000000001</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44767</v>
      </c>
      <c r="E809" s="158">
        <v>132.3603</v>
      </c>
      <c r="F809" s="158">
        <v>-0.29870000000000002</v>
      </c>
      <c r="G809" s="158">
        <v>-0.29870000000000002</v>
      </c>
      <c r="H809" s="158">
        <v>2.4813999999999998</v>
      </c>
      <c r="I809" s="158">
        <v>3.0621</v>
      </c>
      <c r="J809" s="158">
        <v>7.7339000000000002</v>
      </c>
      <c r="K809" s="158">
        <v>-4.6394000000000002</v>
      </c>
      <c r="L809" s="158">
        <v>-8.2032000000000007</v>
      </c>
      <c r="M809" s="158">
        <v>-8.7756000000000007</v>
      </c>
      <c r="N809" s="158">
        <v>1.3293999999999999</v>
      </c>
      <c r="O809" s="158">
        <v>15.9513</v>
      </c>
      <c r="P809" s="158">
        <v>8.8216000000000001</v>
      </c>
      <c r="Q809" s="158">
        <v>13.85</v>
      </c>
      <c r="R809" s="158">
        <v>24.412800000000001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44767</v>
      </c>
      <c r="E810" s="158">
        <v>32.85</v>
      </c>
      <c r="F810" s="158">
        <v>-0.30349999999999999</v>
      </c>
      <c r="G810" s="158">
        <v>-0.30349999999999999</v>
      </c>
      <c r="H810" s="158">
        <v>2.5280999999999998</v>
      </c>
      <c r="I810" s="158">
        <v>3.3668999999999998</v>
      </c>
      <c r="J810" s="158">
        <v>8.4875000000000007</v>
      </c>
      <c r="K810" s="158">
        <v>-1.9402999999999999</v>
      </c>
      <c r="L810" s="158">
        <v>-5.6306000000000003</v>
      </c>
      <c r="M810" s="158">
        <v>-6.2232000000000003</v>
      </c>
      <c r="N810" s="158">
        <v>6.8292999999999999</v>
      </c>
      <c r="O810" s="158">
        <v>18.305299999999999</v>
      </c>
      <c r="P810" s="158">
        <v>10.672000000000001</v>
      </c>
      <c r="Q810" s="158">
        <v>15.344799999999999</v>
      </c>
      <c r="R810" s="158">
        <v>26.515799999999999</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44767</v>
      </c>
      <c r="E811" s="158">
        <v>36.61</v>
      </c>
      <c r="F811" s="158">
        <v>-0.27239999999999998</v>
      </c>
      <c r="G811" s="158">
        <v>-0.27239999999999998</v>
      </c>
      <c r="H811" s="158">
        <v>2.5489999999999999</v>
      </c>
      <c r="I811" s="158">
        <v>3.4180999999999999</v>
      </c>
      <c r="J811" s="158">
        <v>8.6349999999999998</v>
      </c>
      <c r="K811" s="158">
        <v>-1.5860000000000001</v>
      </c>
      <c r="L811" s="158">
        <v>-5.0324</v>
      </c>
      <c r="M811" s="158">
        <v>-5.3026</v>
      </c>
      <c r="N811" s="158">
        <v>8.2495999999999992</v>
      </c>
      <c r="O811" s="158">
        <v>19.879000000000001</v>
      </c>
      <c r="P811" s="158">
        <v>12.411</v>
      </c>
      <c r="Q811" s="158">
        <v>16.854900000000001</v>
      </c>
      <c r="R811" s="158">
        <v>28.171700000000001</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44767</v>
      </c>
      <c r="E812" s="158">
        <v>138.97999999999999</v>
      </c>
      <c r="F812" s="158">
        <v>-5.0299999999999997E-2</v>
      </c>
      <c r="G812" s="158">
        <v>-5.0299999999999997E-2</v>
      </c>
      <c r="H812" s="158">
        <v>2.1311</v>
      </c>
      <c r="I812" s="158">
        <v>3.0474000000000001</v>
      </c>
      <c r="J812" s="158">
        <v>8.6715</v>
      </c>
      <c r="K812" s="158">
        <v>-0.64339999999999997</v>
      </c>
      <c r="L812" s="158">
        <v>-4.7952000000000004</v>
      </c>
      <c r="M812" s="158">
        <v>-5.4622000000000002</v>
      </c>
      <c r="N812" s="158">
        <v>3.8792</v>
      </c>
      <c r="O812" s="158">
        <v>14.5122</v>
      </c>
      <c r="P812" s="158">
        <v>8.6832999999999991</v>
      </c>
      <c r="Q812" s="158">
        <v>13.773</v>
      </c>
      <c r="R812" s="158">
        <v>24.8828</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44767</v>
      </c>
      <c r="E813" s="158">
        <v>129.87</v>
      </c>
      <c r="F813" s="158">
        <v>-5.3900000000000003E-2</v>
      </c>
      <c r="G813" s="158">
        <v>-5.3900000000000003E-2</v>
      </c>
      <c r="H813" s="158">
        <v>2.1231</v>
      </c>
      <c r="I813" s="158">
        <v>3.0142000000000002</v>
      </c>
      <c r="J813" s="158">
        <v>8.6051000000000002</v>
      </c>
      <c r="K813" s="158">
        <v>-0.82469999999999999</v>
      </c>
      <c r="L813" s="158">
        <v>-5.1212999999999997</v>
      </c>
      <c r="M813" s="158">
        <v>-5.9593999999999996</v>
      </c>
      <c r="N813" s="158">
        <v>3.1533000000000002</v>
      </c>
      <c r="O813" s="158">
        <v>13.7271</v>
      </c>
      <c r="P813" s="158">
        <v>7.9195000000000002</v>
      </c>
      <c r="Q813" s="158">
        <v>16.452999999999999</v>
      </c>
      <c r="R813" s="158">
        <v>24.0169</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44767</v>
      </c>
      <c r="E814" s="158">
        <v>55.720599999999997</v>
      </c>
      <c r="F814" s="158">
        <v>-0.30830000000000002</v>
      </c>
      <c r="G814" s="158">
        <v>-0.30830000000000002</v>
      </c>
      <c r="H814" s="158">
        <v>2.8431000000000002</v>
      </c>
      <c r="I814" s="158">
        <v>3.7645</v>
      </c>
      <c r="J814" s="158">
        <v>8.9620999999999995</v>
      </c>
      <c r="K814" s="158">
        <v>2.2751000000000001</v>
      </c>
      <c r="L814" s="158">
        <v>-1.3168</v>
      </c>
      <c r="M814" s="158">
        <v>-1.3552</v>
      </c>
      <c r="N814" s="158">
        <v>11.359500000000001</v>
      </c>
      <c r="O814" s="158">
        <v>18.7437</v>
      </c>
      <c r="P814" s="158">
        <v>12.265499999999999</v>
      </c>
      <c r="Q814" s="158">
        <v>15.7645</v>
      </c>
      <c r="R814" s="158">
        <v>28.873899999999999</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44767</v>
      </c>
      <c r="E815" s="158">
        <v>50.794600000000003</v>
      </c>
      <c r="F815" s="158">
        <v>-0.314</v>
      </c>
      <c r="G815" s="158">
        <v>-0.314</v>
      </c>
      <c r="H815" s="158">
        <v>2.8290999999999999</v>
      </c>
      <c r="I815" s="158">
        <v>3.7353000000000001</v>
      </c>
      <c r="J815" s="158">
        <v>8.8925999999999998</v>
      </c>
      <c r="K815" s="158">
        <v>2.0802</v>
      </c>
      <c r="L815" s="158">
        <v>-1.6708000000000001</v>
      </c>
      <c r="M815" s="158">
        <v>-1.9141999999999999</v>
      </c>
      <c r="N815" s="158">
        <v>10.5062</v>
      </c>
      <c r="O815" s="158">
        <v>17.8277</v>
      </c>
      <c r="P815" s="158">
        <v>11.3972</v>
      </c>
      <c r="Q815" s="158">
        <v>12.4564</v>
      </c>
      <c r="R815" s="158">
        <v>27.882200000000001</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44767</v>
      </c>
      <c r="E816" s="158">
        <v>50.457999999999998</v>
      </c>
      <c r="F816" s="158">
        <v>-0.1089</v>
      </c>
      <c r="G816" s="158">
        <v>-0.1089</v>
      </c>
      <c r="H816" s="158">
        <v>2.7198000000000002</v>
      </c>
      <c r="I816" s="158">
        <v>3.8679000000000001</v>
      </c>
      <c r="J816" s="158">
        <v>7.7103999999999999</v>
      </c>
      <c r="K816" s="158">
        <v>-1.0123</v>
      </c>
      <c r="L816" s="158">
        <v>-3.6473</v>
      </c>
      <c r="M816" s="158">
        <v>-6.2466999999999997</v>
      </c>
      <c r="N816" s="158">
        <v>1.9477</v>
      </c>
      <c r="O816" s="158">
        <v>13.6393</v>
      </c>
      <c r="P816" s="158">
        <v>9.9175000000000004</v>
      </c>
      <c r="Q816" s="158">
        <v>13.393800000000001</v>
      </c>
      <c r="R816" s="158">
        <v>21.326699999999999</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44767</v>
      </c>
      <c r="E817" s="158">
        <v>55.378</v>
      </c>
      <c r="F817" s="158">
        <v>-0.10100000000000001</v>
      </c>
      <c r="G817" s="158">
        <v>-0.10100000000000001</v>
      </c>
      <c r="H817" s="158">
        <v>2.7383000000000002</v>
      </c>
      <c r="I817" s="158">
        <v>3.9064999999999999</v>
      </c>
      <c r="J817" s="158">
        <v>7.7958999999999996</v>
      </c>
      <c r="K817" s="158">
        <v>-0.77410000000000001</v>
      </c>
      <c r="L817" s="158">
        <v>-3.1869999999999998</v>
      </c>
      <c r="M817" s="158">
        <v>-5.5739999999999998</v>
      </c>
      <c r="N817" s="158">
        <v>2.9235000000000002</v>
      </c>
      <c r="O817" s="158">
        <v>14.7277</v>
      </c>
      <c r="P817" s="158">
        <v>11.019399999999999</v>
      </c>
      <c r="Q817" s="158">
        <v>16.004799999999999</v>
      </c>
      <c r="R817" s="158">
        <v>22.488</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44767</v>
      </c>
      <c r="E818" s="158">
        <v>122.021</v>
      </c>
      <c r="F818" s="158">
        <v>-0.38940000000000002</v>
      </c>
      <c r="G818" s="158">
        <v>-0.38940000000000002</v>
      </c>
      <c r="H818" s="158">
        <v>1.6689000000000001</v>
      </c>
      <c r="I818" s="158">
        <v>2.1882999999999999</v>
      </c>
      <c r="J818" s="158">
        <v>7.1901999999999999</v>
      </c>
      <c r="K818" s="158">
        <v>-1.7788999999999999</v>
      </c>
      <c r="L818" s="158">
        <v>-2.536</v>
      </c>
      <c r="M818" s="158">
        <v>-6.0914999999999999</v>
      </c>
      <c r="N818" s="158">
        <v>3.4645999999999999</v>
      </c>
      <c r="O818" s="158">
        <v>13.798299999999999</v>
      </c>
      <c r="P818" s="158">
        <v>9.0620999999999992</v>
      </c>
      <c r="Q818" s="158">
        <v>12.9574</v>
      </c>
      <c r="R818" s="158">
        <v>22.2271</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44767</v>
      </c>
      <c r="E819" s="158">
        <v>114.182</v>
      </c>
      <c r="F819" s="158">
        <v>-0.39600000000000002</v>
      </c>
      <c r="G819" s="158">
        <v>-0.39600000000000002</v>
      </c>
      <c r="H819" s="158">
        <v>1.6540999999999999</v>
      </c>
      <c r="I819" s="158">
        <v>2.1589</v>
      </c>
      <c r="J819" s="158">
        <v>7.1226000000000003</v>
      </c>
      <c r="K819" s="158">
        <v>-1.9601999999999999</v>
      </c>
      <c r="L819" s="158">
        <v>-2.8875000000000002</v>
      </c>
      <c r="M819" s="158">
        <v>-6.5972999999999997</v>
      </c>
      <c r="N819" s="158">
        <v>2.7094</v>
      </c>
      <c r="O819" s="158">
        <v>13.003</v>
      </c>
      <c r="P819" s="158">
        <v>8.2817000000000007</v>
      </c>
      <c r="Q819" s="158">
        <v>15.206899999999999</v>
      </c>
      <c r="R819" s="158">
        <v>21.352</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44767</v>
      </c>
      <c r="E820" s="158">
        <v>67.858199999999997</v>
      </c>
      <c r="F820" s="158">
        <v>-6.3600000000000004E-2</v>
      </c>
      <c r="G820" s="158">
        <v>-6.3600000000000004E-2</v>
      </c>
      <c r="H820" s="158">
        <v>2.4077999999999999</v>
      </c>
      <c r="I820" s="158">
        <v>3.1095000000000002</v>
      </c>
      <c r="J820" s="158">
        <v>7.7385999999999999</v>
      </c>
      <c r="K820" s="158">
        <v>0.246</v>
      </c>
      <c r="L820" s="158">
        <v>-4.8974000000000002</v>
      </c>
      <c r="M820" s="158">
        <v>-6.5853000000000002</v>
      </c>
      <c r="N820" s="158">
        <v>1.9636</v>
      </c>
      <c r="O820" s="158">
        <v>12.2807</v>
      </c>
      <c r="P820" s="158">
        <v>8.5703999999999994</v>
      </c>
      <c r="Q820" s="158">
        <v>9.9118999999999993</v>
      </c>
      <c r="R820" s="158">
        <v>18.3842</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44767</v>
      </c>
      <c r="E821" s="158">
        <v>63.216299999999997</v>
      </c>
      <c r="F821" s="158">
        <v>-7.0000000000000007E-2</v>
      </c>
      <c r="G821" s="158">
        <v>-7.0000000000000007E-2</v>
      </c>
      <c r="H821" s="158">
        <v>2.3925000000000001</v>
      </c>
      <c r="I821" s="158">
        <v>3.0779999999999998</v>
      </c>
      <c r="J821" s="158">
        <v>7.6654</v>
      </c>
      <c r="K821" s="158">
        <v>3.5799999999999998E-2</v>
      </c>
      <c r="L821" s="158">
        <v>-5.3212000000000002</v>
      </c>
      <c r="M821" s="158">
        <v>-7.2256</v>
      </c>
      <c r="N821" s="158">
        <v>1.0085</v>
      </c>
      <c r="O821" s="158">
        <v>11.343400000000001</v>
      </c>
      <c r="P821" s="158">
        <v>7.6375000000000002</v>
      </c>
      <c r="Q821" s="158">
        <v>8.7993000000000006</v>
      </c>
      <c r="R821" s="158">
        <v>17.297899999999998</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44767</v>
      </c>
      <c r="E822" s="158">
        <v>33.786700000000003</v>
      </c>
      <c r="F822" s="158">
        <v>-0.48130000000000001</v>
      </c>
      <c r="G822" s="158">
        <v>-0.48130000000000001</v>
      </c>
      <c r="H822" s="158">
        <v>1.7175</v>
      </c>
      <c r="I822" s="158">
        <v>1.5235000000000001</v>
      </c>
      <c r="J822" s="158">
        <v>5.7282000000000002</v>
      </c>
      <c r="K822" s="158">
        <v>-2.2090000000000001</v>
      </c>
      <c r="L822" s="158">
        <v>-7.4070999999999998</v>
      </c>
      <c r="M822" s="158">
        <v>-12.271000000000001</v>
      </c>
      <c r="N822" s="158">
        <v>-7.1501000000000001</v>
      </c>
      <c r="O822" s="158">
        <v>9.0412999999999997</v>
      </c>
      <c r="P822" s="158">
        <v>5.7393999999999998</v>
      </c>
      <c r="Q822" s="158">
        <v>15.909000000000001</v>
      </c>
      <c r="R822" s="158">
        <v>12.4147</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44767</v>
      </c>
      <c r="E823" s="158">
        <v>31.270299999999999</v>
      </c>
      <c r="F823" s="158">
        <v>-0.48820000000000002</v>
      </c>
      <c r="G823" s="158">
        <v>-0.48820000000000002</v>
      </c>
      <c r="H823" s="158">
        <v>1.7013</v>
      </c>
      <c r="I823" s="158">
        <v>1.4906999999999999</v>
      </c>
      <c r="J823" s="158">
        <v>5.6547000000000001</v>
      </c>
      <c r="K823" s="158">
        <v>-2.4190999999999998</v>
      </c>
      <c r="L823" s="158">
        <v>-7.8091999999999997</v>
      </c>
      <c r="M823" s="158">
        <v>-12.8454</v>
      </c>
      <c r="N823" s="158">
        <v>-7.9702999999999999</v>
      </c>
      <c r="O823" s="158">
        <v>8.0645000000000007</v>
      </c>
      <c r="P823" s="158">
        <v>4.7797000000000001</v>
      </c>
      <c r="Q823" s="158">
        <v>14.8262</v>
      </c>
      <c r="R823" s="158">
        <v>11.4137</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44767</v>
      </c>
      <c r="E824" s="158">
        <v>16.376100000000001</v>
      </c>
      <c r="F824" s="158">
        <v>-0.46500000000000002</v>
      </c>
      <c r="G824" s="158">
        <v>-0.46500000000000002</v>
      </c>
      <c r="H824" s="158">
        <v>2.2037</v>
      </c>
      <c r="I824" s="158">
        <v>2.7519999999999998</v>
      </c>
      <c r="J824" s="158">
        <v>7.5507</v>
      </c>
      <c r="K824" s="158">
        <v>-1.5658000000000001</v>
      </c>
      <c r="L824" s="158">
        <v>-3.0811000000000002</v>
      </c>
      <c r="M824" s="158">
        <v>-6.5883000000000003</v>
      </c>
      <c r="N824" s="158">
        <v>5.7758000000000003</v>
      </c>
      <c r="O824" s="158">
        <v>16.053100000000001</v>
      </c>
      <c r="P824" s="158"/>
      <c r="Q824" s="158">
        <v>12.962999999999999</v>
      </c>
      <c r="R824" s="158">
        <v>25.975999999999999</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44767</v>
      </c>
      <c r="E825" s="158">
        <v>15.0639</v>
      </c>
      <c r="F825" s="158">
        <v>-0.47239999999999999</v>
      </c>
      <c r="G825" s="158">
        <v>-0.47239999999999999</v>
      </c>
      <c r="H825" s="158">
        <v>2.1856</v>
      </c>
      <c r="I825" s="158">
        <v>2.6962999999999999</v>
      </c>
      <c r="J825" s="158">
        <v>7.3883000000000001</v>
      </c>
      <c r="K825" s="158">
        <v>-2.0832999999999999</v>
      </c>
      <c r="L825" s="158">
        <v>-4.0991999999999997</v>
      </c>
      <c r="M825" s="158">
        <v>-8.0010999999999992</v>
      </c>
      <c r="N825" s="158">
        <v>3.7029999999999998</v>
      </c>
      <c r="O825" s="158">
        <v>13.776199999999999</v>
      </c>
      <c r="P825" s="158"/>
      <c r="Q825" s="158">
        <v>10.6553</v>
      </c>
      <c r="R825" s="158">
        <v>23.454999999999998</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44767</v>
      </c>
      <c r="E826" s="158">
        <v>49.059699999999999</v>
      </c>
      <c r="F826" s="158">
        <v>-0.81759999999999999</v>
      </c>
      <c r="G826" s="158">
        <v>-0.81759999999999999</v>
      </c>
      <c r="H826" s="158">
        <v>1.7670999999999999</v>
      </c>
      <c r="I826" s="158">
        <v>0.39739999999999998</v>
      </c>
      <c r="J826" s="158">
        <v>4.9747000000000003</v>
      </c>
      <c r="K826" s="158">
        <v>-2.3654999999999999</v>
      </c>
      <c r="L826" s="158">
        <v>-6.2922000000000002</v>
      </c>
      <c r="M826" s="158">
        <v>-7.8532000000000002</v>
      </c>
      <c r="N826" s="158">
        <v>1.7714000000000001</v>
      </c>
      <c r="O826" s="158">
        <v>24.23</v>
      </c>
      <c r="P826" s="158">
        <v>17.7654</v>
      </c>
      <c r="Q826" s="158">
        <v>18.9527</v>
      </c>
      <c r="R826" s="158">
        <v>27.588100000000001</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44767</v>
      </c>
      <c r="E827" s="158">
        <v>46.056100000000001</v>
      </c>
      <c r="F827" s="158">
        <v>-0.82669999999999999</v>
      </c>
      <c r="G827" s="158">
        <v>-0.82669999999999999</v>
      </c>
      <c r="H827" s="158">
        <v>1.7452000000000001</v>
      </c>
      <c r="I827" s="158">
        <v>0.3543</v>
      </c>
      <c r="J827" s="158">
        <v>4.8746</v>
      </c>
      <c r="K827" s="158">
        <v>-2.6393</v>
      </c>
      <c r="L827" s="158">
        <v>-6.7864000000000004</v>
      </c>
      <c r="M827" s="158">
        <v>-8.5618999999999996</v>
      </c>
      <c r="N827" s="158">
        <v>0.73909999999999998</v>
      </c>
      <c r="O827" s="158">
        <v>23.040700000000001</v>
      </c>
      <c r="P827" s="158">
        <v>16.788900000000002</v>
      </c>
      <c r="Q827" s="158">
        <v>18.1356</v>
      </c>
      <c r="R827" s="158">
        <v>26.298400000000001</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44767</v>
      </c>
      <c r="E828" s="158">
        <v>27.04</v>
      </c>
      <c r="F828" s="158">
        <v>-0.29499999999999998</v>
      </c>
      <c r="G828" s="158">
        <v>-0.29499999999999998</v>
      </c>
      <c r="H828" s="158">
        <v>2.8919000000000001</v>
      </c>
      <c r="I828" s="158">
        <v>3.0095000000000001</v>
      </c>
      <c r="J828" s="158">
        <v>7.7290999999999999</v>
      </c>
      <c r="K828" s="158">
        <v>-3.0476999999999999</v>
      </c>
      <c r="L828" s="158">
        <v>-7.8076999999999996</v>
      </c>
      <c r="M828" s="158">
        <v>-7.8391000000000002</v>
      </c>
      <c r="N828" s="158">
        <v>0.29670000000000002</v>
      </c>
      <c r="O828" s="158">
        <v>25.6875</v>
      </c>
      <c r="P828" s="158">
        <v>15.587999999999999</v>
      </c>
      <c r="Q828" s="158">
        <v>14.3934</v>
      </c>
      <c r="R828" s="158">
        <v>30.772099999999998</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44767</v>
      </c>
      <c r="E829" s="158">
        <v>24.13</v>
      </c>
      <c r="F829" s="158">
        <v>-0.33040000000000003</v>
      </c>
      <c r="G829" s="158">
        <v>-0.33040000000000003</v>
      </c>
      <c r="H829" s="158">
        <v>2.8559000000000001</v>
      </c>
      <c r="I829" s="158">
        <v>2.9437000000000002</v>
      </c>
      <c r="J829" s="158">
        <v>7.5791000000000004</v>
      </c>
      <c r="K829" s="158">
        <v>-3.4026999999999998</v>
      </c>
      <c r="L829" s="158">
        <v>-8.5291999999999994</v>
      </c>
      <c r="M829" s="158">
        <v>-9.0121000000000002</v>
      </c>
      <c r="N829" s="158">
        <v>-1.5102</v>
      </c>
      <c r="O829" s="158">
        <v>23.316800000000001</v>
      </c>
      <c r="P829" s="158">
        <v>13.387700000000001</v>
      </c>
      <c r="Q829" s="158">
        <v>12.646100000000001</v>
      </c>
      <c r="R829" s="158">
        <v>28.2956</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44767</v>
      </c>
      <c r="E830" s="158">
        <v>78.508099999999999</v>
      </c>
      <c r="F830" s="158">
        <v>-0.24879999999999999</v>
      </c>
      <c r="G830" s="158">
        <v>-0.24879999999999999</v>
      </c>
      <c r="H830" s="158">
        <v>1.984</v>
      </c>
      <c r="I830" s="158">
        <v>2.2397999999999998</v>
      </c>
      <c r="J830" s="158">
        <v>6.0509000000000004</v>
      </c>
      <c r="K830" s="158">
        <v>-2.3534999999999999</v>
      </c>
      <c r="L830" s="158">
        <v>-3.8582999999999998</v>
      </c>
      <c r="M830" s="158">
        <v>-6.7207999999999997</v>
      </c>
      <c r="N830" s="158">
        <v>3.379</v>
      </c>
      <c r="O830" s="158">
        <v>15.7342</v>
      </c>
      <c r="P830" s="158">
        <v>11.5168</v>
      </c>
      <c r="Q830" s="158">
        <v>15.9876</v>
      </c>
      <c r="R830" s="158">
        <v>26.9834</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44767</v>
      </c>
      <c r="E831" s="158">
        <v>72.099999999999994</v>
      </c>
      <c r="F831" s="158">
        <v>-0.25580000000000003</v>
      </c>
      <c r="G831" s="158">
        <v>-0.25580000000000003</v>
      </c>
      <c r="H831" s="158">
        <v>1.9674</v>
      </c>
      <c r="I831" s="158">
        <v>2.2065999999999999</v>
      </c>
      <c r="J831" s="158">
        <v>5.9767000000000001</v>
      </c>
      <c r="K831" s="158">
        <v>-2.5577999999999999</v>
      </c>
      <c r="L831" s="158">
        <v>-4.2964000000000002</v>
      </c>
      <c r="M831" s="158">
        <v>-7.3639999999999999</v>
      </c>
      <c r="N831" s="158">
        <v>2.4207000000000001</v>
      </c>
      <c r="O831" s="158">
        <v>14.635999999999999</v>
      </c>
      <c r="P831" s="158">
        <v>10.414400000000001</v>
      </c>
      <c r="Q831" s="158">
        <v>12.426399999999999</v>
      </c>
      <c r="R831" s="158">
        <v>25.796199999999999</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44767</v>
      </c>
      <c r="E832" s="158">
        <v>15.1814</v>
      </c>
      <c r="F832" s="158">
        <v>-3.56E-2</v>
      </c>
      <c r="G832" s="158">
        <v>-3.56E-2</v>
      </c>
      <c r="H832" s="158">
        <v>2.9115000000000002</v>
      </c>
      <c r="I832" s="158">
        <v>3.8940000000000001</v>
      </c>
      <c r="J832" s="158">
        <v>9.0640999999999998</v>
      </c>
      <c r="K832" s="158">
        <v>1.2417</v>
      </c>
      <c r="L832" s="158">
        <v>-2.2107000000000001</v>
      </c>
      <c r="M832" s="158">
        <v>-5.7518000000000002</v>
      </c>
      <c r="N832" s="158">
        <v>6.7647000000000004</v>
      </c>
      <c r="O832" s="158">
        <v>13.973800000000001</v>
      </c>
      <c r="P832" s="158"/>
      <c r="Q832" s="158">
        <v>11.5337</v>
      </c>
      <c r="R832" s="158">
        <v>20.185700000000001</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44767</v>
      </c>
      <c r="E833" s="158">
        <v>14.1631</v>
      </c>
      <c r="F833" s="158">
        <v>-5.0799999999999998E-2</v>
      </c>
      <c r="G833" s="158">
        <v>-5.0799999999999998E-2</v>
      </c>
      <c r="H833" s="158">
        <v>2.8757000000000001</v>
      </c>
      <c r="I833" s="158">
        <v>3.8212999999999999</v>
      </c>
      <c r="J833" s="158">
        <v>8.8949999999999996</v>
      </c>
      <c r="K833" s="158">
        <v>0.78200000000000003</v>
      </c>
      <c r="L833" s="158">
        <v>-3.0886999999999998</v>
      </c>
      <c r="M833" s="158">
        <v>-7.0290999999999997</v>
      </c>
      <c r="N833" s="158">
        <v>4.8240999999999996</v>
      </c>
      <c r="O833" s="158">
        <v>11.917899999999999</v>
      </c>
      <c r="P833" s="158"/>
      <c r="Q833" s="158">
        <v>9.5272000000000006</v>
      </c>
      <c r="R833" s="158">
        <v>18.020299999999999</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44767</v>
      </c>
      <c r="E834" s="158">
        <v>16.019400000000001</v>
      </c>
      <c r="F834" s="158">
        <v>-0.49940000000000001</v>
      </c>
      <c r="G834" s="158">
        <v>-0.49940000000000001</v>
      </c>
      <c r="H834" s="158">
        <v>1.9286000000000001</v>
      </c>
      <c r="I834" s="158">
        <v>1.8527</v>
      </c>
      <c r="J834" s="158">
        <v>5.9028999999999998</v>
      </c>
      <c r="K834" s="158">
        <v>-1.9644999999999999</v>
      </c>
      <c r="L834" s="158">
        <v>-4.3955000000000002</v>
      </c>
      <c r="M834" s="158">
        <v>-7.5903</v>
      </c>
      <c r="N834" s="158">
        <v>2.8632</v>
      </c>
      <c r="O834" s="158">
        <v>15.933</v>
      </c>
      <c r="P834" s="158"/>
      <c r="Q834" s="158">
        <v>12.8956</v>
      </c>
      <c r="R834" s="158">
        <v>20.864100000000001</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44767</v>
      </c>
      <c r="E835" s="158">
        <v>14.9962</v>
      </c>
      <c r="F835" s="158">
        <v>-0.51080000000000003</v>
      </c>
      <c r="G835" s="158">
        <v>-0.51080000000000003</v>
      </c>
      <c r="H835" s="158">
        <v>1.9006000000000001</v>
      </c>
      <c r="I835" s="158">
        <v>1.7988999999999999</v>
      </c>
      <c r="J835" s="158">
        <v>5.7784000000000004</v>
      </c>
      <c r="K835" s="158">
        <v>-2.3062</v>
      </c>
      <c r="L835" s="158">
        <v>-5.0495000000000001</v>
      </c>
      <c r="M835" s="158">
        <v>-8.5469000000000008</v>
      </c>
      <c r="N835" s="158">
        <v>1.4312</v>
      </c>
      <c r="O835" s="158">
        <v>14.0829</v>
      </c>
      <c r="P835" s="158"/>
      <c r="Q835" s="158">
        <v>10.9937</v>
      </c>
      <c r="R835" s="158">
        <v>19.093</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44767</v>
      </c>
      <c r="E836" s="158">
        <v>149.88</v>
      </c>
      <c r="F836" s="158">
        <v>4.6699999999999998E-2</v>
      </c>
      <c r="G836" s="158">
        <v>4.6699999999999998E-2</v>
      </c>
      <c r="H836" s="158">
        <v>2.2094999999999998</v>
      </c>
      <c r="I836" s="158">
        <v>3.4868000000000001</v>
      </c>
      <c r="J836" s="158">
        <v>10.0602</v>
      </c>
      <c r="K836" s="158">
        <v>-3.2469999999999999</v>
      </c>
      <c r="L836" s="158">
        <v>-1.5696000000000001</v>
      </c>
      <c r="M836" s="158">
        <v>-5.2591999999999999</v>
      </c>
      <c r="N836" s="158">
        <v>3.63</v>
      </c>
      <c r="O836" s="158">
        <v>10.8988</v>
      </c>
      <c r="P836" s="158">
        <v>5.4561999999999999</v>
      </c>
      <c r="Q836" s="158">
        <v>9.2985000000000007</v>
      </c>
      <c r="R836" s="158">
        <v>20.604299999999999</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44767</v>
      </c>
      <c r="E837" s="158">
        <v>144.30000000000001</v>
      </c>
      <c r="F837" s="158">
        <v>4.8500000000000001E-2</v>
      </c>
      <c r="G837" s="158">
        <v>4.8500000000000001E-2</v>
      </c>
      <c r="H837" s="158">
        <v>2.2099000000000002</v>
      </c>
      <c r="I837" s="158">
        <v>3.4853999999999998</v>
      </c>
      <c r="J837" s="158">
        <v>10.0519</v>
      </c>
      <c r="K837" s="158">
        <v>-3.2517999999999998</v>
      </c>
      <c r="L837" s="158">
        <v>-1.589</v>
      </c>
      <c r="M837" s="158">
        <v>-5.2777000000000003</v>
      </c>
      <c r="N837" s="158">
        <v>3.5893999999999999</v>
      </c>
      <c r="O837" s="158">
        <v>10.8117</v>
      </c>
      <c r="P837" s="158">
        <v>5.3483000000000001</v>
      </c>
      <c r="Q837" s="158">
        <v>9.8170999999999999</v>
      </c>
      <c r="R837" s="158">
        <v>20.5532</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44767</v>
      </c>
      <c r="E838" s="158">
        <v>33.93</v>
      </c>
      <c r="F838" s="158">
        <v>-0.23519999999999999</v>
      </c>
      <c r="G838" s="158">
        <v>-0.23519999999999999</v>
      </c>
      <c r="H838" s="158">
        <v>1.7085999999999999</v>
      </c>
      <c r="I838" s="158">
        <v>2.6004999999999998</v>
      </c>
      <c r="J838" s="158">
        <v>7.1022999999999996</v>
      </c>
      <c r="K838" s="158">
        <v>-2.0213999999999999</v>
      </c>
      <c r="L838" s="158">
        <v>-4.4494999999999996</v>
      </c>
      <c r="M838" s="158">
        <v>-7.2950999999999997</v>
      </c>
      <c r="N838" s="158">
        <v>3.1621000000000001</v>
      </c>
      <c r="O838" s="158">
        <v>19.7882</v>
      </c>
      <c r="P838" s="158">
        <v>12.7437</v>
      </c>
      <c r="Q838" s="158">
        <v>12.613099999999999</v>
      </c>
      <c r="R838" s="158">
        <v>26.827999999999999</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44767</v>
      </c>
      <c r="E839" s="158">
        <v>31.54</v>
      </c>
      <c r="F839" s="158">
        <v>-0.253</v>
      </c>
      <c r="G839" s="158">
        <v>-0.253</v>
      </c>
      <c r="H839" s="158">
        <v>1.6762999999999999</v>
      </c>
      <c r="I839" s="158">
        <v>2.5358000000000001</v>
      </c>
      <c r="J839" s="158">
        <v>6.9515000000000002</v>
      </c>
      <c r="K839" s="158">
        <v>-2.3529</v>
      </c>
      <c r="L839" s="158">
        <v>-5.0286</v>
      </c>
      <c r="M839" s="158">
        <v>-8.0733999999999995</v>
      </c>
      <c r="N839" s="158">
        <v>2.0712000000000002</v>
      </c>
      <c r="O839" s="158">
        <v>18.762499999999999</v>
      </c>
      <c r="P839" s="158">
        <v>11.914</v>
      </c>
      <c r="Q839" s="158">
        <v>10.8703</v>
      </c>
      <c r="R839" s="158">
        <v>25.633700000000001</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44767</v>
      </c>
      <c r="E840" s="158">
        <v>240.22</v>
      </c>
      <c r="F840" s="158">
        <v>-0.29380000000000001</v>
      </c>
      <c r="G840" s="158">
        <v>-0.29380000000000001</v>
      </c>
      <c r="H840" s="158">
        <v>2.0836000000000001</v>
      </c>
      <c r="I840" s="158">
        <v>3.3182</v>
      </c>
      <c r="J840" s="158">
        <v>6.8231000000000002</v>
      </c>
      <c r="K840" s="158">
        <v>-3.8088000000000002</v>
      </c>
      <c r="L840" s="158">
        <v>-8.673</v>
      </c>
      <c r="M840" s="158">
        <v>-13.340999999999999</v>
      </c>
      <c r="N840" s="158">
        <v>-3.1758999999999999</v>
      </c>
      <c r="O840" s="158">
        <v>20.486599999999999</v>
      </c>
      <c r="P840" s="158">
        <v>14.1219</v>
      </c>
      <c r="Q840" s="158">
        <v>14.9498</v>
      </c>
      <c r="R840" s="158">
        <v>26.3704</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44767</v>
      </c>
      <c r="E841" s="158">
        <v>210.92172453319699</v>
      </c>
      <c r="F841" s="158">
        <v>-0.29380000000000001</v>
      </c>
      <c r="G841" s="158">
        <v>-0.29380000000000001</v>
      </c>
      <c r="H841" s="158">
        <v>2.0836000000000001</v>
      </c>
      <c r="I841" s="158">
        <v>3.3182</v>
      </c>
      <c r="J841" s="158">
        <v>6.8231999999999999</v>
      </c>
      <c r="K841" s="158">
        <v>-3.8088000000000002</v>
      </c>
      <c r="L841" s="158">
        <v>-8.673</v>
      </c>
      <c r="M841" s="158">
        <v>-13.340999999999999</v>
      </c>
      <c r="N841" s="158">
        <v>-3.1724999999999999</v>
      </c>
      <c r="O841" s="158">
        <v>20.3521</v>
      </c>
      <c r="P841" s="158">
        <v>13.9718</v>
      </c>
      <c r="Q841" s="158">
        <v>14.864000000000001</v>
      </c>
      <c r="R841" s="158">
        <v>26.372699999999998</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44767</v>
      </c>
      <c r="E842" s="158">
        <v>228.8776</v>
      </c>
      <c r="F842" s="158">
        <v>-0.2999</v>
      </c>
      <c r="G842" s="158">
        <v>-0.2999</v>
      </c>
      <c r="H842" s="158">
        <v>2.0670000000000002</v>
      </c>
      <c r="I842" s="158">
        <v>3.2848000000000002</v>
      </c>
      <c r="J842" s="158">
        <v>6.7480000000000002</v>
      </c>
      <c r="K842" s="158">
        <v>-4.0141</v>
      </c>
      <c r="L842" s="158">
        <v>-9.0686999999999998</v>
      </c>
      <c r="M842" s="158">
        <v>-13.900399999999999</v>
      </c>
      <c r="N842" s="158">
        <v>-4.0030000000000001</v>
      </c>
      <c r="O842" s="158">
        <v>19.613399999999999</v>
      </c>
      <c r="P842" s="158">
        <v>13.403600000000001</v>
      </c>
      <c r="Q842" s="158">
        <v>14.9032</v>
      </c>
      <c r="R842" s="158">
        <v>25.372900000000001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44767</v>
      </c>
      <c r="E843" s="158">
        <v>366.47029355533499</v>
      </c>
      <c r="F843" s="158">
        <v>-0.2999</v>
      </c>
      <c r="G843" s="158">
        <v>-0.2999</v>
      </c>
      <c r="H843" s="158">
        <v>2.0670999999999999</v>
      </c>
      <c r="I843" s="158">
        <v>3.2848000000000002</v>
      </c>
      <c r="J843" s="158">
        <v>6.7481</v>
      </c>
      <c r="K843" s="158">
        <v>-4.0141</v>
      </c>
      <c r="L843" s="158">
        <v>-9.0686999999999998</v>
      </c>
      <c r="M843" s="158">
        <v>-13.900399999999999</v>
      </c>
      <c r="N843" s="158">
        <v>-4.0033000000000003</v>
      </c>
      <c r="O843" s="158">
        <v>19.474299999999999</v>
      </c>
      <c r="P843" s="158">
        <v>13.2494</v>
      </c>
      <c r="Q843" s="158">
        <v>12.662699999999999</v>
      </c>
      <c r="R843" s="158">
        <v>25.372599999999998</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-0.19378333333333325</v>
      </c>
      <c r="G844" s="160">
        <v>-0.19378333333333325</v>
      </c>
      <c r="H844" s="160">
        <v>2.2516703703703702</v>
      </c>
      <c r="I844" s="160">
        <v>2.8813518518518513</v>
      </c>
      <c r="J844" s="160">
        <v>7.5685648148148132</v>
      </c>
      <c r="K844" s="160">
        <v>-1.9500277777777784</v>
      </c>
      <c r="L844" s="160">
        <v>-5.1283981481481478</v>
      </c>
      <c r="M844" s="160">
        <v>-7.7410203703703679</v>
      </c>
      <c r="N844" s="160">
        <v>2.125783333333334</v>
      </c>
      <c r="O844" s="160">
        <v>16.424053846153843</v>
      </c>
      <c r="P844" s="160">
        <v>11.001509090909089</v>
      </c>
      <c r="Q844" s="160">
        <v>14.853574074074073</v>
      </c>
      <c r="R844" s="160">
        <v>24.685303703703703</v>
      </c>
    </row>
    <row r="845" spans="1:34" x14ac:dyDescent="0.3">
      <c r="A845" s="159" t="s">
        <v>407</v>
      </c>
      <c r="B845" s="154"/>
      <c r="C845" s="154"/>
      <c r="D845" s="154"/>
      <c r="E845" s="154"/>
      <c r="F845" s="160">
        <v>-0.23055</v>
      </c>
      <c r="G845" s="160">
        <v>-0.23055</v>
      </c>
      <c r="H845" s="160">
        <v>2.3400999999999996</v>
      </c>
      <c r="I845" s="160">
        <v>3.0547500000000003</v>
      </c>
      <c r="J845" s="160">
        <v>7.6434499999999996</v>
      </c>
      <c r="K845" s="160">
        <v>-1.9623499999999998</v>
      </c>
      <c r="L845" s="160">
        <v>-5.0853999999999999</v>
      </c>
      <c r="M845" s="160">
        <v>-7.3156499999999998</v>
      </c>
      <c r="N845" s="160">
        <v>2.3719000000000001</v>
      </c>
      <c r="O845" s="160">
        <v>16.034500000000001</v>
      </c>
      <c r="P845" s="160">
        <v>11.4034</v>
      </c>
      <c r="Q845" s="160">
        <v>14.3499</v>
      </c>
      <c r="R845" s="160">
        <v>25.0932</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44767</v>
      </c>
      <c r="E848" s="158">
        <v>280.5335</v>
      </c>
      <c r="F848" s="158">
        <v>6.7954999999999997</v>
      </c>
      <c r="G848" s="158">
        <v>6.7954999999999997</v>
      </c>
      <c r="H848" s="158">
        <v>3.5581</v>
      </c>
      <c r="I848" s="158">
        <v>5.2008000000000001</v>
      </c>
      <c r="J848" s="158">
        <v>6.7305000000000001</v>
      </c>
      <c r="K848" s="158">
        <v>2.8376999999999999</v>
      </c>
      <c r="L848" s="158">
        <v>3.702</v>
      </c>
      <c r="M848" s="158">
        <v>3.4842</v>
      </c>
      <c r="N848" s="158">
        <v>3.6073</v>
      </c>
      <c r="O848" s="158">
        <v>5.9499000000000004</v>
      </c>
      <c r="P848" s="158">
        <v>6.5715000000000003</v>
      </c>
      <c r="Q848" s="158">
        <v>8.0360999999999994</v>
      </c>
      <c r="R848" s="158">
        <v>4.2290000000000001</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44767</v>
      </c>
      <c r="E849" s="158">
        <v>286.45280000000002</v>
      </c>
      <c r="F849" s="158">
        <v>7.0248999999999997</v>
      </c>
      <c r="G849" s="158">
        <v>7.0248999999999997</v>
      </c>
      <c r="H849" s="158">
        <v>3.7852999999999999</v>
      </c>
      <c r="I849" s="158">
        <v>5.4421999999999997</v>
      </c>
      <c r="J849" s="158">
        <v>6.9810999999999996</v>
      </c>
      <c r="K849" s="158">
        <v>3.0924999999999998</v>
      </c>
      <c r="L849" s="158">
        <v>3.9563000000000001</v>
      </c>
      <c r="M849" s="158">
        <v>3.7286999999999999</v>
      </c>
      <c r="N849" s="158">
        <v>3.8409</v>
      </c>
      <c r="O849" s="158">
        <v>6.1599000000000004</v>
      </c>
      <c r="P849" s="158">
        <v>6.8045</v>
      </c>
      <c r="Q849" s="158">
        <v>8.0535999999999994</v>
      </c>
      <c r="R849" s="158">
        <v>4.43</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44767</v>
      </c>
      <c r="E850" s="158">
        <v>10.523099999999999</v>
      </c>
      <c r="F850" s="158">
        <v>4.2793999999999999</v>
      </c>
      <c r="G850" s="158">
        <v>4.2793999999999999</v>
      </c>
      <c r="H850" s="158">
        <v>0.64419999999999999</v>
      </c>
      <c r="I850" s="158">
        <v>1.7602</v>
      </c>
      <c r="J850" s="158">
        <v>4.0305999999999997</v>
      </c>
      <c r="K850" s="158">
        <v>1.1275999999999999</v>
      </c>
      <c r="L850" s="158">
        <v>1.4942</v>
      </c>
      <c r="M850" s="158">
        <v>1.0423</v>
      </c>
      <c r="N850" s="158">
        <v>2.7854999999999999</v>
      </c>
      <c r="O850" s="158"/>
      <c r="P850" s="158"/>
      <c r="Q850" s="158">
        <v>3.8471000000000002</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44767</v>
      </c>
      <c r="E851" s="158">
        <v>10.483599999999999</v>
      </c>
      <c r="F851" s="158">
        <v>3.9470999999999998</v>
      </c>
      <c r="G851" s="158">
        <v>3.9470999999999998</v>
      </c>
      <c r="H851" s="158">
        <v>0.34820000000000001</v>
      </c>
      <c r="I851" s="158">
        <v>1.4930000000000001</v>
      </c>
      <c r="J851" s="158">
        <v>3.7519</v>
      </c>
      <c r="K851" s="158">
        <v>0.85499999999999998</v>
      </c>
      <c r="L851" s="158">
        <v>1.2250000000000001</v>
      </c>
      <c r="M851" s="158">
        <v>0.76700000000000002</v>
      </c>
      <c r="N851" s="158">
        <v>2.5072999999999999</v>
      </c>
      <c r="O851" s="158"/>
      <c r="P851" s="158"/>
      <c r="Q851" s="158">
        <v>3.5583999999999998</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44767</v>
      </c>
      <c r="E852" s="158">
        <v>32.658099999999997</v>
      </c>
      <c r="F852" s="158">
        <v>5.0315000000000003</v>
      </c>
      <c r="G852" s="158">
        <v>5.0315000000000003</v>
      </c>
      <c r="H852" s="158">
        <v>5.3541999999999996</v>
      </c>
      <c r="I852" s="158">
        <v>5.2233999999999998</v>
      </c>
      <c r="J852" s="158">
        <v>6.1829000000000001</v>
      </c>
      <c r="K852" s="158">
        <v>1.4347000000000001</v>
      </c>
      <c r="L852" s="158">
        <v>2.2414000000000001</v>
      </c>
      <c r="M852" s="158">
        <v>2.0184000000000002</v>
      </c>
      <c r="N852" s="158">
        <v>2.722</v>
      </c>
      <c r="O852" s="158">
        <v>4.6116000000000001</v>
      </c>
      <c r="P852" s="158">
        <v>5.45</v>
      </c>
      <c r="Q852" s="158">
        <v>5.7222999999999997</v>
      </c>
      <c r="R852" s="158">
        <v>3.5240999999999998</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44767</v>
      </c>
      <c r="E853" s="158">
        <v>34.902000000000001</v>
      </c>
      <c r="F853" s="158">
        <v>5.7195999999999998</v>
      </c>
      <c r="G853" s="158">
        <v>5.7195999999999998</v>
      </c>
      <c r="H853" s="158">
        <v>6.0575999999999999</v>
      </c>
      <c r="I853" s="158">
        <v>5.9221000000000004</v>
      </c>
      <c r="J853" s="158">
        <v>6.8814000000000002</v>
      </c>
      <c r="K853" s="158">
        <v>2.1326999999999998</v>
      </c>
      <c r="L853" s="158">
        <v>2.9339</v>
      </c>
      <c r="M853" s="158">
        <v>2.7033</v>
      </c>
      <c r="N853" s="158">
        <v>3.4169999999999998</v>
      </c>
      <c r="O853" s="158">
        <v>5.3014999999999999</v>
      </c>
      <c r="P853" s="158">
        <v>6.0964999999999998</v>
      </c>
      <c r="Q853" s="158">
        <v>6.6912000000000003</v>
      </c>
      <c r="R853" s="158">
        <v>4.2201000000000004</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44767</v>
      </c>
      <c r="E854" s="158">
        <v>39.853400000000001</v>
      </c>
      <c r="F854" s="158">
        <v>6.0476999999999999</v>
      </c>
      <c r="G854" s="158">
        <v>6.0476999999999999</v>
      </c>
      <c r="H854" s="158">
        <v>6.1828000000000003</v>
      </c>
      <c r="I854" s="158">
        <v>7.4922000000000004</v>
      </c>
      <c r="J854" s="158">
        <v>7.6539999999999999</v>
      </c>
      <c r="K854" s="158">
        <v>1.8208</v>
      </c>
      <c r="L854" s="158">
        <v>2.4076</v>
      </c>
      <c r="M854" s="158">
        <v>2.4832000000000001</v>
      </c>
      <c r="N854" s="158">
        <v>3.1332</v>
      </c>
      <c r="O854" s="158">
        <v>6.1003999999999996</v>
      </c>
      <c r="P854" s="158">
        <v>6.5862999999999996</v>
      </c>
      <c r="Q854" s="158">
        <v>7.7812999999999999</v>
      </c>
      <c r="R854" s="158">
        <v>4.5281000000000002</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44767</v>
      </c>
      <c r="E855" s="158">
        <v>40.381900000000002</v>
      </c>
      <c r="F855" s="158">
        <v>6.2701000000000002</v>
      </c>
      <c r="G855" s="158">
        <v>6.2701000000000002</v>
      </c>
      <c r="H855" s="158">
        <v>6.3994999999999997</v>
      </c>
      <c r="I855" s="158">
        <v>7.7055999999999996</v>
      </c>
      <c r="J855" s="158">
        <v>7.8752000000000004</v>
      </c>
      <c r="K855" s="158">
        <v>2.0446</v>
      </c>
      <c r="L855" s="158">
        <v>2.6469999999999998</v>
      </c>
      <c r="M855" s="158">
        <v>2.7288000000000001</v>
      </c>
      <c r="N855" s="158">
        <v>3.3843000000000001</v>
      </c>
      <c r="O855" s="158">
        <v>6.3318000000000003</v>
      </c>
      <c r="P855" s="158">
        <v>6.7915000000000001</v>
      </c>
      <c r="Q855" s="158">
        <v>7.8310000000000004</v>
      </c>
      <c r="R855" s="158">
        <v>4.7862999999999998</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44767</v>
      </c>
      <c r="E856" s="158">
        <v>337.64479999999998</v>
      </c>
      <c r="F856" s="158">
        <v>1.6109</v>
      </c>
      <c r="G856" s="158">
        <v>1.6109</v>
      </c>
      <c r="H856" s="158">
        <v>3.661</v>
      </c>
      <c r="I856" s="158">
        <v>11.0709</v>
      </c>
      <c r="J856" s="158">
        <v>8.4397000000000002</v>
      </c>
      <c r="K856" s="158">
        <v>4.4000000000000003E-3</v>
      </c>
      <c r="L856" s="158">
        <v>0.75049999999999994</v>
      </c>
      <c r="M856" s="158">
        <v>0.49840000000000001</v>
      </c>
      <c r="N856" s="158">
        <v>2.0790999999999999</v>
      </c>
      <c r="O856" s="158">
        <v>5.7878999999999996</v>
      </c>
      <c r="P856" s="158">
        <v>6.1418999999999997</v>
      </c>
      <c r="Q856" s="158">
        <v>7.5602999999999998</v>
      </c>
      <c r="R856" s="158">
        <v>4.0231000000000003</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44767</v>
      </c>
      <c r="E857" s="158">
        <v>361.80900000000003</v>
      </c>
      <c r="F857" s="158">
        <v>2.3106</v>
      </c>
      <c r="G857" s="158">
        <v>2.3106</v>
      </c>
      <c r="H857" s="158">
        <v>4.3616999999999999</v>
      </c>
      <c r="I857" s="158">
        <v>11.773999999999999</v>
      </c>
      <c r="J857" s="158">
        <v>9.1449999999999996</v>
      </c>
      <c r="K857" s="158">
        <v>0.71319999999999995</v>
      </c>
      <c r="L857" s="158">
        <v>1.4683999999999999</v>
      </c>
      <c r="M857" s="158">
        <v>1.2191000000000001</v>
      </c>
      <c r="N857" s="158">
        <v>2.8138999999999998</v>
      </c>
      <c r="O857" s="158">
        <v>6.5561999999999996</v>
      </c>
      <c r="P857" s="158">
        <v>6.9351000000000003</v>
      </c>
      <c r="Q857" s="158">
        <v>8.1757000000000009</v>
      </c>
      <c r="R857" s="158">
        <v>4.7731000000000003</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44767</v>
      </c>
      <c r="E858" s="158">
        <v>10.545400000000001</v>
      </c>
      <c r="F858" s="158">
        <v>6.3489000000000004</v>
      </c>
      <c r="G858" s="158">
        <v>6.3489000000000004</v>
      </c>
      <c r="H858" s="158">
        <v>7.2290999999999999</v>
      </c>
      <c r="I858" s="158">
        <v>7.1646000000000001</v>
      </c>
      <c r="J858" s="158">
        <v>7.3023999999999996</v>
      </c>
      <c r="K858" s="158">
        <v>2.4838</v>
      </c>
      <c r="L858" s="158">
        <v>3.2014999999999998</v>
      </c>
      <c r="M858" s="158">
        <v>3.2905000000000002</v>
      </c>
      <c r="N858" s="158">
        <v>3.4344000000000001</v>
      </c>
      <c r="O858" s="158"/>
      <c r="P858" s="158"/>
      <c r="Q858" s="158">
        <v>3.7831000000000001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44767</v>
      </c>
      <c r="E859" s="158">
        <v>10.472200000000001</v>
      </c>
      <c r="F859" s="158">
        <v>5.9280999999999997</v>
      </c>
      <c r="G859" s="158">
        <v>5.9280999999999997</v>
      </c>
      <c r="H859" s="158">
        <v>6.7805</v>
      </c>
      <c r="I859" s="158">
        <v>6.6891999999999996</v>
      </c>
      <c r="J859" s="158">
        <v>6.8303000000000003</v>
      </c>
      <c r="K859" s="158">
        <v>1.9977</v>
      </c>
      <c r="L859" s="158">
        <v>2.7027999999999999</v>
      </c>
      <c r="M859" s="158">
        <v>2.7905000000000002</v>
      </c>
      <c r="N859" s="158">
        <v>2.9300999999999999</v>
      </c>
      <c r="O859" s="158"/>
      <c r="P859" s="158"/>
      <c r="Q859" s="158">
        <v>3.2787999999999999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44767</v>
      </c>
      <c r="E860" s="158">
        <v>1228.1755000000001</v>
      </c>
      <c r="F860" s="158">
        <v>8.7942</v>
      </c>
      <c r="G860" s="158">
        <v>8.7942</v>
      </c>
      <c r="H860" s="158">
        <v>3.8519000000000001</v>
      </c>
      <c r="I860" s="158">
        <v>7.0151000000000003</v>
      </c>
      <c r="J860" s="158">
        <v>9.9014000000000006</v>
      </c>
      <c r="K860" s="158">
        <v>0.36630000000000001</v>
      </c>
      <c r="L860" s="158">
        <v>1.5859000000000001</v>
      </c>
      <c r="M860" s="158">
        <v>2.0238</v>
      </c>
      <c r="N860" s="158">
        <v>3.3140999999999998</v>
      </c>
      <c r="O860" s="158">
        <v>6.5662000000000003</v>
      </c>
      <c r="P860" s="158"/>
      <c r="Q860" s="158">
        <v>6.6336000000000004</v>
      </c>
      <c r="R860" s="158">
        <v>4.6105999999999998</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44767</v>
      </c>
      <c r="E861" s="158">
        <v>1214.1120000000001</v>
      </c>
      <c r="F861" s="158">
        <v>8.3943999999999992</v>
      </c>
      <c r="G861" s="158">
        <v>8.3943999999999992</v>
      </c>
      <c r="H861" s="158">
        <v>3.4518</v>
      </c>
      <c r="I861" s="158">
        <v>6.6140999999999996</v>
      </c>
      <c r="J861" s="158">
        <v>9.4981000000000009</v>
      </c>
      <c r="K861" s="158">
        <v>-3.4000000000000002E-2</v>
      </c>
      <c r="L861" s="158">
        <v>1.1831</v>
      </c>
      <c r="M861" s="158">
        <v>1.6182000000000001</v>
      </c>
      <c r="N861" s="158">
        <v>2.9020000000000001</v>
      </c>
      <c r="O861" s="158">
        <v>6.1722999999999999</v>
      </c>
      <c r="P861" s="158"/>
      <c r="Q861" s="158">
        <v>6.2504999999999997</v>
      </c>
      <c r="R861" s="158">
        <v>4.1931000000000003</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44767</v>
      </c>
      <c r="E862" s="158">
        <v>36.408799999999999</v>
      </c>
      <c r="F862" s="158">
        <v>6.6870000000000003</v>
      </c>
      <c r="G862" s="158">
        <v>6.6870000000000003</v>
      </c>
      <c r="H862" s="158">
        <v>3.2673000000000001</v>
      </c>
      <c r="I862" s="158">
        <v>4.8569000000000004</v>
      </c>
      <c r="J862" s="158">
        <v>7.0989000000000004</v>
      </c>
      <c r="K862" s="158">
        <v>1.8727</v>
      </c>
      <c r="L862" s="158">
        <v>2.3715000000000002</v>
      </c>
      <c r="M862" s="158">
        <v>2.5667</v>
      </c>
      <c r="N862" s="158">
        <v>2.9496000000000002</v>
      </c>
      <c r="O862" s="158">
        <v>6.6237000000000004</v>
      </c>
      <c r="P862" s="158">
        <v>6.5244999999999997</v>
      </c>
      <c r="Q862" s="158">
        <v>7.4843000000000002</v>
      </c>
      <c r="R862" s="158">
        <v>4.2236000000000002</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44767</v>
      </c>
      <c r="E863" s="158">
        <v>37.970700000000001</v>
      </c>
      <c r="F863" s="158">
        <v>7.0213000000000001</v>
      </c>
      <c r="G863" s="158">
        <v>7.0213000000000001</v>
      </c>
      <c r="H863" s="158">
        <v>3.6004</v>
      </c>
      <c r="I863" s="158">
        <v>5.1874000000000002</v>
      </c>
      <c r="J863" s="158">
        <v>7.4329000000000001</v>
      </c>
      <c r="K863" s="158">
        <v>2.2039</v>
      </c>
      <c r="L863" s="158">
        <v>2.7056</v>
      </c>
      <c r="M863" s="158">
        <v>2.9036</v>
      </c>
      <c r="N863" s="158">
        <v>3.2900999999999998</v>
      </c>
      <c r="O863" s="158">
        <v>7.0073999999999996</v>
      </c>
      <c r="P863" s="158">
        <v>6.9466000000000001</v>
      </c>
      <c r="Q863" s="158">
        <v>8.0329999999999995</v>
      </c>
      <c r="R863" s="158">
        <v>4.5743999999999998</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44767</v>
      </c>
      <c r="E864" s="158">
        <v>10.7638</v>
      </c>
      <c r="F864" s="158">
        <v>10.4079</v>
      </c>
      <c r="G864" s="158">
        <v>10.4079</v>
      </c>
      <c r="H864" s="158">
        <v>4.1694000000000004</v>
      </c>
      <c r="I864" s="158">
        <v>5.5585000000000004</v>
      </c>
      <c r="J864" s="158">
        <v>8.7499000000000002</v>
      </c>
      <c r="K864" s="158">
        <v>3.7841</v>
      </c>
      <c r="L864" s="158">
        <v>3.6488</v>
      </c>
      <c r="M864" s="158">
        <v>3.2039</v>
      </c>
      <c r="N864" s="158">
        <v>3.9203000000000001</v>
      </c>
      <c r="O864" s="158"/>
      <c r="P864" s="158"/>
      <c r="Q864" s="158">
        <v>4.3146000000000004</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44767</v>
      </c>
      <c r="E865" s="158">
        <v>10.7257</v>
      </c>
      <c r="F865" s="158">
        <v>10.217700000000001</v>
      </c>
      <c r="G865" s="158">
        <v>10.217700000000001</v>
      </c>
      <c r="H865" s="158">
        <v>4.0381999999999998</v>
      </c>
      <c r="I865" s="158">
        <v>5.383</v>
      </c>
      <c r="J865" s="158">
        <v>8.5584000000000007</v>
      </c>
      <c r="K865" s="158">
        <v>3.5844</v>
      </c>
      <c r="L865" s="158">
        <v>3.4478</v>
      </c>
      <c r="M865" s="158">
        <v>2.9988999999999999</v>
      </c>
      <c r="N865" s="158">
        <v>3.7107999999999999</v>
      </c>
      <c r="O865" s="158"/>
      <c r="P865" s="158"/>
      <c r="Q865" s="158">
        <v>4.1025</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44767</v>
      </c>
      <c r="E866" s="158">
        <v>1269.9892</v>
      </c>
      <c r="F866" s="158">
        <v>6.4096000000000002</v>
      </c>
      <c r="G866" s="158">
        <v>6.4096000000000002</v>
      </c>
      <c r="H866" s="158">
        <v>3.9207000000000001</v>
      </c>
      <c r="I866" s="158">
        <v>4.6165000000000003</v>
      </c>
      <c r="J866" s="158">
        <v>6.1807999999999996</v>
      </c>
      <c r="K866" s="158">
        <v>3.0733999999999999</v>
      </c>
      <c r="L866" s="158">
        <v>2.8778999999999999</v>
      </c>
      <c r="M866" s="158">
        <v>2.7181000000000002</v>
      </c>
      <c r="N866" s="158">
        <v>3.3290999999999999</v>
      </c>
      <c r="O866" s="158">
        <v>5.8299000000000003</v>
      </c>
      <c r="P866" s="158"/>
      <c r="Q866" s="158">
        <v>6.6047000000000002</v>
      </c>
      <c r="R866" s="158">
        <v>3.9622999999999999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44767</v>
      </c>
      <c r="E867" s="158">
        <v>1230.5749000000001</v>
      </c>
      <c r="F867" s="158">
        <v>5.9093</v>
      </c>
      <c r="G867" s="158">
        <v>5.9093</v>
      </c>
      <c r="H867" s="158">
        <v>3.42</v>
      </c>
      <c r="I867" s="158">
        <v>4.1155999999999997</v>
      </c>
      <c r="J867" s="158">
        <v>5.6782000000000004</v>
      </c>
      <c r="K867" s="158">
        <v>2.5699000000000001</v>
      </c>
      <c r="L867" s="158">
        <v>2.3714</v>
      </c>
      <c r="M867" s="158">
        <v>2.2088999999999999</v>
      </c>
      <c r="N867" s="158">
        <v>2.7782</v>
      </c>
      <c r="O867" s="158">
        <v>4.9962</v>
      </c>
      <c r="P867" s="158"/>
      <c r="Q867" s="158">
        <v>5.7091000000000003</v>
      </c>
      <c r="R867" s="158">
        <v>3.2225000000000001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6.2577850000000002</v>
      </c>
      <c r="G868" s="160">
        <v>6.2577850000000002</v>
      </c>
      <c r="H868" s="160">
        <v>4.2040949999999997</v>
      </c>
      <c r="I868" s="160">
        <v>6.0142649999999991</v>
      </c>
      <c r="J868" s="160">
        <v>7.2451800000000004</v>
      </c>
      <c r="K868" s="160">
        <v>1.8982699999999997</v>
      </c>
      <c r="L868" s="160">
        <v>2.4461299999999992</v>
      </c>
      <c r="M868" s="160">
        <v>2.3498250000000001</v>
      </c>
      <c r="N868" s="160">
        <v>3.1424599999999998</v>
      </c>
      <c r="O868" s="160">
        <v>5.9996357142857146</v>
      </c>
      <c r="P868" s="160">
        <v>6.4848400000000002</v>
      </c>
      <c r="Q868" s="160">
        <v>6.1725600000000016</v>
      </c>
      <c r="R868" s="160">
        <v>4.2357357142857142</v>
      </c>
    </row>
    <row r="869" spans="1:34" x14ac:dyDescent="0.3">
      <c r="A869" s="159" t="s">
        <v>407</v>
      </c>
      <c r="B869" s="154"/>
      <c r="C869" s="154"/>
      <c r="D869" s="154"/>
      <c r="E869" s="154"/>
      <c r="F869" s="160">
        <v>6.3094999999999999</v>
      </c>
      <c r="G869" s="160">
        <v>6.3094999999999999</v>
      </c>
      <c r="H869" s="160">
        <v>3.8863000000000003</v>
      </c>
      <c r="I869" s="160">
        <v>5.5003500000000001</v>
      </c>
      <c r="J869" s="160">
        <v>7.2006499999999996</v>
      </c>
      <c r="K869" s="160">
        <v>2.02115</v>
      </c>
      <c r="L869" s="160">
        <v>2.5272999999999999</v>
      </c>
      <c r="M869" s="160">
        <v>2.6349999999999998</v>
      </c>
      <c r="N869" s="160">
        <v>3.2116499999999997</v>
      </c>
      <c r="O869" s="160">
        <v>6.1301500000000004</v>
      </c>
      <c r="P869" s="160">
        <v>6.5789</v>
      </c>
      <c r="Q869" s="160">
        <v>6.6191500000000003</v>
      </c>
      <c r="R869" s="160">
        <v>4.2263000000000002</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44767</v>
      </c>
      <c r="E872" s="158">
        <v>86.861699999999999</v>
      </c>
      <c r="F872" s="158">
        <v>-0.39950000000000002</v>
      </c>
      <c r="G872" s="158">
        <v>-0.39950000000000002</v>
      </c>
      <c r="H872" s="158">
        <v>1.7584</v>
      </c>
      <c r="I872" s="158">
        <v>2.0868000000000002</v>
      </c>
      <c r="J872" s="158">
        <v>6.4551999999999996</v>
      </c>
      <c r="K872" s="158">
        <v>-1.1183000000000001</v>
      </c>
      <c r="L872" s="158">
        <v>-4.7469000000000001</v>
      </c>
      <c r="M872" s="158">
        <v>-8.6226000000000003</v>
      </c>
      <c r="N872" s="158">
        <v>3.5788000000000002</v>
      </c>
      <c r="O872" s="158">
        <v>14.182600000000001</v>
      </c>
      <c r="P872" s="158">
        <v>9.4678000000000004</v>
      </c>
      <c r="Q872" s="158">
        <v>13.765499999999999</v>
      </c>
      <c r="R872" s="158">
        <v>21.781700000000001</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44767</v>
      </c>
      <c r="E873" s="158">
        <v>95.077100000000002</v>
      </c>
      <c r="F873" s="158">
        <v>-0.39090000000000003</v>
      </c>
      <c r="G873" s="158">
        <v>-0.39090000000000003</v>
      </c>
      <c r="H873" s="158">
        <v>1.7781</v>
      </c>
      <c r="I873" s="158">
        <v>2.1269</v>
      </c>
      <c r="J873" s="158">
        <v>6.5484999999999998</v>
      </c>
      <c r="K873" s="158">
        <v>-0.87690000000000001</v>
      </c>
      <c r="L873" s="158">
        <v>-4.3114999999999997</v>
      </c>
      <c r="M873" s="158">
        <v>-7.9935999999999998</v>
      </c>
      <c r="N873" s="158">
        <v>4.5267999999999997</v>
      </c>
      <c r="O873" s="158">
        <v>15.208600000000001</v>
      </c>
      <c r="P873" s="158">
        <v>10.528600000000001</v>
      </c>
      <c r="Q873" s="158">
        <v>14.409700000000001</v>
      </c>
      <c r="R873" s="158">
        <v>22.884899999999998</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44767</v>
      </c>
      <c r="E874" s="158">
        <v>43.9</v>
      </c>
      <c r="F874" s="158">
        <v>-0.43090000000000001</v>
      </c>
      <c r="G874" s="158">
        <v>-0.43090000000000001</v>
      </c>
      <c r="H874" s="158">
        <v>1.3389</v>
      </c>
      <c r="I874" s="158">
        <v>2.6659999999999999</v>
      </c>
      <c r="J874" s="158">
        <v>5.9107000000000003</v>
      </c>
      <c r="K874" s="158">
        <v>-6.5162000000000004</v>
      </c>
      <c r="L874" s="158">
        <v>-9.1473999999999993</v>
      </c>
      <c r="M874" s="158">
        <v>-17.044599999999999</v>
      </c>
      <c r="N874" s="158">
        <v>-6.0560999999999998</v>
      </c>
      <c r="O874" s="158">
        <v>14.2842</v>
      </c>
      <c r="P874" s="158">
        <v>11.7166</v>
      </c>
      <c r="Q874" s="158">
        <v>14.8634</v>
      </c>
      <c r="R874" s="158">
        <v>19.145700000000001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44767</v>
      </c>
      <c r="E875" s="158">
        <v>39.130000000000003</v>
      </c>
      <c r="F875" s="158">
        <v>-0.45789999999999997</v>
      </c>
      <c r="G875" s="158">
        <v>-0.45789999999999997</v>
      </c>
      <c r="H875" s="158">
        <v>1.2943</v>
      </c>
      <c r="I875" s="158">
        <v>2.5956999999999999</v>
      </c>
      <c r="J875" s="158">
        <v>5.7853000000000003</v>
      </c>
      <c r="K875" s="158">
        <v>-6.7888999999999999</v>
      </c>
      <c r="L875" s="158">
        <v>-9.6722000000000001</v>
      </c>
      <c r="M875" s="158">
        <v>-17.759599999999999</v>
      </c>
      <c r="N875" s="158">
        <v>-7.1429</v>
      </c>
      <c r="O875" s="158">
        <v>12.958399999999999</v>
      </c>
      <c r="P875" s="158">
        <v>10.384499999999999</v>
      </c>
      <c r="Q875" s="158">
        <v>14.4985</v>
      </c>
      <c r="R875" s="158">
        <v>17.769600000000001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44767</v>
      </c>
      <c r="E876" s="158">
        <v>15.044600000000001</v>
      </c>
      <c r="F876" s="158">
        <v>-0.2407</v>
      </c>
      <c r="G876" s="158">
        <v>-0.2407</v>
      </c>
      <c r="H876" s="158">
        <v>1.3371</v>
      </c>
      <c r="I876" s="158">
        <v>2.2273999999999998</v>
      </c>
      <c r="J876" s="158">
        <v>6.7834000000000003</v>
      </c>
      <c r="K876" s="158">
        <v>-0.94289999999999996</v>
      </c>
      <c r="L876" s="158">
        <v>-1.4696</v>
      </c>
      <c r="M876" s="158">
        <v>-4.6543000000000001</v>
      </c>
      <c r="N876" s="158">
        <v>6.2472000000000003</v>
      </c>
      <c r="O876" s="158">
        <v>15.8621</v>
      </c>
      <c r="P876" s="158"/>
      <c r="Q876" s="158">
        <v>8.8763000000000005</v>
      </c>
      <c r="R876" s="158">
        <v>23.195599999999999</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44767</v>
      </c>
      <c r="E877" s="158">
        <v>14.023</v>
      </c>
      <c r="F877" s="158">
        <v>-0.25459999999999999</v>
      </c>
      <c r="G877" s="158">
        <v>-0.25459999999999999</v>
      </c>
      <c r="H877" s="158">
        <v>1.3047</v>
      </c>
      <c r="I877" s="158">
        <v>2.1615000000000002</v>
      </c>
      <c r="J877" s="158">
        <v>6.6291000000000002</v>
      </c>
      <c r="K877" s="158">
        <v>-1.3548</v>
      </c>
      <c r="L877" s="158">
        <v>-2.2719</v>
      </c>
      <c r="M877" s="158">
        <v>-5.8227000000000002</v>
      </c>
      <c r="N877" s="158">
        <v>4.5011000000000001</v>
      </c>
      <c r="O877" s="158">
        <v>14.1236</v>
      </c>
      <c r="P877" s="158"/>
      <c r="Q877" s="158">
        <v>7.2937000000000003</v>
      </c>
      <c r="R877" s="158">
        <v>21.246200000000002</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44767</v>
      </c>
      <c r="E878" s="158">
        <v>34.134999999999998</v>
      </c>
      <c r="F878" s="158">
        <v>-0.63749999999999996</v>
      </c>
      <c r="G878" s="158">
        <v>-0.63749999999999996</v>
      </c>
      <c r="H878" s="158">
        <v>1.5650999999999999</v>
      </c>
      <c r="I878" s="158">
        <v>2.6987000000000001</v>
      </c>
      <c r="J878" s="158">
        <v>8.4029000000000007</v>
      </c>
      <c r="K878" s="158">
        <v>-0.4375</v>
      </c>
      <c r="L878" s="158">
        <v>-6.4101999999999997</v>
      </c>
      <c r="M878" s="158">
        <v>-7.5784000000000002</v>
      </c>
      <c r="N878" s="158">
        <v>-3.7393000000000001</v>
      </c>
      <c r="O878" s="158">
        <v>13.4626</v>
      </c>
      <c r="P878" s="158">
        <v>8.8544</v>
      </c>
      <c r="Q878" s="158">
        <v>12.488300000000001</v>
      </c>
      <c r="R878" s="158">
        <v>18.853400000000001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44767</v>
      </c>
      <c r="E879" s="158">
        <v>31.544</v>
      </c>
      <c r="F879" s="158">
        <v>-0.64880000000000004</v>
      </c>
      <c r="G879" s="158">
        <v>-0.64880000000000004</v>
      </c>
      <c r="H879" s="158">
        <v>1.5419</v>
      </c>
      <c r="I879" s="158">
        <v>2.6522000000000001</v>
      </c>
      <c r="J879" s="158">
        <v>8.3018999999999998</v>
      </c>
      <c r="K879" s="158">
        <v>-0.70820000000000005</v>
      </c>
      <c r="L879" s="158">
        <v>-6.9114000000000004</v>
      </c>
      <c r="M879" s="158">
        <v>-8.3236000000000008</v>
      </c>
      <c r="N879" s="158">
        <v>-4.7699999999999996</v>
      </c>
      <c r="O879" s="158">
        <v>12.252800000000001</v>
      </c>
      <c r="P879" s="158">
        <v>7.7789000000000001</v>
      </c>
      <c r="Q879" s="158">
        <v>9.9323999999999995</v>
      </c>
      <c r="R879" s="158">
        <v>17.5914</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44767</v>
      </c>
      <c r="E880" s="158">
        <v>64.906800000000004</v>
      </c>
      <c r="F880" s="158">
        <v>-0.1173</v>
      </c>
      <c r="G880" s="158">
        <v>-0.1173</v>
      </c>
      <c r="H880" s="158">
        <v>2.7429000000000001</v>
      </c>
      <c r="I880" s="158">
        <v>3.4759000000000002</v>
      </c>
      <c r="J880" s="158">
        <v>9.2127999999999997</v>
      </c>
      <c r="K880" s="158">
        <v>2.1261999999999999</v>
      </c>
      <c r="L880" s="158">
        <v>-2.4384999999999999</v>
      </c>
      <c r="M880" s="158">
        <v>-3.6915</v>
      </c>
      <c r="N880" s="158">
        <v>6.9053000000000004</v>
      </c>
      <c r="O880" s="158">
        <v>16.9956</v>
      </c>
      <c r="P880" s="158">
        <v>11.459199999999999</v>
      </c>
      <c r="Q880" s="158">
        <v>13.2721</v>
      </c>
      <c r="R880" s="158">
        <v>32.916499999999999</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44767</v>
      </c>
      <c r="E881" s="158">
        <v>71.350300000000004</v>
      </c>
      <c r="F881" s="158">
        <v>-0.1106</v>
      </c>
      <c r="G881" s="158">
        <v>-0.1106</v>
      </c>
      <c r="H881" s="158">
        <v>2.7591000000000001</v>
      </c>
      <c r="I881" s="158">
        <v>3.5081000000000002</v>
      </c>
      <c r="J881" s="158">
        <v>9.2881999999999998</v>
      </c>
      <c r="K881" s="158">
        <v>2.3331</v>
      </c>
      <c r="L881" s="158">
        <v>-2.0571000000000002</v>
      </c>
      <c r="M881" s="158">
        <v>-3.129</v>
      </c>
      <c r="N881" s="158">
        <v>7.7409999999999997</v>
      </c>
      <c r="O881" s="158">
        <v>17.955500000000001</v>
      </c>
      <c r="P881" s="158">
        <v>12.494899999999999</v>
      </c>
      <c r="Q881" s="158">
        <v>18.0228</v>
      </c>
      <c r="R881" s="158">
        <v>33.981699999999996</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44767</v>
      </c>
      <c r="E882" s="158">
        <v>118.32</v>
      </c>
      <c r="F882" s="158">
        <v>-7.7700000000000005E-2</v>
      </c>
      <c r="G882" s="158">
        <v>-7.7700000000000005E-2</v>
      </c>
      <c r="H882" s="158">
        <v>2.0255000000000001</v>
      </c>
      <c r="I882" s="158">
        <v>2.5365000000000002</v>
      </c>
      <c r="J882" s="158">
        <v>7.0372000000000003</v>
      </c>
      <c r="K882" s="158">
        <v>1.2156</v>
      </c>
      <c r="L882" s="158">
        <v>3.1227999999999998</v>
      </c>
      <c r="M882" s="158">
        <v>0.16339999999999999</v>
      </c>
      <c r="N882" s="158">
        <v>17.5442</v>
      </c>
      <c r="O882" s="158">
        <v>16.322399999999998</v>
      </c>
      <c r="P882" s="158">
        <v>8.8633000000000006</v>
      </c>
      <c r="Q882" s="158">
        <v>14.834300000000001</v>
      </c>
      <c r="R882" s="158">
        <v>32.439</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44767</v>
      </c>
      <c r="E883" s="158">
        <v>129.37799999999999</v>
      </c>
      <c r="F883" s="158">
        <v>-6.8000000000000005E-2</v>
      </c>
      <c r="G883" s="158">
        <v>-6.8000000000000005E-2</v>
      </c>
      <c r="H883" s="158">
        <v>2.0508000000000002</v>
      </c>
      <c r="I883" s="158">
        <v>2.5880999999999998</v>
      </c>
      <c r="J883" s="158">
        <v>7.1559999999999997</v>
      </c>
      <c r="K883" s="158">
        <v>1.5542</v>
      </c>
      <c r="L883" s="158">
        <v>3.8504999999999998</v>
      </c>
      <c r="M883" s="158">
        <v>1.226</v>
      </c>
      <c r="N883" s="158">
        <v>19.133700000000001</v>
      </c>
      <c r="O883" s="158">
        <v>17.618400000000001</v>
      </c>
      <c r="P883" s="158">
        <v>10.0166</v>
      </c>
      <c r="Q883" s="158">
        <v>13.115399999999999</v>
      </c>
      <c r="R883" s="158">
        <v>34.052999999999997</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44767</v>
      </c>
      <c r="E884" s="158">
        <v>15.523999999999999</v>
      </c>
      <c r="F884" s="158">
        <v>-0.38690000000000002</v>
      </c>
      <c r="G884" s="158">
        <v>-0.38690000000000002</v>
      </c>
      <c r="H884" s="158">
        <v>2.254</v>
      </c>
      <c r="I884" s="158">
        <v>3.4251</v>
      </c>
      <c r="J884" s="158">
        <v>8.3307000000000002</v>
      </c>
      <c r="K884" s="158">
        <v>-1.7599</v>
      </c>
      <c r="L884" s="158">
        <v>-5.7541000000000002</v>
      </c>
      <c r="M884" s="158">
        <v>-8.3140000000000001</v>
      </c>
      <c r="N884" s="158">
        <v>5.2161</v>
      </c>
      <c r="O884" s="158"/>
      <c r="P884" s="158"/>
      <c r="Q884" s="158">
        <v>24.4833</v>
      </c>
      <c r="R884" s="158">
        <v>24.4833</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44767</v>
      </c>
      <c r="E885" s="158">
        <v>15.0183</v>
      </c>
      <c r="F885" s="158">
        <v>-0.40060000000000001</v>
      </c>
      <c r="G885" s="158">
        <v>-0.40060000000000001</v>
      </c>
      <c r="H885" s="158">
        <v>2.2208999999999999</v>
      </c>
      <c r="I885" s="158">
        <v>3.3578000000000001</v>
      </c>
      <c r="J885" s="158">
        <v>8.1753</v>
      </c>
      <c r="K885" s="158">
        <v>-2.1711</v>
      </c>
      <c r="L885" s="158">
        <v>-6.5369000000000002</v>
      </c>
      <c r="M885" s="158">
        <v>-9.4519000000000002</v>
      </c>
      <c r="N885" s="158">
        <v>3.4796</v>
      </c>
      <c r="O885" s="158"/>
      <c r="P885" s="158"/>
      <c r="Q885" s="158">
        <v>22.447199999999999</v>
      </c>
      <c r="R885" s="158">
        <v>22.447199999999999</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44767</v>
      </c>
      <c r="E886" s="158">
        <v>47.88</v>
      </c>
      <c r="F886" s="158">
        <v>-0.45739999999999997</v>
      </c>
      <c r="G886" s="158">
        <v>-0.45739999999999997</v>
      </c>
      <c r="H886" s="158">
        <v>1.8723000000000001</v>
      </c>
      <c r="I886" s="158">
        <v>2.3513999999999999</v>
      </c>
      <c r="J886" s="158">
        <v>7.1859999999999999</v>
      </c>
      <c r="K886" s="158">
        <v>0.67279999999999995</v>
      </c>
      <c r="L886" s="158">
        <v>-2.1259000000000001</v>
      </c>
      <c r="M886" s="158">
        <v>-5.7108999999999996</v>
      </c>
      <c r="N886" s="158">
        <v>7.4024000000000001</v>
      </c>
      <c r="O886" s="158">
        <v>17.595400000000001</v>
      </c>
      <c r="P886" s="158">
        <v>11.447699999999999</v>
      </c>
      <c r="Q886" s="158">
        <v>12.6304</v>
      </c>
      <c r="R886" s="158">
        <v>26.229500000000002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44767</v>
      </c>
      <c r="E887" s="158">
        <v>52.92</v>
      </c>
      <c r="F887" s="158">
        <v>-0.45150000000000001</v>
      </c>
      <c r="G887" s="158">
        <v>-0.45150000000000001</v>
      </c>
      <c r="H887" s="158">
        <v>1.8868</v>
      </c>
      <c r="I887" s="158">
        <v>2.3994</v>
      </c>
      <c r="J887" s="158">
        <v>7.2774999999999999</v>
      </c>
      <c r="K887" s="158">
        <v>0.99239999999999995</v>
      </c>
      <c r="L887" s="158">
        <v>-1.5075000000000001</v>
      </c>
      <c r="M887" s="158">
        <v>-4.8029999999999999</v>
      </c>
      <c r="N887" s="158">
        <v>8.7993000000000006</v>
      </c>
      <c r="O887" s="158">
        <v>18.985600000000002</v>
      </c>
      <c r="P887" s="158">
        <v>12.6982</v>
      </c>
      <c r="Q887" s="158">
        <v>13.8445</v>
      </c>
      <c r="R887" s="158">
        <v>27.798400000000001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44767</v>
      </c>
      <c r="E888" s="158">
        <v>15.43</v>
      </c>
      <c r="F888" s="158">
        <v>-0.38729999999999998</v>
      </c>
      <c r="G888" s="158">
        <v>-0.38729999999999998</v>
      </c>
      <c r="H888" s="158">
        <v>1.9155</v>
      </c>
      <c r="I888" s="158">
        <v>2.5931000000000002</v>
      </c>
      <c r="J888" s="158">
        <v>6.4138000000000002</v>
      </c>
      <c r="K888" s="158">
        <v>-1.5944</v>
      </c>
      <c r="L888" s="158">
        <v>-4.5172999999999996</v>
      </c>
      <c r="M888" s="158">
        <v>-7.9356</v>
      </c>
      <c r="N888" s="158">
        <v>6.8559999999999999</v>
      </c>
      <c r="O888" s="158">
        <v>16.161999999999999</v>
      </c>
      <c r="P888" s="158"/>
      <c r="Q888" s="158">
        <v>9.6941000000000006</v>
      </c>
      <c r="R888" s="158">
        <v>22.778700000000001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44767</v>
      </c>
      <c r="E889" s="158">
        <v>14.43</v>
      </c>
      <c r="F889" s="158">
        <v>-0.41410000000000002</v>
      </c>
      <c r="G889" s="158">
        <v>-0.41410000000000002</v>
      </c>
      <c r="H889" s="158">
        <v>1.8349</v>
      </c>
      <c r="I889" s="158">
        <v>2.5586000000000002</v>
      </c>
      <c r="J889" s="158">
        <v>6.2591999999999999</v>
      </c>
      <c r="K889" s="158">
        <v>-1.8367</v>
      </c>
      <c r="L889" s="158">
        <v>-4.9406999999999996</v>
      </c>
      <c r="M889" s="158">
        <v>-8.5550999999999995</v>
      </c>
      <c r="N889" s="158">
        <v>5.8693999999999997</v>
      </c>
      <c r="O889" s="158">
        <v>15.0984</v>
      </c>
      <c r="P889" s="158"/>
      <c r="Q889" s="158">
        <v>8.1372999999999998</v>
      </c>
      <c r="R889" s="158">
        <v>21.684999999999999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44767</v>
      </c>
      <c r="E890" s="158">
        <v>57.92</v>
      </c>
      <c r="F890" s="158">
        <v>-0.49819999999999998</v>
      </c>
      <c r="G890" s="158">
        <v>-0.49819999999999998</v>
      </c>
      <c r="H890" s="158">
        <v>2.5495999999999999</v>
      </c>
      <c r="I890" s="158">
        <v>3.7993000000000001</v>
      </c>
      <c r="J890" s="158">
        <v>7.6980000000000004</v>
      </c>
      <c r="K890" s="158">
        <v>-1.1097999999999999</v>
      </c>
      <c r="L890" s="158">
        <v>-5.4058000000000002</v>
      </c>
      <c r="M890" s="158">
        <v>-6.9707999999999997</v>
      </c>
      <c r="N890" s="158">
        <v>3.3363</v>
      </c>
      <c r="O890" s="158">
        <v>16.053999999999998</v>
      </c>
      <c r="P890" s="158">
        <v>8.6506000000000007</v>
      </c>
      <c r="Q890" s="158">
        <v>11.7668</v>
      </c>
      <c r="R890" s="158">
        <v>19.676600000000001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44767</v>
      </c>
      <c r="E891" s="158">
        <v>51.13</v>
      </c>
      <c r="F891" s="158">
        <v>-0.50590000000000002</v>
      </c>
      <c r="G891" s="158">
        <v>-0.50590000000000002</v>
      </c>
      <c r="H891" s="158">
        <v>2.5266000000000002</v>
      </c>
      <c r="I891" s="158">
        <v>3.7541000000000002</v>
      </c>
      <c r="J891" s="158">
        <v>7.5968</v>
      </c>
      <c r="K891" s="158">
        <v>-1.4266000000000001</v>
      </c>
      <c r="L891" s="158">
        <v>-6.0456000000000003</v>
      </c>
      <c r="M891" s="158">
        <v>-7.9070999999999998</v>
      </c>
      <c r="N891" s="158">
        <v>1.9540999999999999</v>
      </c>
      <c r="O891" s="158">
        <v>14.4983</v>
      </c>
      <c r="P891" s="158">
        <v>7.0659000000000001</v>
      </c>
      <c r="Q891" s="158">
        <v>10.481999999999999</v>
      </c>
      <c r="R891" s="158">
        <v>18.0548</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44767</v>
      </c>
      <c r="E892" s="158">
        <v>30.7349</v>
      </c>
      <c r="F892" s="158">
        <v>8.7300000000000003E-2</v>
      </c>
      <c r="G892" s="158">
        <v>8.7300000000000003E-2</v>
      </c>
      <c r="H892" s="158">
        <v>2.2469000000000001</v>
      </c>
      <c r="I892" s="158">
        <v>3.4051</v>
      </c>
      <c r="J892" s="158">
        <v>7.9978999999999996</v>
      </c>
      <c r="K892" s="158">
        <v>-1.4598</v>
      </c>
      <c r="L892" s="158">
        <v>-6.6866000000000003</v>
      </c>
      <c r="M892" s="158">
        <v>-8.6872000000000007</v>
      </c>
      <c r="N892" s="158">
        <v>2.3047</v>
      </c>
      <c r="O892" s="158">
        <v>21.882100000000001</v>
      </c>
      <c r="P892" s="158">
        <v>15.518800000000001</v>
      </c>
      <c r="Q892" s="158">
        <v>15.6122</v>
      </c>
      <c r="R892" s="158">
        <v>27.767099999999999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44767</v>
      </c>
      <c r="E893" s="158">
        <v>27.923500000000001</v>
      </c>
      <c r="F893" s="158">
        <v>7.85E-2</v>
      </c>
      <c r="G893" s="158">
        <v>7.85E-2</v>
      </c>
      <c r="H893" s="158">
        <v>2.2262</v>
      </c>
      <c r="I893" s="158">
        <v>3.3633000000000002</v>
      </c>
      <c r="J893" s="158">
        <v>7.9010999999999996</v>
      </c>
      <c r="K893" s="158">
        <v>-1.7197</v>
      </c>
      <c r="L893" s="158">
        <v>-7.1811999999999996</v>
      </c>
      <c r="M893" s="158">
        <v>-9.4196000000000009</v>
      </c>
      <c r="N893" s="158">
        <v>1.1940999999999999</v>
      </c>
      <c r="O893" s="158">
        <v>20.395900000000001</v>
      </c>
      <c r="P893" s="158">
        <v>13.977</v>
      </c>
      <c r="Q893" s="158">
        <v>14.1881</v>
      </c>
      <c r="R893" s="158">
        <v>26.344200000000001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44767</v>
      </c>
      <c r="E894" s="158">
        <v>14.75</v>
      </c>
      <c r="F894" s="158">
        <v>-0.4723</v>
      </c>
      <c r="G894" s="158">
        <v>-0.4723</v>
      </c>
      <c r="H894" s="158">
        <v>1.7943</v>
      </c>
      <c r="I894" s="158">
        <v>2.7875000000000001</v>
      </c>
      <c r="J894" s="158">
        <v>6.4981999999999998</v>
      </c>
      <c r="K894" s="158">
        <v>-2.5116000000000001</v>
      </c>
      <c r="L894" s="158">
        <v>-8.2711000000000006</v>
      </c>
      <c r="M894" s="158">
        <v>-9.8411000000000008</v>
      </c>
      <c r="N894" s="158">
        <v>2.7875000000000001</v>
      </c>
      <c r="O894" s="158"/>
      <c r="P894" s="158"/>
      <c r="Q894" s="158">
        <v>23.818300000000001</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44767</v>
      </c>
      <c r="E895" s="158">
        <v>14.29</v>
      </c>
      <c r="F895" s="158">
        <v>-0.48749999999999999</v>
      </c>
      <c r="G895" s="158">
        <v>-0.48749999999999999</v>
      </c>
      <c r="H895" s="158">
        <v>1.7806</v>
      </c>
      <c r="I895" s="158">
        <v>2.8058000000000001</v>
      </c>
      <c r="J895" s="158">
        <v>6.4036</v>
      </c>
      <c r="K895" s="158">
        <v>-2.9211999999999998</v>
      </c>
      <c r="L895" s="158">
        <v>-9.0388000000000002</v>
      </c>
      <c r="M895" s="158">
        <v>-10.9102</v>
      </c>
      <c r="N895" s="158">
        <v>1.0608</v>
      </c>
      <c r="O895" s="158"/>
      <c r="P895" s="158"/>
      <c r="Q895" s="158">
        <v>21.680499999999999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44767</v>
      </c>
      <c r="E896" s="158">
        <v>12.7341</v>
      </c>
      <c r="F896" s="158">
        <v>-0.65139999999999998</v>
      </c>
      <c r="G896" s="158">
        <v>-0.65139999999999998</v>
      </c>
      <c r="H896" s="158">
        <v>2.1031</v>
      </c>
      <c r="I896" s="158">
        <v>3.1076000000000001</v>
      </c>
      <c r="J896" s="158">
        <v>8.6137999999999995</v>
      </c>
      <c r="K896" s="158">
        <v>0.2109</v>
      </c>
      <c r="L896" s="158">
        <v>-2.5215000000000001</v>
      </c>
      <c r="M896" s="158">
        <v>-6.673</v>
      </c>
      <c r="N896" s="158">
        <v>7.4880000000000004</v>
      </c>
      <c r="O896" s="158">
        <v>11.9476</v>
      </c>
      <c r="P896" s="158">
        <v>8.0648999999999997</v>
      </c>
      <c r="Q896" s="158">
        <v>13.2097</v>
      </c>
      <c r="R896" s="158">
        <v>21.9438</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44767</v>
      </c>
      <c r="E897" s="158">
        <v>11.3096</v>
      </c>
      <c r="F897" s="158">
        <v>-0.65880000000000005</v>
      </c>
      <c r="G897" s="158">
        <v>-0.65880000000000005</v>
      </c>
      <c r="H897" s="158">
        <v>2.0859999999999999</v>
      </c>
      <c r="I897" s="158">
        <v>3.0750000000000002</v>
      </c>
      <c r="J897" s="158">
        <v>8.5364000000000004</v>
      </c>
      <c r="K897" s="158">
        <v>-8.9999999999999998E-4</v>
      </c>
      <c r="L897" s="158">
        <v>-2.9136000000000002</v>
      </c>
      <c r="M897" s="158">
        <v>-7.3006000000000002</v>
      </c>
      <c r="N897" s="158">
        <v>6.4633000000000003</v>
      </c>
      <c r="O897" s="158">
        <v>10.5288</v>
      </c>
      <c r="P897" s="158">
        <v>6.7084000000000001</v>
      </c>
      <c r="Q897" s="158">
        <v>0.85850000000000004</v>
      </c>
      <c r="R897" s="158">
        <v>20.677099999999999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44767</v>
      </c>
      <c r="E898" s="158">
        <v>16.465</v>
      </c>
      <c r="F898" s="158">
        <v>-0.34499999999999997</v>
      </c>
      <c r="G898" s="158">
        <v>-0.34499999999999997</v>
      </c>
      <c r="H898" s="158">
        <v>2.4899</v>
      </c>
      <c r="I898" s="158">
        <v>3.5274000000000001</v>
      </c>
      <c r="J898" s="158">
        <v>7.3757999999999999</v>
      </c>
      <c r="K898" s="158">
        <v>-1.9706999999999999</v>
      </c>
      <c r="L898" s="158">
        <v>-4.4233000000000002</v>
      </c>
      <c r="M898" s="158">
        <v>-5.8066000000000004</v>
      </c>
      <c r="N898" s="158">
        <v>6.1025999999999998</v>
      </c>
      <c r="O898" s="158">
        <v>17.9787</v>
      </c>
      <c r="P898" s="158"/>
      <c r="Q898" s="158">
        <v>17.9055</v>
      </c>
      <c r="R898" s="158">
        <v>25.990500000000001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44767</v>
      </c>
      <c r="E899" s="158">
        <v>15.632999999999999</v>
      </c>
      <c r="F899" s="158">
        <v>-0.3569</v>
      </c>
      <c r="G899" s="158">
        <v>-0.3569</v>
      </c>
      <c r="H899" s="158">
        <v>2.4577</v>
      </c>
      <c r="I899" s="158">
        <v>3.4613</v>
      </c>
      <c r="J899" s="158">
        <v>7.2295999999999996</v>
      </c>
      <c r="K899" s="158">
        <v>-2.3731</v>
      </c>
      <c r="L899" s="158">
        <v>-5.2027999999999999</v>
      </c>
      <c r="M899" s="158">
        <v>-6.952</v>
      </c>
      <c r="N899" s="158">
        <v>4.3731</v>
      </c>
      <c r="O899" s="158">
        <v>15.974299999999999</v>
      </c>
      <c r="P899" s="158"/>
      <c r="Q899" s="158">
        <v>15.9032</v>
      </c>
      <c r="R899" s="158">
        <v>23.885300000000001</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44767</v>
      </c>
      <c r="E900" s="158">
        <v>15.8</v>
      </c>
      <c r="F900" s="158">
        <v>-0.60389999999999999</v>
      </c>
      <c r="G900" s="158">
        <v>-0.60389999999999999</v>
      </c>
      <c r="H900" s="158">
        <v>1.4772000000000001</v>
      </c>
      <c r="I900" s="158">
        <v>1.9420999999999999</v>
      </c>
      <c r="J900" s="158">
        <v>6.6055000000000001</v>
      </c>
      <c r="K900" s="158">
        <v>-0.1706</v>
      </c>
      <c r="L900" s="158">
        <v>-4.6871999999999998</v>
      </c>
      <c r="M900" s="158">
        <v>-4.3410000000000002</v>
      </c>
      <c r="N900" s="158">
        <v>-1.2623</v>
      </c>
      <c r="O900" s="158">
        <v>14.1454</v>
      </c>
      <c r="P900" s="158"/>
      <c r="Q900" s="158">
        <v>13.0823</v>
      </c>
      <c r="R900" s="158">
        <v>20.151900000000001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44767</v>
      </c>
      <c r="E901" s="158">
        <v>15.134</v>
      </c>
      <c r="F901" s="158">
        <v>-0.61729999999999996</v>
      </c>
      <c r="G901" s="158">
        <v>-0.61729999999999996</v>
      </c>
      <c r="H901" s="158">
        <v>1.4547000000000001</v>
      </c>
      <c r="I901" s="158">
        <v>1.8918999999999999</v>
      </c>
      <c r="J901" s="158">
        <v>6.4950000000000001</v>
      </c>
      <c r="K901" s="158">
        <v>-0.48</v>
      </c>
      <c r="L901" s="158">
        <v>-5.2704000000000004</v>
      </c>
      <c r="M901" s="158">
        <v>-5.2229000000000001</v>
      </c>
      <c r="N901" s="158">
        <v>-2.4870999999999999</v>
      </c>
      <c r="O901" s="158">
        <v>12.803699999999999</v>
      </c>
      <c r="P901" s="158"/>
      <c r="Q901" s="158">
        <v>11.780900000000001</v>
      </c>
      <c r="R901" s="158">
        <v>18.717400000000001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44767</v>
      </c>
      <c r="E902" s="158">
        <v>15.2493</v>
      </c>
      <c r="F902" s="158">
        <v>-0.46079999999999999</v>
      </c>
      <c r="G902" s="158">
        <v>-0.46079999999999999</v>
      </c>
      <c r="H902" s="158">
        <v>1.9611000000000001</v>
      </c>
      <c r="I902" s="158">
        <v>2.3243999999999998</v>
      </c>
      <c r="J902" s="158">
        <v>6.4576000000000002</v>
      </c>
      <c r="K902" s="158">
        <v>-1.3794999999999999</v>
      </c>
      <c r="L902" s="158">
        <v>-1.9388000000000001</v>
      </c>
      <c r="M902" s="158">
        <v>-3.6926999999999999</v>
      </c>
      <c r="N902" s="158">
        <v>9.0622000000000007</v>
      </c>
      <c r="O902" s="158"/>
      <c r="P902" s="158"/>
      <c r="Q902" s="158">
        <v>28.457100000000001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44767</v>
      </c>
      <c r="E903" s="158">
        <v>14.6975</v>
      </c>
      <c r="F903" s="158">
        <v>-0.47670000000000001</v>
      </c>
      <c r="G903" s="158">
        <v>-0.47670000000000001</v>
      </c>
      <c r="H903" s="158">
        <v>1.9216</v>
      </c>
      <c r="I903" s="158">
        <v>2.2427999999999999</v>
      </c>
      <c r="J903" s="158">
        <v>6.2679999999999998</v>
      </c>
      <c r="K903" s="158">
        <v>-1.8877999999999999</v>
      </c>
      <c r="L903" s="158">
        <v>-2.9733000000000001</v>
      </c>
      <c r="M903" s="158">
        <v>-5.2972000000000001</v>
      </c>
      <c r="N903" s="158">
        <v>6.6528</v>
      </c>
      <c r="O903" s="158"/>
      <c r="P903" s="158"/>
      <c r="Q903" s="158">
        <v>25.677700000000002</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44767</v>
      </c>
      <c r="E904" s="158">
        <v>18.954999999999998</v>
      </c>
      <c r="F904" s="158">
        <v>-0.33129999999999998</v>
      </c>
      <c r="G904" s="158">
        <v>-0.33129999999999998</v>
      </c>
      <c r="H904" s="158">
        <v>1.4233</v>
      </c>
      <c r="I904" s="158">
        <v>2.0897000000000001</v>
      </c>
      <c r="J904" s="158">
        <v>5.2179000000000002</v>
      </c>
      <c r="K904" s="158">
        <v>-3.0632999999999999</v>
      </c>
      <c r="L904" s="158">
        <v>-7.4960000000000004</v>
      </c>
      <c r="M904" s="158">
        <v>-9.9097000000000008</v>
      </c>
      <c r="N904" s="158">
        <v>1.8922000000000001</v>
      </c>
      <c r="O904" s="158">
        <v>22.254000000000001</v>
      </c>
      <c r="P904" s="158"/>
      <c r="Q904" s="158">
        <v>22.1205</v>
      </c>
      <c r="R904" s="158">
        <v>27.224299999999999</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44767</v>
      </c>
      <c r="E905" s="158">
        <v>18.048999999999999</v>
      </c>
      <c r="F905" s="158">
        <v>-0.34229999999999999</v>
      </c>
      <c r="G905" s="158">
        <v>-0.34229999999999999</v>
      </c>
      <c r="H905" s="158">
        <v>1.3932</v>
      </c>
      <c r="I905" s="158">
        <v>2.0352000000000001</v>
      </c>
      <c r="J905" s="158">
        <v>5.101</v>
      </c>
      <c r="K905" s="158">
        <v>-3.3727999999999998</v>
      </c>
      <c r="L905" s="158">
        <v>-8.0821000000000005</v>
      </c>
      <c r="M905" s="158">
        <v>-10.7942</v>
      </c>
      <c r="N905" s="158">
        <v>0.51790000000000003</v>
      </c>
      <c r="O905" s="158">
        <v>20.4194</v>
      </c>
      <c r="P905" s="158"/>
      <c r="Q905" s="158">
        <v>20.265699999999999</v>
      </c>
      <c r="R905" s="158">
        <v>25.4146</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44767</v>
      </c>
      <c r="E906" s="158">
        <v>35.156500000000001</v>
      </c>
      <c r="F906" s="158">
        <v>-0.439</v>
      </c>
      <c r="G906" s="158">
        <v>-0.439</v>
      </c>
      <c r="H906" s="158">
        <v>1.0907</v>
      </c>
      <c r="I906" s="158">
        <v>1.5802</v>
      </c>
      <c r="J906" s="158">
        <v>6.6124000000000001</v>
      </c>
      <c r="K906" s="158">
        <v>1.9091</v>
      </c>
      <c r="L906" s="158">
        <v>-2.6640000000000001</v>
      </c>
      <c r="M906" s="158">
        <v>-8.3726000000000003</v>
      </c>
      <c r="N906" s="158">
        <v>-0.20749999999999999</v>
      </c>
      <c r="O906" s="158">
        <v>15.2491</v>
      </c>
      <c r="P906" s="158">
        <v>10.217000000000001</v>
      </c>
      <c r="Q906" s="158">
        <v>14.633900000000001</v>
      </c>
      <c r="R906" s="158">
        <v>18.239999999999998</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44767</v>
      </c>
      <c r="E907" s="158">
        <v>31.127099999999999</v>
      </c>
      <c r="F907" s="158">
        <v>-0.44840000000000002</v>
      </c>
      <c r="G907" s="158">
        <v>-0.44840000000000002</v>
      </c>
      <c r="H907" s="158">
        <v>1.0676000000000001</v>
      </c>
      <c r="I907" s="158">
        <v>1.5341</v>
      </c>
      <c r="J907" s="158">
        <v>6.5080999999999998</v>
      </c>
      <c r="K907" s="158">
        <v>1.6183000000000001</v>
      </c>
      <c r="L907" s="158">
        <v>-3.2162999999999999</v>
      </c>
      <c r="M907" s="158">
        <v>-9.1648999999999994</v>
      </c>
      <c r="N907" s="158">
        <v>-1.3907</v>
      </c>
      <c r="O907" s="158">
        <v>13.857699999999999</v>
      </c>
      <c r="P907" s="158">
        <v>8.8575999999999997</v>
      </c>
      <c r="Q907" s="158">
        <v>13.128</v>
      </c>
      <c r="R907" s="158">
        <v>16.826899999999998</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44767</v>
      </c>
      <c r="E908" s="158">
        <v>76.973699999999994</v>
      </c>
      <c r="F908" s="158">
        <v>-0.42320000000000002</v>
      </c>
      <c r="G908" s="158">
        <v>-0.42320000000000002</v>
      </c>
      <c r="H908" s="158">
        <v>2.2513999999999998</v>
      </c>
      <c r="I908" s="158">
        <v>2.6564999999999999</v>
      </c>
      <c r="J908" s="158">
        <v>8.2193000000000005</v>
      </c>
      <c r="K908" s="158">
        <v>-0.24110000000000001</v>
      </c>
      <c r="L908" s="158">
        <v>-0.93620000000000003</v>
      </c>
      <c r="M908" s="158">
        <v>-4.1098999999999997</v>
      </c>
      <c r="N908" s="158">
        <v>9.7461000000000002</v>
      </c>
      <c r="O908" s="158">
        <v>19.580300000000001</v>
      </c>
      <c r="P908" s="158">
        <v>10.985900000000001</v>
      </c>
      <c r="Q908" s="158">
        <v>13.987399999999999</v>
      </c>
      <c r="R908" s="158">
        <v>33.692599999999999</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44767</v>
      </c>
      <c r="E909" s="158">
        <v>82.992500000000007</v>
      </c>
      <c r="F909" s="158">
        <v>-0.41830000000000001</v>
      </c>
      <c r="G909" s="158">
        <v>-0.41830000000000001</v>
      </c>
      <c r="H909" s="158">
        <v>2.2637</v>
      </c>
      <c r="I909" s="158">
        <v>2.6800999999999999</v>
      </c>
      <c r="J909" s="158">
        <v>8.2734000000000005</v>
      </c>
      <c r="K909" s="158">
        <v>-6.9500000000000006E-2</v>
      </c>
      <c r="L909" s="158">
        <v>-0.54359999999999997</v>
      </c>
      <c r="M909" s="158">
        <v>-3.5661</v>
      </c>
      <c r="N909" s="158">
        <v>10.556900000000001</v>
      </c>
      <c r="O909" s="158">
        <v>20.405000000000001</v>
      </c>
      <c r="P909" s="158">
        <v>11.8438</v>
      </c>
      <c r="Q909" s="158">
        <v>17.818100000000001</v>
      </c>
      <c r="R909" s="158">
        <v>34.635399999999997</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44767</v>
      </c>
      <c r="E910" s="158">
        <v>52.739699999999999</v>
      </c>
      <c r="F910" s="158">
        <v>-0.30869999999999997</v>
      </c>
      <c r="G910" s="158">
        <v>-0.30869999999999997</v>
      </c>
      <c r="H910" s="158">
        <v>1.9255</v>
      </c>
      <c r="I910" s="158">
        <v>2.9937</v>
      </c>
      <c r="J910" s="158">
        <v>8.1207999999999991</v>
      </c>
      <c r="K910" s="158">
        <v>-4.4158999999999997</v>
      </c>
      <c r="L910" s="158">
        <v>0.53569999999999995</v>
      </c>
      <c r="M910" s="158">
        <v>-2.6145</v>
      </c>
      <c r="N910" s="158">
        <v>3.7610999999999999</v>
      </c>
      <c r="O910" s="158">
        <v>19.2746</v>
      </c>
      <c r="P910" s="158">
        <v>12.7029</v>
      </c>
      <c r="Q910" s="158">
        <v>12.621600000000001</v>
      </c>
      <c r="R910" s="158">
        <v>31.0153</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44767</v>
      </c>
      <c r="E911" s="158">
        <v>55.753100000000003</v>
      </c>
      <c r="F911" s="158">
        <v>-0.29170000000000001</v>
      </c>
      <c r="G911" s="158">
        <v>-0.29170000000000001</v>
      </c>
      <c r="H911" s="158">
        <v>1.9653</v>
      </c>
      <c r="I911" s="158">
        <v>3.0745</v>
      </c>
      <c r="J911" s="158">
        <v>8.3126999999999995</v>
      </c>
      <c r="K911" s="158">
        <v>-3.9131999999999998</v>
      </c>
      <c r="L911" s="158">
        <v>1.4890000000000001</v>
      </c>
      <c r="M911" s="158">
        <v>-1.1719999999999999</v>
      </c>
      <c r="N911" s="158">
        <v>5.8597999999999999</v>
      </c>
      <c r="O911" s="158">
        <v>21.507000000000001</v>
      </c>
      <c r="P911" s="158">
        <v>14.2081</v>
      </c>
      <c r="Q911" s="158">
        <v>16.8415</v>
      </c>
      <c r="R911" s="158">
        <v>33.719099999999997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44767</v>
      </c>
      <c r="E912" s="158">
        <v>240.00299999999999</v>
      </c>
      <c r="F912" s="158">
        <v>-0.3977</v>
      </c>
      <c r="G912" s="158">
        <v>-0.3977</v>
      </c>
      <c r="H912" s="158">
        <v>1.4188000000000001</v>
      </c>
      <c r="I912" s="158">
        <v>1.9773000000000001</v>
      </c>
      <c r="J912" s="158">
        <v>6.1204999999999998</v>
      </c>
      <c r="K912" s="158">
        <v>-3.2686000000000002</v>
      </c>
      <c r="L912" s="158">
        <v>-6.8773</v>
      </c>
      <c r="M912" s="158">
        <v>-9.6873000000000005</v>
      </c>
      <c r="N912" s="158">
        <v>2.9662999999999999</v>
      </c>
      <c r="O912" s="158">
        <v>17.559699999999999</v>
      </c>
      <c r="P912" s="158">
        <v>14.47</v>
      </c>
      <c r="Q912" s="158">
        <v>15.3027</v>
      </c>
      <c r="R912" s="158">
        <v>25.7639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44767</v>
      </c>
      <c r="E913" s="158">
        <v>219.39609999999999</v>
      </c>
      <c r="F913" s="158">
        <v>-0.40629999999999999</v>
      </c>
      <c r="G913" s="158">
        <v>-0.40629999999999999</v>
      </c>
      <c r="H913" s="158">
        <v>1.3986000000000001</v>
      </c>
      <c r="I913" s="158">
        <v>1.9366000000000001</v>
      </c>
      <c r="J913" s="158">
        <v>6.0327999999999999</v>
      </c>
      <c r="K913" s="158">
        <v>-3.4998</v>
      </c>
      <c r="L913" s="158">
        <v>-7.3574999999999999</v>
      </c>
      <c r="M913" s="158">
        <v>-10.4034</v>
      </c>
      <c r="N913" s="158">
        <v>1.8821000000000001</v>
      </c>
      <c r="O913" s="158">
        <v>16.326699999999999</v>
      </c>
      <c r="P913" s="158">
        <v>13.2996</v>
      </c>
      <c r="Q913" s="158">
        <v>18.949200000000001</v>
      </c>
      <c r="R913" s="158">
        <v>24.445699999999999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44767</v>
      </c>
      <c r="E914" s="158">
        <v>101.84610000000001</v>
      </c>
      <c r="F914" s="158">
        <v>-0.25080000000000002</v>
      </c>
      <c r="G914" s="158">
        <v>-0.25080000000000002</v>
      </c>
      <c r="H914" s="158">
        <v>2.0150000000000001</v>
      </c>
      <c r="I914" s="158">
        <v>3.0703</v>
      </c>
      <c r="J914" s="158">
        <v>7.1672000000000002</v>
      </c>
      <c r="K914" s="158">
        <v>-4.0418000000000003</v>
      </c>
      <c r="L914" s="158">
        <v>-6.4385000000000003</v>
      </c>
      <c r="M914" s="158">
        <v>-8.7401</v>
      </c>
      <c r="N914" s="158">
        <v>0.92769999999999997</v>
      </c>
      <c r="O914" s="158">
        <v>18.414300000000001</v>
      </c>
      <c r="P914" s="158">
        <v>11.7468</v>
      </c>
      <c r="Q914" s="158">
        <v>14.8977</v>
      </c>
      <c r="R914" s="158">
        <v>23.616499999999998</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44767</v>
      </c>
      <c r="E915" s="158">
        <v>109.35680000000001</v>
      </c>
      <c r="F915" s="158">
        <v>-0.24249999999999999</v>
      </c>
      <c r="G915" s="158">
        <v>-0.24249999999999999</v>
      </c>
      <c r="H915" s="158">
        <v>2.0350000000000001</v>
      </c>
      <c r="I915" s="158">
        <v>3.1105</v>
      </c>
      <c r="J915" s="158">
        <v>7.2618999999999998</v>
      </c>
      <c r="K915" s="158">
        <v>-3.7764000000000002</v>
      </c>
      <c r="L915" s="158">
        <v>-5.9443000000000001</v>
      </c>
      <c r="M915" s="158">
        <v>-8.0340000000000007</v>
      </c>
      <c r="N915" s="158">
        <v>1.9739</v>
      </c>
      <c r="O915" s="158">
        <v>19.4513</v>
      </c>
      <c r="P915" s="158">
        <v>12.6846</v>
      </c>
      <c r="Q915" s="158">
        <v>14.080399999999999</v>
      </c>
      <c r="R915" s="158">
        <v>24.818000000000001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44767</v>
      </c>
      <c r="E918" s="158">
        <v>14.994999999999999</v>
      </c>
      <c r="F918" s="158">
        <v>-0.21629999999999999</v>
      </c>
      <c r="G918" s="158">
        <v>-0.21629999999999999</v>
      </c>
      <c r="H918" s="158">
        <v>2.6583999999999999</v>
      </c>
      <c r="I918" s="158">
        <v>2.9077999999999999</v>
      </c>
      <c r="J918" s="158">
        <v>6.9085999999999999</v>
      </c>
      <c r="K918" s="158">
        <v>-2.0114000000000001</v>
      </c>
      <c r="L918" s="158">
        <v>-4.0117000000000003</v>
      </c>
      <c r="M918" s="158">
        <v>-5.8026</v>
      </c>
      <c r="N918" s="158">
        <v>4.9842000000000004</v>
      </c>
      <c r="O918" s="158"/>
      <c r="P918" s="158"/>
      <c r="Q918" s="158">
        <v>16.597100000000001</v>
      </c>
      <c r="R918" s="158">
        <v>27.5304</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44767</v>
      </c>
      <c r="E919" s="158">
        <v>14.2865</v>
      </c>
      <c r="F919" s="158">
        <v>-0.23050000000000001</v>
      </c>
      <c r="G919" s="158">
        <v>-0.23050000000000001</v>
      </c>
      <c r="H919" s="158">
        <v>2.6255000000000002</v>
      </c>
      <c r="I919" s="158">
        <v>2.8426999999999998</v>
      </c>
      <c r="J919" s="158">
        <v>6.7591000000000001</v>
      </c>
      <c r="K919" s="158">
        <v>-2.4146000000000001</v>
      </c>
      <c r="L919" s="158">
        <v>-4.8080999999999996</v>
      </c>
      <c r="M919" s="158">
        <v>-6.9889000000000001</v>
      </c>
      <c r="N919" s="158">
        <v>3.2067999999999999</v>
      </c>
      <c r="O919" s="158"/>
      <c r="P919" s="158"/>
      <c r="Q919" s="158">
        <v>14.477600000000001</v>
      </c>
      <c r="R919" s="158">
        <v>25.402000000000001</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44767</v>
      </c>
      <c r="E920" s="158">
        <v>17.54</v>
      </c>
      <c r="F920" s="158">
        <v>-0.62319999999999998</v>
      </c>
      <c r="G920" s="158">
        <v>-0.62319999999999998</v>
      </c>
      <c r="H920" s="158">
        <v>1.4459</v>
      </c>
      <c r="I920" s="158">
        <v>2.2145000000000001</v>
      </c>
      <c r="J920" s="158">
        <v>7.0164999999999997</v>
      </c>
      <c r="K920" s="158">
        <v>-0.39750000000000002</v>
      </c>
      <c r="L920" s="158">
        <v>-4.2054</v>
      </c>
      <c r="M920" s="158">
        <v>-5.8002000000000002</v>
      </c>
      <c r="N920" s="158">
        <v>3.91</v>
      </c>
      <c r="O920" s="158"/>
      <c r="P920" s="158"/>
      <c r="Q920" s="158">
        <v>20.807200000000002</v>
      </c>
      <c r="R920" s="158">
        <v>26.234999999999999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44767</v>
      </c>
      <c r="E921" s="158">
        <v>17.079999999999998</v>
      </c>
      <c r="F921" s="158">
        <v>-0.63990000000000002</v>
      </c>
      <c r="G921" s="158">
        <v>-0.63990000000000002</v>
      </c>
      <c r="H921" s="158">
        <v>1.4252</v>
      </c>
      <c r="I921" s="158">
        <v>2.2141999999999999</v>
      </c>
      <c r="J921" s="158">
        <v>6.9504999999999999</v>
      </c>
      <c r="K921" s="158">
        <v>-0.63990000000000002</v>
      </c>
      <c r="L921" s="158">
        <v>-4.6875</v>
      </c>
      <c r="M921" s="158">
        <v>-6.4622000000000002</v>
      </c>
      <c r="N921" s="158">
        <v>3.0156999999999998</v>
      </c>
      <c r="O921" s="158"/>
      <c r="P921" s="158"/>
      <c r="Q921" s="158">
        <v>19.731999999999999</v>
      </c>
      <c r="R921" s="158">
        <v>25.1403</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-0.3814833333333334</v>
      </c>
      <c r="G922" s="160">
        <v>-0.3814833333333334</v>
      </c>
      <c r="H922" s="160">
        <v>1.8949958333333334</v>
      </c>
      <c r="I922" s="160">
        <v>2.6753062499999998</v>
      </c>
      <c r="J922" s="160">
        <v>7.1544520833333323</v>
      </c>
      <c r="K922" s="160">
        <v>-1.4168812500000001</v>
      </c>
      <c r="L922" s="160">
        <v>-4.2843666666666653</v>
      </c>
      <c r="M922" s="160">
        <v>-7.0551166666666658</v>
      </c>
      <c r="N922" s="160">
        <v>3.9317749999999996</v>
      </c>
      <c r="O922" s="160">
        <v>16.567792105263155</v>
      </c>
      <c r="P922" s="160">
        <v>10.954021428571428</v>
      </c>
      <c r="Q922" s="160">
        <v>15.360262500000003</v>
      </c>
      <c r="R922" s="160">
        <v>24.732034090909089</v>
      </c>
    </row>
    <row r="923" spans="1:34" x14ac:dyDescent="0.3">
      <c r="A923" s="159" t="s">
        <v>407</v>
      </c>
      <c r="B923" s="154"/>
      <c r="C923" s="154"/>
      <c r="D923" s="154"/>
      <c r="E923" s="154"/>
      <c r="F923" s="160">
        <v>-0.40344999999999998</v>
      </c>
      <c r="G923" s="160">
        <v>-0.40344999999999998</v>
      </c>
      <c r="H923" s="160">
        <v>1.91855</v>
      </c>
      <c r="I923" s="160">
        <v>2.65435</v>
      </c>
      <c r="J923" s="160">
        <v>7.0268499999999996</v>
      </c>
      <c r="K923" s="160">
        <v>-1.4030499999999999</v>
      </c>
      <c r="L923" s="160">
        <v>-4.6873500000000003</v>
      </c>
      <c r="M923" s="160">
        <v>-7.1447500000000002</v>
      </c>
      <c r="N923" s="160">
        <v>3.66995</v>
      </c>
      <c r="O923" s="160">
        <v>16.242199999999997</v>
      </c>
      <c r="P923" s="160">
        <v>11.216799999999999</v>
      </c>
      <c r="Q923" s="160">
        <v>14.488050000000001</v>
      </c>
      <c r="R923" s="160">
        <v>24.464500000000001</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44767</v>
      </c>
      <c r="E926" s="158">
        <v>17.511900000000001</v>
      </c>
      <c r="F926" s="158">
        <v>25.411899999999999</v>
      </c>
      <c r="G926" s="158">
        <v>25.411899999999999</v>
      </c>
      <c r="H926" s="158">
        <v>23.388999999999999</v>
      </c>
      <c r="I926" s="158">
        <v>13.874499999999999</v>
      </c>
      <c r="J926" s="158">
        <v>11.110300000000001</v>
      </c>
      <c r="K926" s="158">
        <v>-2.3136999999999999</v>
      </c>
      <c r="L926" s="158">
        <v>-3.5922000000000001</v>
      </c>
      <c r="M926" s="158">
        <v>-3.2050000000000001</v>
      </c>
      <c r="N926" s="158">
        <v>-2.2248000000000001</v>
      </c>
      <c r="O926" s="158">
        <v>3.7374999999999998</v>
      </c>
      <c r="P926" s="158">
        <v>4.8345000000000002</v>
      </c>
      <c r="Q926" s="158">
        <v>7.4151999999999996</v>
      </c>
      <c r="R926" s="158">
        <v>-6.4100000000000004E-2</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44767</v>
      </c>
      <c r="E927" s="158">
        <v>17.1968</v>
      </c>
      <c r="F927" s="158">
        <v>25.239100000000001</v>
      </c>
      <c r="G927" s="158">
        <v>25.239100000000001</v>
      </c>
      <c r="H927" s="158">
        <v>23.207599999999999</v>
      </c>
      <c r="I927" s="158">
        <v>13.670400000000001</v>
      </c>
      <c r="J927" s="158">
        <v>10.8903</v>
      </c>
      <c r="K927" s="158">
        <v>-2.5308999999999999</v>
      </c>
      <c r="L927" s="158">
        <v>-3.798</v>
      </c>
      <c r="M927" s="158">
        <v>-3.4094000000000002</v>
      </c>
      <c r="N927" s="158">
        <v>-2.4295</v>
      </c>
      <c r="O927" s="158">
        <v>3.5196999999999998</v>
      </c>
      <c r="P927" s="158">
        <v>4.6025</v>
      </c>
      <c r="Q927" s="158">
        <v>7.1665000000000001</v>
      </c>
      <c r="R927" s="158">
        <v>-0.27179999999999999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44767</v>
      </c>
      <c r="E928" s="158">
        <v>19.318000000000001</v>
      </c>
      <c r="F928" s="158">
        <v>25.8139</v>
      </c>
      <c r="G928" s="158">
        <v>25.8139</v>
      </c>
      <c r="H928" s="158">
        <v>23.616399999999999</v>
      </c>
      <c r="I928" s="158">
        <v>13.989000000000001</v>
      </c>
      <c r="J928" s="158">
        <v>11.1983</v>
      </c>
      <c r="K928" s="158">
        <v>-2.5560999999999998</v>
      </c>
      <c r="L928" s="158">
        <v>-2.1573000000000002</v>
      </c>
      <c r="M928" s="158">
        <v>-2.0506000000000002</v>
      </c>
      <c r="N928" s="158">
        <v>0.14849999999999999</v>
      </c>
      <c r="O928" s="158">
        <v>5.5692000000000004</v>
      </c>
      <c r="P928" s="158">
        <v>6.9538000000000002</v>
      </c>
      <c r="Q928" s="158">
        <v>8.7251999999999992</v>
      </c>
      <c r="R928" s="158">
        <v>1.77</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44767</v>
      </c>
      <c r="E929" s="158">
        <v>19.658100000000001</v>
      </c>
      <c r="F929" s="158">
        <v>25.9879</v>
      </c>
      <c r="G929" s="158">
        <v>25.9879</v>
      </c>
      <c r="H929" s="158">
        <v>23.794799999999999</v>
      </c>
      <c r="I929" s="158">
        <v>14.1478</v>
      </c>
      <c r="J929" s="158">
        <v>11.3629</v>
      </c>
      <c r="K929" s="158">
        <v>-2.3953000000000002</v>
      </c>
      <c r="L929" s="158">
        <v>-1.9987999999999999</v>
      </c>
      <c r="M929" s="158">
        <v>-1.8928</v>
      </c>
      <c r="N929" s="158">
        <v>0.30909999999999999</v>
      </c>
      <c r="O929" s="158">
        <v>5.7436999999999996</v>
      </c>
      <c r="P929" s="158">
        <v>7.1551999999999998</v>
      </c>
      <c r="Q929" s="158">
        <v>8.9664999999999999</v>
      </c>
      <c r="R929" s="158">
        <v>1.9330000000000001</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44767</v>
      </c>
      <c r="E930" s="158">
        <v>36.151400000000002</v>
      </c>
      <c r="F930" s="158">
        <v>25.428699999999999</v>
      </c>
      <c r="G930" s="158">
        <v>25.428699999999999</v>
      </c>
      <c r="H930" s="158">
        <v>23.616700000000002</v>
      </c>
      <c r="I930" s="158">
        <v>14.124599999999999</v>
      </c>
      <c r="J930" s="158">
        <v>11.1654</v>
      </c>
      <c r="K930" s="158">
        <v>-2.4447999999999999</v>
      </c>
      <c r="L930" s="158">
        <v>-2.7536999999999998</v>
      </c>
      <c r="M930" s="158">
        <v>-2.6208</v>
      </c>
      <c r="N930" s="158">
        <v>-0.62870000000000004</v>
      </c>
      <c r="O930" s="158">
        <v>5.1624999999999996</v>
      </c>
      <c r="P930" s="158">
        <v>7.8696999999999999</v>
      </c>
      <c r="Q930" s="158">
        <v>9.0906000000000002</v>
      </c>
      <c r="R930" s="158">
        <v>0.90890000000000004</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44767</v>
      </c>
      <c r="E931" s="158">
        <v>35.763800000000003</v>
      </c>
      <c r="F931" s="158">
        <v>25.295000000000002</v>
      </c>
      <c r="G931" s="158">
        <v>25.295000000000002</v>
      </c>
      <c r="H931" s="158">
        <v>23.491299999999999</v>
      </c>
      <c r="I931" s="158">
        <v>13.9985</v>
      </c>
      <c r="J931" s="158">
        <v>11.0359</v>
      </c>
      <c r="K931" s="158">
        <v>-2.5752000000000002</v>
      </c>
      <c r="L931" s="158">
        <v>-2.8910999999999998</v>
      </c>
      <c r="M931" s="158">
        <v>-2.7559</v>
      </c>
      <c r="N931" s="158">
        <v>-0.76380000000000003</v>
      </c>
      <c r="O931" s="158">
        <v>5.0225</v>
      </c>
      <c r="P931" s="158">
        <v>7.7473999999999998</v>
      </c>
      <c r="Q931" s="158">
        <v>6.4486999999999997</v>
      </c>
      <c r="R931" s="158">
        <v>0.77480000000000004</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44767</v>
      </c>
      <c r="E932" s="158">
        <v>51.6449</v>
      </c>
      <c r="F932" s="158">
        <v>23.533100000000001</v>
      </c>
      <c r="G932" s="158">
        <v>23.533100000000001</v>
      </c>
      <c r="H932" s="158">
        <v>22.4497</v>
      </c>
      <c r="I932" s="158">
        <v>13.7018</v>
      </c>
      <c r="J932" s="158">
        <v>11.0459</v>
      </c>
      <c r="K932" s="158">
        <v>-1.1136999999999999</v>
      </c>
      <c r="L932" s="158">
        <v>-1.9497</v>
      </c>
      <c r="M932" s="158">
        <v>-1.5822000000000001</v>
      </c>
      <c r="N932" s="158">
        <v>0.6966</v>
      </c>
      <c r="O932" s="158">
        <v>5.0404999999999998</v>
      </c>
      <c r="P932" s="158">
        <v>7.3231999999999999</v>
      </c>
      <c r="Q932" s="158">
        <v>8.9537999999999993</v>
      </c>
      <c r="R932" s="158">
        <v>1.6428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44767</v>
      </c>
      <c r="E933" s="158">
        <v>50.140700000000002</v>
      </c>
      <c r="F933" s="158">
        <v>23.217300000000002</v>
      </c>
      <c r="G933" s="158">
        <v>23.217300000000002</v>
      </c>
      <c r="H933" s="158">
        <v>22.1401</v>
      </c>
      <c r="I933" s="158">
        <v>13.4057</v>
      </c>
      <c r="J933" s="158">
        <v>10.7392</v>
      </c>
      <c r="K933" s="158">
        <v>-1.4197</v>
      </c>
      <c r="L933" s="158">
        <v>-2.2545000000000002</v>
      </c>
      <c r="M933" s="158">
        <v>-1.8867</v>
      </c>
      <c r="N933" s="158">
        <v>0.3861</v>
      </c>
      <c r="O933" s="158">
        <v>4.7198000000000002</v>
      </c>
      <c r="P933" s="158">
        <v>6.9812000000000003</v>
      </c>
      <c r="Q933" s="158">
        <v>7.7518000000000002</v>
      </c>
      <c r="R933" s="158">
        <v>1.3294999999999999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24.990862499999995</v>
      </c>
      <c r="G934" s="160">
        <v>24.990862499999995</v>
      </c>
      <c r="H934" s="160">
        <v>23.213199999999997</v>
      </c>
      <c r="I934" s="160">
        <v>13.8640375</v>
      </c>
      <c r="J934" s="160">
        <v>11.068524999999999</v>
      </c>
      <c r="K934" s="160">
        <v>-2.1686749999999999</v>
      </c>
      <c r="L934" s="160">
        <v>-2.6744124999999999</v>
      </c>
      <c r="M934" s="160">
        <v>-2.4254250000000002</v>
      </c>
      <c r="N934" s="160">
        <v>-0.56331249999999999</v>
      </c>
      <c r="O934" s="160">
        <v>4.814425</v>
      </c>
      <c r="P934" s="160">
        <v>6.6834375000000001</v>
      </c>
      <c r="Q934" s="160">
        <v>8.0647874999999996</v>
      </c>
      <c r="R934" s="160">
        <v>1.0028874999999999</v>
      </c>
    </row>
    <row r="935" spans="1:34" x14ac:dyDescent="0.3">
      <c r="A935" s="159" t="s">
        <v>407</v>
      </c>
      <c r="B935" s="154"/>
      <c r="C935" s="154"/>
      <c r="D935" s="154"/>
      <c r="E935" s="154"/>
      <c r="F935" s="160">
        <v>25.353450000000002</v>
      </c>
      <c r="G935" s="160">
        <v>25.353450000000002</v>
      </c>
      <c r="H935" s="160">
        <v>23.440149999999999</v>
      </c>
      <c r="I935" s="160">
        <v>13.931750000000001</v>
      </c>
      <c r="J935" s="160">
        <v>11.078099999999999</v>
      </c>
      <c r="K935" s="160">
        <v>-2.4200499999999998</v>
      </c>
      <c r="L935" s="160">
        <v>-2.5041000000000002</v>
      </c>
      <c r="M935" s="160">
        <v>-2.3357000000000001</v>
      </c>
      <c r="N935" s="160">
        <v>-0.24010000000000004</v>
      </c>
      <c r="O935" s="160">
        <v>5.0314999999999994</v>
      </c>
      <c r="P935" s="160">
        <v>7.0682</v>
      </c>
      <c r="Q935" s="160">
        <v>8.2385000000000002</v>
      </c>
      <c r="R935" s="160">
        <v>1.1192</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44767</v>
      </c>
      <c r="E938" s="158">
        <v>46.384999999999998</v>
      </c>
      <c r="F938" s="158">
        <v>33.218600000000002</v>
      </c>
      <c r="G938" s="158">
        <v>33.218600000000002</v>
      </c>
      <c r="H938" s="158">
        <v>26.9605</v>
      </c>
      <c r="I938" s="158">
        <v>-13.125299999999999</v>
      </c>
      <c r="J938" s="158">
        <v>3.7585999999999999</v>
      </c>
      <c r="K938" s="158">
        <v>-11.5108</v>
      </c>
      <c r="L938" s="158">
        <v>8.6181999999999999</v>
      </c>
      <c r="M938" s="158">
        <v>7.6028000000000002</v>
      </c>
      <c r="N938" s="158">
        <v>5.9047000000000001</v>
      </c>
      <c r="O938" s="158">
        <v>12.053599999999999</v>
      </c>
      <c r="P938" s="158">
        <v>11.5037</v>
      </c>
      <c r="Q938" s="158">
        <v>6.7579000000000002</v>
      </c>
      <c r="R938" s="158">
        <v>-0.68079999999999996</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44767</v>
      </c>
      <c r="E939" s="158">
        <v>15.4254</v>
      </c>
      <c r="F939" s="158">
        <v>7.4977</v>
      </c>
      <c r="G939" s="158">
        <v>7.4977</v>
      </c>
      <c r="H939" s="158">
        <v>5.2447999999999997</v>
      </c>
      <c r="I939" s="158">
        <v>-13.401400000000001</v>
      </c>
      <c r="J939" s="158">
        <v>-8.2992000000000008</v>
      </c>
      <c r="K939" s="158">
        <v>-9.8068000000000008</v>
      </c>
      <c r="L939" s="158">
        <v>7.0674000000000001</v>
      </c>
      <c r="M939" s="158">
        <v>6.2881999999999998</v>
      </c>
      <c r="N939" s="158">
        <v>4.3921000000000001</v>
      </c>
      <c r="O939" s="158">
        <v>11.799200000000001</v>
      </c>
      <c r="P939" s="158">
        <v>10.5869</v>
      </c>
      <c r="Q939" s="158">
        <v>4.2751999999999999</v>
      </c>
      <c r="R939" s="158">
        <v>-1.6337999999999999</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44767</v>
      </c>
      <c r="E940" s="158">
        <v>15.865</v>
      </c>
      <c r="F940" s="158">
        <v>7.8273000000000001</v>
      </c>
      <c r="G940" s="158">
        <v>7.8273000000000001</v>
      </c>
      <c r="H940" s="158">
        <v>5.5933000000000002</v>
      </c>
      <c r="I940" s="158">
        <v>-13.0807</v>
      </c>
      <c r="J940" s="158">
        <v>-7.9903000000000004</v>
      </c>
      <c r="K940" s="158">
        <v>-9.5077999999999996</v>
      </c>
      <c r="L940" s="158">
        <v>7.3799000000000001</v>
      </c>
      <c r="M940" s="158">
        <v>6.6201999999999996</v>
      </c>
      <c r="N940" s="158">
        <v>4.7611999999999997</v>
      </c>
      <c r="O940" s="158">
        <v>12.2219</v>
      </c>
      <c r="P940" s="158">
        <v>10.955299999999999</v>
      </c>
      <c r="Q940" s="158">
        <v>4.274</v>
      </c>
      <c r="R940" s="158">
        <v>-1.2556</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44767</v>
      </c>
      <c r="E941" s="158">
        <v>43.997999999999998</v>
      </c>
      <c r="F941" s="158">
        <v>33.135100000000001</v>
      </c>
      <c r="G941" s="158">
        <v>33.135100000000001</v>
      </c>
      <c r="H941" s="158">
        <v>26.898</v>
      </c>
      <c r="I941" s="158">
        <v>-13.088800000000001</v>
      </c>
      <c r="J941" s="158">
        <v>3.1339999999999999</v>
      </c>
      <c r="K941" s="158">
        <v>-11.3226</v>
      </c>
      <c r="L941" s="158">
        <v>8.6831999999999994</v>
      </c>
      <c r="M941" s="158">
        <v>7.6875999999999998</v>
      </c>
      <c r="N941" s="158">
        <v>5.9600999999999997</v>
      </c>
      <c r="O941" s="158">
        <v>12.036099999999999</v>
      </c>
      <c r="P941" s="158">
        <v>11.5442</v>
      </c>
      <c r="Q941" s="158">
        <v>6.8414999999999999</v>
      </c>
      <c r="R941" s="158">
        <v>-0.56869999999999998</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44767</v>
      </c>
      <c r="E942" s="158">
        <v>16.704999999999998</v>
      </c>
      <c r="F942" s="158">
        <v>-19.415199999999999</v>
      </c>
      <c r="G942" s="158">
        <v>-19.415199999999999</v>
      </c>
      <c r="H942" s="158">
        <v>5.8434999999999997</v>
      </c>
      <c r="I942" s="158">
        <v>-9.3600000000000003E-2</v>
      </c>
      <c r="J942" s="158">
        <v>-2.4477000000000002</v>
      </c>
      <c r="K942" s="158">
        <v>-10.635199999999999</v>
      </c>
      <c r="L942" s="158">
        <v>7.8875999999999999</v>
      </c>
      <c r="M942" s="158">
        <v>7.2832999999999997</v>
      </c>
      <c r="N942" s="158">
        <v>5.6840000000000002</v>
      </c>
      <c r="O942" s="158">
        <v>12.714700000000001</v>
      </c>
      <c r="P942" s="158">
        <v>11.490600000000001</v>
      </c>
      <c r="Q942" s="158">
        <v>4.0354000000000001</v>
      </c>
      <c r="R942" s="158">
        <v>-0.68569999999999998</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44767</v>
      </c>
      <c r="E943" s="158">
        <v>15.468</v>
      </c>
      <c r="F943" s="158">
        <v>-19.867699999999999</v>
      </c>
      <c r="G943" s="158">
        <v>-19.867699999999999</v>
      </c>
      <c r="H943" s="158">
        <v>5.3992000000000004</v>
      </c>
      <c r="I943" s="158">
        <v>-0.55610000000000004</v>
      </c>
      <c r="J943" s="158">
        <v>-2.9157999999999999</v>
      </c>
      <c r="K943" s="158">
        <v>-11.0867</v>
      </c>
      <c r="L943" s="158">
        <v>7.7984</v>
      </c>
      <c r="M943" s="158">
        <v>7.0731999999999999</v>
      </c>
      <c r="N943" s="158">
        <v>5.4135999999999997</v>
      </c>
      <c r="O943" s="158">
        <v>12.4145</v>
      </c>
      <c r="P943" s="158">
        <v>11.0741</v>
      </c>
      <c r="Q943" s="158">
        <v>4.1332000000000004</v>
      </c>
      <c r="R943" s="158">
        <v>-0.94920000000000004</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44767</v>
      </c>
      <c r="E944" s="158">
        <v>13.8864</v>
      </c>
      <c r="F944" s="158">
        <v>-513.81500000000005</v>
      </c>
      <c r="G944" s="158">
        <v>-513.81500000000005</v>
      </c>
      <c r="H944" s="158">
        <v>-140.84370000000001</v>
      </c>
      <c r="I944" s="158">
        <v>-131.1764</v>
      </c>
      <c r="J944" s="158">
        <v>-126.85</v>
      </c>
      <c r="K944" s="158">
        <v>-105.4248</v>
      </c>
      <c r="L944" s="158">
        <v>-43.889899999999997</v>
      </c>
      <c r="M944" s="158">
        <v>-36.762599999999999</v>
      </c>
      <c r="N944" s="158">
        <v>-24.2865</v>
      </c>
      <c r="O944" s="158">
        <v>-0.60389999999999999</v>
      </c>
      <c r="P944" s="158">
        <v>2.4678</v>
      </c>
      <c r="Q944" s="158">
        <v>-2.5587</v>
      </c>
      <c r="R944" s="158">
        <v>-21.733799999999999</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44767</v>
      </c>
      <c r="E945" s="158">
        <v>13.240500000000001</v>
      </c>
      <c r="F945" s="158">
        <v>-514.47249999999997</v>
      </c>
      <c r="G945" s="158">
        <v>-514.47249999999997</v>
      </c>
      <c r="H945" s="158">
        <v>-141.52619999999999</v>
      </c>
      <c r="I945" s="158">
        <v>-131.83680000000001</v>
      </c>
      <c r="J945" s="158">
        <v>-127.4577</v>
      </c>
      <c r="K945" s="158">
        <v>-105.908</v>
      </c>
      <c r="L945" s="158">
        <v>-44.4221</v>
      </c>
      <c r="M945" s="158">
        <v>-37.293900000000001</v>
      </c>
      <c r="N945" s="158">
        <v>-24.811800000000002</v>
      </c>
      <c r="O945" s="158">
        <v>-1.1909000000000001</v>
      </c>
      <c r="P945" s="158">
        <v>1.8964000000000001</v>
      </c>
      <c r="Q945" s="158">
        <v>1.9054</v>
      </c>
      <c r="R945" s="158">
        <v>-22.249500000000001</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44767</v>
      </c>
      <c r="E946" s="158">
        <v>45.144399999999997</v>
      </c>
      <c r="F946" s="158">
        <v>33.104300000000002</v>
      </c>
      <c r="G946" s="158">
        <v>33.104300000000002</v>
      </c>
      <c r="H946" s="158">
        <v>26.853300000000001</v>
      </c>
      <c r="I946" s="158">
        <v>-13.146800000000001</v>
      </c>
      <c r="J946" s="158">
        <v>3.0777999999999999</v>
      </c>
      <c r="K946" s="158">
        <v>-11.7392</v>
      </c>
      <c r="L946" s="158">
        <v>8.4403000000000006</v>
      </c>
      <c r="M946" s="158">
        <v>7.5053000000000001</v>
      </c>
      <c r="N946" s="158">
        <v>5.8057999999999996</v>
      </c>
      <c r="O946" s="158">
        <v>11.6989</v>
      </c>
      <c r="P946" s="158">
        <v>11.249000000000001</v>
      </c>
      <c r="Q946" s="158">
        <v>7.9923000000000002</v>
      </c>
      <c r="R946" s="158">
        <v>-0.78680000000000005</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44767</v>
      </c>
      <c r="E947" s="158">
        <v>15.8834</v>
      </c>
      <c r="F947" s="158">
        <v>10.3498</v>
      </c>
      <c r="G947" s="158">
        <v>10.3498</v>
      </c>
      <c r="H947" s="158">
        <v>13.4945</v>
      </c>
      <c r="I947" s="158">
        <v>2.9744000000000002</v>
      </c>
      <c r="J947" s="158">
        <v>-1.3180000000000001</v>
      </c>
      <c r="K947" s="158">
        <v>-11.458600000000001</v>
      </c>
      <c r="L947" s="158">
        <v>7.2565</v>
      </c>
      <c r="M947" s="158">
        <v>6.6928000000000001</v>
      </c>
      <c r="N947" s="158">
        <v>5.1528999999999998</v>
      </c>
      <c r="O947" s="158">
        <v>11.7623</v>
      </c>
      <c r="P947" s="158">
        <v>10.834300000000001</v>
      </c>
      <c r="Q947" s="158">
        <v>4.4035000000000002</v>
      </c>
      <c r="R947" s="158">
        <v>-1.5819000000000001</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44767</v>
      </c>
      <c r="E948" s="158">
        <v>16.472999999999999</v>
      </c>
      <c r="F948" s="158">
        <v>10.7189</v>
      </c>
      <c r="G948" s="158">
        <v>10.7189</v>
      </c>
      <c r="H948" s="158">
        <v>13.869400000000001</v>
      </c>
      <c r="I948" s="158">
        <v>3.3595999999999999</v>
      </c>
      <c r="J948" s="158">
        <v>-0.94269999999999998</v>
      </c>
      <c r="K948" s="158">
        <v>-11.087400000000001</v>
      </c>
      <c r="L948" s="158">
        <v>7.5726000000000004</v>
      </c>
      <c r="M948" s="158">
        <v>7.0472000000000001</v>
      </c>
      <c r="N948" s="158">
        <v>5.5273000000000003</v>
      </c>
      <c r="O948" s="158">
        <v>12.192600000000001</v>
      </c>
      <c r="P948" s="158">
        <v>11.281700000000001</v>
      </c>
      <c r="Q948" s="158">
        <v>4.3002000000000002</v>
      </c>
      <c r="R948" s="158">
        <v>-1.2004999999999999</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44767</v>
      </c>
      <c r="E949" s="158">
        <v>45.092799999999997</v>
      </c>
      <c r="F949" s="158">
        <v>33.142200000000003</v>
      </c>
      <c r="G949" s="158">
        <v>33.142200000000003</v>
      </c>
      <c r="H949" s="158">
        <v>26.895900000000001</v>
      </c>
      <c r="I949" s="158">
        <v>-12.892799999999999</v>
      </c>
      <c r="J949" s="158">
        <v>3.3123</v>
      </c>
      <c r="K949" s="158">
        <v>-11.590400000000001</v>
      </c>
      <c r="L949" s="158">
        <v>8.5557999999999996</v>
      </c>
      <c r="M949" s="158">
        <v>7.6242000000000001</v>
      </c>
      <c r="N949" s="158">
        <v>5.9208999999999996</v>
      </c>
      <c r="O949" s="158">
        <v>11.720499999999999</v>
      </c>
      <c r="P949" s="158">
        <v>11.2036</v>
      </c>
      <c r="Q949" s="158">
        <v>7.5518999999999998</v>
      </c>
      <c r="R949" s="158">
        <v>-0.74160000000000004</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44767</v>
      </c>
      <c r="E950" s="158">
        <v>16.443999999999999</v>
      </c>
      <c r="F950" s="158">
        <v>40.308900000000001</v>
      </c>
      <c r="G950" s="158">
        <v>40.308900000000001</v>
      </c>
      <c r="H950" s="158">
        <v>13.575100000000001</v>
      </c>
      <c r="I950" s="158">
        <v>6.5007000000000001</v>
      </c>
      <c r="J950" s="158">
        <v>-0.76559999999999995</v>
      </c>
      <c r="K950" s="158">
        <v>-11.274699999999999</v>
      </c>
      <c r="L950" s="158">
        <v>8.1677</v>
      </c>
      <c r="M950" s="158">
        <v>6.3653000000000004</v>
      </c>
      <c r="N950" s="158">
        <v>5.4082999999999997</v>
      </c>
      <c r="O950" s="158">
        <v>11.7745</v>
      </c>
      <c r="P950" s="158">
        <v>11.060600000000001</v>
      </c>
      <c r="Q950" s="158">
        <v>4.7154999999999996</v>
      </c>
      <c r="R950" s="158">
        <v>-1.5085999999999999</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44767</v>
      </c>
      <c r="E951" s="158">
        <v>16.8841</v>
      </c>
      <c r="F951" s="158">
        <v>40.705500000000001</v>
      </c>
      <c r="G951" s="158">
        <v>40.705500000000001</v>
      </c>
      <c r="H951" s="158">
        <v>13.996499999999999</v>
      </c>
      <c r="I951" s="158">
        <v>6.9362000000000004</v>
      </c>
      <c r="J951" s="158">
        <v>-0.34160000000000001</v>
      </c>
      <c r="K951" s="158">
        <v>-10.8652</v>
      </c>
      <c r="L951" s="158">
        <v>8.2733000000000008</v>
      </c>
      <c r="M951" s="158">
        <v>6.5907</v>
      </c>
      <c r="N951" s="158">
        <v>5.6959999999999997</v>
      </c>
      <c r="O951" s="158">
        <v>12.113</v>
      </c>
      <c r="P951" s="158">
        <v>11.4231</v>
      </c>
      <c r="Q951" s="158">
        <v>4.2813999999999997</v>
      </c>
      <c r="R951" s="158">
        <v>-1.1637999999999999</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44767</v>
      </c>
      <c r="E952" s="158">
        <v>4694.7696999999998</v>
      </c>
      <c r="F952" s="158">
        <v>33.819000000000003</v>
      </c>
      <c r="G952" s="158">
        <v>33.819000000000003</v>
      </c>
      <c r="H952" s="158">
        <v>27.490400000000001</v>
      </c>
      <c r="I952" s="158">
        <v>-13.041499999999999</v>
      </c>
      <c r="J952" s="158">
        <v>3.41</v>
      </c>
      <c r="K952" s="158">
        <v>-11.6097</v>
      </c>
      <c r="L952" s="158">
        <v>8.8643999999999998</v>
      </c>
      <c r="M952" s="158">
        <v>7.9214000000000002</v>
      </c>
      <c r="N952" s="158">
        <v>6.1909999999999998</v>
      </c>
      <c r="O952" s="158">
        <v>11.9201</v>
      </c>
      <c r="P952" s="158">
        <v>11.6427</v>
      </c>
      <c r="Q952" s="158">
        <v>4.5932000000000004</v>
      </c>
      <c r="R952" s="158">
        <v>-0.52010000000000001</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44767</v>
      </c>
      <c r="E953" s="158">
        <v>13.6623</v>
      </c>
      <c r="F953" s="158">
        <v>-88.668999999999997</v>
      </c>
      <c r="G953" s="158">
        <v>-88.668999999999997</v>
      </c>
      <c r="H953" s="158">
        <v>-13.9313</v>
      </c>
      <c r="I953" s="158">
        <v>-28.257300000000001</v>
      </c>
      <c r="J953" s="158">
        <v>-5.7458999999999998</v>
      </c>
      <c r="K953" s="158">
        <v>-13.012600000000001</v>
      </c>
      <c r="L953" s="158">
        <v>6.4414999999999996</v>
      </c>
      <c r="M953" s="158">
        <v>4.6196999999999999</v>
      </c>
      <c r="N953" s="158">
        <v>4.3545999999999996</v>
      </c>
      <c r="O953" s="158">
        <v>10.647600000000001</v>
      </c>
      <c r="P953" s="158">
        <v>10.160399999999999</v>
      </c>
      <c r="Q953" s="158">
        <v>3.1857000000000002</v>
      </c>
      <c r="R953" s="158">
        <v>-1.4038999999999999</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44767</v>
      </c>
      <c r="E954" s="158">
        <v>14.225099999999999</v>
      </c>
      <c r="F954" s="158">
        <v>-88.2209</v>
      </c>
      <c r="G954" s="158">
        <v>-88.2209</v>
      </c>
      <c r="H954" s="158">
        <v>-13.4909</v>
      </c>
      <c r="I954" s="158">
        <v>-27.814800000000002</v>
      </c>
      <c r="J954" s="158">
        <v>-5.3310000000000004</v>
      </c>
      <c r="K954" s="158">
        <v>-12.6144</v>
      </c>
      <c r="L954" s="158">
        <v>6.8677000000000001</v>
      </c>
      <c r="M954" s="158">
        <v>5.0445000000000002</v>
      </c>
      <c r="N954" s="158">
        <v>4.782</v>
      </c>
      <c r="O954" s="158">
        <v>11.093999999999999</v>
      </c>
      <c r="P954" s="158">
        <v>10.670400000000001</v>
      </c>
      <c r="Q954" s="158">
        <v>3.7551999999999999</v>
      </c>
      <c r="R954" s="158">
        <v>-1.0185999999999999</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44767</v>
      </c>
      <c r="E955" s="158">
        <v>4577.3140000000003</v>
      </c>
      <c r="F955" s="158">
        <v>33.317</v>
      </c>
      <c r="G955" s="158">
        <v>33.317</v>
      </c>
      <c r="H955" s="158">
        <v>27.0671</v>
      </c>
      <c r="I955" s="158">
        <v>-13.1333</v>
      </c>
      <c r="J955" s="158">
        <v>3.1555</v>
      </c>
      <c r="K955" s="158">
        <v>-11.706300000000001</v>
      </c>
      <c r="L955" s="158">
        <v>8.5701000000000001</v>
      </c>
      <c r="M955" s="158">
        <v>7.6346999999999996</v>
      </c>
      <c r="N955" s="158">
        <v>5.9175000000000004</v>
      </c>
      <c r="O955" s="158">
        <v>12.049899999999999</v>
      </c>
      <c r="P955" s="158">
        <v>11.5307</v>
      </c>
      <c r="Q955" s="158">
        <v>8.4176000000000002</v>
      </c>
      <c r="R955" s="158">
        <v>-0.67959999999999998</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44767</v>
      </c>
      <c r="E956" s="158">
        <v>15.283099999999999</v>
      </c>
      <c r="F956" s="158">
        <v>94.588300000000004</v>
      </c>
      <c r="G956" s="158">
        <v>94.588300000000004</v>
      </c>
      <c r="H956" s="158">
        <v>66.374899999999997</v>
      </c>
      <c r="I956" s="158">
        <v>21.5169</v>
      </c>
      <c r="J956" s="158">
        <v>5.931</v>
      </c>
      <c r="K956" s="158">
        <v>-7.6510999999999996</v>
      </c>
      <c r="L956" s="158">
        <v>10.2683</v>
      </c>
      <c r="M956" s="158">
        <v>9.7886000000000006</v>
      </c>
      <c r="N956" s="158">
        <v>7.2096</v>
      </c>
      <c r="O956" s="158">
        <v>12.109</v>
      </c>
      <c r="P956" s="158">
        <v>11.5085</v>
      </c>
      <c r="Q956" s="158">
        <v>4.0655000000000001</v>
      </c>
      <c r="R956" s="158">
        <v>-0.36909999999999998</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44767</v>
      </c>
      <c r="E957" s="158">
        <v>15.738300000000001</v>
      </c>
      <c r="F957" s="158">
        <v>94.971699999999998</v>
      </c>
      <c r="G957" s="158">
        <v>94.971699999999998</v>
      </c>
      <c r="H957" s="158">
        <v>66.741399999999999</v>
      </c>
      <c r="I957" s="158">
        <v>21.883099999999999</v>
      </c>
      <c r="J957" s="158">
        <v>6.2725999999999997</v>
      </c>
      <c r="K957" s="158">
        <v>-7.3013000000000003</v>
      </c>
      <c r="L957" s="158">
        <v>10.636100000000001</v>
      </c>
      <c r="M957" s="158">
        <v>10.213100000000001</v>
      </c>
      <c r="N957" s="158">
        <v>7.6265000000000001</v>
      </c>
      <c r="O957" s="158">
        <v>12.548999999999999</v>
      </c>
      <c r="P957" s="158">
        <v>11.9071</v>
      </c>
      <c r="Q957" s="158">
        <v>4.3116000000000003</v>
      </c>
      <c r="R957" s="158">
        <v>7.0000000000000001E-3</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44767</v>
      </c>
      <c r="E958" s="158">
        <v>44.060600000000001</v>
      </c>
      <c r="F958" s="158">
        <v>33.087899999999998</v>
      </c>
      <c r="G958" s="158">
        <v>33.087899999999998</v>
      </c>
      <c r="H958" s="158">
        <v>26.8477</v>
      </c>
      <c r="I958" s="158">
        <v>-13.1113</v>
      </c>
      <c r="J958" s="158">
        <v>3.1080000000000001</v>
      </c>
      <c r="K958" s="158">
        <v>-11.7064</v>
      </c>
      <c r="L958" s="158">
        <v>8.4787999999999997</v>
      </c>
      <c r="M958" s="158">
        <v>7.5429000000000004</v>
      </c>
      <c r="N958" s="158">
        <v>5.8438999999999997</v>
      </c>
      <c r="O958" s="158">
        <v>11.902100000000001</v>
      </c>
      <c r="P958" s="158">
        <v>11.443</v>
      </c>
      <c r="Q958" s="158">
        <v>11.3322</v>
      </c>
      <c r="R958" s="158">
        <v>-0.74960000000000004</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44767</v>
      </c>
      <c r="E959" s="158">
        <v>20.5793</v>
      </c>
      <c r="F959" s="158">
        <v>-24.956800000000001</v>
      </c>
      <c r="G959" s="158">
        <v>-24.956800000000001</v>
      </c>
      <c r="H959" s="158">
        <v>25.538</v>
      </c>
      <c r="I959" s="158">
        <v>3.1202000000000001</v>
      </c>
      <c r="J959" s="158">
        <v>-0.19450000000000001</v>
      </c>
      <c r="K959" s="158">
        <v>-12.5207</v>
      </c>
      <c r="L959" s="158">
        <v>7.3437000000000001</v>
      </c>
      <c r="M959" s="158">
        <v>5.8444000000000003</v>
      </c>
      <c r="N959" s="158">
        <v>4.3452999999999999</v>
      </c>
      <c r="O959" s="158">
        <v>12.4887</v>
      </c>
      <c r="P959" s="158">
        <v>11.3575</v>
      </c>
      <c r="Q959" s="158">
        <v>6.5696000000000003</v>
      </c>
      <c r="R959" s="158">
        <v>-1.4012</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44767</v>
      </c>
      <c r="E960" s="158">
        <v>21.458500000000001</v>
      </c>
      <c r="F960" s="158">
        <v>-24.614000000000001</v>
      </c>
      <c r="G960" s="158">
        <v>-24.614000000000001</v>
      </c>
      <c r="H960" s="158">
        <v>25.885200000000001</v>
      </c>
      <c r="I960" s="158">
        <v>3.4794999999999998</v>
      </c>
      <c r="J960" s="158">
        <v>0.15909999999999999</v>
      </c>
      <c r="K960" s="158">
        <v>-12.1637</v>
      </c>
      <c r="L960" s="158">
        <v>7.718</v>
      </c>
      <c r="M960" s="158">
        <v>6.2328000000000001</v>
      </c>
      <c r="N960" s="158">
        <v>4.7390999999999996</v>
      </c>
      <c r="O960" s="158">
        <v>12.932600000000001</v>
      </c>
      <c r="P960" s="158">
        <v>11.8216</v>
      </c>
      <c r="Q960" s="158">
        <v>4.3441000000000001</v>
      </c>
      <c r="R960" s="158">
        <v>-1.0158</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44767</v>
      </c>
      <c r="E961" s="158">
        <v>43.911900000000003</v>
      </c>
      <c r="F961" s="158">
        <v>33.1723</v>
      </c>
      <c r="G961" s="158">
        <v>33.1723</v>
      </c>
      <c r="H961" s="158">
        <v>26.8551</v>
      </c>
      <c r="I961" s="158">
        <v>-13.4963</v>
      </c>
      <c r="J961" s="158">
        <v>2.8626</v>
      </c>
      <c r="K961" s="158">
        <v>-12.0063</v>
      </c>
      <c r="L961" s="158">
        <v>8.0424000000000007</v>
      </c>
      <c r="M961" s="158">
        <v>7.2496999999999998</v>
      </c>
      <c r="N961" s="158">
        <v>5.6573000000000002</v>
      </c>
      <c r="O961" s="158">
        <v>11.669</v>
      </c>
      <c r="P961" s="158">
        <v>11.252599999999999</v>
      </c>
      <c r="Q961" s="158">
        <v>10.489699999999999</v>
      </c>
      <c r="R961" s="158">
        <v>-1.0190999999999999</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44767</v>
      </c>
      <c r="E962" s="158">
        <v>20.341799999999999</v>
      </c>
      <c r="F962" s="158">
        <v>-25.426300000000001</v>
      </c>
      <c r="G962" s="158">
        <v>-25.426300000000001</v>
      </c>
      <c r="H962" s="158">
        <v>5.6197999999999997</v>
      </c>
      <c r="I962" s="158">
        <v>2.0137999999999998</v>
      </c>
      <c r="J962" s="158">
        <v>-1.9646999999999999</v>
      </c>
      <c r="K962" s="158">
        <v>-11.960100000000001</v>
      </c>
      <c r="L962" s="158">
        <v>6.8925999999999998</v>
      </c>
      <c r="M962" s="158">
        <v>6.0311000000000003</v>
      </c>
      <c r="N962" s="158">
        <v>4.9303999999999997</v>
      </c>
      <c r="O962" s="158">
        <v>11.835800000000001</v>
      </c>
      <c r="P962" s="158">
        <v>10.6715</v>
      </c>
      <c r="Q962" s="158">
        <v>6.4318</v>
      </c>
      <c r="R962" s="158">
        <v>-1.8601000000000001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44767</v>
      </c>
      <c r="E963" s="158">
        <v>21.130700000000001</v>
      </c>
      <c r="F963" s="158">
        <v>-25.167100000000001</v>
      </c>
      <c r="G963" s="158">
        <v>-25.167100000000001</v>
      </c>
      <c r="H963" s="158">
        <v>5.9291</v>
      </c>
      <c r="I963" s="158">
        <v>2.3092999999999999</v>
      </c>
      <c r="J963" s="158">
        <v>-1.6859</v>
      </c>
      <c r="K963" s="158">
        <v>-11.6839</v>
      </c>
      <c r="L963" s="158">
        <v>7.1841999999999997</v>
      </c>
      <c r="M963" s="158">
        <v>6.3292999999999999</v>
      </c>
      <c r="N963" s="158">
        <v>5.2337999999999996</v>
      </c>
      <c r="O963" s="158">
        <v>12.1768</v>
      </c>
      <c r="P963" s="158">
        <v>11.092000000000001</v>
      </c>
      <c r="Q963" s="158">
        <v>4.0956000000000001</v>
      </c>
      <c r="R963" s="158">
        <v>-1.5616000000000001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44767</v>
      </c>
      <c r="E964" s="158">
        <v>43.715899999999998</v>
      </c>
      <c r="F964" s="158">
        <v>33.237499999999997</v>
      </c>
      <c r="G964" s="158">
        <v>33.237499999999997</v>
      </c>
      <c r="H964" s="158">
        <v>26.927900000000001</v>
      </c>
      <c r="I964" s="158">
        <v>-13.4503</v>
      </c>
      <c r="J964" s="158">
        <v>3.6879</v>
      </c>
      <c r="K964" s="158">
        <v>-11.7743</v>
      </c>
      <c r="L964" s="158">
        <v>8.4086999999999996</v>
      </c>
      <c r="M964" s="158">
        <v>7.4378000000000002</v>
      </c>
      <c r="N964" s="158">
        <v>5.7054999999999998</v>
      </c>
      <c r="O964" s="158">
        <v>11.6922</v>
      </c>
      <c r="P964" s="158">
        <v>11.281000000000001</v>
      </c>
      <c r="Q964" s="158">
        <v>9.4632000000000005</v>
      </c>
      <c r="R964" s="158">
        <v>-0.93879999999999997</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44767</v>
      </c>
      <c r="E965" s="158">
        <v>20.127099999999999</v>
      </c>
      <c r="F965" s="158">
        <v>-11.2332</v>
      </c>
      <c r="G965" s="158">
        <v>-11.2332</v>
      </c>
      <c r="H965" s="158">
        <v>-4.8658999999999999</v>
      </c>
      <c r="I965" s="158">
        <v>-1.2947</v>
      </c>
      <c r="J965" s="158">
        <v>-0.65480000000000005</v>
      </c>
      <c r="K965" s="158">
        <v>-11.2441</v>
      </c>
      <c r="L965" s="158">
        <v>7.7523</v>
      </c>
      <c r="M965" s="158">
        <v>6.7060000000000004</v>
      </c>
      <c r="N965" s="158">
        <v>5.4718</v>
      </c>
      <c r="O965" s="158">
        <v>11.969099999999999</v>
      </c>
      <c r="P965" s="158">
        <v>10.9824</v>
      </c>
      <c r="Q965" s="158">
        <v>6.4493999999999998</v>
      </c>
      <c r="R965" s="158">
        <v>-1.4464999999999999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44767</v>
      </c>
      <c r="E966" s="158">
        <v>19.997199999999999</v>
      </c>
      <c r="F966" s="158">
        <v>-11.4275</v>
      </c>
      <c r="G966" s="158">
        <v>-11.4275</v>
      </c>
      <c r="H966" s="158">
        <v>-5.0275999999999996</v>
      </c>
      <c r="I966" s="158">
        <v>-1.4594</v>
      </c>
      <c r="J966" s="158">
        <v>-0.80610000000000004</v>
      </c>
      <c r="K966" s="158">
        <v>-11.3908</v>
      </c>
      <c r="L966" s="158">
        <v>7.5948000000000002</v>
      </c>
      <c r="M966" s="158">
        <v>6.5476999999999999</v>
      </c>
      <c r="N966" s="158">
        <v>5.3125</v>
      </c>
      <c r="O966" s="158">
        <v>11.8322</v>
      </c>
      <c r="P966" s="158">
        <v>10.846299999999999</v>
      </c>
      <c r="Q966" s="158">
        <v>6.3319999999999999</v>
      </c>
      <c r="R966" s="158">
        <v>-1.5678000000000001</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44767</v>
      </c>
      <c r="E967" s="158">
        <v>45.225099999999998</v>
      </c>
      <c r="F967" s="158">
        <v>33.0991</v>
      </c>
      <c r="G967" s="158">
        <v>33.0991</v>
      </c>
      <c r="H967" s="158">
        <v>26.851700000000001</v>
      </c>
      <c r="I967" s="158">
        <v>-13.2148</v>
      </c>
      <c r="J967" s="158">
        <v>3.0722999999999998</v>
      </c>
      <c r="K967" s="158">
        <v>-11.7974</v>
      </c>
      <c r="L967" s="158">
        <v>8.4517000000000007</v>
      </c>
      <c r="M967" s="158">
        <v>7.5518000000000001</v>
      </c>
      <c r="N967" s="158">
        <v>5.8516000000000004</v>
      </c>
      <c r="O967" s="158">
        <v>11.950100000000001</v>
      </c>
      <c r="P967" s="158">
        <v>11.3986</v>
      </c>
      <c r="Q967" s="158">
        <v>8.9293999999999993</v>
      </c>
      <c r="R967" s="158">
        <v>-0.74590000000000001</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44767</v>
      </c>
      <c r="E968" s="158">
        <v>16.185199999999998</v>
      </c>
      <c r="F968" s="158">
        <v>-21.536000000000001</v>
      </c>
      <c r="G968" s="158">
        <v>-21.536000000000001</v>
      </c>
      <c r="H968" s="158">
        <v>9.6699999999999994E-2</v>
      </c>
      <c r="I968" s="158">
        <v>14.725</v>
      </c>
      <c r="J968" s="158">
        <v>6.8118999999999996</v>
      </c>
      <c r="K968" s="158">
        <v>-9.0779999999999994</v>
      </c>
      <c r="L968" s="158">
        <v>9.5249000000000006</v>
      </c>
      <c r="M968" s="158">
        <v>8.2438000000000002</v>
      </c>
      <c r="N968" s="158">
        <v>6.3445999999999998</v>
      </c>
      <c r="O968" s="158">
        <v>12.900499999999999</v>
      </c>
      <c r="P968" s="158">
        <v>11.6241</v>
      </c>
      <c r="Q968" s="158">
        <v>4.3613999999999997</v>
      </c>
      <c r="R968" s="158">
        <v>-0.77210000000000001</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44767</v>
      </c>
      <c r="E969" s="158">
        <v>15.573</v>
      </c>
      <c r="F969" s="158">
        <v>-21.914100000000001</v>
      </c>
      <c r="G969" s="158">
        <v>-21.914100000000001</v>
      </c>
      <c r="H969" s="158">
        <v>-0.2344</v>
      </c>
      <c r="I969" s="158">
        <v>14.392899999999999</v>
      </c>
      <c r="J969" s="158">
        <v>6.4847999999999999</v>
      </c>
      <c r="K969" s="158">
        <v>-9.3773999999999997</v>
      </c>
      <c r="L969" s="158">
        <v>9.1905000000000001</v>
      </c>
      <c r="M969" s="158">
        <v>7.8689</v>
      </c>
      <c r="N969" s="158">
        <v>5.9508999999999999</v>
      </c>
      <c r="O969" s="158">
        <v>12.465400000000001</v>
      </c>
      <c r="P969" s="158">
        <v>11.1812</v>
      </c>
      <c r="Q969" s="158">
        <v>4.1576000000000004</v>
      </c>
      <c r="R969" s="158">
        <v>-1.1343000000000001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44767</v>
      </c>
      <c r="E970" s="158">
        <v>43.960700000000003</v>
      </c>
      <c r="F970" s="158">
        <v>33.330199999999998</v>
      </c>
      <c r="G970" s="158">
        <v>33.330199999999998</v>
      </c>
      <c r="H970" s="158">
        <v>26.944900000000001</v>
      </c>
      <c r="I970" s="158">
        <v>-13.950900000000001</v>
      </c>
      <c r="J970" s="158">
        <v>2.6414</v>
      </c>
      <c r="K970" s="158">
        <v>-12.4916</v>
      </c>
      <c r="L970" s="158">
        <v>8.0930999999999997</v>
      </c>
      <c r="M970" s="158">
        <v>7.1372</v>
      </c>
      <c r="N970" s="158">
        <v>5.391</v>
      </c>
      <c r="O970" s="158">
        <v>11.417</v>
      </c>
      <c r="P970" s="158">
        <v>11.217499999999999</v>
      </c>
      <c r="Q970" s="158">
        <v>10.569100000000001</v>
      </c>
      <c r="R970" s="158">
        <v>-1.3084</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-22.366787878787882</v>
      </c>
      <c r="G971" s="160">
        <v>-22.366787878787882</v>
      </c>
      <c r="H971" s="160">
        <v>7.5719363636363628</v>
      </c>
      <c r="I971" s="160">
        <v>-11.860960606060608</v>
      </c>
      <c r="J971" s="160">
        <v>-7.1161121212121188</v>
      </c>
      <c r="K971" s="160">
        <v>-16.857827272727267</v>
      </c>
      <c r="L971" s="160">
        <v>4.960990909090909</v>
      </c>
      <c r="M971" s="160">
        <v>4.4324151515151522</v>
      </c>
      <c r="N971" s="160">
        <v>3.7390151515151526</v>
      </c>
      <c r="O971" s="160">
        <v>11.221457575757578</v>
      </c>
      <c r="P971" s="160">
        <v>10.671527272727271</v>
      </c>
      <c r="Q971" s="160">
        <v>5.598866666666666</v>
      </c>
      <c r="R971" s="160">
        <v>-2.3104787878787878</v>
      </c>
    </row>
    <row r="972" spans="1:34" x14ac:dyDescent="0.3">
      <c r="A972" s="159" t="s">
        <v>407</v>
      </c>
      <c r="B972" s="154"/>
      <c r="C972" s="154"/>
      <c r="D972" s="154"/>
      <c r="E972" s="154"/>
      <c r="F972" s="160">
        <v>10.3498</v>
      </c>
      <c r="G972" s="160">
        <v>10.3498</v>
      </c>
      <c r="H972" s="160">
        <v>13.869400000000001</v>
      </c>
      <c r="I972" s="160">
        <v>-12.892799999999999</v>
      </c>
      <c r="J972" s="160">
        <v>-0.19450000000000001</v>
      </c>
      <c r="K972" s="160">
        <v>-11.590400000000001</v>
      </c>
      <c r="L972" s="160">
        <v>8.0424000000000007</v>
      </c>
      <c r="M972" s="160">
        <v>7.0731999999999999</v>
      </c>
      <c r="N972" s="160">
        <v>5.5273000000000003</v>
      </c>
      <c r="O972" s="160">
        <v>11.950100000000001</v>
      </c>
      <c r="P972" s="160">
        <v>11.249000000000001</v>
      </c>
      <c r="Q972" s="160">
        <v>4.4035000000000002</v>
      </c>
      <c r="R972" s="160">
        <v>-1.0190999999999999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44767</v>
      </c>
      <c r="E975" s="158">
        <v>697.76570656979902</v>
      </c>
      <c r="F975" s="158">
        <v>-0.126</v>
      </c>
      <c r="G975" s="158">
        <v>-0.126</v>
      </c>
      <c r="H975" s="158">
        <v>2.4984000000000002</v>
      </c>
      <c r="I975" s="158">
        <v>3.5406</v>
      </c>
      <c r="J975" s="158">
        <v>7.4745999999999997</v>
      </c>
      <c r="K975" s="158">
        <v>-7.1390000000000002</v>
      </c>
      <c r="L975" s="158">
        <v>-13.076499999999999</v>
      </c>
      <c r="M975" s="158">
        <v>-15.708600000000001</v>
      </c>
      <c r="N975" s="158">
        <v>-6.2297000000000002</v>
      </c>
      <c r="O975" s="158">
        <v>15.0731</v>
      </c>
      <c r="P975" s="158">
        <v>7.1825000000000001</v>
      </c>
      <c r="Q975" s="158">
        <v>17.000499999999999</v>
      </c>
      <c r="R975" s="158">
        <v>22.832899999999999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44767</v>
      </c>
      <c r="E976" s="158">
        <v>627.95000000000005</v>
      </c>
      <c r="F976" s="158">
        <v>-0.12089999999999999</v>
      </c>
      <c r="G976" s="158">
        <v>-0.12089999999999999</v>
      </c>
      <c r="H976" s="158">
        <v>2.5141</v>
      </c>
      <c r="I976" s="158">
        <v>3.5724999999999998</v>
      </c>
      <c r="J976" s="158">
        <v>7.5533000000000001</v>
      </c>
      <c r="K976" s="158">
        <v>-6.9372999999999996</v>
      </c>
      <c r="L976" s="158">
        <v>-12.6998</v>
      </c>
      <c r="M976" s="158">
        <v>-15.154500000000001</v>
      </c>
      <c r="N976" s="158">
        <v>-5.4006999999999996</v>
      </c>
      <c r="O976" s="158">
        <v>16.1037</v>
      </c>
      <c r="P976" s="158">
        <v>8.2319999999999993</v>
      </c>
      <c r="Q976" s="158">
        <v>15.081200000000001</v>
      </c>
      <c r="R976" s="158">
        <v>23.922000000000001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44767</v>
      </c>
      <c r="E977" s="158">
        <v>690.70854908721196</v>
      </c>
      <c r="F977" s="158">
        <v>-0.13600000000000001</v>
      </c>
      <c r="G977" s="158">
        <v>-0.13600000000000001</v>
      </c>
      <c r="H977" s="158">
        <v>2.4933000000000001</v>
      </c>
      <c r="I977" s="158">
        <v>3.5335000000000001</v>
      </c>
      <c r="J977" s="158">
        <v>7.4724000000000004</v>
      </c>
      <c r="K977" s="158">
        <v>-7.1391999999999998</v>
      </c>
      <c r="L977" s="158">
        <v>-13.0809</v>
      </c>
      <c r="M977" s="158">
        <v>-15.7142</v>
      </c>
      <c r="N977" s="158">
        <v>-6.2378999999999998</v>
      </c>
      <c r="O977" s="158">
        <v>14.758100000000001</v>
      </c>
      <c r="P977" s="158">
        <v>6.8814000000000002</v>
      </c>
      <c r="Q977" s="158">
        <v>16.6936</v>
      </c>
      <c r="R977" s="158">
        <v>22.8245</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44767</v>
      </c>
      <c r="E978" s="158">
        <v>300.19453997114402</v>
      </c>
      <c r="F978" s="158">
        <v>-0.12089999999999999</v>
      </c>
      <c r="G978" s="158">
        <v>-0.12089999999999999</v>
      </c>
      <c r="H978" s="158">
        <v>2.5121000000000002</v>
      </c>
      <c r="I978" s="158">
        <v>3.5720999999999998</v>
      </c>
      <c r="J978" s="158">
        <v>7.5556000000000001</v>
      </c>
      <c r="K978" s="158">
        <v>-6.9372999999999996</v>
      </c>
      <c r="L978" s="158">
        <v>-12.698700000000001</v>
      </c>
      <c r="M978" s="158">
        <v>-15.150399999999999</v>
      </c>
      <c r="N978" s="158">
        <v>-5.4005999999999998</v>
      </c>
      <c r="O978" s="158">
        <v>16.105499999999999</v>
      </c>
      <c r="P978" s="158">
        <v>8.1047999999999991</v>
      </c>
      <c r="Q978" s="158">
        <v>14.9956</v>
      </c>
      <c r="R978" s="158">
        <v>23.923100000000002</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44767</v>
      </c>
      <c r="E979" s="158">
        <v>20.41</v>
      </c>
      <c r="F979" s="158">
        <v>-0.14680000000000001</v>
      </c>
      <c r="G979" s="158">
        <v>-0.14680000000000001</v>
      </c>
      <c r="H979" s="158">
        <v>2.1011000000000002</v>
      </c>
      <c r="I979" s="158">
        <v>3.5514999999999999</v>
      </c>
      <c r="J979" s="158">
        <v>8.2759</v>
      </c>
      <c r="K979" s="158">
        <v>-4.2233999999999998</v>
      </c>
      <c r="L979" s="158">
        <v>-5.1139000000000001</v>
      </c>
      <c r="M979" s="158">
        <v>-6.9310999999999998</v>
      </c>
      <c r="N979" s="158">
        <v>2.0499999999999998</v>
      </c>
      <c r="O979" s="158">
        <v>22.635200000000001</v>
      </c>
      <c r="P979" s="158"/>
      <c r="Q979" s="158">
        <v>20.9008</v>
      </c>
      <c r="R979" s="158">
        <v>30.6953</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44767</v>
      </c>
      <c r="E980" s="158">
        <v>19.18</v>
      </c>
      <c r="F980" s="158">
        <v>-0.15620000000000001</v>
      </c>
      <c r="G980" s="158">
        <v>-0.15620000000000001</v>
      </c>
      <c r="H980" s="158">
        <v>2.0756000000000001</v>
      </c>
      <c r="I980" s="158">
        <v>3.452</v>
      </c>
      <c r="J980" s="158">
        <v>8.1172000000000004</v>
      </c>
      <c r="K980" s="158">
        <v>-4.5770999999999997</v>
      </c>
      <c r="L980" s="158">
        <v>-5.7957000000000001</v>
      </c>
      <c r="M980" s="158">
        <v>-7.9212999999999996</v>
      </c>
      <c r="N980" s="158">
        <v>0.52410000000000001</v>
      </c>
      <c r="O980" s="158">
        <v>20.707100000000001</v>
      </c>
      <c r="P980" s="158"/>
      <c r="Q980" s="158">
        <v>18.917999999999999</v>
      </c>
      <c r="R980" s="158">
        <v>28.764199999999999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44767</v>
      </c>
      <c r="E981" s="158">
        <v>58.25</v>
      </c>
      <c r="F981" s="158">
        <v>-0.29099999999999998</v>
      </c>
      <c r="G981" s="158">
        <v>-0.29099999999999998</v>
      </c>
      <c r="H981" s="158">
        <v>2.2109000000000001</v>
      </c>
      <c r="I981" s="158">
        <v>2.7336999999999998</v>
      </c>
      <c r="J981" s="158">
        <v>8.8175000000000008</v>
      </c>
      <c r="K981" s="158">
        <v>-0.58030000000000004</v>
      </c>
      <c r="L981" s="158">
        <v>-4.1940999999999997</v>
      </c>
      <c r="M981" s="158">
        <v>-6.3204000000000002</v>
      </c>
      <c r="N981" s="158">
        <v>1.2162999999999999</v>
      </c>
      <c r="O981" s="158">
        <v>19.357700000000001</v>
      </c>
      <c r="P981" s="158">
        <v>10.244400000000001</v>
      </c>
      <c r="Q981" s="158">
        <v>12.7752</v>
      </c>
      <c r="R981" s="158">
        <v>26.374600000000001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44767</v>
      </c>
      <c r="E982" s="158">
        <v>52.38</v>
      </c>
      <c r="F982" s="158">
        <v>-0.28560000000000002</v>
      </c>
      <c r="G982" s="158">
        <v>-0.28560000000000002</v>
      </c>
      <c r="H982" s="158">
        <v>2.2048999999999999</v>
      </c>
      <c r="I982" s="158">
        <v>2.7059000000000002</v>
      </c>
      <c r="J982" s="158">
        <v>8.7399000000000004</v>
      </c>
      <c r="K982" s="158">
        <v>-0.81420000000000003</v>
      </c>
      <c r="L982" s="158">
        <v>-4.6596000000000002</v>
      </c>
      <c r="M982" s="158">
        <v>-7.0122</v>
      </c>
      <c r="N982" s="158">
        <v>0.24879999999999999</v>
      </c>
      <c r="O982" s="158">
        <v>18.081099999999999</v>
      </c>
      <c r="P982" s="158">
        <v>8.9969999999999999</v>
      </c>
      <c r="Q982" s="158">
        <v>12.781499999999999</v>
      </c>
      <c r="R982" s="158">
        <v>25.117000000000001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44767</v>
      </c>
      <c r="E983" s="158">
        <v>15.849</v>
      </c>
      <c r="F983" s="158">
        <v>-0.34649999999999997</v>
      </c>
      <c r="G983" s="158">
        <v>-0.34649999999999997</v>
      </c>
      <c r="H983" s="158">
        <v>1.6092</v>
      </c>
      <c r="I983" s="158">
        <v>2.7195</v>
      </c>
      <c r="J983" s="158">
        <v>7.2683</v>
      </c>
      <c r="K983" s="158">
        <v>-2.3504999999999998</v>
      </c>
      <c r="L983" s="158">
        <v>-4.9249999999999998</v>
      </c>
      <c r="M983" s="158">
        <v>-7.8547000000000002</v>
      </c>
      <c r="N983" s="158">
        <v>7.3052999999999999</v>
      </c>
      <c r="O983" s="158"/>
      <c r="P983" s="158"/>
      <c r="Q983" s="158">
        <v>27.6297</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44767</v>
      </c>
      <c r="E984" s="158">
        <v>15.3445</v>
      </c>
      <c r="F984" s="158">
        <v>-0.35909999999999997</v>
      </c>
      <c r="G984" s="158">
        <v>-0.35909999999999997</v>
      </c>
      <c r="H984" s="158">
        <v>1.5794999999999999</v>
      </c>
      <c r="I984" s="158">
        <v>2.6594000000000002</v>
      </c>
      <c r="J984" s="158">
        <v>7.1266999999999996</v>
      </c>
      <c r="K984" s="158">
        <v>-2.7185000000000001</v>
      </c>
      <c r="L984" s="158">
        <v>-5.6303999999999998</v>
      </c>
      <c r="M984" s="158">
        <v>-8.8805999999999994</v>
      </c>
      <c r="N984" s="158">
        <v>5.6783999999999999</v>
      </c>
      <c r="O984" s="158"/>
      <c r="P984" s="158"/>
      <c r="Q984" s="158">
        <v>25.461099999999998</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44767</v>
      </c>
      <c r="E985" s="158">
        <v>171.38</v>
      </c>
      <c r="F985" s="158">
        <v>8.1799999999999998E-2</v>
      </c>
      <c r="G985" s="158">
        <v>8.1799999999999998E-2</v>
      </c>
      <c r="H985" s="158">
        <v>2.2492999999999999</v>
      </c>
      <c r="I985" s="158">
        <v>3.2783000000000002</v>
      </c>
      <c r="J985" s="158">
        <v>7.6574999999999998</v>
      </c>
      <c r="K985" s="158">
        <v>-0.82750000000000001</v>
      </c>
      <c r="L985" s="158">
        <v>-3.3662000000000001</v>
      </c>
      <c r="M985" s="158">
        <v>-5.3933</v>
      </c>
      <c r="N985" s="158">
        <v>4.5892999999999997</v>
      </c>
      <c r="O985" s="158">
        <v>21.956399999999999</v>
      </c>
      <c r="P985" s="158">
        <v>13.4665</v>
      </c>
      <c r="Q985" s="158">
        <v>20.970700000000001</v>
      </c>
      <c r="R985" s="158">
        <v>29.6462</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44767</v>
      </c>
      <c r="E986" s="158">
        <v>154.5</v>
      </c>
      <c r="F986" s="158">
        <v>6.4799999999999996E-2</v>
      </c>
      <c r="G986" s="158">
        <v>6.4799999999999996E-2</v>
      </c>
      <c r="H986" s="158">
        <v>2.2162999999999999</v>
      </c>
      <c r="I986" s="158">
        <v>3.2202000000000002</v>
      </c>
      <c r="J986" s="158">
        <v>7.5381</v>
      </c>
      <c r="K986" s="158">
        <v>-1.139</v>
      </c>
      <c r="L986" s="158">
        <v>-3.9597000000000002</v>
      </c>
      <c r="M986" s="158">
        <v>-6.2557</v>
      </c>
      <c r="N986" s="158">
        <v>3.3168000000000002</v>
      </c>
      <c r="O986" s="158">
        <v>20.4983</v>
      </c>
      <c r="P986" s="158">
        <v>12.1051</v>
      </c>
      <c r="Q986" s="158">
        <v>17.056000000000001</v>
      </c>
      <c r="R986" s="158">
        <v>28.091999999999999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44767</v>
      </c>
      <c r="E987" s="158">
        <v>154.5</v>
      </c>
      <c r="F987" s="158">
        <v>6.4799999999999996E-2</v>
      </c>
      <c r="G987" s="158">
        <v>6.4799999999999996E-2</v>
      </c>
      <c r="H987" s="158">
        <v>2.2162999999999999</v>
      </c>
      <c r="I987" s="158">
        <v>3.2202000000000002</v>
      </c>
      <c r="J987" s="158">
        <v>7.5381</v>
      </c>
      <c r="K987" s="158">
        <v>-1.139</v>
      </c>
      <c r="L987" s="158">
        <v>-3.9597000000000002</v>
      </c>
      <c r="M987" s="158">
        <v>-6.2557</v>
      </c>
      <c r="N987" s="158">
        <v>3.3168000000000002</v>
      </c>
      <c r="O987" s="158">
        <v>20.4983</v>
      </c>
      <c r="P987" s="158">
        <v>12.1051</v>
      </c>
      <c r="Q987" s="158">
        <v>17.056000000000001</v>
      </c>
      <c r="R987" s="158">
        <v>28.091999999999999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44767</v>
      </c>
      <c r="E988" s="158">
        <v>367.012</v>
      </c>
      <c r="F988" s="158">
        <v>-0.34760000000000002</v>
      </c>
      <c r="G988" s="158">
        <v>-0.34760000000000002</v>
      </c>
      <c r="H988" s="158">
        <v>1.7336</v>
      </c>
      <c r="I988" s="158">
        <v>2.3424</v>
      </c>
      <c r="J988" s="158">
        <v>8.1202000000000005</v>
      </c>
      <c r="K988" s="158">
        <v>0.22689999999999999</v>
      </c>
      <c r="L988" s="158">
        <v>-2.8408000000000002</v>
      </c>
      <c r="M988" s="158">
        <v>-8.1059000000000001</v>
      </c>
      <c r="N988" s="158">
        <v>-1.0431999999999999</v>
      </c>
      <c r="O988" s="158">
        <v>18.1892</v>
      </c>
      <c r="P988" s="158">
        <v>11.6084</v>
      </c>
      <c r="Q988" s="158">
        <v>15.7432</v>
      </c>
      <c r="R988" s="158">
        <v>26.260300000000001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44767</v>
      </c>
      <c r="E989" s="158">
        <v>338.34500000000003</v>
      </c>
      <c r="F989" s="158">
        <v>-0.35580000000000001</v>
      </c>
      <c r="G989" s="158">
        <v>-0.35580000000000001</v>
      </c>
      <c r="H989" s="158">
        <v>1.7138</v>
      </c>
      <c r="I989" s="158">
        <v>2.3037000000000001</v>
      </c>
      <c r="J989" s="158">
        <v>8.0297999999999998</v>
      </c>
      <c r="K989" s="158">
        <v>-2.0400000000000001E-2</v>
      </c>
      <c r="L989" s="158">
        <v>-3.3054000000000001</v>
      </c>
      <c r="M989" s="158">
        <v>-8.7622999999999998</v>
      </c>
      <c r="N989" s="158">
        <v>-1.9810000000000001</v>
      </c>
      <c r="O989" s="158">
        <v>17.077400000000001</v>
      </c>
      <c r="P989" s="158">
        <v>10.514099999999999</v>
      </c>
      <c r="Q989" s="158">
        <v>17.185300000000002</v>
      </c>
      <c r="R989" s="158">
        <v>25.072900000000001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44767</v>
      </c>
      <c r="E990" s="158">
        <v>57.051000000000002</v>
      </c>
      <c r="F990" s="158">
        <v>0.13689999999999999</v>
      </c>
      <c r="G990" s="158">
        <v>0.13689999999999999</v>
      </c>
      <c r="H990" s="158">
        <v>2.6836000000000002</v>
      </c>
      <c r="I990" s="158">
        <v>3.7875999999999999</v>
      </c>
      <c r="J990" s="158">
        <v>9.3895</v>
      </c>
      <c r="K990" s="158">
        <v>0.4118</v>
      </c>
      <c r="L990" s="158">
        <v>-1.8055000000000001</v>
      </c>
      <c r="M990" s="158">
        <v>-3.1474000000000002</v>
      </c>
      <c r="N990" s="158">
        <v>5.6147999999999998</v>
      </c>
      <c r="O990" s="158">
        <v>20.720800000000001</v>
      </c>
      <c r="P990" s="158">
        <v>14.430999999999999</v>
      </c>
      <c r="Q990" s="158">
        <v>15.569599999999999</v>
      </c>
      <c r="R990" s="158">
        <v>30.318100000000001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44767</v>
      </c>
      <c r="E991" s="158">
        <v>50.710999999999999</v>
      </c>
      <c r="F991" s="158">
        <v>0.12239999999999999</v>
      </c>
      <c r="G991" s="158">
        <v>0.12239999999999999</v>
      </c>
      <c r="H991" s="158">
        <v>2.6476000000000002</v>
      </c>
      <c r="I991" s="158">
        <v>3.7183000000000002</v>
      </c>
      <c r="J991" s="158">
        <v>9.2296999999999993</v>
      </c>
      <c r="K991" s="158">
        <v>-1.5800000000000002E-2</v>
      </c>
      <c r="L991" s="158">
        <v>-2.6436000000000002</v>
      </c>
      <c r="M991" s="158">
        <v>-4.3730000000000002</v>
      </c>
      <c r="N991" s="158">
        <v>3.8605999999999998</v>
      </c>
      <c r="O991" s="158">
        <v>18.815300000000001</v>
      </c>
      <c r="P991" s="158">
        <v>12.7989</v>
      </c>
      <c r="Q991" s="158">
        <v>11.3329</v>
      </c>
      <c r="R991" s="158">
        <v>28.25</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44767</v>
      </c>
      <c r="E992" s="158">
        <v>118.05119999999999</v>
      </c>
      <c r="F992" s="158">
        <v>-0.63200000000000001</v>
      </c>
      <c r="G992" s="158">
        <v>-0.63200000000000001</v>
      </c>
      <c r="H992" s="158">
        <v>1.7715000000000001</v>
      </c>
      <c r="I992" s="158">
        <v>2.0882000000000001</v>
      </c>
      <c r="J992" s="158">
        <v>6.8924000000000003</v>
      </c>
      <c r="K992" s="158">
        <v>0.32050000000000001</v>
      </c>
      <c r="L992" s="158">
        <v>-3.5941999999999998</v>
      </c>
      <c r="M992" s="158">
        <v>-8.1030999999999995</v>
      </c>
      <c r="N992" s="158">
        <v>3.7576999999999998</v>
      </c>
      <c r="O992" s="158">
        <v>15.6203</v>
      </c>
      <c r="P992" s="158">
        <v>9.1819000000000006</v>
      </c>
      <c r="Q992" s="158">
        <v>15.2349</v>
      </c>
      <c r="R992" s="158">
        <v>32.136899999999997</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44767</v>
      </c>
      <c r="E993" s="158">
        <v>126.84439999999999</v>
      </c>
      <c r="F993" s="158">
        <v>-0.62629999999999997</v>
      </c>
      <c r="G993" s="158">
        <v>-0.62629999999999997</v>
      </c>
      <c r="H993" s="158">
        <v>1.7851999999999999</v>
      </c>
      <c r="I993" s="158">
        <v>2.1154999999999999</v>
      </c>
      <c r="J993" s="158">
        <v>6.9558999999999997</v>
      </c>
      <c r="K993" s="158">
        <v>0.49519999999999997</v>
      </c>
      <c r="L993" s="158">
        <v>-3.2521</v>
      </c>
      <c r="M993" s="158">
        <v>-7.6109</v>
      </c>
      <c r="N993" s="158">
        <v>4.5045999999999999</v>
      </c>
      <c r="O993" s="158">
        <v>16.561199999999999</v>
      </c>
      <c r="P993" s="158">
        <v>10.0458</v>
      </c>
      <c r="Q993" s="158">
        <v>14.1744</v>
      </c>
      <c r="R993" s="158">
        <v>33.142899999999997</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44767</v>
      </c>
      <c r="E994" s="158">
        <v>190.06299999999999</v>
      </c>
      <c r="F994" s="158">
        <v>5.7999999999999996E-3</v>
      </c>
      <c r="G994" s="158">
        <v>5.7999999999999996E-3</v>
      </c>
      <c r="H994" s="158">
        <v>2.4306000000000001</v>
      </c>
      <c r="I994" s="158">
        <v>3.4361999999999999</v>
      </c>
      <c r="J994" s="158">
        <v>9.0105000000000004</v>
      </c>
      <c r="K994" s="158">
        <v>0.6391</v>
      </c>
      <c r="L994" s="158">
        <v>1.0408999999999999</v>
      </c>
      <c r="M994" s="158">
        <v>-1.9702999999999999</v>
      </c>
      <c r="N994" s="158">
        <v>10.5718</v>
      </c>
      <c r="O994" s="158">
        <v>19.836600000000001</v>
      </c>
      <c r="P994" s="158">
        <v>11.944699999999999</v>
      </c>
      <c r="Q994" s="158">
        <v>11.527200000000001</v>
      </c>
      <c r="R994" s="158">
        <v>35.092799999999997</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44767</v>
      </c>
      <c r="E995" s="158">
        <v>249.69534729408801</v>
      </c>
      <c r="F995" s="158">
        <v>-1.6000000000000001E-3</v>
      </c>
      <c r="G995" s="158">
        <v>-1.6000000000000001E-3</v>
      </c>
      <c r="H995" s="158">
        <v>2.4123999999999999</v>
      </c>
      <c r="I995" s="158">
        <v>3.3995000000000002</v>
      </c>
      <c r="J995" s="158">
        <v>8.9275000000000002</v>
      </c>
      <c r="K995" s="158">
        <v>0.437</v>
      </c>
      <c r="L995" s="158">
        <v>0.67330000000000001</v>
      </c>
      <c r="M995" s="158">
        <v>-2.5459000000000001</v>
      </c>
      <c r="N995" s="158">
        <v>9.7911999999999999</v>
      </c>
      <c r="O995" s="158">
        <v>19.254799999999999</v>
      </c>
      <c r="P995" s="158">
        <v>11.562099999999999</v>
      </c>
      <c r="Q995" s="158">
        <v>11.974500000000001</v>
      </c>
      <c r="R995" s="158">
        <v>34.278700000000001</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44767</v>
      </c>
      <c r="E996" s="158">
        <v>15.763299999999999</v>
      </c>
      <c r="F996" s="158">
        <v>-0.15079999999999999</v>
      </c>
      <c r="G996" s="158">
        <v>-0.15079999999999999</v>
      </c>
      <c r="H996" s="158">
        <v>2.5242</v>
      </c>
      <c r="I996" s="158">
        <v>3.1892999999999998</v>
      </c>
      <c r="J996" s="158">
        <v>8.423</v>
      </c>
      <c r="K996" s="158">
        <v>-1.8174999999999999</v>
      </c>
      <c r="L996" s="158">
        <v>-5.5308999999999999</v>
      </c>
      <c r="M996" s="158">
        <v>-7.1375999999999999</v>
      </c>
      <c r="N996" s="158">
        <v>2.6396999999999999</v>
      </c>
      <c r="O996" s="158">
        <v>18.1021</v>
      </c>
      <c r="P996" s="158"/>
      <c r="Q996" s="158">
        <v>14.650399999999999</v>
      </c>
      <c r="R996" s="158">
        <v>27.763000000000002</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44767</v>
      </c>
      <c r="E997" s="158">
        <v>14.9152</v>
      </c>
      <c r="F997" s="158">
        <v>-0.16470000000000001</v>
      </c>
      <c r="G997" s="158">
        <v>-0.16470000000000001</v>
      </c>
      <c r="H997" s="158">
        <v>2.4902000000000002</v>
      </c>
      <c r="I997" s="158">
        <v>3.1215999999999999</v>
      </c>
      <c r="J997" s="158">
        <v>8.2662999999999993</v>
      </c>
      <c r="K997" s="158">
        <v>-2.2307000000000001</v>
      </c>
      <c r="L997" s="158">
        <v>-6.3232999999999997</v>
      </c>
      <c r="M997" s="158">
        <v>-8.3106000000000009</v>
      </c>
      <c r="N997" s="158">
        <v>0.9052</v>
      </c>
      <c r="O997" s="158">
        <v>16.142099999999999</v>
      </c>
      <c r="P997" s="158"/>
      <c r="Q997" s="158">
        <v>12.7613</v>
      </c>
      <c r="R997" s="158">
        <v>25.6189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44767</v>
      </c>
      <c r="E998" s="158">
        <v>534.33000000000004</v>
      </c>
      <c r="F998" s="158">
        <v>-0.3599</v>
      </c>
      <c r="G998" s="158">
        <v>-0.3599</v>
      </c>
      <c r="H998" s="158">
        <v>2.1253000000000002</v>
      </c>
      <c r="I998" s="158">
        <v>2.6905999999999999</v>
      </c>
      <c r="J998" s="158">
        <v>7.0887000000000002</v>
      </c>
      <c r="K998" s="158">
        <v>0.2571</v>
      </c>
      <c r="L998" s="158">
        <v>5.62E-2</v>
      </c>
      <c r="M998" s="158">
        <v>-2.8332000000000002</v>
      </c>
      <c r="N998" s="158">
        <v>14.4396</v>
      </c>
      <c r="O998" s="158">
        <v>19.2712</v>
      </c>
      <c r="P998" s="158">
        <v>11.504300000000001</v>
      </c>
      <c r="Q998" s="158">
        <v>17.980899999999998</v>
      </c>
      <c r="R998" s="158">
        <v>34.7303</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44767</v>
      </c>
      <c r="E999" s="158">
        <v>581.52</v>
      </c>
      <c r="F999" s="158">
        <v>-0.3513</v>
      </c>
      <c r="G999" s="158">
        <v>-0.3513</v>
      </c>
      <c r="H999" s="158">
        <v>2.1446999999999998</v>
      </c>
      <c r="I999" s="158">
        <v>2.7256999999999998</v>
      </c>
      <c r="J999" s="158">
        <v>7.1630000000000003</v>
      </c>
      <c r="K999" s="158">
        <v>0.45079999999999998</v>
      </c>
      <c r="L999" s="158">
        <v>0.45610000000000001</v>
      </c>
      <c r="M999" s="158">
        <v>-2.2507999999999999</v>
      </c>
      <c r="N999" s="158">
        <v>15.3558</v>
      </c>
      <c r="O999" s="158">
        <v>20.197800000000001</v>
      </c>
      <c r="P999" s="158">
        <v>12.5138</v>
      </c>
      <c r="Q999" s="158">
        <v>14.875400000000001</v>
      </c>
      <c r="R999" s="158">
        <v>35.786099999999998</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44767</v>
      </c>
      <c r="E1000" s="158">
        <v>75.12</v>
      </c>
      <c r="F1000" s="158">
        <v>-0.37140000000000001</v>
      </c>
      <c r="G1000" s="158">
        <v>-0.37140000000000001</v>
      </c>
      <c r="H1000" s="158">
        <v>2.093</v>
      </c>
      <c r="I1000" s="158">
        <v>2.7774000000000001</v>
      </c>
      <c r="J1000" s="158">
        <v>8.2421000000000006</v>
      </c>
      <c r="K1000" s="158">
        <v>7.9899999999999999E-2</v>
      </c>
      <c r="L1000" s="158">
        <v>-2.3147000000000002</v>
      </c>
      <c r="M1000" s="158">
        <v>-5.0076000000000001</v>
      </c>
      <c r="N1000" s="158">
        <v>3.9148000000000001</v>
      </c>
      <c r="O1000" s="158">
        <v>17.361699999999999</v>
      </c>
      <c r="P1000" s="158">
        <v>10.718299999999999</v>
      </c>
      <c r="Q1000" s="158">
        <v>13.2706</v>
      </c>
      <c r="R1000" s="158">
        <v>29.938300000000002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44767</v>
      </c>
      <c r="E1001" s="158">
        <v>66.739999999999995</v>
      </c>
      <c r="F1001" s="158">
        <v>-0.37319999999999998</v>
      </c>
      <c r="G1001" s="158">
        <v>-0.37319999999999998</v>
      </c>
      <c r="H1001" s="158">
        <v>2.0800999999999998</v>
      </c>
      <c r="I1001" s="158">
        <v>2.7401</v>
      </c>
      <c r="J1001" s="158">
        <v>8.1334999999999997</v>
      </c>
      <c r="K1001" s="158">
        <v>-0.22420000000000001</v>
      </c>
      <c r="L1001" s="158">
        <v>-2.8954</v>
      </c>
      <c r="M1001" s="158">
        <v>-5.8540999999999999</v>
      </c>
      <c r="N1001" s="158">
        <v>2.6610999999999998</v>
      </c>
      <c r="O1001" s="158">
        <v>15.973000000000001</v>
      </c>
      <c r="P1001" s="158">
        <v>9.3005999999999993</v>
      </c>
      <c r="Q1001" s="158">
        <v>11.8354</v>
      </c>
      <c r="R1001" s="158">
        <v>28.3901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44767</v>
      </c>
      <c r="E1002" s="158">
        <v>49.26</v>
      </c>
      <c r="F1002" s="158">
        <v>-0.2026</v>
      </c>
      <c r="G1002" s="158">
        <v>-0.2026</v>
      </c>
      <c r="H1002" s="158">
        <v>2.2204000000000002</v>
      </c>
      <c r="I1002" s="158">
        <v>2.9681999999999999</v>
      </c>
      <c r="J1002" s="158">
        <v>8.5739000000000001</v>
      </c>
      <c r="K1002" s="158">
        <v>-1.657</v>
      </c>
      <c r="L1002" s="158">
        <v>-5.1050000000000004</v>
      </c>
      <c r="M1002" s="158">
        <v>-7.8735999999999997</v>
      </c>
      <c r="N1002" s="158">
        <v>-0.40439999999999998</v>
      </c>
      <c r="O1002" s="158">
        <v>14.854699999999999</v>
      </c>
      <c r="P1002" s="158">
        <v>10.576000000000001</v>
      </c>
      <c r="Q1002" s="158">
        <v>11.239599999999999</v>
      </c>
      <c r="R1002" s="158">
        <v>21.411100000000001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44767</v>
      </c>
      <c r="E1003" s="158">
        <v>56.28</v>
      </c>
      <c r="F1003" s="158">
        <v>-0.1951</v>
      </c>
      <c r="G1003" s="158">
        <v>-0.1951</v>
      </c>
      <c r="H1003" s="158">
        <v>2.2528999999999999</v>
      </c>
      <c r="I1003" s="158">
        <v>3.0203000000000002</v>
      </c>
      <c r="J1003" s="158">
        <v>8.6905999999999999</v>
      </c>
      <c r="K1003" s="158">
        <v>-1.3324</v>
      </c>
      <c r="L1003" s="158">
        <v>-4.4806999999999997</v>
      </c>
      <c r="M1003" s="158">
        <v>-6.9598000000000004</v>
      </c>
      <c r="N1003" s="158">
        <v>0.91449999999999998</v>
      </c>
      <c r="O1003" s="158">
        <v>16.3034</v>
      </c>
      <c r="P1003" s="158">
        <v>12.0526</v>
      </c>
      <c r="Q1003" s="158">
        <v>15.8621</v>
      </c>
      <c r="R1003" s="158">
        <v>23.064499999999999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44767</v>
      </c>
      <c r="E1004" s="158">
        <v>192.245</v>
      </c>
      <c r="F1004" s="158">
        <v>-3.7400000000000003E-2</v>
      </c>
      <c r="G1004" s="158">
        <v>-3.7400000000000003E-2</v>
      </c>
      <c r="H1004" s="158">
        <v>2.4274</v>
      </c>
      <c r="I1004" s="158">
        <v>3.6976</v>
      </c>
      <c r="J1004" s="158">
        <v>8.6571999999999996</v>
      </c>
      <c r="K1004" s="158">
        <v>-0.48299999999999998</v>
      </c>
      <c r="L1004" s="158">
        <v>-0.95930000000000004</v>
      </c>
      <c r="M1004" s="158">
        <v>-1.6980999999999999</v>
      </c>
      <c r="N1004" s="158">
        <v>5.3240999999999996</v>
      </c>
      <c r="O1004" s="158">
        <v>18.545400000000001</v>
      </c>
      <c r="P1004" s="158">
        <v>11.5921</v>
      </c>
      <c r="Q1004" s="158">
        <v>17.973400000000002</v>
      </c>
      <c r="R1004" s="158">
        <v>26.102499999999999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44767</v>
      </c>
      <c r="E1005" s="158">
        <v>213.39</v>
      </c>
      <c r="F1005" s="158">
        <v>-2.7199999999999998E-2</v>
      </c>
      <c r="G1005" s="158">
        <v>-2.7199999999999998E-2</v>
      </c>
      <c r="H1005" s="158">
        <v>2.4514999999999998</v>
      </c>
      <c r="I1005" s="158">
        <v>3.746</v>
      </c>
      <c r="J1005" s="158">
        <v>8.7698</v>
      </c>
      <c r="K1005" s="158">
        <v>-0.17449999999999999</v>
      </c>
      <c r="L1005" s="158">
        <v>-0.35070000000000001</v>
      </c>
      <c r="M1005" s="158">
        <v>-0.78710000000000002</v>
      </c>
      <c r="N1005" s="158">
        <v>6.6374000000000004</v>
      </c>
      <c r="O1005" s="158">
        <v>19.938800000000001</v>
      </c>
      <c r="P1005" s="158">
        <v>12.922700000000001</v>
      </c>
      <c r="Q1005" s="158">
        <v>16.195599999999999</v>
      </c>
      <c r="R1005" s="158">
        <v>27.642499999999998</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44767</v>
      </c>
      <c r="E1006" s="158">
        <v>71.608000000000004</v>
      </c>
      <c r="F1006" s="158">
        <v>0.24079999999999999</v>
      </c>
      <c r="G1006" s="158">
        <v>0.24079999999999999</v>
      </c>
      <c r="H1006" s="158">
        <v>2.8835999999999999</v>
      </c>
      <c r="I1006" s="158">
        <v>4.2207999999999997</v>
      </c>
      <c r="J1006" s="158">
        <v>9.2101000000000006</v>
      </c>
      <c r="K1006" s="158">
        <v>-1.9605999999999999</v>
      </c>
      <c r="L1006" s="158">
        <v>-3.4165000000000001</v>
      </c>
      <c r="M1006" s="158">
        <v>-3.6231</v>
      </c>
      <c r="N1006" s="158">
        <v>3.3111000000000002</v>
      </c>
      <c r="O1006" s="158">
        <v>15.2972</v>
      </c>
      <c r="P1006" s="158">
        <v>8.2027000000000001</v>
      </c>
      <c r="Q1006" s="158">
        <v>13.381600000000001</v>
      </c>
      <c r="R1006" s="158">
        <v>22.951699999999999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44767</v>
      </c>
      <c r="E1007" s="158">
        <v>66.424000000000007</v>
      </c>
      <c r="F1007" s="158">
        <v>0.23089999999999999</v>
      </c>
      <c r="G1007" s="158">
        <v>0.23089999999999999</v>
      </c>
      <c r="H1007" s="158">
        <v>2.8616999999999999</v>
      </c>
      <c r="I1007" s="158">
        <v>4.1798000000000002</v>
      </c>
      <c r="J1007" s="158">
        <v>9.1153999999999993</v>
      </c>
      <c r="K1007" s="158">
        <v>-2.2025999999999999</v>
      </c>
      <c r="L1007" s="158">
        <v>-3.8837999999999999</v>
      </c>
      <c r="M1007" s="158">
        <v>-4.3144</v>
      </c>
      <c r="N1007" s="158">
        <v>2.3262</v>
      </c>
      <c r="O1007" s="158">
        <v>14.276</v>
      </c>
      <c r="P1007" s="158">
        <v>7.2687999999999997</v>
      </c>
      <c r="Q1007" s="158">
        <v>12.409700000000001</v>
      </c>
      <c r="R1007" s="158">
        <v>21.831700000000001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44767</v>
      </c>
      <c r="E1008" s="158">
        <v>26.017700000000001</v>
      </c>
      <c r="F1008" s="158">
        <v>4.5999999999999999E-3</v>
      </c>
      <c r="G1008" s="158">
        <v>4.5999999999999999E-3</v>
      </c>
      <c r="H1008" s="158">
        <v>2.0573999999999999</v>
      </c>
      <c r="I1008" s="158">
        <v>3.1732</v>
      </c>
      <c r="J1008" s="158">
        <v>8.2676999999999996</v>
      </c>
      <c r="K1008" s="158">
        <v>-0.57850000000000001</v>
      </c>
      <c r="L1008" s="158">
        <v>-2.8929</v>
      </c>
      <c r="M1008" s="158">
        <v>-2.9251999999999998</v>
      </c>
      <c r="N1008" s="158">
        <v>9.3025000000000002</v>
      </c>
      <c r="O1008" s="158">
        <v>20.024999999999999</v>
      </c>
      <c r="P1008" s="158">
        <v>12.8188</v>
      </c>
      <c r="Q1008" s="158">
        <v>13.760899999999999</v>
      </c>
      <c r="R1008" s="158">
        <v>29.501300000000001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44767</v>
      </c>
      <c r="E1009" s="158">
        <v>23.5185</v>
      </c>
      <c r="F1009" s="158">
        <v>-7.7000000000000002E-3</v>
      </c>
      <c r="G1009" s="158">
        <v>-7.7000000000000002E-3</v>
      </c>
      <c r="H1009" s="158">
        <v>2.0280999999999998</v>
      </c>
      <c r="I1009" s="158">
        <v>3.1137999999999999</v>
      </c>
      <c r="J1009" s="158">
        <v>8.1295000000000002</v>
      </c>
      <c r="K1009" s="158">
        <v>-0.95469999999999999</v>
      </c>
      <c r="L1009" s="158">
        <v>-3.6288999999999998</v>
      </c>
      <c r="M1009" s="158">
        <v>-4.0256999999999996</v>
      </c>
      <c r="N1009" s="158">
        <v>7.6238000000000001</v>
      </c>
      <c r="O1009" s="158">
        <v>18.184899999999999</v>
      </c>
      <c r="P1009" s="158">
        <v>11.085900000000001</v>
      </c>
      <c r="Q1009" s="158">
        <v>12.222300000000001</v>
      </c>
      <c r="R1009" s="158">
        <v>27.4922</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44767</v>
      </c>
      <c r="E1010" s="158">
        <v>17.034099999999999</v>
      </c>
      <c r="F1010" s="158">
        <v>-0.48139999999999999</v>
      </c>
      <c r="G1010" s="158">
        <v>-0.48139999999999999</v>
      </c>
      <c r="H1010" s="158">
        <v>2.1168</v>
      </c>
      <c r="I1010" s="158">
        <v>3.1406999999999998</v>
      </c>
      <c r="J1010" s="158">
        <v>7.5792999999999999</v>
      </c>
      <c r="K1010" s="158">
        <v>-3.3515000000000001</v>
      </c>
      <c r="L1010" s="158">
        <v>-2.9009</v>
      </c>
      <c r="M1010" s="158">
        <v>-5.2507999999999999</v>
      </c>
      <c r="N1010" s="158">
        <v>9.9186999999999994</v>
      </c>
      <c r="O1010" s="158"/>
      <c r="P1010" s="158"/>
      <c r="Q1010" s="158">
        <v>23.0304</v>
      </c>
      <c r="R1010" s="158">
        <v>33.835700000000003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44767</v>
      </c>
      <c r="E1011" s="158">
        <v>16.234400000000001</v>
      </c>
      <c r="F1011" s="158">
        <v>-0.49769999999999998</v>
      </c>
      <c r="G1011" s="158">
        <v>-0.49769999999999998</v>
      </c>
      <c r="H1011" s="158">
        <v>2.0775000000000001</v>
      </c>
      <c r="I1011" s="158">
        <v>3.0611999999999999</v>
      </c>
      <c r="J1011" s="158">
        <v>7.3952</v>
      </c>
      <c r="K1011" s="158">
        <v>-3.8325999999999998</v>
      </c>
      <c r="L1011" s="158">
        <v>-3.8332000000000002</v>
      </c>
      <c r="M1011" s="158">
        <v>-6.6173000000000002</v>
      </c>
      <c r="N1011" s="158">
        <v>7.7896000000000001</v>
      </c>
      <c r="O1011" s="158"/>
      <c r="P1011" s="158"/>
      <c r="Q1011" s="158">
        <v>20.749700000000001</v>
      </c>
      <c r="R1011" s="158">
        <v>31.307300000000001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44767</v>
      </c>
      <c r="E1012" s="158">
        <v>100.95399999999999</v>
      </c>
      <c r="F1012" s="158">
        <v>-0.19869999999999999</v>
      </c>
      <c r="G1012" s="158">
        <v>-0.19869999999999999</v>
      </c>
      <c r="H1012" s="158">
        <v>1.9705999999999999</v>
      </c>
      <c r="I1012" s="158">
        <v>2.6414</v>
      </c>
      <c r="J1012" s="158">
        <v>7.5431999999999997</v>
      </c>
      <c r="K1012" s="158">
        <v>-1.2084999999999999</v>
      </c>
      <c r="L1012" s="158">
        <v>-4.8411999999999997</v>
      </c>
      <c r="M1012" s="158">
        <v>-6.7460000000000004</v>
      </c>
      <c r="N1012" s="158">
        <v>3.4005000000000001</v>
      </c>
      <c r="O1012" s="158">
        <v>22.560700000000001</v>
      </c>
      <c r="P1012" s="158">
        <v>15.3849</v>
      </c>
      <c r="Q1012" s="158">
        <v>22.918399999999998</v>
      </c>
      <c r="R1012" s="158">
        <v>30.5991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44767</v>
      </c>
      <c r="E1013" s="158">
        <v>92.283000000000001</v>
      </c>
      <c r="F1013" s="158">
        <v>-0.20649999999999999</v>
      </c>
      <c r="G1013" s="158">
        <v>-0.20649999999999999</v>
      </c>
      <c r="H1013" s="158">
        <v>1.9520999999999999</v>
      </c>
      <c r="I1013" s="158">
        <v>2.6038999999999999</v>
      </c>
      <c r="J1013" s="158">
        <v>7.4531999999999998</v>
      </c>
      <c r="K1013" s="158">
        <v>-1.4522999999999999</v>
      </c>
      <c r="L1013" s="158">
        <v>-5.3022</v>
      </c>
      <c r="M1013" s="158">
        <v>-7.4347000000000003</v>
      </c>
      <c r="N1013" s="158">
        <v>2.3694999999999999</v>
      </c>
      <c r="O1013" s="158">
        <v>21.325399999999998</v>
      </c>
      <c r="P1013" s="158">
        <v>14.311999999999999</v>
      </c>
      <c r="Q1013" s="158">
        <v>20.2484</v>
      </c>
      <c r="R1013" s="158">
        <v>29.2746</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44767</v>
      </c>
      <c r="E1014" s="158">
        <v>16.162600000000001</v>
      </c>
      <c r="F1014" s="158">
        <v>-0.16739999999999999</v>
      </c>
      <c r="G1014" s="158">
        <v>-0.16739999999999999</v>
      </c>
      <c r="H1014" s="158">
        <v>2.8574000000000002</v>
      </c>
      <c r="I1014" s="158">
        <v>3.9756999999999998</v>
      </c>
      <c r="J1014" s="158">
        <v>9.8025000000000002</v>
      </c>
      <c r="K1014" s="158">
        <v>-0.6784</v>
      </c>
      <c r="L1014" s="158">
        <v>-8.0495000000000001</v>
      </c>
      <c r="M1014" s="158">
        <v>-6.1197999999999997</v>
      </c>
      <c r="N1014" s="158">
        <v>0.1661</v>
      </c>
      <c r="O1014" s="158"/>
      <c r="P1014" s="158"/>
      <c r="Q1014" s="158">
        <v>18.906099999999999</v>
      </c>
      <c r="R1014" s="158">
        <v>29.360800000000001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44767</v>
      </c>
      <c r="E1015" s="158">
        <v>15.4313</v>
      </c>
      <c r="F1015" s="158">
        <v>-0.17979999999999999</v>
      </c>
      <c r="G1015" s="158">
        <v>-0.17979999999999999</v>
      </c>
      <c r="H1015" s="158">
        <v>2.8273000000000001</v>
      </c>
      <c r="I1015" s="158">
        <v>3.9152</v>
      </c>
      <c r="J1015" s="158">
        <v>9.6697000000000006</v>
      </c>
      <c r="K1015" s="158">
        <v>-1.0313000000000001</v>
      </c>
      <c r="L1015" s="158">
        <v>-8.7057000000000002</v>
      </c>
      <c r="M1015" s="158">
        <v>-7.1332000000000004</v>
      </c>
      <c r="N1015" s="158">
        <v>-1.3546</v>
      </c>
      <c r="O1015" s="158"/>
      <c r="P1015" s="158"/>
      <c r="Q1015" s="158">
        <v>16.936900000000001</v>
      </c>
      <c r="R1015" s="158">
        <v>27.258500000000002</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44767</v>
      </c>
      <c r="E1016" s="158">
        <v>26.346900000000002</v>
      </c>
      <c r="F1016" s="158">
        <v>-0.52290000000000003</v>
      </c>
      <c r="G1016" s="158">
        <v>-0.52290000000000003</v>
      </c>
      <c r="H1016" s="158">
        <v>2.1812</v>
      </c>
      <c r="I1016" s="158">
        <v>3.0781999999999998</v>
      </c>
      <c r="J1016" s="158">
        <v>7.8884999999999996</v>
      </c>
      <c r="K1016" s="158">
        <v>-2.0400999999999998</v>
      </c>
      <c r="L1016" s="158">
        <v>-3.5647000000000002</v>
      </c>
      <c r="M1016" s="158">
        <v>-3.6747000000000001</v>
      </c>
      <c r="N1016" s="158">
        <v>10.2224</v>
      </c>
      <c r="O1016" s="158">
        <v>18.7121</v>
      </c>
      <c r="P1016" s="158">
        <v>12.4939</v>
      </c>
      <c r="Q1016" s="158">
        <v>15.718999999999999</v>
      </c>
      <c r="R1016" s="158">
        <v>32.658099999999997</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44767</v>
      </c>
      <c r="E1017" s="158">
        <v>23.316400000000002</v>
      </c>
      <c r="F1017" s="158">
        <v>-0.53879999999999995</v>
      </c>
      <c r="G1017" s="158">
        <v>-0.53879999999999995</v>
      </c>
      <c r="H1017" s="158">
        <v>2.1431</v>
      </c>
      <c r="I1017" s="158">
        <v>3.0017</v>
      </c>
      <c r="J1017" s="158">
        <v>7.7030000000000003</v>
      </c>
      <c r="K1017" s="158">
        <v>-2.4984999999999999</v>
      </c>
      <c r="L1017" s="158">
        <v>-4.4730999999999996</v>
      </c>
      <c r="M1017" s="158">
        <v>-5.1140999999999996</v>
      </c>
      <c r="N1017" s="158">
        <v>8.0162999999999993</v>
      </c>
      <c r="O1017" s="158">
        <v>16.4129</v>
      </c>
      <c r="P1017" s="158">
        <v>10.4428</v>
      </c>
      <c r="Q1017" s="158">
        <v>13.6076</v>
      </c>
      <c r="R1017" s="158">
        <v>29.9754</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44767</v>
      </c>
      <c r="E1018" s="158">
        <v>784.50310000000002</v>
      </c>
      <c r="F1018" s="158">
        <v>-0.35239999999999999</v>
      </c>
      <c r="G1018" s="158">
        <v>-0.35239999999999999</v>
      </c>
      <c r="H1018" s="158">
        <v>1.8018000000000001</v>
      </c>
      <c r="I1018" s="158">
        <v>2.5869</v>
      </c>
      <c r="J1018" s="158">
        <v>7.1026999999999996</v>
      </c>
      <c r="K1018" s="158">
        <v>-1.5840000000000001</v>
      </c>
      <c r="L1018" s="158">
        <v>-2.9213</v>
      </c>
      <c r="M1018" s="158">
        <v>-6.8956999999999997</v>
      </c>
      <c r="N1018" s="158">
        <v>4.4001000000000001</v>
      </c>
      <c r="O1018" s="158">
        <v>16.2926</v>
      </c>
      <c r="P1018" s="158">
        <v>7.3785999999999996</v>
      </c>
      <c r="Q1018" s="158">
        <v>17.6678</v>
      </c>
      <c r="R1018" s="158">
        <v>27.643799999999999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44767</v>
      </c>
      <c r="E1019" s="158">
        <v>830.4117</v>
      </c>
      <c r="F1019" s="158">
        <v>-0.34889999999999999</v>
      </c>
      <c r="G1019" s="158">
        <v>-0.34889999999999999</v>
      </c>
      <c r="H1019" s="158">
        <v>1.8103</v>
      </c>
      <c r="I1019" s="158">
        <v>2.6040000000000001</v>
      </c>
      <c r="J1019" s="158">
        <v>7.1421999999999999</v>
      </c>
      <c r="K1019" s="158">
        <v>-1.4770000000000001</v>
      </c>
      <c r="L1019" s="158">
        <v>-2.6778</v>
      </c>
      <c r="M1019" s="158">
        <v>-6.5598999999999998</v>
      </c>
      <c r="N1019" s="158">
        <v>4.9048999999999996</v>
      </c>
      <c r="O1019" s="158">
        <v>16.883600000000001</v>
      </c>
      <c r="P1019" s="158">
        <v>7.9770000000000003</v>
      </c>
      <c r="Q1019" s="158">
        <v>12.3734</v>
      </c>
      <c r="R1019" s="158">
        <v>28.276499999999999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44767</v>
      </c>
      <c r="E1022" s="158">
        <v>66.707599999999999</v>
      </c>
      <c r="F1022" s="158">
        <v>-0.18329999999999999</v>
      </c>
      <c r="G1022" s="158">
        <v>-0.18329999999999999</v>
      </c>
      <c r="H1022" s="158">
        <v>2.0834000000000001</v>
      </c>
      <c r="I1022" s="158">
        <v>3.0217000000000001</v>
      </c>
      <c r="J1022" s="158">
        <v>8.2664000000000009</v>
      </c>
      <c r="K1022" s="158">
        <v>-2.6677</v>
      </c>
      <c r="L1022" s="158">
        <v>2.6993</v>
      </c>
      <c r="M1022" s="158">
        <v>2.3473999999999999</v>
      </c>
      <c r="N1022" s="158">
        <v>12.1717</v>
      </c>
      <c r="O1022" s="158">
        <v>24.407499999999999</v>
      </c>
      <c r="P1022" s="158">
        <v>12.991300000000001</v>
      </c>
      <c r="Q1022" s="158">
        <v>12.9093</v>
      </c>
      <c r="R1022" s="158">
        <v>29.9312</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44767</v>
      </c>
      <c r="E1023" s="158">
        <v>69.924300000000002</v>
      </c>
      <c r="F1023" s="158">
        <v>-0.16900000000000001</v>
      </c>
      <c r="G1023" s="158">
        <v>-0.16900000000000001</v>
      </c>
      <c r="H1023" s="158">
        <v>2.1168</v>
      </c>
      <c r="I1023" s="158">
        <v>3.09</v>
      </c>
      <c r="J1023" s="158">
        <v>8.4261999999999997</v>
      </c>
      <c r="K1023" s="158">
        <v>-2.2431999999999999</v>
      </c>
      <c r="L1023" s="158">
        <v>3.5912000000000002</v>
      </c>
      <c r="M1023" s="158">
        <v>3.6524999999999999</v>
      </c>
      <c r="N1023" s="158">
        <v>14.2035</v>
      </c>
      <c r="O1023" s="158">
        <v>25.621200000000002</v>
      </c>
      <c r="P1023" s="158">
        <v>13.8401</v>
      </c>
      <c r="Q1023" s="158">
        <v>17.880199999999999</v>
      </c>
      <c r="R1023" s="158">
        <v>31.779199999999999</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44767</v>
      </c>
      <c r="E1024" s="158">
        <v>379.3929</v>
      </c>
      <c r="F1024" s="158">
        <v>0.15629999999999999</v>
      </c>
      <c r="G1024" s="158">
        <v>0.15629999999999999</v>
      </c>
      <c r="H1024" s="158">
        <v>2.6326999999999998</v>
      </c>
      <c r="I1024" s="158">
        <v>3.6013999999999999</v>
      </c>
      <c r="J1024" s="158">
        <v>8.4840999999999998</v>
      </c>
      <c r="K1024" s="158">
        <v>-2.0709</v>
      </c>
      <c r="L1024" s="158">
        <v>-2.2120000000000002</v>
      </c>
      <c r="M1024" s="158">
        <v>-1.2417</v>
      </c>
      <c r="N1024" s="158">
        <v>6.3341000000000003</v>
      </c>
      <c r="O1024" s="158">
        <v>19.778500000000001</v>
      </c>
      <c r="P1024" s="158">
        <v>13.217499999999999</v>
      </c>
      <c r="Q1024" s="158">
        <v>16.4162</v>
      </c>
      <c r="R1024" s="158">
        <v>32.779699999999998</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44767</v>
      </c>
      <c r="E1025" s="158">
        <v>240.19940635060601</v>
      </c>
      <c r="F1025" s="158">
        <v>0.15629999999999999</v>
      </c>
      <c r="G1025" s="158">
        <v>0.15629999999999999</v>
      </c>
      <c r="H1025" s="158">
        <v>2.6326999999999998</v>
      </c>
      <c r="I1025" s="158">
        <v>3.6013999999999999</v>
      </c>
      <c r="J1025" s="158">
        <v>8.4841999999999995</v>
      </c>
      <c r="K1025" s="158">
        <v>-2.0710000000000002</v>
      </c>
      <c r="L1025" s="158">
        <v>-2.2113</v>
      </c>
      <c r="M1025" s="158">
        <v>-1.2404999999999999</v>
      </c>
      <c r="N1025" s="158">
        <v>6.3350999999999997</v>
      </c>
      <c r="O1025" s="158">
        <v>19.780799999999999</v>
      </c>
      <c r="P1025" s="158">
        <v>13.215199999999999</v>
      </c>
      <c r="Q1025" s="158">
        <v>16.426300000000001</v>
      </c>
      <c r="R1025" s="158">
        <v>32.7821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44767</v>
      </c>
      <c r="E1026" s="158">
        <v>528.65295272678497</v>
      </c>
      <c r="F1026" s="158">
        <v>0.1497</v>
      </c>
      <c r="G1026" s="158">
        <v>0.1497</v>
      </c>
      <c r="H1026" s="158">
        <v>2.617</v>
      </c>
      <c r="I1026" s="158">
        <v>3.5695999999999999</v>
      </c>
      <c r="J1026" s="158">
        <v>8.4146000000000001</v>
      </c>
      <c r="K1026" s="158">
        <v>-2.2475999999999998</v>
      </c>
      <c r="L1026" s="158">
        <v>-2.6038000000000001</v>
      </c>
      <c r="M1026" s="158">
        <v>-1.84</v>
      </c>
      <c r="N1026" s="158">
        <v>5.4817</v>
      </c>
      <c r="O1026" s="158">
        <v>18.900600000000001</v>
      </c>
      <c r="P1026" s="158">
        <v>12.3887</v>
      </c>
      <c r="Q1026" s="158">
        <v>14.4373</v>
      </c>
      <c r="R1026" s="158">
        <v>31.7851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44767</v>
      </c>
      <c r="E1027" s="158">
        <v>538.91251651870004</v>
      </c>
      <c r="F1027" s="158">
        <v>0.1497</v>
      </c>
      <c r="G1027" s="158">
        <v>0.1497</v>
      </c>
      <c r="H1027" s="158">
        <v>2.617</v>
      </c>
      <c r="I1027" s="158">
        <v>3.5695999999999999</v>
      </c>
      <c r="J1027" s="158">
        <v>8.4146000000000001</v>
      </c>
      <c r="K1027" s="158">
        <v>-2.2475000000000001</v>
      </c>
      <c r="L1027" s="158">
        <v>-2.6036999999999999</v>
      </c>
      <c r="M1027" s="158">
        <v>-1.8398000000000001</v>
      </c>
      <c r="N1027" s="158">
        <v>5.4821999999999997</v>
      </c>
      <c r="O1027" s="158">
        <v>18.904399999999999</v>
      </c>
      <c r="P1027" s="158">
        <v>12.391299999999999</v>
      </c>
      <c r="Q1027" s="158">
        <v>14.5121</v>
      </c>
      <c r="R1027" s="158">
        <v>31.785499999999999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44767</v>
      </c>
      <c r="E1028" s="158">
        <v>51.825800000000001</v>
      </c>
      <c r="F1028" s="158">
        <v>-0.1147</v>
      </c>
      <c r="G1028" s="158">
        <v>-0.1147</v>
      </c>
      <c r="H1028" s="158">
        <v>2.1829999999999998</v>
      </c>
      <c r="I1028" s="158">
        <v>3.0148000000000001</v>
      </c>
      <c r="J1028" s="158">
        <v>7.9778000000000002</v>
      </c>
      <c r="K1028" s="158">
        <v>-2.5985</v>
      </c>
      <c r="L1028" s="158">
        <v>-4.9408000000000003</v>
      </c>
      <c r="M1028" s="158">
        <v>-6.6725000000000003</v>
      </c>
      <c r="N1028" s="158">
        <v>4.4836999999999998</v>
      </c>
      <c r="O1028" s="158">
        <v>16.409800000000001</v>
      </c>
      <c r="P1028" s="158">
        <v>11.4011</v>
      </c>
      <c r="Q1028" s="158">
        <v>11.262700000000001</v>
      </c>
      <c r="R1028" s="158">
        <v>26.905000000000001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44767</v>
      </c>
      <c r="E1029" s="158">
        <v>56.4253</v>
      </c>
      <c r="F1029" s="158">
        <v>-0.1053</v>
      </c>
      <c r="G1029" s="158">
        <v>-0.1053</v>
      </c>
      <c r="H1029" s="158">
        <v>2.206</v>
      </c>
      <c r="I1029" s="158">
        <v>3.0613999999999999</v>
      </c>
      <c r="J1029" s="158">
        <v>8.0863999999999994</v>
      </c>
      <c r="K1029" s="158">
        <v>-2.3102999999999998</v>
      </c>
      <c r="L1029" s="158">
        <v>-4.3789999999999996</v>
      </c>
      <c r="M1029" s="158">
        <v>-5.8231999999999999</v>
      </c>
      <c r="N1029" s="158">
        <v>5.7798999999999996</v>
      </c>
      <c r="O1029" s="158">
        <v>17.86</v>
      </c>
      <c r="P1029" s="158">
        <v>12.7525</v>
      </c>
      <c r="Q1029" s="158">
        <v>14.593500000000001</v>
      </c>
      <c r="R1029" s="158">
        <v>28.506399999999999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44767</v>
      </c>
      <c r="E1030" s="158">
        <v>321.76459999999997</v>
      </c>
      <c r="F1030" s="158">
        <v>-0.503</v>
      </c>
      <c r="G1030" s="158">
        <v>-0.503</v>
      </c>
      <c r="H1030" s="158">
        <v>1.7926</v>
      </c>
      <c r="I1030" s="158">
        <v>2.5124</v>
      </c>
      <c r="J1030" s="158">
        <v>8.2001000000000008</v>
      </c>
      <c r="K1030" s="158">
        <v>1.6993</v>
      </c>
      <c r="L1030" s="158">
        <v>-0.66610000000000003</v>
      </c>
      <c r="M1030" s="158">
        <v>-2.5746000000000002</v>
      </c>
      <c r="N1030" s="158">
        <v>5.7988</v>
      </c>
      <c r="O1030" s="158">
        <v>16.8187</v>
      </c>
      <c r="P1030" s="158">
        <v>11.549300000000001</v>
      </c>
      <c r="Q1030" s="158">
        <v>12.518599999999999</v>
      </c>
      <c r="R1030" s="158">
        <v>25.042200000000001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44767</v>
      </c>
      <c r="E1031" s="158">
        <v>355.12889999999999</v>
      </c>
      <c r="F1031" s="158">
        <v>-0.49309999999999998</v>
      </c>
      <c r="G1031" s="158">
        <v>-0.49309999999999998</v>
      </c>
      <c r="H1031" s="158">
        <v>1.8161</v>
      </c>
      <c r="I1031" s="158">
        <v>2.5586000000000002</v>
      </c>
      <c r="J1031" s="158">
        <v>8.3080999999999996</v>
      </c>
      <c r="K1031" s="158">
        <v>2.0021</v>
      </c>
      <c r="L1031" s="158">
        <v>-8.6999999999999994E-2</v>
      </c>
      <c r="M1031" s="158">
        <v>-1.7377</v>
      </c>
      <c r="N1031" s="158">
        <v>7.0077999999999996</v>
      </c>
      <c r="O1031" s="158">
        <v>17.581499999999998</v>
      </c>
      <c r="P1031" s="158">
        <v>12.629099999999999</v>
      </c>
      <c r="Q1031" s="158">
        <v>15.593400000000001</v>
      </c>
      <c r="R1031" s="158">
        <v>25.533300000000001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44767</v>
      </c>
      <c r="E1032" s="158">
        <v>16.27</v>
      </c>
      <c r="F1032" s="158">
        <v>-0.12280000000000001</v>
      </c>
      <c r="G1032" s="158">
        <v>-0.12280000000000001</v>
      </c>
      <c r="H1032" s="158">
        <v>1.5605</v>
      </c>
      <c r="I1032" s="158">
        <v>2.8445</v>
      </c>
      <c r="J1032" s="158">
        <v>8.3943999999999992</v>
      </c>
      <c r="K1032" s="158">
        <v>-0.79269999999999996</v>
      </c>
      <c r="L1032" s="158">
        <v>-2.6913999999999998</v>
      </c>
      <c r="M1032" s="158">
        <v>-5.3518999999999997</v>
      </c>
      <c r="N1032" s="158">
        <v>7.6058000000000003</v>
      </c>
      <c r="O1032" s="158"/>
      <c r="P1032" s="158"/>
      <c r="Q1032" s="158">
        <v>20.283000000000001</v>
      </c>
      <c r="R1032" s="158">
        <v>27.575199999999999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44767</v>
      </c>
      <c r="E1033" s="158">
        <v>15.82</v>
      </c>
      <c r="F1033" s="158">
        <v>-0.1263</v>
      </c>
      <c r="G1033" s="158">
        <v>-0.1263</v>
      </c>
      <c r="H1033" s="158">
        <v>1.5404</v>
      </c>
      <c r="I1033" s="158">
        <v>2.794</v>
      </c>
      <c r="J1033" s="158">
        <v>8.282</v>
      </c>
      <c r="K1033" s="158">
        <v>-1.125</v>
      </c>
      <c r="L1033" s="158">
        <v>-3.3007</v>
      </c>
      <c r="M1033" s="158">
        <v>-6.2241</v>
      </c>
      <c r="N1033" s="158">
        <v>6.3887</v>
      </c>
      <c r="O1033" s="158"/>
      <c r="P1033" s="158"/>
      <c r="Q1033" s="158">
        <v>19.009699999999999</v>
      </c>
      <c r="R1033" s="158">
        <v>26.243400000000001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44767</v>
      </c>
      <c r="E1034" s="158">
        <v>100.6293</v>
      </c>
      <c r="F1034" s="158">
        <v>-0.21429999999999999</v>
      </c>
      <c r="G1034" s="158">
        <v>-0.21429999999999999</v>
      </c>
      <c r="H1034" s="158">
        <v>2.0964999999999998</v>
      </c>
      <c r="I1034" s="158">
        <v>2.9165000000000001</v>
      </c>
      <c r="J1034" s="158">
        <v>9.0113000000000003</v>
      </c>
      <c r="K1034" s="158">
        <v>1.8758999999999999</v>
      </c>
      <c r="L1034" s="158">
        <v>-1.2077</v>
      </c>
      <c r="M1034" s="158">
        <v>-5.3144</v>
      </c>
      <c r="N1034" s="158">
        <v>3.9601999999999999</v>
      </c>
      <c r="O1034" s="158">
        <v>18.052099999999999</v>
      </c>
      <c r="P1034" s="158">
        <v>10.3735</v>
      </c>
      <c r="Q1034" s="158">
        <v>12.926500000000001</v>
      </c>
      <c r="R1034" s="158">
        <v>32.036099999999998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44767</v>
      </c>
      <c r="E1035" s="158">
        <v>192.358</v>
      </c>
      <c r="F1035" s="158">
        <v>-0.22009999999999999</v>
      </c>
      <c r="G1035" s="158">
        <v>-0.22009999999999999</v>
      </c>
      <c r="H1035" s="158">
        <v>2.0815999999999999</v>
      </c>
      <c r="I1035" s="158">
        <v>2.8872</v>
      </c>
      <c r="J1035" s="158">
        <v>8.9427000000000003</v>
      </c>
      <c r="K1035" s="158">
        <v>1.6956</v>
      </c>
      <c r="L1035" s="158">
        <v>-1.5414000000000001</v>
      </c>
      <c r="M1035" s="158">
        <v>-5.7759</v>
      </c>
      <c r="N1035" s="158">
        <v>3.3149999999999999</v>
      </c>
      <c r="O1035" s="158">
        <v>17.430399999999999</v>
      </c>
      <c r="P1035" s="158">
        <v>9.7815999999999992</v>
      </c>
      <c r="Q1035" s="158">
        <v>11.99</v>
      </c>
      <c r="R1035" s="158">
        <v>31.300699999999999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-0.17754576271186442</v>
      </c>
      <c r="G1036" s="160">
        <v>-0.17754576271186442</v>
      </c>
      <c r="H1036" s="160">
        <v>2.2036305084745766</v>
      </c>
      <c r="I1036" s="160">
        <v>3.1180881355932222</v>
      </c>
      <c r="J1036" s="160">
        <v>8.1592169491525439</v>
      </c>
      <c r="K1036" s="160">
        <v>-1.5103661016949153</v>
      </c>
      <c r="L1036" s="160">
        <v>-3.7217186440677961</v>
      </c>
      <c r="M1036" s="160">
        <v>-5.660254237288135</v>
      </c>
      <c r="N1036" s="160">
        <v>4.3929915254237279</v>
      </c>
      <c r="O1036" s="160">
        <v>18.432474509803921</v>
      </c>
      <c r="P1036" s="160">
        <v>11.159206382978724</v>
      </c>
      <c r="Q1036" s="160">
        <v>15.955891525423727</v>
      </c>
      <c r="R1036" s="160">
        <v>28.618166666666671</v>
      </c>
    </row>
    <row r="1037" spans="1:34" x14ac:dyDescent="0.3">
      <c r="A1037" s="159" t="s">
        <v>407</v>
      </c>
      <c r="B1037" s="154"/>
      <c r="C1037" s="154"/>
      <c r="D1037" s="154"/>
      <c r="E1037" s="154"/>
      <c r="F1037" s="160">
        <v>-0.16739999999999999</v>
      </c>
      <c r="G1037" s="160">
        <v>-0.16739999999999999</v>
      </c>
      <c r="H1037" s="160">
        <v>2.1812</v>
      </c>
      <c r="I1037" s="160">
        <v>3.0781999999999998</v>
      </c>
      <c r="J1037" s="160">
        <v>8.2421000000000006</v>
      </c>
      <c r="K1037" s="160">
        <v>-1.2084999999999999</v>
      </c>
      <c r="L1037" s="160">
        <v>-3.3662000000000001</v>
      </c>
      <c r="M1037" s="160">
        <v>-5.8540999999999999</v>
      </c>
      <c r="N1037" s="160">
        <v>4.4836999999999998</v>
      </c>
      <c r="O1037" s="160">
        <v>18.184899999999999</v>
      </c>
      <c r="P1037" s="160">
        <v>11.562099999999999</v>
      </c>
      <c r="Q1037" s="160">
        <v>15.569599999999999</v>
      </c>
      <c r="R1037" s="160">
        <v>28.3901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44767</v>
      </c>
      <c r="E1040" s="158">
        <v>326.04000000000002</v>
      </c>
      <c r="F1040" s="158">
        <v>-0.41839999999999999</v>
      </c>
      <c r="G1040" s="158">
        <v>-0.41839999999999999</v>
      </c>
      <c r="H1040" s="158">
        <v>1.9703999999999999</v>
      </c>
      <c r="I1040" s="158">
        <v>2.5638000000000001</v>
      </c>
      <c r="J1040" s="158">
        <v>7.0492999999999997</v>
      </c>
      <c r="K1040" s="158">
        <v>-0.74280000000000002</v>
      </c>
      <c r="L1040" s="158">
        <v>-3.4584999999999999</v>
      </c>
      <c r="M1040" s="158">
        <v>-7.6582999999999997</v>
      </c>
      <c r="N1040" s="158">
        <v>4.7720000000000002</v>
      </c>
      <c r="O1040" s="158">
        <v>14.317399999999999</v>
      </c>
      <c r="P1040" s="158">
        <v>9.2728999999999999</v>
      </c>
      <c r="Q1040" s="158">
        <v>19.189499999999999</v>
      </c>
      <c r="R1040" s="158">
        <v>24.081800000000001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44767</v>
      </c>
      <c r="E1041" s="158">
        <v>326.04000000000002</v>
      </c>
      <c r="F1041" s="158">
        <v>-0.41839999999999999</v>
      </c>
      <c r="G1041" s="158">
        <v>-0.41839999999999999</v>
      </c>
      <c r="H1041" s="158">
        <v>1.9703999999999999</v>
      </c>
      <c r="I1041" s="158">
        <v>2.5638000000000001</v>
      </c>
      <c r="J1041" s="158">
        <v>7.0492999999999997</v>
      </c>
      <c r="K1041" s="158">
        <v>-0.74280000000000002</v>
      </c>
      <c r="L1041" s="158">
        <v>-3.4584999999999999</v>
      </c>
      <c r="M1041" s="158">
        <v>-7.6582999999999997</v>
      </c>
      <c r="N1041" s="158">
        <v>4.7720000000000002</v>
      </c>
      <c r="O1041" s="158">
        <v>14.317399999999999</v>
      </c>
      <c r="P1041" s="158">
        <v>9.2728999999999999</v>
      </c>
      <c r="Q1041" s="158">
        <v>19.1204</v>
      </c>
      <c r="R1041" s="158">
        <v>24.081800000000001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44767</v>
      </c>
      <c r="E1042" s="158">
        <v>353.19</v>
      </c>
      <c r="F1042" s="158">
        <v>-0.41170000000000001</v>
      </c>
      <c r="G1042" s="158">
        <v>-0.41170000000000001</v>
      </c>
      <c r="H1042" s="158">
        <v>1.9837</v>
      </c>
      <c r="I1042" s="158">
        <v>2.5910000000000002</v>
      </c>
      <c r="J1042" s="158">
        <v>7.1116999999999999</v>
      </c>
      <c r="K1042" s="158">
        <v>-0.57430000000000003</v>
      </c>
      <c r="L1042" s="158">
        <v>-3.1374</v>
      </c>
      <c r="M1042" s="158">
        <v>-7.1896000000000004</v>
      </c>
      <c r="N1042" s="158">
        <v>5.4927999999999999</v>
      </c>
      <c r="O1042" s="158">
        <v>15.0792</v>
      </c>
      <c r="P1042" s="158">
        <v>10.119300000000001</v>
      </c>
      <c r="Q1042" s="158">
        <v>14.07</v>
      </c>
      <c r="R1042" s="158">
        <v>24.9237</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44767</v>
      </c>
      <c r="E1043" s="158">
        <v>46.48</v>
      </c>
      <c r="F1043" s="158">
        <v>-0.30030000000000001</v>
      </c>
      <c r="G1043" s="158">
        <v>-0.30030000000000001</v>
      </c>
      <c r="H1043" s="158">
        <v>1.7513000000000001</v>
      </c>
      <c r="I1043" s="158">
        <v>2.5369999999999999</v>
      </c>
      <c r="J1043" s="158">
        <v>6.0945</v>
      </c>
      <c r="K1043" s="158">
        <v>-3.1263000000000001</v>
      </c>
      <c r="L1043" s="158">
        <v>-6.9469000000000003</v>
      </c>
      <c r="M1043" s="158">
        <v>-12.1859</v>
      </c>
      <c r="N1043" s="158">
        <v>-1.1274</v>
      </c>
      <c r="O1043" s="158">
        <v>14.588800000000001</v>
      </c>
      <c r="P1043" s="158">
        <v>13.851000000000001</v>
      </c>
      <c r="Q1043" s="158">
        <v>15.0253</v>
      </c>
      <c r="R1043" s="158">
        <v>18.490600000000001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44767</v>
      </c>
      <c r="E1044" s="158">
        <v>41.54</v>
      </c>
      <c r="F1044" s="158">
        <v>-0.312</v>
      </c>
      <c r="G1044" s="158">
        <v>-0.312</v>
      </c>
      <c r="H1044" s="158">
        <v>1.7388999999999999</v>
      </c>
      <c r="I1044" s="158">
        <v>2.492</v>
      </c>
      <c r="J1044" s="158">
        <v>5.9964000000000004</v>
      </c>
      <c r="K1044" s="158">
        <v>-3.4178000000000002</v>
      </c>
      <c r="L1044" s="158">
        <v>-7.4626999999999999</v>
      </c>
      <c r="M1044" s="158">
        <v>-12.9323</v>
      </c>
      <c r="N1044" s="158">
        <v>-2.2587999999999999</v>
      </c>
      <c r="O1044" s="158">
        <v>13.235900000000001</v>
      </c>
      <c r="P1044" s="158">
        <v>12.426299999999999</v>
      </c>
      <c r="Q1044" s="158">
        <v>12.007</v>
      </c>
      <c r="R1044" s="158">
        <v>17.101199999999999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44767</v>
      </c>
      <c r="E1045" s="158">
        <v>149.51349999999999</v>
      </c>
      <c r="F1045" s="158">
        <v>-0.39650000000000002</v>
      </c>
      <c r="G1045" s="158">
        <v>-0.39650000000000002</v>
      </c>
      <c r="H1045" s="158">
        <v>1.998</v>
      </c>
      <c r="I1045" s="158">
        <v>2.5621999999999998</v>
      </c>
      <c r="J1045" s="158">
        <v>6.2995000000000001</v>
      </c>
      <c r="K1045" s="158">
        <v>-8.2500000000000004E-2</v>
      </c>
      <c r="L1045" s="158">
        <v>-2.7744</v>
      </c>
      <c r="M1045" s="158">
        <v>-6.6824000000000003</v>
      </c>
      <c r="N1045" s="158">
        <v>5.5289999999999999</v>
      </c>
      <c r="O1045" s="158">
        <v>16.165099999999999</v>
      </c>
      <c r="P1045" s="158">
        <v>11.866300000000001</v>
      </c>
      <c r="Q1045" s="158">
        <v>14.79</v>
      </c>
      <c r="R1045" s="158">
        <v>21.5701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44767</v>
      </c>
      <c r="E1046" s="158">
        <v>134.28110000000001</v>
      </c>
      <c r="F1046" s="158">
        <v>-0.40710000000000002</v>
      </c>
      <c r="G1046" s="158">
        <v>-0.40710000000000002</v>
      </c>
      <c r="H1046" s="158">
        <v>1.9726999999999999</v>
      </c>
      <c r="I1046" s="158">
        <v>2.5114000000000001</v>
      </c>
      <c r="J1046" s="158">
        <v>6.1829999999999998</v>
      </c>
      <c r="K1046" s="158">
        <v>-0.3957</v>
      </c>
      <c r="L1046" s="158">
        <v>-3.3532000000000002</v>
      </c>
      <c r="M1046" s="158">
        <v>-7.5134999999999996</v>
      </c>
      <c r="N1046" s="158">
        <v>4.2473999999999998</v>
      </c>
      <c r="O1046" s="158">
        <v>14.8089</v>
      </c>
      <c r="P1046" s="158">
        <v>10.4855</v>
      </c>
      <c r="Q1046" s="158">
        <v>15.6661</v>
      </c>
      <c r="R1046" s="158">
        <v>20.099299999999999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44767</v>
      </c>
      <c r="E1049" s="158">
        <v>43.62</v>
      </c>
      <c r="F1049" s="158">
        <v>-0.27429999999999999</v>
      </c>
      <c r="G1049" s="158">
        <v>-0.27429999999999999</v>
      </c>
      <c r="H1049" s="158">
        <v>2.0590000000000002</v>
      </c>
      <c r="I1049" s="158">
        <v>2.8046000000000002</v>
      </c>
      <c r="J1049" s="158">
        <v>6.5721999999999996</v>
      </c>
      <c r="K1049" s="158">
        <v>-0.63780000000000003</v>
      </c>
      <c r="L1049" s="158">
        <v>-4.2370999999999999</v>
      </c>
      <c r="M1049" s="158">
        <v>-7.5651999999999999</v>
      </c>
      <c r="N1049" s="158">
        <v>3.2915000000000001</v>
      </c>
      <c r="O1049" s="158">
        <v>18.744499999999999</v>
      </c>
      <c r="P1049" s="158">
        <v>14.3521</v>
      </c>
      <c r="Q1049" s="158">
        <v>14.4224</v>
      </c>
      <c r="R1049" s="158">
        <v>22.863199999999999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44767</v>
      </c>
      <c r="E1050" s="158">
        <v>39.17</v>
      </c>
      <c r="F1050" s="158">
        <v>-0.3054</v>
      </c>
      <c r="G1050" s="158">
        <v>-0.3054</v>
      </c>
      <c r="H1050" s="158">
        <v>2.0051999999999999</v>
      </c>
      <c r="I1050" s="158">
        <v>2.7275</v>
      </c>
      <c r="J1050" s="158">
        <v>6.4401999999999999</v>
      </c>
      <c r="K1050" s="158">
        <v>-1.0359</v>
      </c>
      <c r="L1050" s="158">
        <v>-4.9503000000000004</v>
      </c>
      <c r="M1050" s="158">
        <v>-8.6094000000000008</v>
      </c>
      <c r="N1050" s="158">
        <v>1.7138</v>
      </c>
      <c r="O1050" s="158">
        <v>16.9937</v>
      </c>
      <c r="P1050" s="158">
        <v>12.8126</v>
      </c>
      <c r="Q1050" s="158">
        <v>12.117599999999999</v>
      </c>
      <c r="R1050" s="158">
        <v>20.999300000000002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44767</v>
      </c>
      <c r="E1051" s="158">
        <v>292.47500000000002</v>
      </c>
      <c r="F1051" s="158">
        <v>-0.48820000000000002</v>
      </c>
      <c r="G1051" s="158">
        <v>-0.48820000000000002</v>
      </c>
      <c r="H1051" s="158">
        <v>1.8342000000000001</v>
      </c>
      <c r="I1051" s="158">
        <v>1.8176000000000001</v>
      </c>
      <c r="J1051" s="158">
        <v>7.5841000000000003</v>
      </c>
      <c r="K1051" s="158">
        <v>1.3645</v>
      </c>
      <c r="L1051" s="158">
        <v>-3.6122999999999998</v>
      </c>
      <c r="M1051" s="158">
        <v>-7.7552000000000003</v>
      </c>
      <c r="N1051" s="158">
        <v>-1.8026</v>
      </c>
      <c r="O1051" s="158">
        <v>12.1983</v>
      </c>
      <c r="P1051" s="158">
        <v>8.0030999999999999</v>
      </c>
      <c r="Q1051" s="158">
        <v>10.6396</v>
      </c>
      <c r="R1051" s="158">
        <v>19.197700000000001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44767</v>
      </c>
      <c r="E1052" s="158">
        <v>274.20800000000003</v>
      </c>
      <c r="F1052" s="158">
        <v>-0.49530000000000002</v>
      </c>
      <c r="G1052" s="158">
        <v>-0.49530000000000002</v>
      </c>
      <c r="H1052" s="158">
        <v>1.8180000000000001</v>
      </c>
      <c r="I1052" s="158">
        <v>1.7855000000000001</v>
      </c>
      <c r="J1052" s="158">
        <v>7.5088999999999997</v>
      </c>
      <c r="K1052" s="158">
        <v>1.1569</v>
      </c>
      <c r="L1052" s="158">
        <v>-3.9942000000000002</v>
      </c>
      <c r="M1052" s="158">
        <v>-8.3010999999999999</v>
      </c>
      <c r="N1052" s="158">
        <v>-2.5710000000000002</v>
      </c>
      <c r="O1052" s="158">
        <v>11.3424</v>
      </c>
      <c r="P1052" s="158">
        <v>7.2115999999999998</v>
      </c>
      <c r="Q1052" s="158">
        <v>18.623200000000001</v>
      </c>
      <c r="R1052" s="158">
        <v>18.2789</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44767</v>
      </c>
      <c r="E1053" s="158">
        <v>56.85</v>
      </c>
      <c r="F1053" s="158">
        <v>-0.28070000000000001</v>
      </c>
      <c r="G1053" s="158">
        <v>-0.28070000000000001</v>
      </c>
      <c r="H1053" s="158">
        <v>2.6543999999999999</v>
      </c>
      <c r="I1053" s="158">
        <v>3.1760000000000002</v>
      </c>
      <c r="J1053" s="158">
        <v>7.2641999999999998</v>
      </c>
      <c r="K1053" s="158">
        <v>-0.90639999999999998</v>
      </c>
      <c r="L1053" s="158">
        <v>-2.8702999999999999</v>
      </c>
      <c r="M1053" s="158">
        <v>-6.3734999999999999</v>
      </c>
      <c r="N1053" s="158">
        <v>4.0636999999999999</v>
      </c>
      <c r="O1053" s="158">
        <v>16.22</v>
      </c>
      <c r="P1053" s="158">
        <v>12.356199999999999</v>
      </c>
      <c r="Q1053" s="158">
        <v>13.952299999999999</v>
      </c>
      <c r="R1053" s="158">
        <v>22.618400000000001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44767</v>
      </c>
      <c r="E1054" s="158">
        <v>51.85</v>
      </c>
      <c r="F1054" s="158">
        <v>-0.28849999999999998</v>
      </c>
      <c r="G1054" s="158">
        <v>-0.28849999999999998</v>
      </c>
      <c r="H1054" s="158">
        <v>2.6326000000000001</v>
      </c>
      <c r="I1054" s="158">
        <v>3.1225000000000001</v>
      </c>
      <c r="J1054" s="158">
        <v>7.1280999999999999</v>
      </c>
      <c r="K1054" s="158">
        <v>-1.2945</v>
      </c>
      <c r="L1054" s="158">
        <v>-3.6244999999999998</v>
      </c>
      <c r="M1054" s="158">
        <v>-7.4272</v>
      </c>
      <c r="N1054" s="158">
        <v>2.5108999999999999</v>
      </c>
      <c r="O1054" s="158">
        <v>14.442600000000001</v>
      </c>
      <c r="P1054" s="158">
        <v>10.9077</v>
      </c>
      <c r="Q1054" s="158">
        <v>13.2903</v>
      </c>
      <c r="R1054" s="158">
        <v>20.7715</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44767</v>
      </c>
      <c r="E1055" s="158">
        <v>1587.7203595214401</v>
      </c>
      <c r="F1055" s="158">
        <v>-0.68940000000000001</v>
      </c>
      <c r="G1055" s="158">
        <v>-0.68940000000000001</v>
      </c>
      <c r="H1055" s="158">
        <v>1.5808</v>
      </c>
      <c r="I1055" s="158">
        <v>1.4661999999999999</v>
      </c>
      <c r="J1055" s="158">
        <v>4.9187000000000003</v>
      </c>
      <c r="K1055" s="158">
        <v>-0.48060000000000003</v>
      </c>
      <c r="L1055" s="158">
        <v>-5.6482999999999999</v>
      </c>
      <c r="M1055" s="158">
        <v>-10.232200000000001</v>
      </c>
      <c r="N1055" s="158">
        <v>-0.86419999999999997</v>
      </c>
      <c r="O1055" s="158">
        <v>14.1495</v>
      </c>
      <c r="P1055" s="158">
        <v>8.3659999999999997</v>
      </c>
      <c r="Q1055" s="158">
        <v>19.336600000000001</v>
      </c>
      <c r="R1055" s="158">
        <v>25.356100000000001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44767</v>
      </c>
      <c r="E1056" s="158">
        <v>714.91020000000003</v>
      </c>
      <c r="F1056" s="158">
        <v>-0.68340000000000001</v>
      </c>
      <c r="G1056" s="158">
        <v>-0.68340000000000001</v>
      </c>
      <c r="H1056" s="158">
        <v>1.5952</v>
      </c>
      <c r="I1056" s="158">
        <v>1.4948999999999999</v>
      </c>
      <c r="J1056" s="158">
        <v>4.9848999999999997</v>
      </c>
      <c r="K1056" s="158">
        <v>-0.29659999999999997</v>
      </c>
      <c r="L1056" s="158">
        <v>-5.3030999999999997</v>
      </c>
      <c r="M1056" s="158">
        <v>-9.7395999999999994</v>
      </c>
      <c r="N1056" s="158">
        <v>-0.13519999999999999</v>
      </c>
      <c r="O1056" s="158">
        <v>14.9918</v>
      </c>
      <c r="P1056" s="158">
        <v>9.2170000000000005</v>
      </c>
      <c r="Q1056" s="158">
        <v>12.166499999999999</v>
      </c>
      <c r="R1056" s="158">
        <v>26.269400000000001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44767</v>
      </c>
      <c r="E1057" s="158">
        <v>838.69120649469801</v>
      </c>
      <c r="F1057" s="158">
        <v>-0.251</v>
      </c>
      <c r="G1057" s="158">
        <v>-0.251</v>
      </c>
      <c r="H1057" s="158">
        <v>2.1132</v>
      </c>
      <c r="I1057" s="158">
        <v>2.3127</v>
      </c>
      <c r="J1057" s="158">
        <v>6.6182999999999996</v>
      </c>
      <c r="K1057" s="158">
        <v>-0.37309999999999999</v>
      </c>
      <c r="L1057" s="158">
        <v>-0.89180000000000004</v>
      </c>
      <c r="M1057" s="158">
        <v>-4.6368</v>
      </c>
      <c r="N1057" s="158">
        <v>8.4400999999999993</v>
      </c>
      <c r="O1057" s="158">
        <v>12.061</v>
      </c>
      <c r="P1057" s="158">
        <v>9.3172999999999995</v>
      </c>
      <c r="Q1057" s="158">
        <v>18.645299999999999</v>
      </c>
      <c r="R1057" s="158">
        <v>25.7453</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44767</v>
      </c>
      <c r="E1058" s="158">
        <v>726.70500000000004</v>
      </c>
      <c r="F1058" s="158">
        <v>-0.24560000000000001</v>
      </c>
      <c r="G1058" s="158">
        <v>-0.24560000000000001</v>
      </c>
      <c r="H1058" s="158">
        <v>2.1261000000000001</v>
      </c>
      <c r="I1058" s="158">
        <v>2.3384</v>
      </c>
      <c r="J1058" s="158">
        <v>6.6760999999999999</v>
      </c>
      <c r="K1058" s="158">
        <v>-0.22159999999999999</v>
      </c>
      <c r="L1058" s="158">
        <v>-0.59670000000000001</v>
      </c>
      <c r="M1058" s="158">
        <v>-4.2095000000000002</v>
      </c>
      <c r="N1058" s="158">
        <v>9.0930999999999997</v>
      </c>
      <c r="O1058" s="158">
        <v>12.7125</v>
      </c>
      <c r="P1058" s="158">
        <v>10.0114</v>
      </c>
      <c r="Q1058" s="158">
        <v>12.968299999999999</v>
      </c>
      <c r="R1058" s="158">
        <v>26.481000000000002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44767</v>
      </c>
      <c r="E1059" s="158">
        <v>301.83980000000003</v>
      </c>
      <c r="F1059" s="158">
        <v>-0.41770000000000002</v>
      </c>
      <c r="G1059" s="158">
        <v>-0.41770000000000002</v>
      </c>
      <c r="H1059" s="158">
        <v>2.2826</v>
      </c>
      <c r="I1059" s="158">
        <v>3.0737000000000001</v>
      </c>
      <c r="J1059" s="158">
        <v>8.3391000000000002</v>
      </c>
      <c r="K1059" s="158">
        <v>9.8500000000000004E-2</v>
      </c>
      <c r="L1059" s="158">
        <v>-4.7521000000000004</v>
      </c>
      <c r="M1059" s="158">
        <v>-8.2896999999999998</v>
      </c>
      <c r="N1059" s="158">
        <v>3.0552999999999999</v>
      </c>
      <c r="O1059" s="158">
        <v>13.061199999999999</v>
      </c>
      <c r="P1059" s="158">
        <v>9.3941999999999997</v>
      </c>
      <c r="Q1059" s="158">
        <v>18.949300000000001</v>
      </c>
      <c r="R1059" s="158">
        <v>20.060600000000001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44767</v>
      </c>
      <c r="E1060" s="158">
        <v>326.02350000000001</v>
      </c>
      <c r="F1060" s="158">
        <v>-0.41020000000000001</v>
      </c>
      <c r="G1060" s="158">
        <v>-0.41020000000000001</v>
      </c>
      <c r="H1060" s="158">
        <v>2.3012000000000001</v>
      </c>
      <c r="I1060" s="158">
        <v>3.1114000000000002</v>
      </c>
      <c r="J1060" s="158">
        <v>8.4255999999999993</v>
      </c>
      <c r="K1060" s="158">
        <v>0.33279999999999998</v>
      </c>
      <c r="L1060" s="158">
        <v>-4.3055000000000003</v>
      </c>
      <c r="M1060" s="158">
        <v>-7.6405000000000003</v>
      </c>
      <c r="N1060" s="158">
        <v>4.0354999999999999</v>
      </c>
      <c r="O1060" s="158">
        <v>14.132899999999999</v>
      </c>
      <c r="P1060" s="158">
        <v>10.346299999999999</v>
      </c>
      <c r="Q1060" s="158">
        <v>12.329000000000001</v>
      </c>
      <c r="R1060" s="158">
        <v>21.197700000000001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44767</v>
      </c>
      <c r="E1061" s="158">
        <v>63.6</v>
      </c>
      <c r="F1061" s="158">
        <v>-0.46949999999999997</v>
      </c>
      <c r="G1061" s="158">
        <v>-0.46949999999999997</v>
      </c>
      <c r="H1061" s="158">
        <v>1.7926</v>
      </c>
      <c r="I1061" s="158">
        <v>2.3166000000000002</v>
      </c>
      <c r="J1061" s="158">
        <v>6.3011999999999997</v>
      </c>
      <c r="K1061" s="158">
        <v>-0.91910000000000003</v>
      </c>
      <c r="L1061" s="158">
        <v>-3.0931000000000002</v>
      </c>
      <c r="M1061" s="158">
        <v>-5.4977999999999998</v>
      </c>
      <c r="N1061" s="158">
        <v>8.1448999999999998</v>
      </c>
      <c r="O1061" s="158">
        <v>15.3614</v>
      </c>
      <c r="P1061" s="158">
        <v>11.107799999999999</v>
      </c>
      <c r="Q1061" s="158">
        <v>13.9352</v>
      </c>
      <c r="R1061" s="158">
        <v>24.860800000000001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44767</v>
      </c>
      <c r="E1062" s="158">
        <v>68.650000000000006</v>
      </c>
      <c r="F1062" s="158">
        <v>-0.46400000000000002</v>
      </c>
      <c r="G1062" s="158">
        <v>-0.46400000000000002</v>
      </c>
      <c r="H1062" s="158">
        <v>1.8092999999999999</v>
      </c>
      <c r="I1062" s="158">
        <v>2.3405</v>
      </c>
      <c r="J1062" s="158">
        <v>6.3681000000000001</v>
      </c>
      <c r="K1062" s="158">
        <v>-0.75180000000000002</v>
      </c>
      <c r="L1062" s="158">
        <v>-2.7757999999999998</v>
      </c>
      <c r="M1062" s="158">
        <v>-5.0484</v>
      </c>
      <c r="N1062" s="158">
        <v>8.8300999999999998</v>
      </c>
      <c r="O1062" s="158">
        <v>16.082100000000001</v>
      </c>
      <c r="P1062" s="158">
        <v>11.9321</v>
      </c>
      <c r="Q1062" s="158">
        <v>14.6571</v>
      </c>
      <c r="R1062" s="158">
        <v>25.6434</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44767</v>
      </c>
      <c r="E1063" s="158">
        <v>37.65</v>
      </c>
      <c r="F1063" s="158">
        <v>-0.2913</v>
      </c>
      <c r="G1063" s="158">
        <v>-0.2913</v>
      </c>
      <c r="H1063" s="158">
        <v>2.7284999999999999</v>
      </c>
      <c r="I1063" s="158">
        <v>3.2071999999999998</v>
      </c>
      <c r="J1063" s="158">
        <v>7.3567</v>
      </c>
      <c r="K1063" s="158">
        <v>-1.3882000000000001</v>
      </c>
      <c r="L1063" s="158">
        <v>-3.7330999999999999</v>
      </c>
      <c r="M1063" s="158">
        <v>-7.2202999999999999</v>
      </c>
      <c r="N1063" s="158">
        <v>4.7870999999999997</v>
      </c>
      <c r="O1063" s="158">
        <v>17.2957</v>
      </c>
      <c r="P1063" s="158">
        <v>9.7399000000000004</v>
      </c>
      <c r="Q1063" s="158">
        <v>13.88</v>
      </c>
      <c r="R1063" s="158">
        <v>24.5137</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44767</v>
      </c>
      <c r="E1064" s="158">
        <v>41.81</v>
      </c>
      <c r="F1064" s="158">
        <v>-0.31</v>
      </c>
      <c r="G1064" s="158">
        <v>-0.31</v>
      </c>
      <c r="H1064" s="158">
        <v>2.7524999999999999</v>
      </c>
      <c r="I1064" s="158">
        <v>3.2601</v>
      </c>
      <c r="J1064" s="158">
        <v>7.4531000000000001</v>
      </c>
      <c r="K1064" s="158">
        <v>-1.0882000000000001</v>
      </c>
      <c r="L1064" s="158">
        <v>-3.2624</v>
      </c>
      <c r="M1064" s="158">
        <v>-6.4653</v>
      </c>
      <c r="N1064" s="158">
        <v>6.0091000000000001</v>
      </c>
      <c r="O1064" s="158">
        <v>18.632999999999999</v>
      </c>
      <c r="P1064" s="158">
        <v>11.2659</v>
      </c>
      <c r="Q1064" s="158">
        <v>13.798400000000001</v>
      </c>
      <c r="R1064" s="158">
        <v>25.949100000000001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44767</v>
      </c>
      <c r="E1065" s="158">
        <v>52.43</v>
      </c>
      <c r="F1065" s="158">
        <v>-0.43680000000000002</v>
      </c>
      <c r="G1065" s="158">
        <v>-0.43680000000000002</v>
      </c>
      <c r="H1065" s="158">
        <v>2.5024000000000002</v>
      </c>
      <c r="I1065" s="158">
        <v>3.6371000000000002</v>
      </c>
      <c r="J1065" s="158">
        <v>7.9028999999999998</v>
      </c>
      <c r="K1065" s="158">
        <v>-9.5299999999999996E-2</v>
      </c>
      <c r="L1065" s="158">
        <v>-4.742</v>
      </c>
      <c r="M1065" s="158">
        <v>-7.2691999999999997</v>
      </c>
      <c r="N1065" s="158">
        <v>5.4292999999999996</v>
      </c>
      <c r="O1065" s="158">
        <v>16.0184</v>
      </c>
      <c r="P1065" s="158">
        <v>10.9086</v>
      </c>
      <c r="Q1065" s="158">
        <v>12.3522</v>
      </c>
      <c r="R1065" s="158">
        <v>21.855899999999998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44767</v>
      </c>
      <c r="E1066" s="158">
        <v>47.3</v>
      </c>
      <c r="F1066" s="158">
        <v>-0.46300000000000002</v>
      </c>
      <c r="G1066" s="158">
        <v>-0.46300000000000002</v>
      </c>
      <c r="H1066" s="158">
        <v>2.4697</v>
      </c>
      <c r="I1066" s="158">
        <v>3.5691000000000002</v>
      </c>
      <c r="J1066" s="158">
        <v>7.7694000000000001</v>
      </c>
      <c r="K1066" s="158">
        <v>-0.42109999999999997</v>
      </c>
      <c r="L1066" s="158">
        <v>-5.3432000000000004</v>
      </c>
      <c r="M1066" s="158">
        <v>-8.1553000000000004</v>
      </c>
      <c r="N1066" s="158">
        <v>4.0933000000000002</v>
      </c>
      <c r="O1066" s="158">
        <v>14.7164</v>
      </c>
      <c r="P1066" s="158">
        <v>9.7507999999999999</v>
      </c>
      <c r="Q1066" s="158">
        <v>10.108499999999999</v>
      </c>
      <c r="R1066" s="158">
        <v>20.386600000000001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44767</v>
      </c>
      <c r="E1067" s="158">
        <v>31.84</v>
      </c>
      <c r="F1067" s="158">
        <v>-0.56210000000000004</v>
      </c>
      <c r="G1067" s="158">
        <v>-0.56210000000000004</v>
      </c>
      <c r="H1067" s="158">
        <v>2.0512999999999999</v>
      </c>
      <c r="I1067" s="158">
        <v>2.6766000000000001</v>
      </c>
      <c r="J1067" s="158">
        <v>6.5595999999999997</v>
      </c>
      <c r="K1067" s="158">
        <v>-3.1399999999999997E-2</v>
      </c>
      <c r="L1067" s="158">
        <v>-2.8972000000000002</v>
      </c>
      <c r="M1067" s="158">
        <v>-7.9503000000000004</v>
      </c>
      <c r="N1067" s="158">
        <v>5.2214</v>
      </c>
      <c r="O1067" s="158">
        <v>11.9442</v>
      </c>
      <c r="P1067" s="158">
        <v>9.5114999999999998</v>
      </c>
      <c r="Q1067" s="158">
        <v>12.0623</v>
      </c>
      <c r="R1067" s="158">
        <v>19.5151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44767</v>
      </c>
      <c r="E1068" s="158">
        <v>27.62</v>
      </c>
      <c r="F1068" s="158">
        <v>-0.57599999999999996</v>
      </c>
      <c r="G1068" s="158">
        <v>-0.57599999999999996</v>
      </c>
      <c r="H1068" s="158">
        <v>2.0318000000000001</v>
      </c>
      <c r="I1068" s="158">
        <v>2.6383999999999999</v>
      </c>
      <c r="J1068" s="158">
        <v>6.4355000000000002</v>
      </c>
      <c r="K1068" s="158">
        <v>-0.3967</v>
      </c>
      <c r="L1068" s="158">
        <v>-3.5615000000000001</v>
      </c>
      <c r="M1068" s="158">
        <v>-8.9350000000000005</v>
      </c>
      <c r="N1068" s="158">
        <v>3.7566000000000002</v>
      </c>
      <c r="O1068" s="158">
        <v>10.348100000000001</v>
      </c>
      <c r="P1068" s="158">
        <v>7.9012000000000002</v>
      </c>
      <c r="Q1068" s="158">
        <v>10.1998</v>
      </c>
      <c r="R1068" s="158">
        <v>17.814</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44767</v>
      </c>
      <c r="E1069" s="158">
        <v>41.58</v>
      </c>
      <c r="F1069" s="158">
        <v>-0.55010000000000003</v>
      </c>
      <c r="G1069" s="158">
        <v>-0.55010000000000003</v>
      </c>
      <c r="H1069" s="158">
        <v>1.8868</v>
      </c>
      <c r="I1069" s="158">
        <v>2.9973000000000001</v>
      </c>
      <c r="J1069" s="158">
        <v>7.1925999999999997</v>
      </c>
      <c r="K1069" s="158">
        <v>-1.9108000000000001</v>
      </c>
      <c r="L1069" s="158">
        <v>-6.9591000000000003</v>
      </c>
      <c r="M1069" s="158">
        <v>-10.561400000000001</v>
      </c>
      <c r="N1069" s="158">
        <v>1.8868</v>
      </c>
      <c r="O1069" s="158">
        <v>14.2928</v>
      </c>
      <c r="P1069" s="158">
        <v>10.1808</v>
      </c>
      <c r="Q1069" s="158">
        <v>11.647399999999999</v>
      </c>
      <c r="R1069" s="158">
        <v>20.5657</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44767</v>
      </c>
      <c r="E1070" s="158">
        <v>47.84</v>
      </c>
      <c r="F1070" s="158">
        <v>-0.54049999999999998</v>
      </c>
      <c r="G1070" s="158">
        <v>-0.54049999999999998</v>
      </c>
      <c r="H1070" s="158">
        <v>1.9173</v>
      </c>
      <c r="I1070" s="158">
        <v>3.0590000000000002</v>
      </c>
      <c r="J1070" s="158">
        <v>7.3368000000000002</v>
      </c>
      <c r="K1070" s="158">
        <v>-1.5233000000000001</v>
      </c>
      <c r="L1070" s="158">
        <v>-6.2695999999999996</v>
      </c>
      <c r="M1070" s="158">
        <v>-9.5652000000000008</v>
      </c>
      <c r="N1070" s="158">
        <v>3.3931</v>
      </c>
      <c r="O1070" s="158">
        <v>15.819699999999999</v>
      </c>
      <c r="P1070" s="158">
        <v>11.8499</v>
      </c>
      <c r="Q1070" s="158">
        <v>14.571099999999999</v>
      </c>
      <c r="R1070" s="158">
        <v>22.255600000000001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44767</v>
      </c>
      <c r="E1071" s="158">
        <v>11.6656</v>
      </c>
      <c r="F1071" s="158">
        <v>-0.29320000000000002</v>
      </c>
      <c r="G1071" s="158">
        <v>-0.29320000000000002</v>
      </c>
      <c r="H1071" s="158">
        <v>2.1103999999999998</v>
      </c>
      <c r="I1071" s="158">
        <v>2.9702000000000002</v>
      </c>
      <c r="J1071" s="158">
        <v>7.4249999999999998</v>
      </c>
      <c r="K1071" s="158">
        <v>-0.92069999999999996</v>
      </c>
      <c r="L1071" s="158">
        <v>-6.1383000000000001</v>
      </c>
      <c r="M1071" s="158">
        <v>-11.5136</v>
      </c>
      <c r="N1071" s="158">
        <v>0.5716</v>
      </c>
      <c r="O1071" s="158"/>
      <c r="P1071" s="158"/>
      <c r="Q1071" s="158">
        <v>10.217599999999999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44767</v>
      </c>
      <c r="E1072" s="158">
        <v>11.2517</v>
      </c>
      <c r="F1072" s="158">
        <v>-0.311</v>
      </c>
      <c r="G1072" s="158">
        <v>-0.311</v>
      </c>
      <c r="H1072" s="158">
        <v>2.0682999999999998</v>
      </c>
      <c r="I1072" s="158">
        <v>2.8839999999999999</v>
      </c>
      <c r="J1072" s="158">
        <v>7.2244000000000002</v>
      </c>
      <c r="K1072" s="158">
        <v>-1.5167999999999999</v>
      </c>
      <c r="L1072" s="158">
        <v>-7.1970999999999998</v>
      </c>
      <c r="M1072" s="158">
        <v>-12.9779</v>
      </c>
      <c r="N1072" s="158">
        <v>-1.6443000000000001</v>
      </c>
      <c r="O1072" s="158"/>
      <c r="P1072" s="158"/>
      <c r="Q1072" s="158">
        <v>7.7317</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44767</v>
      </c>
      <c r="E1073" s="158">
        <v>103.818</v>
      </c>
      <c r="F1073" s="158">
        <v>-0.53139999999999998</v>
      </c>
      <c r="G1073" s="158">
        <v>-0.53139999999999998</v>
      </c>
      <c r="H1073" s="158">
        <v>1.7403999999999999</v>
      </c>
      <c r="I1073" s="158">
        <v>2.0135000000000001</v>
      </c>
      <c r="J1073" s="158">
        <v>7.157</v>
      </c>
      <c r="K1073" s="158">
        <v>-0.70809999999999995</v>
      </c>
      <c r="L1073" s="158">
        <v>-3.6044</v>
      </c>
      <c r="M1073" s="158">
        <v>-5.8484999999999996</v>
      </c>
      <c r="N1073" s="158">
        <v>5.3804999999999996</v>
      </c>
      <c r="O1073" s="158">
        <v>13.732900000000001</v>
      </c>
      <c r="P1073" s="158">
        <v>9.5122999999999998</v>
      </c>
      <c r="Q1073" s="158">
        <v>11.6441</v>
      </c>
      <c r="R1073" s="158">
        <v>17.343299999999999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44767</v>
      </c>
      <c r="E1074" s="158">
        <v>93.859300000000005</v>
      </c>
      <c r="F1074" s="158">
        <v>-0.5373</v>
      </c>
      <c r="G1074" s="158">
        <v>-0.5373</v>
      </c>
      <c r="H1074" s="158">
        <v>1.7262</v>
      </c>
      <c r="I1074" s="158">
        <v>1.9846999999999999</v>
      </c>
      <c r="J1074" s="158">
        <v>7.0900999999999996</v>
      </c>
      <c r="K1074" s="158">
        <v>-0.89870000000000005</v>
      </c>
      <c r="L1074" s="158">
        <v>-3.9548000000000001</v>
      </c>
      <c r="M1074" s="158">
        <v>-6.4398</v>
      </c>
      <c r="N1074" s="158">
        <v>4.4225000000000003</v>
      </c>
      <c r="O1074" s="158">
        <v>12.606</v>
      </c>
      <c r="P1074" s="158">
        <v>8.4221000000000004</v>
      </c>
      <c r="Q1074" s="158">
        <v>8.5368999999999993</v>
      </c>
      <c r="R1074" s="158">
        <v>16.171600000000002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44767</v>
      </c>
      <c r="E1075" s="158">
        <v>357.18099999999998</v>
      </c>
      <c r="F1075" s="158">
        <v>-0.63790000000000002</v>
      </c>
      <c r="G1075" s="158">
        <v>-0.63790000000000002</v>
      </c>
      <c r="H1075" s="158">
        <v>2.0628000000000002</v>
      </c>
      <c r="I1075" s="158">
        <v>2.5598000000000001</v>
      </c>
      <c r="J1075" s="158">
        <v>6.4619999999999997</v>
      </c>
      <c r="K1075" s="158">
        <v>-0.36990000000000001</v>
      </c>
      <c r="L1075" s="158">
        <v>-3.7465999999999999</v>
      </c>
      <c r="M1075" s="158">
        <v>-7.9562999999999997</v>
      </c>
      <c r="N1075" s="158">
        <v>2.8792</v>
      </c>
      <c r="O1075" s="158">
        <v>16.313400000000001</v>
      </c>
      <c r="P1075" s="158">
        <v>10.9734</v>
      </c>
      <c r="Q1075" s="158">
        <v>19.009799999999998</v>
      </c>
      <c r="R1075" s="158">
        <v>22.859000000000002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44767</v>
      </c>
      <c r="E1076" s="158">
        <v>396.40800000000002</v>
      </c>
      <c r="F1076" s="158">
        <v>-0.62719999999999998</v>
      </c>
      <c r="G1076" s="158">
        <v>-0.62719999999999998</v>
      </c>
      <c r="H1076" s="158">
        <v>2.0882999999999998</v>
      </c>
      <c r="I1076" s="158">
        <v>2.6086999999999998</v>
      </c>
      <c r="J1076" s="158">
        <v>6.5739000000000001</v>
      </c>
      <c r="K1076" s="158">
        <v>-5.2900000000000003E-2</v>
      </c>
      <c r="L1076" s="158">
        <v>-3.1421999999999999</v>
      </c>
      <c r="M1076" s="158">
        <v>-7.0845000000000002</v>
      </c>
      <c r="N1076" s="158">
        <v>4.1767000000000003</v>
      </c>
      <c r="O1076" s="158">
        <v>17.686299999999999</v>
      </c>
      <c r="P1076" s="158">
        <v>12.2889</v>
      </c>
      <c r="Q1076" s="158">
        <v>14.2197</v>
      </c>
      <c r="R1076" s="158">
        <v>24.3581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44767</v>
      </c>
      <c r="E1077" s="158">
        <v>476.56122172052</v>
      </c>
      <c r="F1077" s="158">
        <v>-0.63790000000000002</v>
      </c>
      <c r="G1077" s="158">
        <v>-0.63790000000000002</v>
      </c>
      <c r="H1077" s="158">
        <v>2.0630999999999999</v>
      </c>
      <c r="I1077" s="158">
        <v>2.5581</v>
      </c>
      <c r="J1077" s="158">
        <v>6.4607000000000001</v>
      </c>
      <c r="K1077" s="158">
        <v>-0.37169999999999997</v>
      </c>
      <c r="L1077" s="158">
        <v>-3.7473000000000001</v>
      </c>
      <c r="M1077" s="158">
        <v>-7.9573999999999998</v>
      </c>
      <c r="N1077" s="158">
        <v>2.8784000000000001</v>
      </c>
      <c r="O1077" s="158">
        <v>15.964700000000001</v>
      </c>
      <c r="P1077" s="158">
        <v>10.665100000000001</v>
      </c>
      <c r="Q1077" s="158">
        <v>17.800699999999999</v>
      </c>
      <c r="R1077" s="158">
        <v>22.857700000000001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44767</v>
      </c>
      <c r="E1078" s="158">
        <v>109.011425505484</v>
      </c>
      <c r="F1078" s="158">
        <v>-0.62739999999999996</v>
      </c>
      <c r="G1078" s="158">
        <v>-0.62739999999999996</v>
      </c>
      <c r="H1078" s="158">
        <v>2.0874999999999999</v>
      </c>
      <c r="I1078" s="158">
        <v>2.6070000000000002</v>
      </c>
      <c r="J1078" s="158">
        <v>6.5742000000000003</v>
      </c>
      <c r="K1078" s="158">
        <v>-5.3400000000000003E-2</v>
      </c>
      <c r="L1078" s="158">
        <v>-3.1425999999999998</v>
      </c>
      <c r="M1078" s="158">
        <v>-7.0856000000000003</v>
      </c>
      <c r="N1078" s="158">
        <v>4.1749000000000001</v>
      </c>
      <c r="O1078" s="158">
        <v>17.3385</v>
      </c>
      <c r="P1078" s="158">
        <v>11.9846</v>
      </c>
      <c r="Q1078" s="158">
        <v>13.7956</v>
      </c>
      <c r="R1078" s="158">
        <v>24.357600000000001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44767</v>
      </c>
      <c r="E1079" s="158">
        <v>41.414999999999999</v>
      </c>
      <c r="F1079" s="158">
        <v>-0.47820000000000001</v>
      </c>
      <c r="G1079" s="158">
        <v>-0.47820000000000001</v>
      </c>
      <c r="H1079" s="158">
        <v>2.1482999999999999</v>
      </c>
      <c r="I1079" s="158">
        <v>3.1377999999999999</v>
      </c>
      <c r="J1079" s="158">
        <v>7.6078000000000001</v>
      </c>
      <c r="K1079" s="158">
        <v>-0.97789999999999999</v>
      </c>
      <c r="L1079" s="158">
        <v>-3.6278000000000001</v>
      </c>
      <c r="M1079" s="158">
        <v>-7.8662999999999998</v>
      </c>
      <c r="N1079" s="158">
        <v>3.0249999999999999</v>
      </c>
      <c r="O1079" s="158">
        <v>13.959199999999999</v>
      </c>
      <c r="P1079" s="158">
        <v>10.180300000000001</v>
      </c>
      <c r="Q1079" s="158">
        <v>12.899699999999999</v>
      </c>
      <c r="R1079" s="158">
        <v>21.7011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44767</v>
      </c>
      <c r="E1080" s="158">
        <v>38.43</v>
      </c>
      <c r="F1080" s="158">
        <v>-0.48680000000000001</v>
      </c>
      <c r="G1080" s="158">
        <v>-0.48680000000000001</v>
      </c>
      <c r="H1080" s="158">
        <v>2.1286999999999998</v>
      </c>
      <c r="I1080" s="158">
        <v>3.0958000000000001</v>
      </c>
      <c r="J1080" s="158">
        <v>7.5145</v>
      </c>
      <c r="K1080" s="158">
        <v>-1.226</v>
      </c>
      <c r="L1080" s="158">
        <v>-4.1024000000000003</v>
      </c>
      <c r="M1080" s="158">
        <v>-8.5413999999999994</v>
      </c>
      <c r="N1080" s="158">
        <v>2.0202</v>
      </c>
      <c r="O1080" s="158">
        <v>12.9125</v>
      </c>
      <c r="P1080" s="158">
        <v>9.2177000000000007</v>
      </c>
      <c r="Q1080" s="158">
        <v>9.5469000000000008</v>
      </c>
      <c r="R1080" s="158">
        <v>20.563700000000001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44767</v>
      </c>
      <c r="E1081" s="158">
        <v>41.997100000000003</v>
      </c>
      <c r="F1081" s="158">
        <v>-0.25480000000000003</v>
      </c>
      <c r="G1081" s="158">
        <v>-0.25480000000000003</v>
      </c>
      <c r="H1081" s="158">
        <v>2.1454</v>
      </c>
      <c r="I1081" s="158">
        <v>2.8302</v>
      </c>
      <c r="J1081" s="158">
        <v>6.8226000000000004</v>
      </c>
      <c r="K1081" s="158">
        <v>-2.1507000000000001</v>
      </c>
      <c r="L1081" s="158">
        <v>-5.2839</v>
      </c>
      <c r="M1081" s="158">
        <v>-8.8787000000000003</v>
      </c>
      <c r="N1081" s="158">
        <v>4.1186999999999996</v>
      </c>
      <c r="O1081" s="158">
        <v>15.308400000000001</v>
      </c>
      <c r="P1081" s="158">
        <v>10.8719</v>
      </c>
      <c r="Q1081" s="158">
        <v>12.665900000000001</v>
      </c>
      <c r="R1081" s="158">
        <v>21.721699999999998</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44767</v>
      </c>
      <c r="E1082" s="158">
        <v>42.4911263967428</v>
      </c>
      <c r="F1082" s="158">
        <v>-0.26340000000000002</v>
      </c>
      <c r="G1082" s="158">
        <v>-0.26340000000000002</v>
      </c>
      <c r="H1082" s="158">
        <v>2.1246999999999998</v>
      </c>
      <c r="I1082" s="158">
        <v>2.7873999999999999</v>
      </c>
      <c r="J1082" s="158">
        <v>6.7230999999999996</v>
      </c>
      <c r="K1082" s="158">
        <v>-2.4363999999999999</v>
      </c>
      <c r="L1082" s="158">
        <v>-5.8803999999999998</v>
      </c>
      <c r="M1082" s="158">
        <v>-9.7607999999999997</v>
      </c>
      <c r="N1082" s="158">
        <v>2.7231999999999998</v>
      </c>
      <c r="O1082" s="158">
        <v>13.928900000000001</v>
      </c>
      <c r="P1082" s="158">
        <v>9.5683000000000007</v>
      </c>
      <c r="Q1082" s="158">
        <v>9.9985999999999997</v>
      </c>
      <c r="R1082" s="158">
        <v>20.083200000000001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44767</v>
      </c>
      <c r="E1083" s="158">
        <v>15.856400000000001</v>
      </c>
      <c r="F1083" s="158">
        <v>-0.43330000000000002</v>
      </c>
      <c r="G1083" s="158">
        <v>-0.43330000000000002</v>
      </c>
      <c r="H1083" s="158">
        <v>1.9632000000000001</v>
      </c>
      <c r="I1083" s="158">
        <v>2.4156</v>
      </c>
      <c r="J1083" s="158">
        <v>6.3716999999999997</v>
      </c>
      <c r="K1083" s="158">
        <v>-1.706</v>
      </c>
      <c r="L1083" s="158">
        <v>-3.6137999999999999</v>
      </c>
      <c r="M1083" s="158">
        <v>-7.0159000000000002</v>
      </c>
      <c r="N1083" s="158">
        <v>5.0175999999999998</v>
      </c>
      <c r="O1083" s="158">
        <v>16.9285</v>
      </c>
      <c r="P1083" s="158"/>
      <c r="Q1083" s="158">
        <v>14.6851</v>
      </c>
      <c r="R1083" s="158">
        <v>25.447900000000001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44767</v>
      </c>
      <c r="E1084" s="158">
        <v>14.887499999999999</v>
      </c>
      <c r="F1084" s="158">
        <v>-0.44940000000000002</v>
      </c>
      <c r="G1084" s="158">
        <v>-0.44940000000000002</v>
      </c>
      <c r="H1084" s="158">
        <v>1.9273</v>
      </c>
      <c r="I1084" s="158">
        <v>2.34</v>
      </c>
      <c r="J1084" s="158">
        <v>6.1966999999999999</v>
      </c>
      <c r="K1084" s="158">
        <v>-2.1737000000000002</v>
      </c>
      <c r="L1084" s="158">
        <v>-4.4987000000000004</v>
      </c>
      <c r="M1084" s="158">
        <v>-8.2926000000000002</v>
      </c>
      <c r="N1084" s="158">
        <v>3.1175999999999999</v>
      </c>
      <c r="O1084" s="158">
        <v>14.7911</v>
      </c>
      <c r="P1084" s="158"/>
      <c r="Q1084" s="158">
        <v>12.5558</v>
      </c>
      <c r="R1084" s="158">
        <v>23.212199999999999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44767</v>
      </c>
      <c r="E1085" s="158">
        <v>82.108000000000004</v>
      </c>
      <c r="F1085" s="158">
        <v>-0.24779999999999999</v>
      </c>
      <c r="G1085" s="158">
        <v>-0.24779999999999999</v>
      </c>
      <c r="H1085" s="158">
        <v>1.8748</v>
      </c>
      <c r="I1085" s="158">
        <v>2.1497999999999999</v>
      </c>
      <c r="J1085" s="158">
        <v>6.1361999999999997</v>
      </c>
      <c r="K1085" s="158">
        <v>-0.98050000000000004</v>
      </c>
      <c r="L1085" s="158">
        <v>-3.1322999999999999</v>
      </c>
      <c r="M1085" s="158">
        <v>-7.0282999999999998</v>
      </c>
      <c r="N1085" s="158">
        <v>4.5415999999999999</v>
      </c>
      <c r="O1085" s="158">
        <v>15.7256</v>
      </c>
      <c r="P1085" s="158">
        <v>12.2789</v>
      </c>
      <c r="Q1085" s="158">
        <v>16.6509</v>
      </c>
      <c r="R1085" s="158">
        <v>23.491099999999999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44767</v>
      </c>
      <c r="E1086" s="158">
        <v>75.039000000000001</v>
      </c>
      <c r="F1086" s="158">
        <v>-0.25650000000000001</v>
      </c>
      <c r="G1086" s="158">
        <v>-0.25650000000000001</v>
      </c>
      <c r="H1086" s="158">
        <v>1.8541000000000001</v>
      </c>
      <c r="I1086" s="158">
        <v>2.1092</v>
      </c>
      <c r="J1086" s="158">
        <v>6.0442</v>
      </c>
      <c r="K1086" s="158">
        <v>-1.2281</v>
      </c>
      <c r="L1086" s="158">
        <v>-3.617</v>
      </c>
      <c r="M1086" s="158">
        <v>-7.7431000000000001</v>
      </c>
      <c r="N1086" s="158">
        <v>3.4506999999999999</v>
      </c>
      <c r="O1086" s="158">
        <v>14.487</v>
      </c>
      <c r="P1086" s="158">
        <v>11.159800000000001</v>
      </c>
      <c r="Q1086" s="158">
        <v>15.1183</v>
      </c>
      <c r="R1086" s="158">
        <v>22.182300000000001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44767</v>
      </c>
      <c r="E1089" s="158">
        <v>50.260300000000001</v>
      </c>
      <c r="F1089" s="158">
        <v>-9.06E-2</v>
      </c>
      <c r="G1089" s="158">
        <v>-9.06E-2</v>
      </c>
      <c r="H1089" s="158">
        <v>2.7906</v>
      </c>
      <c r="I1089" s="158">
        <v>2.8866000000000001</v>
      </c>
      <c r="J1089" s="158">
        <v>8.3780000000000001</v>
      </c>
      <c r="K1089" s="158">
        <v>2.0773000000000001</v>
      </c>
      <c r="L1089" s="158">
        <v>0.65790000000000004</v>
      </c>
      <c r="M1089" s="158">
        <v>-2.8586999999999998</v>
      </c>
      <c r="N1089" s="158">
        <v>12.2934</v>
      </c>
      <c r="O1089" s="158">
        <v>14.1548</v>
      </c>
      <c r="P1089" s="158">
        <v>10.4855</v>
      </c>
      <c r="Q1089" s="158">
        <v>11.386799999999999</v>
      </c>
      <c r="R1089" s="158">
        <v>29.632300000000001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44767</v>
      </c>
      <c r="E1090" s="158">
        <v>54.655299999999997</v>
      </c>
      <c r="F1090" s="158">
        <v>-8.3500000000000005E-2</v>
      </c>
      <c r="G1090" s="158">
        <v>-8.3500000000000005E-2</v>
      </c>
      <c r="H1090" s="158">
        <v>2.8075999999999999</v>
      </c>
      <c r="I1090" s="158">
        <v>2.9199000000000002</v>
      </c>
      <c r="J1090" s="158">
        <v>8.4525000000000006</v>
      </c>
      <c r="K1090" s="158">
        <v>2.2879</v>
      </c>
      <c r="L1090" s="158">
        <v>1.1054999999999999</v>
      </c>
      <c r="M1090" s="158">
        <v>-2.2288000000000001</v>
      </c>
      <c r="N1090" s="158">
        <v>13.2468</v>
      </c>
      <c r="O1090" s="158">
        <v>15.1226</v>
      </c>
      <c r="P1090" s="158">
        <v>11.4998</v>
      </c>
      <c r="Q1090" s="158">
        <v>14.809699999999999</v>
      </c>
      <c r="R1090" s="158">
        <v>30.706900000000001</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44767</v>
      </c>
      <c r="E1091" s="158">
        <v>228.82</v>
      </c>
      <c r="F1091" s="158">
        <v>-0.40479999999999999</v>
      </c>
      <c r="G1091" s="158">
        <v>-0.40479999999999999</v>
      </c>
      <c r="H1091" s="158">
        <v>2.1837</v>
      </c>
      <c r="I1091" s="158">
        <v>2.4077999999999999</v>
      </c>
      <c r="J1091" s="158">
        <v>6.7107999999999999</v>
      </c>
      <c r="K1091" s="158">
        <v>-1.3367</v>
      </c>
      <c r="L1091" s="158">
        <v>-5.0579000000000001</v>
      </c>
      <c r="M1091" s="158">
        <v>-10.305400000000001</v>
      </c>
      <c r="N1091" s="158">
        <v>-2.1802000000000001</v>
      </c>
      <c r="O1091" s="158">
        <v>11.298500000000001</v>
      </c>
      <c r="P1091" s="158">
        <v>8.0246999999999993</v>
      </c>
      <c r="Q1091" s="158">
        <v>17.417400000000001</v>
      </c>
      <c r="R1091" s="158">
        <v>18.826599999999999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44767</v>
      </c>
      <c r="E1092" s="158">
        <v>259.44</v>
      </c>
      <c r="F1092" s="158">
        <v>-0.3916</v>
      </c>
      <c r="G1092" s="158">
        <v>-0.3916</v>
      </c>
      <c r="H1092" s="158">
        <v>2.2141999999999999</v>
      </c>
      <c r="I1092" s="158">
        <v>2.4645000000000001</v>
      </c>
      <c r="J1092" s="158">
        <v>6.8490000000000002</v>
      </c>
      <c r="K1092" s="158">
        <v>-0.96950000000000003</v>
      </c>
      <c r="L1092" s="158">
        <v>-4.3644999999999996</v>
      </c>
      <c r="M1092" s="158">
        <v>-9.3216000000000001</v>
      </c>
      <c r="N1092" s="158">
        <v>-0.71940000000000004</v>
      </c>
      <c r="O1092" s="158">
        <v>12.917400000000001</v>
      </c>
      <c r="P1092" s="158">
        <v>9.6096000000000004</v>
      </c>
      <c r="Q1092" s="158">
        <v>13.4033</v>
      </c>
      <c r="R1092" s="158">
        <v>20.612500000000001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44767</v>
      </c>
      <c r="E1095" s="158">
        <v>64.119299999999996</v>
      </c>
      <c r="F1095" s="158">
        <v>-0.37690000000000001</v>
      </c>
      <c r="G1095" s="158">
        <v>-0.37690000000000001</v>
      </c>
      <c r="H1095" s="158">
        <v>2.048</v>
      </c>
      <c r="I1095" s="158">
        <v>2.5022000000000002</v>
      </c>
      <c r="J1095" s="158">
        <v>7.1219000000000001</v>
      </c>
      <c r="K1095" s="158">
        <v>0.50690000000000002</v>
      </c>
      <c r="L1095" s="158">
        <v>-1.1426000000000001</v>
      </c>
      <c r="M1095" s="158">
        <v>-5.1844999999999999</v>
      </c>
      <c r="N1095" s="158">
        <v>5.9335000000000004</v>
      </c>
      <c r="O1095" s="158">
        <v>16.183199999999999</v>
      </c>
      <c r="P1095" s="158">
        <v>11.170999999999999</v>
      </c>
      <c r="Q1095" s="158">
        <v>15.0844</v>
      </c>
      <c r="R1095" s="158">
        <v>25.493500000000001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44767</v>
      </c>
      <c r="E1096" s="158">
        <v>59.104399999999998</v>
      </c>
      <c r="F1096" s="158">
        <v>-0.38329999999999997</v>
      </c>
      <c r="G1096" s="158">
        <v>-0.38329999999999997</v>
      </c>
      <c r="H1096" s="158">
        <v>2.0329000000000002</v>
      </c>
      <c r="I1096" s="158">
        <v>2.472</v>
      </c>
      <c r="J1096" s="158">
        <v>7.0591999999999997</v>
      </c>
      <c r="K1096" s="158">
        <v>0.33800000000000002</v>
      </c>
      <c r="L1096" s="158">
        <v>-1.5014000000000001</v>
      </c>
      <c r="M1096" s="158">
        <v>-5.7087000000000003</v>
      </c>
      <c r="N1096" s="158">
        <v>5.1490999999999998</v>
      </c>
      <c r="O1096" s="158">
        <v>15.3009</v>
      </c>
      <c r="P1096" s="158">
        <v>10.2363</v>
      </c>
      <c r="Q1096" s="158">
        <v>11.354200000000001</v>
      </c>
      <c r="R1096" s="158">
        <v>24.575500000000002</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44767</v>
      </c>
      <c r="E1097" s="158">
        <v>14.552300000000001</v>
      </c>
      <c r="F1097" s="158">
        <v>-0.29599999999999999</v>
      </c>
      <c r="G1097" s="158">
        <v>-0.29599999999999999</v>
      </c>
      <c r="H1097" s="158">
        <v>2.0548000000000002</v>
      </c>
      <c r="I1097" s="158">
        <v>2.6067</v>
      </c>
      <c r="J1097" s="158">
        <v>6.2637999999999998</v>
      </c>
      <c r="K1097" s="158">
        <v>-0.93330000000000002</v>
      </c>
      <c r="L1097" s="158">
        <v>-3.1358000000000001</v>
      </c>
      <c r="M1097" s="158">
        <v>-6.5495000000000001</v>
      </c>
      <c r="N1097" s="158">
        <v>5.1588000000000003</v>
      </c>
      <c r="O1097" s="158"/>
      <c r="P1097" s="158"/>
      <c r="Q1097" s="158">
        <v>23.251999999999999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44767</v>
      </c>
      <c r="E1098" s="158">
        <v>14.093500000000001</v>
      </c>
      <c r="F1098" s="158">
        <v>-0.30630000000000002</v>
      </c>
      <c r="G1098" s="158">
        <v>-0.30630000000000002</v>
      </c>
      <c r="H1098" s="158">
        <v>2.0276999999999998</v>
      </c>
      <c r="I1098" s="158">
        <v>2.5518999999999998</v>
      </c>
      <c r="J1098" s="158">
        <v>6.1384999999999996</v>
      </c>
      <c r="K1098" s="158">
        <v>-1.2742</v>
      </c>
      <c r="L1098" s="158">
        <v>-3.8012999999999999</v>
      </c>
      <c r="M1098" s="158">
        <v>-7.6097000000000001</v>
      </c>
      <c r="N1098" s="158">
        <v>3.4401000000000002</v>
      </c>
      <c r="O1098" s="158"/>
      <c r="P1098" s="158"/>
      <c r="Q1098" s="158">
        <v>21.071300000000001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44767</v>
      </c>
      <c r="E1099" s="158">
        <v>694.772867500904</v>
      </c>
      <c r="F1099" s="158">
        <v>-0.31819999999999998</v>
      </c>
      <c r="G1099" s="158">
        <v>-0.31819999999999998</v>
      </c>
      <c r="H1099" s="158">
        <v>2.5417999999999998</v>
      </c>
      <c r="I1099" s="158">
        <v>2.7482000000000002</v>
      </c>
      <c r="J1099" s="158">
        <v>7.1524000000000001</v>
      </c>
      <c r="K1099" s="158">
        <v>-1.4247000000000001</v>
      </c>
      <c r="L1099" s="158">
        <v>-4.3810000000000002</v>
      </c>
      <c r="M1099" s="158">
        <v>-8.1583000000000006</v>
      </c>
      <c r="N1099" s="158">
        <v>3.9952000000000001</v>
      </c>
      <c r="O1099" s="158">
        <v>13.31</v>
      </c>
      <c r="P1099" s="158">
        <v>9.5093999999999994</v>
      </c>
      <c r="Q1099" s="158">
        <v>19.125800000000002</v>
      </c>
      <c r="R1099" s="158">
        <v>23.845500000000001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44767</v>
      </c>
      <c r="E1100" s="158">
        <v>352.76319999999998</v>
      </c>
      <c r="F1100" s="158">
        <v>-0.308</v>
      </c>
      <c r="G1100" s="158">
        <v>-0.308</v>
      </c>
      <c r="H1100" s="158">
        <v>2.5649000000000002</v>
      </c>
      <c r="I1100" s="158">
        <v>2.7932999999999999</v>
      </c>
      <c r="J1100" s="158">
        <v>7.2582000000000004</v>
      </c>
      <c r="K1100" s="158">
        <v>-1.1273</v>
      </c>
      <c r="L1100" s="158">
        <v>-3.8466</v>
      </c>
      <c r="M1100" s="158">
        <v>-7.4302000000000001</v>
      </c>
      <c r="N1100" s="158">
        <v>5.0275999999999996</v>
      </c>
      <c r="O1100" s="158">
        <v>14.2988</v>
      </c>
      <c r="P1100" s="158">
        <v>10.675000000000001</v>
      </c>
      <c r="Q1100" s="158">
        <v>13.105499999999999</v>
      </c>
      <c r="R1100" s="158">
        <v>24.933299999999999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44767</v>
      </c>
      <c r="E1101" s="158">
        <v>105.24</v>
      </c>
      <c r="F1101" s="158">
        <v>-0.14230000000000001</v>
      </c>
      <c r="G1101" s="158">
        <v>-0.14230000000000001</v>
      </c>
      <c r="H1101" s="158">
        <v>2.4134000000000002</v>
      </c>
      <c r="I1101" s="158">
        <v>4.0126999999999997</v>
      </c>
      <c r="J1101" s="158">
        <v>10.744</v>
      </c>
      <c r="K1101" s="158">
        <v>-2.0112000000000001</v>
      </c>
      <c r="L1101" s="158">
        <v>-0.72629999999999995</v>
      </c>
      <c r="M1101" s="158">
        <v>-5.5804999999999998</v>
      </c>
      <c r="N1101" s="158">
        <v>3.4401000000000002</v>
      </c>
      <c r="O1101" s="158">
        <v>11.645899999999999</v>
      </c>
      <c r="P1101" s="158">
        <v>7.0202</v>
      </c>
      <c r="Q1101" s="158">
        <v>9.4811999999999994</v>
      </c>
      <c r="R1101" s="158">
        <v>19.735800000000001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44767</v>
      </c>
      <c r="E1102" s="158">
        <v>133.08000000000001</v>
      </c>
      <c r="F1102" s="158">
        <v>-0.1401</v>
      </c>
      <c r="G1102" s="158">
        <v>-0.1401</v>
      </c>
      <c r="H1102" s="158">
        <v>2.4112</v>
      </c>
      <c r="I1102" s="158">
        <v>4.0121000000000002</v>
      </c>
      <c r="J1102" s="158">
        <v>10.74</v>
      </c>
      <c r="K1102" s="158">
        <v>-2.0318000000000001</v>
      </c>
      <c r="L1102" s="158">
        <v>-0.77539999999999998</v>
      </c>
      <c r="M1102" s="158">
        <v>-5.6437999999999997</v>
      </c>
      <c r="N1102" s="158">
        <v>3.3443999999999998</v>
      </c>
      <c r="O1102" s="158">
        <v>11.485200000000001</v>
      </c>
      <c r="P1102" s="158">
        <v>6.6871</v>
      </c>
      <c r="Q1102" s="158">
        <v>9.8988999999999994</v>
      </c>
      <c r="R1102" s="158">
        <v>19.636600000000001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44767</v>
      </c>
      <c r="E1103" s="158">
        <v>16.14</v>
      </c>
      <c r="F1103" s="158">
        <v>-0.43180000000000002</v>
      </c>
      <c r="G1103" s="158">
        <v>-0.43180000000000002</v>
      </c>
      <c r="H1103" s="158">
        <v>1.9582999999999999</v>
      </c>
      <c r="I1103" s="158">
        <v>2.6065</v>
      </c>
      <c r="J1103" s="158">
        <v>6.4644000000000004</v>
      </c>
      <c r="K1103" s="158">
        <v>-1.8248</v>
      </c>
      <c r="L1103" s="158">
        <v>-4.3272000000000004</v>
      </c>
      <c r="M1103" s="158">
        <v>-9.5798000000000005</v>
      </c>
      <c r="N1103" s="158">
        <v>4.2636000000000003</v>
      </c>
      <c r="O1103" s="158">
        <v>14.742100000000001</v>
      </c>
      <c r="P1103" s="158">
        <v>9.5213999999999999</v>
      </c>
      <c r="Q1103" s="158">
        <v>9.6272000000000002</v>
      </c>
      <c r="R1103" s="158">
        <v>22.044699999999999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44767</v>
      </c>
      <c r="E1104" s="158">
        <v>15.58</v>
      </c>
      <c r="F1104" s="158">
        <v>-0.44729999999999998</v>
      </c>
      <c r="G1104" s="158">
        <v>-0.44729999999999998</v>
      </c>
      <c r="H1104" s="158">
        <v>1.8967000000000001</v>
      </c>
      <c r="I1104" s="158">
        <v>2.5674999999999999</v>
      </c>
      <c r="J1104" s="158">
        <v>6.4207999999999998</v>
      </c>
      <c r="K1104" s="158">
        <v>-2.0125999999999999</v>
      </c>
      <c r="L1104" s="158">
        <v>-4.6512000000000002</v>
      </c>
      <c r="M1104" s="158">
        <v>-9.9941999999999993</v>
      </c>
      <c r="N1104" s="158">
        <v>3.5903999999999998</v>
      </c>
      <c r="O1104" s="158">
        <v>14.0806</v>
      </c>
      <c r="P1104" s="158">
        <v>8.8148999999999997</v>
      </c>
      <c r="Q1104" s="158">
        <v>8.8864000000000001</v>
      </c>
      <c r="R1104" s="158">
        <v>21.318200000000001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44767</v>
      </c>
      <c r="E1105" s="158">
        <v>196.70169999999999</v>
      </c>
      <c r="F1105" s="158">
        <v>-0.31580000000000003</v>
      </c>
      <c r="G1105" s="158">
        <v>-0.31580000000000003</v>
      </c>
      <c r="H1105" s="158">
        <v>2.0360999999999998</v>
      </c>
      <c r="I1105" s="158">
        <v>2.5672999999999999</v>
      </c>
      <c r="J1105" s="158">
        <v>6.5846999999999998</v>
      </c>
      <c r="K1105" s="158">
        <v>-1.3250999999999999</v>
      </c>
      <c r="L1105" s="158">
        <v>-5.3518999999999997</v>
      </c>
      <c r="M1105" s="158">
        <v>-7.6485000000000003</v>
      </c>
      <c r="N1105" s="158">
        <v>4.5587</v>
      </c>
      <c r="O1105" s="158">
        <v>16.831800000000001</v>
      </c>
      <c r="P1105" s="158">
        <v>12.0686</v>
      </c>
      <c r="Q1105" s="158">
        <v>13.621700000000001</v>
      </c>
      <c r="R1105" s="158">
        <v>25.048500000000001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44767</v>
      </c>
      <c r="E1106" s="158">
        <v>88.289473982471407</v>
      </c>
      <c r="F1106" s="158">
        <v>-0.316</v>
      </c>
      <c r="G1106" s="158">
        <v>-0.316</v>
      </c>
      <c r="H1106" s="158">
        <v>2.0360999999999998</v>
      </c>
      <c r="I1106" s="158">
        <v>2.5672999999999999</v>
      </c>
      <c r="J1106" s="158">
        <v>6.5846999999999998</v>
      </c>
      <c r="K1106" s="158">
        <v>-1.3251999999999999</v>
      </c>
      <c r="L1106" s="158">
        <v>-5.3518999999999997</v>
      </c>
      <c r="M1106" s="158">
        <v>-7.6483999999999996</v>
      </c>
      <c r="N1106" s="158">
        <v>4.5613999999999999</v>
      </c>
      <c r="O1106" s="158">
        <v>16.645600000000002</v>
      </c>
      <c r="P1106" s="158">
        <v>11.760400000000001</v>
      </c>
      <c r="Q1106" s="158">
        <v>13.458500000000001</v>
      </c>
      <c r="R1106" s="158">
        <v>25.0501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44767</v>
      </c>
      <c r="E1107" s="158">
        <v>184.14</v>
      </c>
      <c r="F1107" s="158">
        <v>-0.32290000000000002</v>
      </c>
      <c r="G1107" s="158">
        <v>-0.32290000000000002</v>
      </c>
      <c r="H1107" s="158">
        <v>2.0173999999999999</v>
      </c>
      <c r="I1107" s="158">
        <v>2.5297999999999998</v>
      </c>
      <c r="J1107" s="158">
        <v>6.4981</v>
      </c>
      <c r="K1107" s="158">
        <v>-1.5568</v>
      </c>
      <c r="L1107" s="158">
        <v>-5.78</v>
      </c>
      <c r="M1107" s="158">
        <v>-8.2714999999999996</v>
      </c>
      <c r="N1107" s="158">
        <v>3.6027999999999998</v>
      </c>
      <c r="O1107" s="158">
        <v>15.793200000000001</v>
      </c>
      <c r="P1107" s="158">
        <v>11.0831</v>
      </c>
      <c r="Q1107" s="158">
        <v>13.0105</v>
      </c>
      <c r="R1107" s="158">
        <v>23.894100000000002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44767</v>
      </c>
      <c r="E1108" s="158">
        <v>906.14115923253496</v>
      </c>
      <c r="F1108" s="158">
        <v>-0.32290000000000002</v>
      </c>
      <c r="G1108" s="158">
        <v>-0.32290000000000002</v>
      </c>
      <c r="H1108" s="158">
        <v>2.0173000000000001</v>
      </c>
      <c r="I1108" s="158">
        <v>2.5297000000000001</v>
      </c>
      <c r="J1108" s="158">
        <v>6.4981999999999998</v>
      </c>
      <c r="K1108" s="158">
        <v>-1.5568</v>
      </c>
      <c r="L1108" s="158">
        <v>-5.7801</v>
      </c>
      <c r="M1108" s="158">
        <v>-8.2712000000000003</v>
      </c>
      <c r="N1108" s="158">
        <v>3.6029</v>
      </c>
      <c r="O1108" s="158">
        <v>15.4404</v>
      </c>
      <c r="P1108" s="158">
        <v>10.6724</v>
      </c>
      <c r="Q1108" s="158">
        <v>13.414899999999999</v>
      </c>
      <c r="R1108" s="158">
        <v>23.894300000000001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-0.35884307692307688</v>
      </c>
      <c r="G1109" s="160">
        <v>-0.3828415384615384</v>
      </c>
      <c r="H1109" s="160">
        <v>2.0094861538461535</v>
      </c>
      <c r="I1109" s="160">
        <v>2.6535723076923068</v>
      </c>
      <c r="J1109" s="160">
        <v>6.8399307692307687</v>
      </c>
      <c r="K1109" s="160">
        <v>-1.0564615384615386</v>
      </c>
      <c r="L1109" s="160">
        <v>-4.1967323076923053</v>
      </c>
      <c r="M1109" s="160">
        <v>-7.9472569230769228</v>
      </c>
      <c r="N1109" s="160">
        <v>3.5981169230769225</v>
      </c>
      <c r="O1109" s="160">
        <v>14.541734426229509</v>
      </c>
      <c r="P1109" s="160">
        <v>10.262552542372879</v>
      </c>
      <c r="Q1109" s="160">
        <v>13.786858461538458</v>
      </c>
      <c r="R1109" s="160">
        <v>22.500742622950817</v>
      </c>
    </row>
    <row r="1110" spans="1:34" x14ac:dyDescent="0.3">
      <c r="A1110" s="159" t="s">
        <v>407</v>
      </c>
      <c r="B1110" s="154"/>
      <c r="C1110" s="154"/>
      <c r="D1110" s="154"/>
      <c r="E1110" s="154"/>
      <c r="F1110" s="160">
        <v>-0.3916</v>
      </c>
      <c r="G1110" s="160">
        <v>-0.3916</v>
      </c>
      <c r="H1110" s="160">
        <v>2.0360999999999998</v>
      </c>
      <c r="I1110" s="160">
        <v>2.5672999999999999</v>
      </c>
      <c r="J1110" s="160">
        <v>6.7107999999999999</v>
      </c>
      <c r="K1110" s="160">
        <v>-0.93330000000000002</v>
      </c>
      <c r="L1110" s="160">
        <v>-3.8012999999999999</v>
      </c>
      <c r="M1110" s="160">
        <v>-7.6582999999999997</v>
      </c>
      <c r="N1110" s="160">
        <v>3.9952000000000001</v>
      </c>
      <c r="O1110" s="160">
        <v>14.588800000000001</v>
      </c>
      <c r="P1110" s="160">
        <v>10.2363</v>
      </c>
      <c r="Q1110" s="160">
        <v>13.414899999999999</v>
      </c>
      <c r="R1110" s="160">
        <v>22.618400000000001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44767</v>
      </c>
      <c r="E1113" s="158">
        <v>231.93191310035499</v>
      </c>
      <c r="F1113" s="158">
        <v>5.7305999999999999</v>
      </c>
      <c r="G1113" s="158">
        <v>5.7375999999999996</v>
      </c>
      <c r="H1113" s="158">
        <v>4.3052999999999999</v>
      </c>
      <c r="I1113" s="158">
        <v>4.7195</v>
      </c>
      <c r="J1113" s="158">
        <v>4.7491000000000003</v>
      </c>
      <c r="K1113" s="158">
        <v>4.2427000000000001</v>
      </c>
      <c r="L1113" s="158">
        <v>3.9653999999999998</v>
      </c>
      <c r="M1113" s="158">
        <v>3.7492000000000001</v>
      </c>
      <c r="N1113" s="158">
        <v>3.5064000000000002</v>
      </c>
      <c r="O1113" s="158">
        <v>4.0296000000000003</v>
      </c>
      <c r="P1113" s="158">
        <v>5.3486000000000002</v>
      </c>
      <c r="Q1113" s="158">
        <v>6.6338999999999997</v>
      </c>
      <c r="R1113" s="158">
        <v>3.3969999999999998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44767</v>
      </c>
      <c r="E1114" s="158">
        <v>344.8732</v>
      </c>
      <c r="F1114" s="158">
        <v>4.7209000000000003</v>
      </c>
      <c r="G1114" s="158">
        <v>5.0575000000000001</v>
      </c>
      <c r="H1114" s="158">
        <v>3.7614000000000001</v>
      </c>
      <c r="I1114" s="158">
        <v>4.2615999999999996</v>
      </c>
      <c r="J1114" s="158">
        <v>4.7141000000000002</v>
      </c>
      <c r="K1114" s="158">
        <v>4.2153</v>
      </c>
      <c r="L1114" s="158">
        <v>3.9586000000000001</v>
      </c>
      <c r="M1114" s="158">
        <v>3.8207</v>
      </c>
      <c r="N1114" s="158">
        <v>3.6674000000000002</v>
      </c>
      <c r="O1114" s="158">
        <v>4.0820999999999996</v>
      </c>
      <c r="P1114" s="158">
        <v>5.3301999999999996</v>
      </c>
      <c r="Q1114" s="158">
        <v>6.9859999999999998</v>
      </c>
      <c r="R1114" s="158">
        <v>3.4279999999999999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44767</v>
      </c>
      <c r="E1115" s="158">
        <v>347.72710000000001</v>
      </c>
      <c r="F1115" s="158">
        <v>4.8395999999999999</v>
      </c>
      <c r="G1115" s="158">
        <v>5.1771000000000003</v>
      </c>
      <c r="H1115" s="158">
        <v>3.8792</v>
      </c>
      <c r="I1115" s="158">
        <v>4.38</v>
      </c>
      <c r="J1115" s="158">
        <v>4.8329000000000004</v>
      </c>
      <c r="K1115" s="158">
        <v>4.3345000000000002</v>
      </c>
      <c r="L1115" s="158">
        <v>4.0788000000000002</v>
      </c>
      <c r="M1115" s="158">
        <v>3.9399000000000002</v>
      </c>
      <c r="N1115" s="158">
        <v>3.7848999999999999</v>
      </c>
      <c r="O1115" s="158">
        <v>4.1923000000000004</v>
      </c>
      <c r="P1115" s="158">
        <v>5.4347000000000003</v>
      </c>
      <c r="Q1115" s="158">
        <v>6.8788</v>
      </c>
      <c r="R1115" s="158">
        <v>3.5430000000000001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44767</v>
      </c>
      <c r="E1116" s="158">
        <v>574.32259999999997</v>
      </c>
      <c r="F1116" s="158">
        <v>4.7225999999999999</v>
      </c>
      <c r="G1116" s="158">
        <v>5.0587999999999997</v>
      </c>
      <c r="H1116" s="158">
        <v>3.7614000000000001</v>
      </c>
      <c r="I1116" s="158">
        <v>4.2618</v>
      </c>
      <c r="J1116" s="158">
        <v>4.7142999999999997</v>
      </c>
      <c r="K1116" s="158">
        <v>4.2153999999999998</v>
      </c>
      <c r="L1116" s="158">
        <v>3.9586000000000001</v>
      </c>
      <c r="M1116" s="158">
        <v>3.8208000000000002</v>
      </c>
      <c r="N1116" s="158">
        <v>3.6675</v>
      </c>
      <c r="O1116" s="158">
        <v>4.0820999999999996</v>
      </c>
      <c r="P1116" s="158">
        <v>5.3304999999999998</v>
      </c>
      <c r="Q1116" s="158">
        <v>6.7385000000000002</v>
      </c>
      <c r="R1116" s="158">
        <v>3.4281000000000001</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44767</v>
      </c>
      <c r="E1117" s="158">
        <v>559.65570000000002</v>
      </c>
      <c r="F1117" s="158">
        <v>4.7224000000000004</v>
      </c>
      <c r="G1117" s="158">
        <v>5.0564999999999998</v>
      </c>
      <c r="H1117" s="158">
        <v>3.7612000000000001</v>
      </c>
      <c r="I1117" s="158">
        <v>4.2614999999999998</v>
      </c>
      <c r="J1117" s="158">
        <v>4.7141999999999999</v>
      </c>
      <c r="K1117" s="158">
        <v>4.2153</v>
      </c>
      <c r="L1117" s="158">
        <v>3.9586000000000001</v>
      </c>
      <c r="M1117" s="158">
        <v>3.8208000000000002</v>
      </c>
      <c r="N1117" s="158">
        <v>3.6675</v>
      </c>
      <c r="O1117" s="158">
        <v>4.0820999999999996</v>
      </c>
      <c r="P1117" s="158">
        <v>5.3304999999999998</v>
      </c>
      <c r="Q1117" s="158">
        <v>7.0952000000000002</v>
      </c>
      <c r="R1117" s="158">
        <v>3.4281000000000001</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44767</v>
      </c>
      <c r="E1118" s="158">
        <v>2395.9965999999999</v>
      </c>
      <c r="F1118" s="158">
        <v>4.9897</v>
      </c>
      <c r="G1118" s="158">
        <v>5.1669</v>
      </c>
      <c r="H1118" s="158">
        <v>3.9773000000000001</v>
      </c>
      <c r="I1118" s="158">
        <v>4.4112</v>
      </c>
      <c r="J1118" s="158">
        <v>4.8323999999999998</v>
      </c>
      <c r="K1118" s="158">
        <v>4.3681999999999999</v>
      </c>
      <c r="L1118" s="158">
        <v>4.0797999999999996</v>
      </c>
      <c r="M1118" s="158">
        <v>3.9306000000000001</v>
      </c>
      <c r="N1118" s="158">
        <v>3.7776000000000001</v>
      </c>
      <c r="O1118" s="158">
        <v>4.1577000000000002</v>
      </c>
      <c r="P1118" s="158">
        <v>5.4028999999999998</v>
      </c>
      <c r="Q1118" s="158">
        <v>6.8319999999999999</v>
      </c>
      <c r="R1118" s="158">
        <v>3.5308000000000002</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44767</v>
      </c>
      <c r="E1119" s="158">
        <v>2381.1224000000002</v>
      </c>
      <c r="F1119" s="158">
        <v>4.9196999999999997</v>
      </c>
      <c r="G1119" s="158">
        <v>5.0964</v>
      </c>
      <c r="H1119" s="158">
        <v>3.9064999999999999</v>
      </c>
      <c r="I1119" s="158">
        <v>4.3406000000000002</v>
      </c>
      <c r="J1119" s="158">
        <v>4.7615999999999996</v>
      </c>
      <c r="K1119" s="158">
        <v>4.2969999999999997</v>
      </c>
      <c r="L1119" s="158">
        <v>4.0080999999999998</v>
      </c>
      <c r="M1119" s="158">
        <v>3.8576999999999999</v>
      </c>
      <c r="N1119" s="158">
        <v>3.7042000000000002</v>
      </c>
      <c r="O1119" s="158">
        <v>4.0888</v>
      </c>
      <c r="P1119" s="158">
        <v>5.3380999999999998</v>
      </c>
      <c r="Q1119" s="158">
        <v>7.0129000000000001</v>
      </c>
      <c r="R1119" s="158">
        <v>3.4573</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44767</v>
      </c>
      <c r="E1120" s="158">
        <v>2212.5493999999999</v>
      </c>
      <c r="F1120" s="158">
        <v>4.4184000000000001</v>
      </c>
      <c r="G1120" s="158">
        <v>4.5965999999999996</v>
      </c>
      <c r="H1120" s="158">
        <v>3.4064999999999999</v>
      </c>
      <c r="I1120" s="158">
        <v>3.84</v>
      </c>
      <c r="J1120" s="158">
        <v>4.2592999999999996</v>
      </c>
      <c r="K1120" s="158">
        <v>3.7921</v>
      </c>
      <c r="L1120" s="158">
        <v>3.4986999999999999</v>
      </c>
      <c r="M1120" s="158">
        <v>3.3439999999999999</v>
      </c>
      <c r="N1120" s="158">
        <v>3.1867999999999999</v>
      </c>
      <c r="O1120" s="158">
        <v>3.5878999999999999</v>
      </c>
      <c r="P1120" s="158">
        <v>4.8023999999999996</v>
      </c>
      <c r="Q1120" s="158">
        <v>6.6093999999999999</v>
      </c>
      <c r="R1120" s="158">
        <v>2.9411999999999998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44767</v>
      </c>
      <c r="E1121" s="158">
        <v>2482.6613000000002</v>
      </c>
      <c r="F1121" s="158">
        <v>5.2464000000000004</v>
      </c>
      <c r="G1121" s="158">
        <v>5.2465000000000002</v>
      </c>
      <c r="H1121" s="158">
        <v>4.0133999999999999</v>
      </c>
      <c r="I1121" s="158">
        <v>4.4248000000000003</v>
      </c>
      <c r="J1121" s="158">
        <v>4.9288999999999996</v>
      </c>
      <c r="K1121" s="158">
        <v>4.4147999999999996</v>
      </c>
      <c r="L1121" s="158">
        <v>4.1307</v>
      </c>
      <c r="M1121" s="158">
        <v>3.9826000000000001</v>
      </c>
      <c r="N1121" s="158">
        <v>3.8140999999999998</v>
      </c>
      <c r="O1121" s="158">
        <v>4.0843999999999996</v>
      </c>
      <c r="P1121" s="158">
        <v>5.3457999999999997</v>
      </c>
      <c r="Q1121" s="158">
        <v>6.806</v>
      </c>
      <c r="R1121" s="158">
        <v>3.5219999999999998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44767</v>
      </c>
      <c r="E1122" s="158">
        <v>2461.4259000000002</v>
      </c>
      <c r="F1122" s="158">
        <v>5.1848999999999998</v>
      </c>
      <c r="G1122" s="158">
        <v>5.1853999999999996</v>
      </c>
      <c r="H1122" s="158">
        <v>3.9521000000000002</v>
      </c>
      <c r="I1122" s="158">
        <v>4.3640999999999996</v>
      </c>
      <c r="J1122" s="158">
        <v>4.8682999999999996</v>
      </c>
      <c r="K1122" s="158">
        <v>4.3689</v>
      </c>
      <c r="L1122" s="158">
        <v>4.0781999999999998</v>
      </c>
      <c r="M1122" s="158">
        <v>3.9209999999999998</v>
      </c>
      <c r="N1122" s="158">
        <v>3.7492000000000001</v>
      </c>
      <c r="O1122" s="158">
        <v>4.0065</v>
      </c>
      <c r="P1122" s="158">
        <v>5.2606999999999999</v>
      </c>
      <c r="Q1122" s="158">
        <v>6.6292999999999997</v>
      </c>
      <c r="R1122" s="158">
        <v>3.4487999999999999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44767</v>
      </c>
      <c r="E1123" s="158">
        <v>2463.8492999999999</v>
      </c>
      <c r="F1123" s="158">
        <v>4.9131</v>
      </c>
      <c r="G1123" s="158">
        <v>5.0720000000000001</v>
      </c>
      <c r="H1123" s="158">
        <v>3.8995000000000002</v>
      </c>
      <c r="I1123" s="158">
        <v>4.3963000000000001</v>
      </c>
      <c r="J1123" s="158">
        <v>4.8103999999999996</v>
      </c>
      <c r="K1123" s="158">
        <v>4.3414000000000001</v>
      </c>
      <c r="L1123" s="158">
        <v>4.0426000000000002</v>
      </c>
      <c r="M1123" s="158">
        <v>3.8731</v>
      </c>
      <c r="N1123" s="158">
        <v>3.7267000000000001</v>
      </c>
      <c r="O1123" s="158">
        <v>4.0636000000000001</v>
      </c>
      <c r="P1123" s="158">
        <v>5.3151000000000002</v>
      </c>
      <c r="Q1123" s="158">
        <v>6.9214000000000002</v>
      </c>
      <c r="R1123" s="158">
        <v>3.4815</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44767</v>
      </c>
      <c r="E1124" s="158">
        <v>2486.5924</v>
      </c>
      <c r="F1124" s="158">
        <v>4.9913999999999996</v>
      </c>
      <c r="G1124" s="158">
        <v>5.1494999999999997</v>
      </c>
      <c r="H1124" s="158">
        <v>3.9767999999999999</v>
      </c>
      <c r="I1124" s="158">
        <v>4.4736000000000002</v>
      </c>
      <c r="J1124" s="158">
        <v>4.8878000000000004</v>
      </c>
      <c r="K1124" s="158">
        <v>4.4302000000000001</v>
      </c>
      <c r="L1124" s="158">
        <v>4.1386000000000003</v>
      </c>
      <c r="M1124" s="158">
        <v>3.972</v>
      </c>
      <c r="N1124" s="158">
        <v>3.8275000000000001</v>
      </c>
      <c r="O1124" s="158">
        <v>4.1665999999999999</v>
      </c>
      <c r="P1124" s="158">
        <v>5.4194000000000004</v>
      </c>
      <c r="Q1124" s="158">
        <v>6.8737000000000004</v>
      </c>
      <c r="R1124" s="158">
        <v>3.5834999999999999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44767</v>
      </c>
      <c r="E1125" s="158">
        <v>3626.4034999999999</v>
      </c>
      <c r="F1125" s="158">
        <v>4.9143999999999997</v>
      </c>
      <c r="G1125" s="158">
        <v>5.0728999999999997</v>
      </c>
      <c r="H1125" s="158">
        <v>3.8997999999999999</v>
      </c>
      <c r="I1125" s="158">
        <v>4.3966000000000003</v>
      </c>
      <c r="J1125" s="158">
        <v>4.8106</v>
      </c>
      <c r="K1125" s="158">
        <v>4.3891999999999998</v>
      </c>
      <c r="L1125" s="158">
        <v>4.0913000000000004</v>
      </c>
      <c r="M1125" s="158">
        <v>3.9056999999999999</v>
      </c>
      <c r="N1125" s="158">
        <v>3.7513000000000001</v>
      </c>
      <c r="O1125" s="158">
        <v>4.0717999999999996</v>
      </c>
      <c r="P1125" s="158">
        <v>5.3201000000000001</v>
      </c>
      <c r="Q1125" s="158">
        <v>6.5058999999999996</v>
      </c>
      <c r="R1125" s="158">
        <v>3.4937999999999998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44767</v>
      </c>
      <c r="E1129" s="158">
        <v>2583.7071000000001</v>
      </c>
      <c r="F1129" s="158">
        <v>4.2272999999999996</v>
      </c>
      <c r="G1129" s="158">
        <v>4.8093000000000004</v>
      </c>
      <c r="H1129" s="158">
        <v>4.1036999999999999</v>
      </c>
      <c r="I1129" s="158">
        <v>4.4173</v>
      </c>
      <c r="J1129" s="158">
        <v>4.6778000000000004</v>
      </c>
      <c r="K1129" s="158">
        <v>4.3518999999999997</v>
      </c>
      <c r="L1129" s="158">
        <v>3.9891999999999999</v>
      </c>
      <c r="M1129" s="158">
        <v>3.8153999999999999</v>
      </c>
      <c r="N1129" s="158">
        <v>3.6760000000000002</v>
      </c>
      <c r="O1129" s="158">
        <v>3.8466</v>
      </c>
      <c r="P1129" s="158">
        <v>5.1444000000000001</v>
      </c>
      <c r="Q1129" s="158">
        <v>6.6375000000000002</v>
      </c>
      <c r="R1129" s="158">
        <v>3.4258999999999999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44767</v>
      </c>
      <c r="E1130" s="158">
        <v>2574.5983000000001</v>
      </c>
      <c r="F1130" s="158">
        <v>4.1982999999999997</v>
      </c>
      <c r="G1130" s="158">
        <v>4.7808999999999999</v>
      </c>
      <c r="H1130" s="158">
        <v>4.0751999999999997</v>
      </c>
      <c r="I1130" s="158">
        <v>4.3891</v>
      </c>
      <c r="J1130" s="158">
        <v>4.6441999999999997</v>
      </c>
      <c r="K1130" s="158">
        <v>4.3159999999999998</v>
      </c>
      <c r="L1130" s="158">
        <v>3.9535999999999998</v>
      </c>
      <c r="M1130" s="158">
        <v>3.7782</v>
      </c>
      <c r="N1130" s="158">
        <v>3.6412</v>
      </c>
      <c r="O1130" s="158">
        <v>3.8187000000000002</v>
      </c>
      <c r="P1130" s="158">
        <v>5.1104000000000003</v>
      </c>
      <c r="Q1130" s="158">
        <v>6.9368999999999996</v>
      </c>
      <c r="R1130" s="158">
        <v>3.3944000000000001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44767</v>
      </c>
      <c r="E1131" s="158">
        <v>3083.8560000000002</v>
      </c>
      <c r="F1131" s="158">
        <v>5.1196999999999999</v>
      </c>
      <c r="G1131" s="158">
        <v>5.2127999999999997</v>
      </c>
      <c r="H1131" s="158">
        <v>4.2198000000000002</v>
      </c>
      <c r="I1131" s="158">
        <v>4.5385999999999997</v>
      </c>
      <c r="J1131" s="158">
        <v>4.8727999999999998</v>
      </c>
      <c r="K1131" s="158">
        <v>4.3468999999999998</v>
      </c>
      <c r="L1131" s="158">
        <v>4.0605000000000002</v>
      </c>
      <c r="M1131" s="158">
        <v>3.9123999999999999</v>
      </c>
      <c r="N1131" s="158">
        <v>3.7608999999999999</v>
      </c>
      <c r="O1131" s="158">
        <v>4.1070000000000002</v>
      </c>
      <c r="P1131" s="158">
        <v>5.3609999999999998</v>
      </c>
      <c r="Q1131" s="158">
        <v>6.7965</v>
      </c>
      <c r="R1131" s="158">
        <v>3.5133000000000001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44767</v>
      </c>
      <c r="E1132" s="158">
        <v>3057.6943999999999</v>
      </c>
      <c r="F1132" s="158">
        <v>5.0297999999999998</v>
      </c>
      <c r="G1132" s="158">
        <v>5.1227999999999998</v>
      </c>
      <c r="H1132" s="158">
        <v>4.1298000000000004</v>
      </c>
      <c r="I1132" s="158">
        <v>4.4485999999999999</v>
      </c>
      <c r="J1132" s="158">
        <v>4.7824999999999998</v>
      </c>
      <c r="K1132" s="158">
        <v>4.2558999999999996</v>
      </c>
      <c r="L1132" s="158">
        <v>3.9815999999999998</v>
      </c>
      <c r="M1132" s="158">
        <v>3.8292000000000002</v>
      </c>
      <c r="N1132" s="158">
        <v>3.6701000000000001</v>
      </c>
      <c r="O1132" s="158">
        <v>4.0152999999999999</v>
      </c>
      <c r="P1132" s="158">
        <v>5.2618999999999998</v>
      </c>
      <c r="Q1132" s="158">
        <v>6.9292999999999996</v>
      </c>
      <c r="R1132" s="158">
        <v>3.4247999999999998</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44767</v>
      </c>
      <c r="E1133" s="158">
        <v>1155.3799321991601</v>
      </c>
      <c r="F1133" s="158">
        <v>4.5077999999999996</v>
      </c>
      <c r="G1133" s="158">
        <v>4.5122</v>
      </c>
      <c r="H1133" s="158">
        <v>4.3951000000000002</v>
      </c>
      <c r="I1133" s="158">
        <v>4.2625000000000002</v>
      </c>
      <c r="J1133" s="158">
        <v>4.7130000000000001</v>
      </c>
      <c r="K1133" s="158">
        <v>3.9933999999999998</v>
      </c>
      <c r="L1133" s="158">
        <v>3.4390000000000001</v>
      </c>
      <c r="M1133" s="158">
        <v>3.2787000000000002</v>
      </c>
      <c r="N1133" s="158">
        <v>3.1097000000000001</v>
      </c>
      <c r="O1133" s="158">
        <v>2.9403000000000001</v>
      </c>
      <c r="P1133" s="158"/>
      <c r="Q1133" s="158">
        <v>3.3624999999999998</v>
      </c>
      <c r="R1133" s="158">
        <v>2.8492999999999999</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44767</v>
      </c>
      <c r="E1134" s="158">
        <v>2783.5527999999999</v>
      </c>
      <c r="F1134" s="158">
        <v>4.8090999999999999</v>
      </c>
      <c r="G1134" s="158">
        <v>5.1082000000000001</v>
      </c>
      <c r="H1134" s="158">
        <v>3.8397999999999999</v>
      </c>
      <c r="I1134" s="158">
        <v>4.4192</v>
      </c>
      <c r="J1134" s="158">
        <v>4.9240000000000004</v>
      </c>
      <c r="K1134" s="158">
        <v>4.22</v>
      </c>
      <c r="L1134" s="158">
        <v>3.9723999999999999</v>
      </c>
      <c r="M1134" s="158">
        <v>3.8559999999999999</v>
      </c>
      <c r="N1134" s="158">
        <v>3.7433000000000001</v>
      </c>
      <c r="O1134" s="158">
        <v>4.2281000000000004</v>
      </c>
      <c r="P1134" s="158">
        <v>5.4545000000000003</v>
      </c>
      <c r="Q1134" s="158">
        <v>6.7556000000000003</v>
      </c>
      <c r="R1134" s="158">
        <v>3.5855000000000001</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44767</v>
      </c>
      <c r="E1135" s="158">
        <v>2743.0718000000002</v>
      </c>
      <c r="F1135" s="158">
        <v>4.5698999999999996</v>
      </c>
      <c r="G1135" s="158">
        <v>4.8689</v>
      </c>
      <c r="H1135" s="158">
        <v>3.5996999999999999</v>
      </c>
      <c r="I1135" s="158">
        <v>4.1788999999999996</v>
      </c>
      <c r="J1135" s="158">
        <v>4.6830999999999996</v>
      </c>
      <c r="K1135" s="158">
        <v>3.9775</v>
      </c>
      <c r="L1135" s="158">
        <v>3.7277999999999998</v>
      </c>
      <c r="M1135" s="158">
        <v>3.6092</v>
      </c>
      <c r="N1135" s="158">
        <v>3.4937</v>
      </c>
      <c r="O1135" s="158">
        <v>3.9678</v>
      </c>
      <c r="P1135" s="158">
        <v>5.2464000000000004</v>
      </c>
      <c r="Q1135" s="158">
        <v>6.9297000000000004</v>
      </c>
      <c r="R1135" s="158">
        <v>3.3317000000000001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44767</v>
      </c>
      <c r="E1136" s="158">
        <v>2494.6341000000002</v>
      </c>
      <c r="F1136" s="158">
        <v>4.57</v>
      </c>
      <c r="G1136" s="158">
        <v>4.8688000000000002</v>
      </c>
      <c r="H1136" s="158">
        <v>3.5996999999999999</v>
      </c>
      <c r="I1136" s="158">
        <v>4.1787999999999998</v>
      </c>
      <c r="J1136" s="158">
        <v>4.6833</v>
      </c>
      <c r="K1136" s="158">
        <v>3.9777</v>
      </c>
      <c r="L1136" s="158">
        <v>3.7277999999999998</v>
      </c>
      <c r="M1136" s="158">
        <v>3.6093000000000002</v>
      </c>
      <c r="N1136" s="158">
        <v>3.4939</v>
      </c>
      <c r="O1136" s="158">
        <v>3.9676999999999998</v>
      </c>
      <c r="P1136" s="158">
        <v>5.2423000000000002</v>
      </c>
      <c r="Q1136" s="158">
        <v>6.3483999999999998</v>
      </c>
      <c r="R1136" s="158">
        <v>3.3319000000000001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44767</v>
      </c>
      <c r="E1138" s="158">
        <v>4940.6733000000004</v>
      </c>
      <c r="F1138" s="158">
        <v>4.5358000000000001</v>
      </c>
      <c r="G1138" s="158">
        <v>4.5270999999999999</v>
      </c>
      <c r="H1138" s="158">
        <v>3.1375000000000002</v>
      </c>
      <c r="I1138" s="158">
        <v>3.5068999999999999</v>
      </c>
      <c r="J1138" s="158">
        <v>4.0465999999999998</v>
      </c>
      <c r="K1138" s="158">
        <v>3.5282</v>
      </c>
      <c r="L1138" s="158">
        <v>3.2803</v>
      </c>
      <c r="M1138" s="158">
        <v>3.1436999999999999</v>
      </c>
      <c r="N1138" s="158">
        <v>2.9931000000000001</v>
      </c>
      <c r="O1138" s="158">
        <v>3.4523000000000001</v>
      </c>
      <c r="P1138" s="158">
        <v>4.6825000000000001</v>
      </c>
      <c r="Q1138" s="158">
        <v>6.8080999999999996</v>
      </c>
      <c r="R1138" s="158">
        <v>2.7427000000000001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44767</v>
      </c>
      <c r="E1139" s="158">
        <v>3221.5567000000001</v>
      </c>
      <c r="F1139" s="158">
        <v>5.1909999999999998</v>
      </c>
      <c r="G1139" s="158">
        <v>5.1829999999999998</v>
      </c>
      <c r="H1139" s="158">
        <v>3.7942</v>
      </c>
      <c r="I1139" s="158">
        <v>4.1642999999999999</v>
      </c>
      <c r="J1139" s="158">
        <v>4.7049000000000003</v>
      </c>
      <c r="K1139" s="158">
        <v>4.1919000000000004</v>
      </c>
      <c r="L1139" s="158">
        <v>3.9512</v>
      </c>
      <c r="M1139" s="158">
        <v>3.8193999999999999</v>
      </c>
      <c r="N1139" s="158">
        <v>3.6728999999999998</v>
      </c>
      <c r="O1139" s="158">
        <v>4.1448999999999998</v>
      </c>
      <c r="P1139" s="158">
        <v>5.3886000000000003</v>
      </c>
      <c r="Q1139" s="158">
        <v>7.1657000000000002</v>
      </c>
      <c r="R1139" s="158">
        <v>3.4268999999999998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44767</v>
      </c>
      <c r="E1140" s="158">
        <v>3241.4236000000001</v>
      </c>
      <c r="F1140" s="158">
        <v>5.2672999999999996</v>
      </c>
      <c r="G1140" s="158">
        <v>5.2590000000000003</v>
      </c>
      <c r="H1140" s="158">
        <v>3.8694000000000002</v>
      </c>
      <c r="I1140" s="158">
        <v>4.2393000000000001</v>
      </c>
      <c r="J1140" s="158">
        <v>4.7808000000000002</v>
      </c>
      <c r="K1140" s="158">
        <v>4.2678000000000003</v>
      </c>
      <c r="L1140" s="158">
        <v>4.0265000000000004</v>
      </c>
      <c r="M1140" s="158">
        <v>3.8961000000000001</v>
      </c>
      <c r="N1140" s="158">
        <v>3.7507999999999999</v>
      </c>
      <c r="O1140" s="158">
        <v>4.2234999999999996</v>
      </c>
      <c r="P1140" s="158">
        <v>5.4607999999999999</v>
      </c>
      <c r="Q1140" s="158">
        <v>6.9141000000000004</v>
      </c>
      <c r="R1140" s="158">
        <v>3.5070000000000001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44767</v>
      </c>
      <c r="E1141" s="158">
        <v>4205.2287999999999</v>
      </c>
      <c r="F1141" s="158">
        <v>5.2450000000000001</v>
      </c>
      <c r="G1141" s="158">
        <v>5.1280999999999999</v>
      </c>
      <c r="H1141" s="158">
        <v>3.7298</v>
      </c>
      <c r="I1141" s="158">
        <v>4.1727999999999996</v>
      </c>
      <c r="J1141" s="158">
        <v>4.6308999999999996</v>
      </c>
      <c r="K1141" s="158">
        <v>4.1631</v>
      </c>
      <c r="L1141" s="158">
        <v>3.9123999999999999</v>
      </c>
      <c r="M1141" s="158">
        <v>3.7719999999999998</v>
      </c>
      <c r="N1141" s="158">
        <v>3.6278999999999999</v>
      </c>
      <c r="O1141" s="158">
        <v>3.9710999999999999</v>
      </c>
      <c r="P1141" s="158">
        <v>5.1883999999999997</v>
      </c>
      <c r="Q1141" s="158">
        <v>6.8159000000000001</v>
      </c>
      <c r="R1141" s="158">
        <v>3.3704000000000001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44767</v>
      </c>
      <c r="E1142" s="158">
        <v>4239.9471000000003</v>
      </c>
      <c r="F1142" s="158">
        <v>5.3449999999999998</v>
      </c>
      <c r="G1142" s="158">
        <v>5.2282000000000002</v>
      </c>
      <c r="H1142" s="158">
        <v>3.8300999999999998</v>
      </c>
      <c r="I1142" s="158">
        <v>4.2729999999999997</v>
      </c>
      <c r="J1142" s="158">
        <v>4.7319000000000004</v>
      </c>
      <c r="K1142" s="158">
        <v>4.2644000000000002</v>
      </c>
      <c r="L1142" s="158">
        <v>4.0144000000000002</v>
      </c>
      <c r="M1142" s="158">
        <v>3.8748999999999998</v>
      </c>
      <c r="N1142" s="158">
        <v>3.7315999999999998</v>
      </c>
      <c r="O1142" s="158">
        <v>4.0751999999999997</v>
      </c>
      <c r="P1142" s="158">
        <v>5.2938000000000001</v>
      </c>
      <c r="Q1142" s="158">
        <v>6.7698</v>
      </c>
      <c r="R1142" s="158">
        <v>3.4737</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44767</v>
      </c>
      <c r="E1143" s="158">
        <v>2134.6428999999998</v>
      </c>
      <c r="F1143" s="158">
        <v>4.8087999999999997</v>
      </c>
      <c r="G1143" s="158">
        <v>5.0269000000000004</v>
      </c>
      <c r="H1143" s="158">
        <v>3.8260999999999998</v>
      </c>
      <c r="I1143" s="158">
        <v>4.2586000000000004</v>
      </c>
      <c r="J1143" s="158">
        <v>4.6886999999999999</v>
      </c>
      <c r="K1143" s="158">
        <v>4.2508999999999997</v>
      </c>
      <c r="L1143" s="158">
        <v>3.9628999999999999</v>
      </c>
      <c r="M1143" s="158">
        <v>3.8102999999999998</v>
      </c>
      <c r="N1143" s="158">
        <v>3.6640999999999999</v>
      </c>
      <c r="O1143" s="158">
        <v>3.9904000000000002</v>
      </c>
      <c r="P1143" s="158">
        <v>5.2732000000000001</v>
      </c>
      <c r="Q1143" s="158">
        <v>4.2643000000000004</v>
      </c>
      <c r="R1143" s="158">
        <v>3.4129999999999998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44767</v>
      </c>
      <c r="E1144" s="158">
        <v>2148.3009000000002</v>
      </c>
      <c r="F1144" s="158">
        <v>4.9057000000000004</v>
      </c>
      <c r="G1144" s="158">
        <v>5.1241000000000003</v>
      </c>
      <c r="H1144" s="158">
        <v>3.9236</v>
      </c>
      <c r="I1144" s="158">
        <v>4.3563000000000001</v>
      </c>
      <c r="J1144" s="158">
        <v>4.7868000000000004</v>
      </c>
      <c r="K1144" s="158">
        <v>4.3487</v>
      </c>
      <c r="L1144" s="158">
        <v>4.0643000000000002</v>
      </c>
      <c r="M1144" s="158">
        <v>3.9129999999999998</v>
      </c>
      <c r="N1144" s="158">
        <v>3.7665000000000002</v>
      </c>
      <c r="O1144" s="158">
        <v>4.0936000000000003</v>
      </c>
      <c r="P1144" s="158">
        <v>5.3616999999999999</v>
      </c>
      <c r="Q1144" s="158">
        <v>6.7919</v>
      </c>
      <c r="R1144" s="158">
        <v>3.5148999999999999</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44767</v>
      </c>
      <c r="E1145" s="158">
        <v>3087.3896</v>
      </c>
      <c r="F1145" s="158">
        <v>4.0141</v>
      </c>
      <c r="G1145" s="158">
        <v>4.2319000000000004</v>
      </c>
      <c r="H1145" s="158">
        <v>3.0310000000000001</v>
      </c>
      <c r="I1145" s="158">
        <v>3.4628999999999999</v>
      </c>
      <c r="J1145" s="158">
        <v>3.8913000000000002</v>
      </c>
      <c r="K1145" s="158">
        <v>3.4478</v>
      </c>
      <c r="L1145" s="158">
        <v>3.1555</v>
      </c>
      <c r="M1145" s="158">
        <v>2.9969000000000001</v>
      </c>
      <c r="N1145" s="158">
        <v>2.8441999999999998</v>
      </c>
      <c r="O1145" s="158">
        <v>3.1695000000000002</v>
      </c>
      <c r="P1145" s="158">
        <v>4.4153000000000002</v>
      </c>
      <c r="Q1145" s="158">
        <v>5.9042000000000003</v>
      </c>
      <c r="R1145" s="158">
        <v>2.5951</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44767</v>
      </c>
      <c r="E1146" s="158">
        <v>317.1653</v>
      </c>
      <c r="F1146" s="158">
        <v>4.9377000000000004</v>
      </c>
      <c r="G1146" s="158">
        <v>5.0465</v>
      </c>
      <c r="H1146" s="158">
        <v>3.8614000000000002</v>
      </c>
      <c r="I1146" s="158">
        <v>4.2641999999999998</v>
      </c>
      <c r="J1146" s="158">
        <v>4.6656000000000004</v>
      </c>
      <c r="K1146" s="158">
        <v>4.1451000000000002</v>
      </c>
      <c r="L1146" s="158">
        <v>3.9039000000000001</v>
      </c>
      <c r="M1146" s="158">
        <v>3.7538999999999998</v>
      </c>
      <c r="N1146" s="158">
        <v>3.6151</v>
      </c>
      <c r="O1146" s="158">
        <v>4.0461</v>
      </c>
      <c r="P1146" s="158">
        <v>5.2836999999999996</v>
      </c>
      <c r="Q1146" s="158">
        <v>7.1580000000000004</v>
      </c>
      <c r="R1146" s="158">
        <v>3.3944999999999999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44767</v>
      </c>
      <c r="E1147" s="158">
        <v>319.3965</v>
      </c>
      <c r="F1147" s="158">
        <v>5.0404</v>
      </c>
      <c r="G1147" s="158">
        <v>5.1371000000000002</v>
      </c>
      <c r="H1147" s="158">
        <v>3.9521000000000002</v>
      </c>
      <c r="I1147" s="158">
        <v>4.3547000000000002</v>
      </c>
      <c r="J1147" s="158">
        <v>4.7557</v>
      </c>
      <c r="K1147" s="158">
        <v>4.2359999999999998</v>
      </c>
      <c r="L1147" s="158">
        <v>3.9967999999999999</v>
      </c>
      <c r="M1147" s="158">
        <v>3.8576000000000001</v>
      </c>
      <c r="N1147" s="158">
        <v>3.7246000000000001</v>
      </c>
      <c r="O1147" s="158">
        <v>4.1561000000000003</v>
      </c>
      <c r="P1147" s="158">
        <v>5.3795000000000002</v>
      </c>
      <c r="Q1147" s="158">
        <v>6.8205999999999998</v>
      </c>
      <c r="R1147" s="158">
        <v>3.5112999999999999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44767</v>
      </c>
      <c r="E1148" s="158">
        <v>2302.7876999999999</v>
      </c>
      <c r="F1148" s="158">
        <v>6.0462999999999996</v>
      </c>
      <c r="G1148" s="158">
        <v>5.5544000000000002</v>
      </c>
      <c r="H1148" s="158">
        <v>3.7877999999999998</v>
      </c>
      <c r="I1148" s="158">
        <v>4.3472</v>
      </c>
      <c r="J1148" s="158">
        <v>4.9015000000000004</v>
      </c>
      <c r="K1148" s="158">
        <v>4.2575000000000003</v>
      </c>
      <c r="L1148" s="158">
        <v>4.0252999999999997</v>
      </c>
      <c r="M1148" s="158">
        <v>3.8820999999999999</v>
      </c>
      <c r="N1148" s="158">
        <v>3.7326999999999999</v>
      </c>
      <c r="O1148" s="158">
        <v>4.2210999999999999</v>
      </c>
      <c r="P1148" s="158">
        <v>5.4051</v>
      </c>
      <c r="Q1148" s="158">
        <v>7.1661000000000001</v>
      </c>
      <c r="R1148" s="158">
        <v>3.5661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44767</v>
      </c>
      <c r="E1149" s="158">
        <v>2321.8514</v>
      </c>
      <c r="F1149" s="158">
        <v>6.0862999999999996</v>
      </c>
      <c r="G1149" s="158">
        <v>5.5948000000000002</v>
      </c>
      <c r="H1149" s="158">
        <v>3.8277999999999999</v>
      </c>
      <c r="I1149" s="158">
        <v>4.3871000000000002</v>
      </c>
      <c r="J1149" s="158">
        <v>4.9417</v>
      </c>
      <c r="K1149" s="158">
        <v>4.2977999999999996</v>
      </c>
      <c r="L1149" s="158">
        <v>4.0662000000000003</v>
      </c>
      <c r="M1149" s="158">
        <v>3.9232999999999998</v>
      </c>
      <c r="N1149" s="158">
        <v>3.7743000000000002</v>
      </c>
      <c r="O1149" s="158">
        <v>4.2689000000000004</v>
      </c>
      <c r="P1149" s="158">
        <v>5.4835000000000003</v>
      </c>
      <c r="Q1149" s="158">
        <v>6.84</v>
      </c>
      <c r="R1149" s="158">
        <v>3.6076000000000001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44767</v>
      </c>
      <c r="E1150" s="158">
        <v>2605.5421999999999</v>
      </c>
      <c r="F1150" s="158">
        <v>5.1223000000000001</v>
      </c>
      <c r="G1150" s="158">
        <v>5.1872999999999996</v>
      </c>
      <c r="H1150" s="158">
        <v>4.0251999999999999</v>
      </c>
      <c r="I1150" s="158">
        <v>4.375</v>
      </c>
      <c r="J1150" s="158">
        <v>4.7758000000000003</v>
      </c>
      <c r="K1150" s="158">
        <v>4.3506</v>
      </c>
      <c r="L1150" s="158">
        <v>4.0533999999999999</v>
      </c>
      <c r="M1150" s="158">
        <v>3.8736999999999999</v>
      </c>
      <c r="N1150" s="158">
        <v>3.7309999999999999</v>
      </c>
      <c r="O1150" s="158">
        <v>4.0098000000000003</v>
      </c>
      <c r="P1150" s="158">
        <v>5.2507000000000001</v>
      </c>
      <c r="Q1150" s="158">
        <v>6.734</v>
      </c>
      <c r="R1150" s="158">
        <v>3.4706000000000001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44767</v>
      </c>
      <c r="E1151" s="158">
        <v>2590.3706999999999</v>
      </c>
      <c r="F1151" s="158">
        <v>5.0212000000000003</v>
      </c>
      <c r="G1151" s="158">
        <v>5.0869999999999997</v>
      </c>
      <c r="H1151" s="158">
        <v>3.9249999999999998</v>
      </c>
      <c r="I1151" s="158">
        <v>4.2897999999999996</v>
      </c>
      <c r="J1151" s="158">
        <v>4.6984000000000004</v>
      </c>
      <c r="K1151" s="158">
        <v>4.2774999999999999</v>
      </c>
      <c r="L1151" s="158">
        <v>3.9807999999999999</v>
      </c>
      <c r="M1151" s="158">
        <v>3.8035999999999999</v>
      </c>
      <c r="N1151" s="158">
        <v>3.665</v>
      </c>
      <c r="O1151" s="158">
        <v>3.9523000000000001</v>
      </c>
      <c r="P1151" s="158">
        <v>5.1843000000000004</v>
      </c>
      <c r="Q1151" s="158">
        <v>5.3310000000000004</v>
      </c>
      <c r="R1151" s="158">
        <v>3.4119000000000002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44767</v>
      </c>
      <c r="E1152" s="158">
        <v>1662.3874000000001</v>
      </c>
      <c r="F1152" s="158">
        <v>5.1384999999999996</v>
      </c>
      <c r="G1152" s="158">
        <v>5.1378000000000004</v>
      </c>
      <c r="H1152" s="158">
        <v>4.0601000000000003</v>
      </c>
      <c r="I1152" s="158">
        <v>4.4025999999999996</v>
      </c>
      <c r="J1152" s="158">
        <v>4.7121000000000004</v>
      </c>
      <c r="K1152" s="158">
        <v>4.1913999999999998</v>
      </c>
      <c r="L1152" s="158">
        <v>3.8972000000000002</v>
      </c>
      <c r="M1152" s="158">
        <v>3.7151999999999998</v>
      </c>
      <c r="N1152" s="158">
        <v>3.5756000000000001</v>
      </c>
      <c r="O1152" s="158">
        <v>3.6518000000000002</v>
      </c>
      <c r="P1152" s="158">
        <v>4.84</v>
      </c>
      <c r="Q1152" s="158">
        <v>6.0122</v>
      </c>
      <c r="R1152" s="158">
        <v>3.2345000000000002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44767</v>
      </c>
      <c r="E1153" s="158">
        <v>1655.1652999999999</v>
      </c>
      <c r="F1153" s="158">
        <v>5.0880999999999998</v>
      </c>
      <c r="G1153" s="158">
        <v>5.0873999999999997</v>
      </c>
      <c r="H1153" s="158">
        <v>4.0095999999999998</v>
      </c>
      <c r="I1153" s="158">
        <v>4.3525</v>
      </c>
      <c r="J1153" s="158">
        <v>4.6616999999999997</v>
      </c>
      <c r="K1153" s="158">
        <v>4.141</v>
      </c>
      <c r="L1153" s="158">
        <v>3.8462999999999998</v>
      </c>
      <c r="M1153" s="158">
        <v>3.6638000000000002</v>
      </c>
      <c r="N1153" s="158">
        <v>3.5238999999999998</v>
      </c>
      <c r="O1153" s="158">
        <v>3.6000999999999999</v>
      </c>
      <c r="P1153" s="158">
        <v>4.7876000000000003</v>
      </c>
      <c r="Q1153" s="158">
        <v>5.9592000000000001</v>
      </c>
      <c r="R1153" s="158">
        <v>3.1831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44767</v>
      </c>
      <c r="E1154" s="158">
        <v>2095.6541999999999</v>
      </c>
      <c r="F1154" s="158">
        <v>4.8513000000000002</v>
      </c>
      <c r="G1154" s="158">
        <v>4.9321999999999999</v>
      </c>
      <c r="H1154" s="158">
        <v>4.4866999999999999</v>
      </c>
      <c r="I1154" s="158">
        <v>4.5091000000000001</v>
      </c>
      <c r="J1154" s="158">
        <v>4.5445000000000002</v>
      </c>
      <c r="K1154" s="158">
        <v>4.1426999999999996</v>
      </c>
      <c r="L1154" s="158">
        <v>3.7902999999999998</v>
      </c>
      <c r="M1154" s="158">
        <v>3.6057999999999999</v>
      </c>
      <c r="N1154" s="158">
        <v>3.4784000000000002</v>
      </c>
      <c r="O1154" s="158">
        <v>3.9350999999999998</v>
      </c>
      <c r="P1154" s="158">
        <v>5.2450000000000001</v>
      </c>
      <c r="Q1154" s="158">
        <v>6.7946999999999997</v>
      </c>
      <c r="R1154" s="158">
        <v>3.3464999999999998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44767</v>
      </c>
      <c r="E1159" s="158">
        <v>2076.3350999999998</v>
      </c>
      <c r="F1159" s="158">
        <v>4.7504999999999997</v>
      </c>
      <c r="G1159" s="158">
        <v>4.8320999999999996</v>
      </c>
      <c r="H1159" s="158">
        <v>4.3860999999999999</v>
      </c>
      <c r="I1159" s="158">
        <v>4.4085999999999999</v>
      </c>
      <c r="J1159" s="158">
        <v>4.444</v>
      </c>
      <c r="K1159" s="158">
        <v>4.0418000000000003</v>
      </c>
      <c r="L1159" s="158">
        <v>3.69</v>
      </c>
      <c r="M1159" s="158">
        <v>3.5211999999999999</v>
      </c>
      <c r="N1159" s="158">
        <v>3.3887999999999998</v>
      </c>
      <c r="O1159" s="158">
        <v>3.8357000000000001</v>
      </c>
      <c r="P1159" s="158">
        <v>5.1425000000000001</v>
      </c>
      <c r="Q1159" s="158">
        <v>7.0284000000000004</v>
      </c>
      <c r="R1159" s="158">
        <v>3.2498</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44767</v>
      </c>
      <c r="E1160" s="158">
        <v>2942.8613</v>
      </c>
      <c r="F1160" s="158">
        <v>4.3837000000000002</v>
      </c>
      <c r="G1160" s="158">
        <v>4.8696999999999999</v>
      </c>
      <c r="H1160" s="158">
        <v>3.8401000000000001</v>
      </c>
      <c r="I1160" s="158">
        <v>4.218</v>
      </c>
      <c r="J1160" s="158">
        <v>4.6409000000000002</v>
      </c>
      <c r="K1160" s="158">
        <v>4.2329999999999997</v>
      </c>
      <c r="L1160" s="158">
        <v>3.9676999999999998</v>
      </c>
      <c r="M1160" s="158">
        <v>3.8033999999999999</v>
      </c>
      <c r="N1160" s="158">
        <v>3.6650999999999998</v>
      </c>
      <c r="O1160" s="158">
        <v>3.9773000000000001</v>
      </c>
      <c r="P1160" s="158">
        <v>5.2411000000000003</v>
      </c>
      <c r="Q1160" s="158">
        <v>7.1188000000000002</v>
      </c>
      <c r="R1160" s="158">
        <v>3.4209999999999998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44767</v>
      </c>
      <c r="E1161" s="158">
        <v>2962.1831999999999</v>
      </c>
      <c r="F1161" s="158">
        <v>4.4537000000000004</v>
      </c>
      <c r="G1161" s="158">
        <v>4.9398</v>
      </c>
      <c r="H1161" s="158">
        <v>3.9100999999999999</v>
      </c>
      <c r="I1161" s="158">
        <v>4.2881</v>
      </c>
      <c r="J1161" s="158">
        <v>4.7114000000000003</v>
      </c>
      <c r="K1161" s="158">
        <v>4.3044000000000002</v>
      </c>
      <c r="L1161" s="158">
        <v>4.0396999999999998</v>
      </c>
      <c r="M1161" s="158">
        <v>3.8761000000000001</v>
      </c>
      <c r="N1161" s="158">
        <v>3.7383000000000002</v>
      </c>
      <c r="O1161" s="158">
        <v>4.0503999999999998</v>
      </c>
      <c r="P1161" s="158">
        <v>5.3150000000000004</v>
      </c>
      <c r="Q1161" s="158">
        <v>6.7942</v>
      </c>
      <c r="R1161" s="158">
        <v>3.4939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44767</v>
      </c>
      <c r="E1162" s="158">
        <v>2646.7721000000001</v>
      </c>
      <c r="F1162" s="158">
        <v>3.8534000000000002</v>
      </c>
      <c r="G1162" s="158">
        <v>4.3395000000000001</v>
      </c>
      <c r="H1162" s="158">
        <v>3.3094000000000001</v>
      </c>
      <c r="I1162" s="158">
        <v>3.6869000000000001</v>
      </c>
      <c r="J1162" s="158">
        <v>4.1089000000000002</v>
      </c>
      <c r="K1162" s="158">
        <v>3.6981000000000002</v>
      </c>
      <c r="L1162" s="158">
        <v>3.4281999999999999</v>
      </c>
      <c r="M1162" s="158">
        <v>3.2595999999999998</v>
      </c>
      <c r="N1162" s="158">
        <v>3.1173000000000002</v>
      </c>
      <c r="O1162" s="158">
        <v>3.4296000000000002</v>
      </c>
      <c r="P1162" s="158">
        <v>4.6775000000000002</v>
      </c>
      <c r="Q1162" s="158">
        <v>6.3975999999999997</v>
      </c>
      <c r="R1162" s="158">
        <v>2.8744000000000001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44767</v>
      </c>
      <c r="E1163" s="158">
        <v>1130.2252000000001</v>
      </c>
      <c r="F1163" s="158">
        <v>6.3727999999999998</v>
      </c>
      <c r="G1163" s="158">
        <v>5.5766</v>
      </c>
      <c r="H1163" s="158">
        <v>4.1143000000000001</v>
      </c>
      <c r="I1163" s="158">
        <v>4.5038</v>
      </c>
      <c r="J1163" s="158">
        <v>4.6809000000000003</v>
      </c>
      <c r="K1163" s="158">
        <v>4.4184999999999999</v>
      </c>
      <c r="L1163" s="158">
        <v>3.9973000000000001</v>
      </c>
      <c r="M1163" s="158">
        <v>3.7881</v>
      </c>
      <c r="N1163" s="158">
        <v>3.6219000000000001</v>
      </c>
      <c r="O1163" s="158">
        <v>3.6297999999999999</v>
      </c>
      <c r="P1163" s="158"/>
      <c r="Q1163" s="158">
        <v>3.83</v>
      </c>
      <c r="R1163" s="158">
        <v>3.3315999999999999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44767</v>
      </c>
      <c r="E1164" s="158">
        <v>1125.9233999999999</v>
      </c>
      <c r="F1164" s="158">
        <v>6.2122999999999999</v>
      </c>
      <c r="G1164" s="158">
        <v>5.4161999999999999</v>
      </c>
      <c r="H1164" s="158">
        <v>3.9538000000000002</v>
      </c>
      <c r="I1164" s="158">
        <v>4.3433000000000002</v>
      </c>
      <c r="J1164" s="158">
        <v>4.5202999999999998</v>
      </c>
      <c r="K1164" s="158">
        <v>4.2567000000000004</v>
      </c>
      <c r="L1164" s="158">
        <v>3.8376000000000001</v>
      </c>
      <c r="M1164" s="158">
        <v>3.6432000000000002</v>
      </c>
      <c r="N1164" s="158">
        <v>3.4841000000000002</v>
      </c>
      <c r="O1164" s="158">
        <v>3.5078999999999998</v>
      </c>
      <c r="P1164" s="158"/>
      <c r="Q1164" s="158">
        <v>3.7084999999999999</v>
      </c>
      <c r="R1164" s="158">
        <v>3.206</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44767</v>
      </c>
      <c r="E1165" s="158">
        <v>58.543599999999998</v>
      </c>
      <c r="F1165" s="158">
        <v>4.8013000000000003</v>
      </c>
      <c r="G1165" s="158">
        <v>5.0106000000000002</v>
      </c>
      <c r="H1165" s="158">
        <v>3.8504999999999998</v>
      </c>
      <c r="I1165" s="158">
        <v>4.2956000000000003</v>
      </c>
      <c r="J1165" s="158">
        <v>4.7233999999999998</v>
      </c>
      <c r="K1165" s="158">
        <v>4.2702</v>
      </c>
      <c r="L1165" s="158">
        <v>3.9790000000000001</v>
      </c>
      <c r="M1165" s="158">
        <v>3.8382999999999998</v>
      </c>
      <c r="N1165" s="158">
        <v>3.6960999999999999</v>
      </c>
      <c r="O1165" s="158">
        <v>3.9727999999999999</v>
      </c>
      <c r="P1165" s="158">
        <v>5.2579000000000002</v>
      </c>
      <c r="Q1165" s="158">
        <v>7.4539999999999997</v>
      </c>
      <c r="R1165" s="158">
        <v>3.4453999999999998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44767</v>
      </c>
      <c r="E1166" s="158">
        <v>58.9968</v>
      </c>
      <c r="F1166" s="158">
        <v>4.8882000000000003</v>
      </c>
      <c r="G1166" s="158">
        <v>5.1166</v>
      </c>
      <c r="H1166" s="158">
        <v>3.9537</v>
      </c>
      <c r="I1166" s="158">
        <v>4.3912000000000004</v>
      </c>
      <c r="J1166" s="158">
        <v>4.8240999999999996</v>
      </c>
      <c r="K1166" s="158">
        <v>4.3711000000000002</v>
      </c>
      <c r="L1166" s="158">
        <v>4.0811999999999999</v>
      </c>
      <c r="M1166" s="158">
        <v>3.9365999999999999</v>
      </c>
      <c r="N1166" s="158">
        <v>3.7909999999999999</v>
      </c>
      <c r="O1166" s="158">
        <v>4.0599999999999996</v>
      </c>
      <c r="P1166" s="158">
        <v>5.3441000000000001</v>
      </c>
      <c r="Q1166" s="158">
        <v>6.8430999999999997</v>
      </c>
      <c r="R1166" s="158">
        <v>3.5341999999999998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44767</v>
      </c>
      <c r="E1167" s="158">
        <v>33.657600000000002</v>
      </c>
      <c r="F1167" s="158">
        <v>4.7721999999999998</v>
      </c>
      <c r="G1167" s="158">
        <v>4.9904999999999999</v>
      </c>
      <c r="H1167" s="158">
        <v>3.8294000000000001</v>
      </c>
      <c r="I1167" s="158">
        <v>4.2751000000000001</v>
      </c>
      <c r="J1167" s="158">
        <v>4.7065999999999999</v>
      </c>
      <c r="K1167" s="158">
        <v>4.2512999999999996</v>
      </c>
      <c r="L1167" s="158">
        <v>3.9561999999999999</v>
      </c>
      <c r="M1167" s="158">
        <v>3.8148</v>
      </c>
      <c r="N1167" s="158">
        <v>3.6718999999999999</v>
      </c>
      <c r="O1167" s="158">
        <v>3.9664999999999999</v>
      </c>
      <c r="P1167" s="158">
        <v>5.2541000000000002</v>
      </c>
      <c r="Q1167" s="158">
        <v>6.8978999999999999</v>
      </c>
      <c r="R1167" s="158">
        <v>3.4357000000000002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44767</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44767</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44767</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44767</v>
      </c>
      <c r="E1175" s="158">
        <v>4359.9267</v>
      </c>
      <c r="F1175" s="158">
        <v>4.9257</v>
      </c>
      <c r="G1175" s="158">
        <v>5.0994000000000002</v>
      </c>
      <c r="H1175" s="158">
        <v>3.7355999999999998</v>
      </c>
      <c r="I1175" s="158">
        <v>4.2042999999999999</v>
      </c>
      <c r="J1175" s="158">
        <v>4.6947999999999999</v>
      </c>
      <c r="K1175" s="158">
        <v>4.2743000000000002</v>
      </c>
      <c r="L1175" s="158">
        <v>4.0084999999999997</v>
      </c>
      <c r="M1175" s="158">
        <v>3.8809999999999998</v>
      </c>
      <c r="N1175" s="158">
        <v>3.7381000000000002</v>
      </c>
      <c r="O1175" s="158">
        <v>4.0731999999999999</v>
      </c>
      <c r="P1175" s="158">
        <v>5.3048999999999999</v>
      </c>
      <c r="Q1175" s="158">
        <v>6.7667999999999999</v>
      </c>
      <c r="R1175" s="158">
        <v>3.5005000000000002</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44767</v>
      </c>
      <c r="E1176" s="158">
        <v>4333.8388000000004</v>
      </c>
      <c r="F1176" s="158">
        <v>4.8053999999999997</v>
      </c>
      <c r="G1176" s="158">
        <v>4.9778000000000002</v>
      </c>
      <c r="H1176" s="158">
        <v>3.6143000000000001</v>
      </c>
      <c r="I1176" s="158">
        <v>4.0826000000000002</v>
      </c>
      <c r="J1176" s="158">
        <v>4.5728</v>
      </c>
      <c r="K1176" s="158">
        <v>4.1513999999999998</v>
      </c>
      <c r="L1176" s="158">
        <v>3.8845000000000001</v>
      </c>
      <c r="M1176" s="158">
        <v>3.7557999999999998</v>
      </c>
      <c r="N1176" s="158">
        <v>3.6118000000000001</v>
      </c>
      <c r="O1176" s="158">
        <v>3.9775</v>
      </c>
      <c r="P1176" s="158">
        <v>5.2256</v>
      </c>
      <c r="Q1176" s="158">
        <v>6.8715000000000002</v>
      </c>
      <c r="R1176" s="158">
        <v>3.3843999999999999</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44767</v>
      </c>
      <c r="E1177" s="158">
        <v>2954.1619000000001</v>
      </c>
      <c r="F1177" s="158">
        <v>4.7587000000000002</v>
      </c>
      <c r="G1177" s="158">
        <v>5.0922000000000001</v>
      </c>
      <c r="H1177" s="158">
        <v>3.9131</v>
      </c>
      <c r="I1177" s="158">
        <v>4.3543000000000003</v>
      </c>
      <c r="J1177" s="158">
        <v>4.7624000000000004</v>
      </c>
      <c r="K1177" s="158">
        <v>4.3601999999999999</v>
      </c>
      <c r="L1177" s="158">
        <v>4.0448000000000004</v>
      </c>
      <c r="M1177" s="158">
        <v>3.8822000000000001</v>
      </c>
      <c r="N1177" s="158">
        <v>3.7292000000000001</v>
      </c>
      <c r="O1177" s="158">
        <v>4.0914999999999999</v>
      </c>
      <c r="P1177" s="158">
        <v>5.3410000000000002</v>
      </c>
      <c r="Q1177" s="158">
        <v>6.7888000000000002</v>
      </c>
      <c r="R1177" s="158">
        <v>3.4784999999999999</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44767</v>
      </c>
      <c r="E1178" s="158">
        <v>2938.6169</v>
      </c>
      <c r="F1178" s="158">
        <v>4.6981999999999999</v>
      </c>
      <c r="G1178" s="158">
        <v>5.0320999999999998</v>
      </c>
      <c r="H1178" s="158">
        <v>3.8527999999999998</v>
      </c>
      <c r="I1178" s="158">
        <v>4.2942</v>
      </c>
      <c r="J1178" s="158">
        <v>4.7022000000000004</v>
      </c>
      <c r="K1178" s="158">
        <v>4.2995000000000001</v>
      </c>
      <c r="L1178" s="158">
        <v>3.9836</v>
      </c>
      <c r="M1178" s="158">
        <v>3.8205</v>
      </c>
      <c r="N1178" s="158">
        <v>3.6669999999999998</v>
      </c>
      <c r="O1178" s="158">
        <v>4.0359999999999996</v>
      </c>
      <c r="P1178" s="158">
        <v>5.2836999999999996</v>
      </c>
      <c r="Q1178" s="158">
        <v>7.0517000000000003</v>
      </c>
      <c r="R1178" s="158">
        <v>3.4216000000000002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44767</v>
      </c>
      <c r="E1179" s="158">
        <v>3918.0066999999999</v>
      </c>
      <c r="F1179" s="158">
        <v>4.9046000000000003</v>
      </c>
      <c r="G1179" s="158">
        <v>5.0808999999999997</v>
      </c>
      <c r="H1179" s="158">
        <v>3.9727999999999999</v>
      </c>
      <c r="I1179" s="158">
        <v>4.407</v>
      </c>
      <c r="J1179" s="158">
        <v>4.7815000000000003</v>
      </c>
      <c r="K1179" s="158">
        <v>4.2897999999999996</v>
      </c>
      <c r="L1179" s="158">
        <v>4.0042</v>
      </c>
      <c r="M1179" s="158">
        <v>3.8736999999999999</v>
      </c>
      <c r="N1179" s="158">
        <v>3.7471999999999999</v>
      </c>
      <c r="O1179" s="158">
        <v>4.1898999999999997</v>
      </c>
      <c r="P1179" s="158">
        <v>5.4019000000000004</v>
      </c>
      <c r="Q1179" s="158">
        <v>6.8144999999999998</v>
      </c>
      <c r="R1179" s="158">
        <v>3.5369999999999999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44767</v>
      </c>
      <c r="E1180" s="158">
        <v>3875.1864</v>
      </c>
      <c r="F1180" s="158">
        <v>4.7637999999999998</v>
      </c>
      <c r="G1180" s="158">
        <v>4.9405999999999999</v>
      </c>
      <c r="H1180" s="158">
        <v>3.8323</v>
      </c>
      <c r="I1180" s="158">
        <v>4.2663000000000002</v>
      </c>
      <c r="J1180" s="158">
        <v>4.6405000000000003</v>
      </c>
      <c r="K1180" s="158">
        <v>4.1481000000000003</v>
      </c>
      <c r="L1180" s="158">
        <v>3.8612000000000002</v>
      </c>
      <c r="M1180" s="158">
        <v>3.7294999999999998</v>
      </c>
      <c r="N1180" s="158">
        <v>3.6019000000000001</v>
      </c>
      <c r="O1180" s="158">
        <v>4.0462999999999996</v>
      </c>
      <c r="P1180" s="158">
        <v>5.2557999999999998</v>
      </c>
      <c r="Q1180" s="158">
        <v>6.8723000000000001</v>
      </c>
      <c r="R1180" s="158">
        <v>3.3925999999999998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44767</v>
      </c>
      <c r="E1181" s="158">
        <v>1403.1646000000001</v>
      </c>
      <c r="F1181" s="158">
        <v>4.7896000000000001</v>
      </c>
      <c r="G1181" s="158">
        <v>5.0997000000000003</v>
      </c>
      <c r="H1181" s="158">
        <v>4.1783999999999999</v>
      </c>
      <c r="I1181" s="158">
        <v>4.5852000000000004</v>
      </c>
      <c r="J1181" s="158">
        <v>4.8970000000000002</v>
      </c>
      <c r="K1181" s="158">
        <v>4.4400000000000004</v>
      </c>
      <c r="L1181" s="158">
        <v>4.1189</v>
      </c>
      <c r="M1181" s="158">
        <v>3.9668999999999999</v>
      </c>
      <c r="N1181" s="158">
        <v>3.8090999999999999</v>
      </c>
      <c r="O1181" s="158">
        <v>4.2335000000000003</v>
      </c>
      <c r="P1181" s="158">
        <v>5.4680999999999997</v>
      </c>
      <c r="Q1181" s="158">
        <v>5.7457000000000003</v>
      </c>
      <c r="R1181" s="158">
        <v>3.6042999999999998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44767</v>
      </c>
      <c r="E1182" s="158">
        <v>1392.8021000000001</v>
      </c>
      <c r="F1182" s="158">
        <v>4.6783999999999999</v>
      </c>
      <c r="G1182" s="158">
        <v>4.9890999999999996</v>
      </c>
      <c r="H1182" s="158">
        <v>4.0677000000000003</v>
      </c>
      <c r="I1182" s="158">
        <v>4.4747000000000003</v>
      </c>
      <c r="J1182" s="158">
        <v>4.7862999999999998</v>
      </c>
      <c r="K1182" s="158">
        <v>4.3285999999999998</v>
      </c>
      <c r="L1182" s="158">
        <v>4.0065</v>
      </c>
      <c r="M1182" s="158">
        <v>3.8534000000000002</v>
      </c>
      <c r="N1182" s="158">
        <v>3.6947999999999999</v>
      </c>
      <c r="O1182" s="158">
        <v>4.1189</v>
      </c>
      <c r="P1182" s="158">
        <v>5.3426999999999998</v>
      </c>
      <c r="Q1182" s="158">
        <v>5.6165000000000003</v>
      </c>
      <c r="R1182" s="158">
        <v>3.4902000000000002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44767</v>
      </c>
      <c r="E1183" s="158">
        <v>2277.5641999999998</v>
      </c>
      <c r="F1183" s="158">
        <v>4.8902000000000001</v>
      </c>
      <c r="G1183" s="158">
        <v>5.0978000000000003</v>
      </c>
      <c r="H1183" s="158">
        <v>3.9944000000000002</v>
      </c>
      <c r="I1183" s="158">
        <v>4.4195000000000002</v>
      </c>
      <c r="J1183" s="158">
        <v>4.7904</v>
      </c>
      <c r="K1183" s="158">
        <v>4.4127999999999998</v>
      </c>
      <c r="L1183" s="158">
        <v>4.0894000000000004</v>
      </c>
      <c r="M1183" s="158">
        <v>3.9161000000000001</v>
      </c>
      <c r="N1183" s="158">
        <v>3.7746</v>
      </c>
      <c r="O1183" s="158">
        <v>4.1516999999999999</v>
      </c>
      <c r="P1183" s="158">
        <v>5.3845999999999998</v>
      </c>
      <c r="Q1183" s="158">
        <v>6.6303999999999998</v>
      </c>
      <c r="R1183" s="158">
        <v>3.5769000000000002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44767</v>
      </c>
      <c r="E1184" s="158">
        <v>2245.7247000000002</v>
      </c>
      <c r="F1184" s="158">
        <v>4.7904</v>
      </c>
      <c r="G1184" s="158">
        <v>4.9992999999999999</v>
      </c>
      <c r="H1184" s="158">
        <v>3.8957999999999999</v>
      </c>
      <c r="I1184" s="158">
        <v>4.3239999999999998</v>
      </c>
      <c r="J1184" s="158">
        <v>4.6940999999999997</v>
      </c>
      <c r="K1184" s="158">
        <v>4.3144999999999998</v>
      </c>
      <c r="L1184" s="158">
        <v>3.9906999999999999</v>
      </c>
      <c r="M1184" s="158">
        <v>3.8149000000000002</v>
      </c>
      <c r="N1184" s="158">
        <v>3.6717</v>
      </c>
      <c r="O1184" s="158">
        <v>4.0502000000000002</v>
      </c>
      <c r="P1184" s="158">
        <v>5.2881999999999998</v>
      </c>
      <c r="Q1184" s="158">
        <v>6.1573000000000002</v>
      </c>
      <c r="R1184" s="158">
        <v>3.4767999999999999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44767</v>
      </c>
      <c r="E1185" s="158">
        <v>11.5328</v>
      </c>
      <c r="F1185" s="158">
        <v>1.5825</v>
      </c>
      <c r="G1185" s="158">
        <v>3.6934999999999998</v>
      </c>
      <c r="H1185" s="158">
        <v>3.5289999999999999</v>
      </c>
      <c r="I1185" s="158">
        <v>3.9621</v>
      </c>
      <c r="J1185" s="158">
        <v>4.4476000000000004</v>
      </c>
      <c r="K1185" s="158">
        <v>4.0434000000000001</v>
      </c>
      <c r="L1185" s="158">
        <v>3.7963</v>
      </c>
      <c r="M1185" s="158">
        <v>3.6147999999999998</v>
      </c>
      <c r="N1185" s="158">
        <v>3.4916999999999998</v>
      </c>
      <c r="O1185" s="158">
        <v>3.649</v>
      </c>
      <c r="P1185" s="158"/>
      <c r="Q1185" s="158">
        <v>4.0408999999999997</v>
      </c>
      <c r="R1185" s="158">
        <v>3.2526000000000002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44767</v>
      </c>
      <c r="E1186" s="158">
        <v>11.470599999999999</v>
      </c>
      <c r="F1186" s="158">
        <v>1.5911</v>
      </c>
      <c r="G1186" s="158">
        <v>3.5013000000000001</v>
      </c>
      <c r="H1186" s="158">
        <v>3.3660999999999999</v>
      </c>
      <c r="I1186" s="158">
        <v>3.8012999999999999</v>
      </c>
      <c r="J1186" s="158">
        <v>4.2960000000000003</v>
      </c>
      <c r="K1186" s="158">
        <v>3.8908</v>
      </c>
      <c r="L1186" s="158">
        <v>3.6421999999999999</v>
      </c>
      <c r="M1186" s="158">
        <v>3.4605000000000001</v>
      </c>
      <c r="N1186" s="158">
        <v>3.3359000000000001</v>
      </c>
      <c r="O1186" s="158">
        <v>3.4931999999999999</v>
      </c>
      <c r="P1186" s="158"/>
      <c r="Q1186" s="158">
        <v>3.8847</v>
      </c>
      <c r="R1186" s="158">
        <v>3.0975000000000001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44767</v>
      </c>
      <c r="E1187" s="158">
        <v>2366.0364</v>
      </c>
      <c r="F1187" s="158">
        <v>6.0373999999999999</v>
      </c>
      <c r="G1187" s="158">
        <v>5.6580000000000004</v>
      </c>
      <c r="H1187" s="158">
        <v>4.4356</v>
      </c>
      <c r="I1187" s="158">
        <v>4.7276999999999996</v>
      </c>
      <c r="J1187" s="158">
        <v>4.9278000000000004</v>
      </c>
      <c r="K1187" s="158">
        <v>4.5023</v>
      </c>
      <c r="L1187" s="158">
        <v>4.4837999999999996</v>
      </c>
      <c r="M1187" s="158">
        <v>4.3551000000000002</v>
      </c>
      <c r="N1187" s="158">
        <v>4.173</v>
      </c>
      <c r="O1187" s="158">
        <v>3.9741</v>
      </c>
      <c r="P1187" s="158">
        <v>5.2805999999999997</v>
      </c>
      <c r="Q1187" s="158">
        <v>6.8380000000000001</v>
      </c>
      <c r="R1187" s="158">
        <v>3.6301000000000001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44767</v>
      </c>
      <c r="E1188" s="158">
        <v>2348.1729999999998</v>
      </c>
      <c r="F1188" s="158">
        <v>5.9885000000000002</v>
      </c>
      <c r="G1188" s="158">
        <v>5.6082999999999998</v>
      </c>
      <c r="H1188" s="158">
        <v>4.3849</v>
      </c>
      <c r="I1188" s="158">
        <v>4.6769999999999996</v>
      </c>
      <c r="J1188" s="158">
        <v>4.8772000000000002</v>
      </c>
      <c r="K1188" s="158">
        <v>4.4505999999999997</v>
      </c>
      <c r="L1188" s="158">
        <v>4.4321000000000002</v>
      </c>
      <c r="M1188" s="158">
        <v>4.3029999999999999</v>
      </c>
      <c r="N1188" s="158">
        <v>4.1205999999999996</v>
      </c>
      <c r="O1188" s="158">
        <v>3.9169</v>
      </c>
      <c r="P1188" s="158">
        <v>5.1993</v>
      </c>
      <c r="Q1188" s="158">
        <v>7.1055000000000001</v>
      </c>
      <c r="R1188" s="158">
        <v>3.5781000000000001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44767</v>
      </c>
      <c r="E1189" s="158">
        <v>5230.3341</v>
      </c>
      <c r="F1189" s="158">
        <v>4.3438999999999997</v>
      </c>
      <c r="G1189" s="158">
        <v>4.7686999999999999</v>
      </c>
      <c r="H1189" s="158">
        <v>3.8371</v>
      </c>
      <c r="I1189" s="158">
        <v>4.2145999999999999</v>
      </c>
      <c r="J1189" s="158">
        <v>4.6676000000000002</v>
      </c>
      <c r="K1189" s="158">
        <v>4.1184000000000003</v>
      </c>
      <c r="L1189" s="158">
        <v>3.8955000000000002</v>
      </c>
      <c r="M1189" s="158">
        <v>3.7658999999999998</v>
      </c>
      <c r="N1189" s="158">
        <v>3.6183999999999998</v>
      </c>
      <c r="O1189" s="158">
        <v>4.0457000000000001</v>
      </c>
      <c r="P1189" s="158">
        <v>5.3154000000000003</v>
      </c>
      <c r="Q1189" s="158">
        <v>6.8533999999999997</v>
      </c>
      <c r="R1189" s="158">
        <v>3.3872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44767</v>
      </c>
      <c r="E1190" s="158">
        <v>5276.7957999999999</v>
      </c>
      <c r="F1190" s="158">
        <v>4.4848999999999997</v>
      </c>
      <c r="G1190" s="158">
        <v>4.9089999999999998</v>
      </c>
      <c r="H1190" s="158">
        <v>3.9775</v>
      </c>
      <c r="I1190" s="158">
        <v>4.3548999999999998</v>
      </c>
      <c r="J1190" s="158">
        <v>4.8078000000000003</v>
      </c>
      <c r="K1190" s="158">
        <v>4.2586000000000004</v>
      </c>
      <c r="L1190" s="158">
        <v>4.0365000000000002</v>
      </c>
      <c r="M1190" s="158">
        <v>3.9087000000000001</v>
      </c>
      <c r="N1190" s="158">
        <v>3.7625000000000002</v>
      </c>
      <c r="O1190" s="158">
        <v>4.1707999999999998</v>
      </c>
      <c r="P1190" s="158">
        <v>5.4252000000000002</v>
      </c>
      <c r="Q1190" s="158">
        <v>6.8555999999999999</v>
      </c>
      <c r="R1190" s="158">
        <v>3.5263</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44767</v>
      </c>
      <c r="E1191" s="158">
        <v>4711.7915999999996</v>
      </c>
      <c r="F1191" s="158">
        <v>3.7248999999999999</v>
      </c>
      <c r="G1191" s="158">
        <v>4.1486000000000001</v>
      </c>
      <c r="H1191" s="158">
        <v>3.2170999999999998</v>
      </c>
      <c r="I1191" s="158">
        <v>3.5939000000000001</v>
      </c>
      <c r="J1191" s="158">
        <v>4.0453000000000001</v>
      </c>
      <c r="K1191" s="158">
        <v>3.4937</v>
      </c>
      <c r="L1191" s="158">
        <v>3.2646999999999999</v>
      </c>
      <c r="M1191" s="158">
        <v>3.13</v>
      </c>
      <c r="N1191" s="158">
        <v>2.9780000000000002</v>
      </c>
      <c r="O1191" s="158">
        <v>3.3767</v>
      </c>
      <c r="P1191" s="158">
        <v>4.5570000000000004</v>
      </c>
      <c r="Q1191" s="158">
        <v>6.5671999999999997</v>
      </c>
      <c r="R1191" s="158">
        <v>2.7397999999999998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44767</v>
      </c>
      <c r="E1192" s="158">
        <v>1206.3090999999999</v>
      </c>
      <c r="F1192" s="158">
        <v>4.6966000000000001</v>
      </c>
      <c r="G1192" s="158">
        <v>4.8864999999999998</v>
      </c>
      <c r="H1192" s="158">
        <v>3.9832000000000001</v>
      </c>
      <c r="I1192" s="158">
        <v>4.2355999999999998</v>
      </c>
      <c r="J1192" s="158">
        <v>4.5289000000000001</v>
      </c>
      <c r="K1192" s="158">
        <v>4.0415000000000001</v>
      </c>
      <c r="L1192" s="158">
        <v>3.8203999999999998</v>
      </c>
      <c r="M1192" s="158">
        <v>3.6724000000000001</v>
      </c>
      <c r="N1192" s="158">
        <v>3.5689000000000002</v>
      </c>
      <c r="O1192" s="158">
        <v>3.8176000000000001</v>
      </c>
      <c r="P1192" s="158"/>
      <c r="Q1192" s="158">
        <v>4.5579000000000001</v>
      </c>
      <c r="R1192" s="158">
        <v>3.3491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44767</v>
      </c>
      <c r="E1193" s="158">
        <v>1201.1193000000001</v>
      </c>
      <c r="F1193" s="158">
        <v>4.6013999999999999</v>
      </c>
      <c r="G1193" s="158">
        <v>4.7900999999999998</v>
      </c>
      <c r="H1193" s="158">
        <v>3.8847999999999998</v>
      </c>
      <c r="I1193" s="158">
        <v>4.1372</v>
      </c>
      <c r="J1193" s="158">
        <v>4.4305000000000003</v>
      </c>
      <c r="K1193" s="158">
        <v>3.9422000000000001</v>
      </c>
      <c r="L1193" s="158">
        <v>3.7201</v>
      </c>
      <c r="M1193" s="158">
        <v>3.5707</v>
      </c>
      <c r="N1193" s="158">
        <v>3.4660000000000002</v>
      </c>
      <c r="O1193" s="158">
        <v>3.7143999999999999</v>
      </c>
      <c r="P1193" s="158"/>
      <c r="Q1193" s="158">
        <v>4.4508999999999999</v>
      </c>
      <c r="R1193" s="158">
        <v>3.2463000000000002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44767</v>
      </c>
      <c r="E1194" s="158">
        <v>278.85989999999998</v>
      </c>
      <c r="F1194" s="158">
        <v>4.6603000000000003</v>
      </c>
      <c r="G1194" s="158">
        <v>4.9539999999999997</v>
      </c>
      <c r="H1194" s="158">
        <v>4.1505999999999998</v>
      </c>
      <c r="I1194" s="158">
        <v>4.4512999999999998</v>
      </c>
      <c r="J1194" s="158">
        <v>4.7100999999999997</v>
      </c>
      <c r="K1194" s="158">
        <v>4.2499000000000002</v>
      </c>
      <c r="L1194" s="158">
        <v>3.9636</v>
      </c>
      <c r="M1194" s="158">
        <v>3.8010000000000002</v>
      </c>
      <c r="N1194" s="158">
        <v>3.6585000000000001</v>
      </c>
      <c r="O1194" s="158">
        <v>4.0509000000000004</v>
      </c>
      <c r="P1194" s="158">
        <v>5.3215000000000003</v>
      </c>
      <c r="Q1194" s="158">
        <v>7.1258999999999997</v>
      </c>
      <c r="R1194" s="158">
        <v>3.4218000000000002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44767</v>
      </c>
      <c r="E1195" s="158">
        <v>281.14769999999999</v>
      </c>
      <c r="F1195" s="158">
        <v>4.7782</v>
      </c>
      <c r="G1195" s="158">
        <v>5.0696000000000003</v>
      </c>
      <c r="H1195" s="158">
        <v>4.2655000000000003</v>
      </c>
      <c r="I1195" s="158">
        <v>4.5675999999999997</v>
      </c>
      <c r="J1195" s="158">
        <v>4.8269000000000002</v>
      </c>
      <c r="K1195" s="158">
        <v>4.3681999999999999</v>
      </c>
      <c r="L1195" s="158">
        <v>4.0799000000000003</v>
      </c>
      <c r="M1195" s="158">
        <v>3.9148000000000001</v>
      </c>
      <c r="N1195" s="158">
        <v>3.77</v>
      </c>
      <c r="O1195" s="158">
        <v>4.1875999999999998</v>
      </c>
      <c r="P1195" s="158">
        <v>5.4275000000000002</v>
      </c>
      <c r="Q1195" s="158">
        <v>6.84</v>
      </c>
      <c r="R1195" s="158">
        <v>3.5455000000000001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44767</v>
      </c>
      <c r="E1196" s="158">
        <v>10.8154</v>
      </c>
      <c r="F1196" s="158">
        <v>4.7253999999999996</v>
      </c>
      <c r="G1196" s="158">
        <v>4.9516999999999998</v>
      </c>
      <c r="H1196" s="158">
        <v>3.7631999999999999</v>
      </c>
      <c r="I1196" s="158">
        <v>4.1528</v>
      </c>
      <c r="J1196" s="158">
        <v>4.6010999999999997</v>
      </c>
      <c r="K1196" s="158">
        <v>4.0570000000000004</v>
      </c>
      <c r="L1196" s="158">
        <v>3.9620000000000002</v>
      </c>
      <c r="M1196" s="158">
        <v>3.9950999999999999</v>
      </c>
      <c r="N1196" s="158">
        <v>3.9672000000000001</v>
      </c>
      <c r="O1196" s="158"/>
      <c r="P1196" s="158"/>
      <c r="Q1196" s="158">
        <v>4.3037000000000001</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44767</v>
      </c>
      <c r="E1197" s="158">
        <v>10.8161</v>
      </c>
      <c r="F1197" s="158">
        <v>5.0625999999999998</v>
      </c>
      <c r="G1197" s="158">
        <v>5.0640000000000001</v>
      </c>
      <c r="H1197" s="158">
        <v>3.7629999999999999</v>
      </c>
      <c r="I1197" s="158">
        <v>4.1767000000000003</v>
      </c>
      <c r="J1197" s="158">
        <v>4.6117999999999997</v>
      </c>
      <c r="K1197" s="158">
        <v>4.0568</v>
      </c>
      <c r="L1197" s="158">
        <v>3.9636999999999998</v>
      </c>
      <c r="M1197" s="158">
        <v>3.9961000000000002</v>
      </c>
      <c r="N1197" s="158">
        <v>3.968</v>
      </c>
      <c r="O1197" s="158"/>
      <c r="P1197" s="158"/>
      <c r="Q1197" s="158">
        <v>4.3072999999999997</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44767</v>
      </c>
      <c r="E1198" s="158">
        <v>10.8154</v>
      </c>
      <c r="F1198" s="158">
        <v>5.0629</v>
      </c>
      <c r="G1198" s="158">
        <v>4.9516999999999998</v>
      </c>
      <c r="H1198" s="158">
        <v>3.7631999999999999</v>
      </c>
      <c r="I1198" s="158">
        <v>4.1528</v>
      </c>
      <c r="J1198" s="158">
        <v>4.6010999999999997</v>
      </c>
      <c r="K1198" s="158">
        <v>4.0570000000000004</v>
      </c>
      <c r="L1198" s="158">
        <v>3.9620000000000002</v>
      </c>
      <c r="M1198" s="158">
        <v>3.9950999999999999</v>
      </c>
      <c r="N1198" s="158">
        <v>3.9672000000000001</v>
      </c>
      <c r="O1198" s="158"/>
      <c r="P1198" s="158"/>
      <c r="Q1198" s="158">
        <v>4.3037000000000001</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44767</v>
      </c>
      <c r="E1199" s="158">
        <v>10.820600000000001</v>
      </c>
      <c r="F1199" s="158">
        <v>5.0605000000000002</v>
      </c>
      <c r="G1199" s="158">
        <v>5.0618999999999996</v>
      </c>
      <c r="H1199" s="158">
        <v>3.8096999999999999</v>
      </c>
      <c r="I1199" s="158">
        <v>4.1749999999999998</v>
      </c>
      <c r="J1199" s="158">
        <v>4.577</v>
      </c>
      <c r="K1199" s="158">
        <v>4.0475000000000003</v>
      </c>
      <c r="L1199" s="158">
        <v>3.9969000000000001</v>
      </c>
      <c r="M1199" s="158">
        <v>4.0246000000000004</v>
      </c>
      <c r="N1199" s="158">
        <v>4.0031999999999996</v>
      </c>
      <c r="O1199" s="158"/>
      <c r="P1199" s="158"/>
      <c r="Q1199" s="158">
        <v>4.3307000000000002</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44767</v>
      </c>
      <c r="E1200" s="158">
        <v>34.134300000000003</v>
      </c>
      <c r="F1200" s="158">
        <v>5.0263999999999998</v>
      </c>
      <c r="G1200" s="158">
        <v>5.0278</v>
      </c>
      <c r="H1200" s="158">
        <v>3.7911999999999999</v>
      </c>
      <c r="I1200" s="158">
        <v>4.1923000000000004</v>
      </c>
      <c r="J1200" s="158">
        <v>4.6368999999999998</v>
      </c>
      <c r="K1200" s="158">
        <v>4.0869999999999997</v>
      </c>
      <c r="L1200" s="158">
        <v>3.9931999999999999</v>
      </c>
      <c r="M1200" s="158">
        <v>4.0271999999999997</v>
      </c>
      <c r="N1200" s="158">
        <v>3.9165000000000001</v>
      </c>
      <c r="O1200" s="158">
        <v>4.6703000000000001</v>
      </c>
      <c r="P1200" s="158">
        <v>5.6383999999999999</v>
      </c>
      <c r="Q1200" s="158">
        <v>7.5674000000000001</v>
      </c>
      <c r="R1200" s="158">
        <v>4.1081000000000003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44767</v>
      </c>
      <c r="E1201" s="158">
        <v>34.7654</v>
      </c>
      <c r="F1201" s="158">
        <v>5.3552</v>
      </c>
      <c r="G1201" s="158">
        <v>5.2868000000000004</v>
      </c>
      <c r="H1201" s="158">
        <v>4.0526999999999997</v>
      </c>
      <c r="I1201" s="158">
        <v>4.4470999999999998</v>
      </c>
      <c r="J1201" s="158">
        <v>4.8869999999999996</v>
      </c>
      <c r="K1201" s="158">
        <v>4.3418000000000001</v>
      </c>
      <c r="L1201" s="158">
        <v>4.2496</v>
      </c>
      <c r="M1201" s="158">
        <v>4.2862</v>
      </c>
      <c r="N1201" s="158">
        <v>4.1943999999999999</v>
      </c>
      <c r="O1201" s="158">
        <v>5.0072999999999999</v>
      </c>
      <c r="P1201" s="158">
        <v>5.9295999999999998</v>
      </c>
      <c r="Q1201" s="158">
        <v>7.3064</v>
      </c>
      <c r="R1201" s="158">
        <v>4.4297000000000004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44767</v>
      </c>
      <c r="E1202" s="158">
        <v>29.069900000000001</v>
      </c>
      <c r="F1202" s="158">
        <v>4.2694999999999999</v>
      </c>
      <c r="G1202" s="158">
        <v>4.7731000000000003</v>
      </c>
      <c r="H1202" s="158">
        <v>3.8414000000000001</v>
      </c>
      <c r="I1202" s="158">
        <v>4.24</v>
      </c>
      <c r="J1202" s="158">
        <v>4.5243000000000002</v>
      </c>
      <c r="K1202" s="158">
        <v>4.0712000000000002</v>
      </c>
      <c r="L1202" s="158">
        <v>3.8513999999999999</v>
      </c>
      <c r="M1202" s="158">
        <v>3.6863000000000001</v>
      </c>
      <c r="N1202" s="158">
        <v>3.5798999999999999</v>
      </c>
      <c r="O1202" s="158">
        <v>3.7774999999999999</v>
      </c>
      <c r="P1202" s="158">
        <v>4.8472</v>
      </c>
      <c r="Q1202" s="158">
        <v>6.7617000000000003</v>
      </c>
      <c r="R1202" s="158">
        <v>3.3502000000000001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44767</v>
      </c>
      <c r="E1203" s="158">
        <v>28.951799999999999</v>
      </c>
      <c r="F1203" s="158">
        <v>4.1608000000000001</v>
      </c>
      <c r="G1203" s="158">
        <v>4.7084999999999999</v>
      </c>
      <c r="H1203" s="158">
        <v>3.7488000000000001</v>
      </c>
      <c r="I1203" s="158">
        <v>4.1489000000000003</v>
      </c>
      <c r="J1203" s="158">
        <v>4.4242999999999997</v>
      </c>
      <c r="K1203" s="158">
        <v>3.9721000000000002</v>
      </c>
      <c r="L1203" s="158">
        <v>3.7503000000000002</v>
      </c>
      <c r="M1203" s="158">
        <v>3.5842999999999998</v>
      </c>
      <c r="N1203" s="158">
        <v>3.4765000000000001</v>
      </c>
      <c r="O1203" s="158">
        <v>3.6810999999999998</v>
      </c>
      <c r="P1203" s="158">
        <v>4.7659000000000002</v>
      </c>
      <c r="Q1203" s="158">
        <v>6.6990999999999996</v>
      </c>
      <c r="R1203" s="158">
        <v>3.2471000000000001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44767</v>
      </c>
      <c r="E1204" s="158">
        <v>3376.9306999999999</v>
      </c>
      <c r="F1204" s="158">
        <v>4.5121000000000002</v>
      </c>
      <c r="G1204" s="158">
        <v>4.9080000000000004</v>
      </c>
      <c r="H1204" s="158">
        <v>4.0012999999999996</v>
      </c>
      <c r="I1204" s="158">
        <v>4.3693</v>
      </c>
      <c r="J1204" s="158">
        <v>4.7415000000000003</v>
      </c>
      <c r="K1204" s="158">
        <v>4.2530000000000001</v>
      </c>
      <c r="L1204" s="158">
        <v>3.9872000000000001</v>
      </c>
      <c r="M1204" s="158">
        <v>3.8662999999999998</v>
      </c>
      <c r="N1204" s="158">
        <v>3.7355999999999998</v>
      </c>
      <c r="O1204" s="158">
        <v>4.1066000000000003</v>
      </c>
      <c r="P1204" s="158">
        <v>5.3243999999999998</v>
      </c>
      <c r="Q1204" s="158">
        <v>6.7615999999999996</v>
      </c>
      <c r="R1204" s="158">
        <v>3.5026999999999999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44767</v>
      </c>
      <c r="E1205" s="158">
        <v>3384.9204</v>
      </c>
      <c r="F1205" s="158">
        <v>4.4119000000000002</v>
      </c>
      <c r="G1205" s="158">
        <v>4.8075999999999999</v>
      </c>
      <c r="H1205" s="158">
        <v>3.9001000000000001</v>
      </c>
      <c r="I1205" s="158">
        <v>4.2679</v>
      </c>
      <c r="J1205" s="158">
        <v>4.6399999999999997</v>
      </c>
      <c r="K1205" s="158">
        <v>4.1512000000000002</v>
      </c>
      <c r="L1205" s="158">
        <v>3.8851</v>
      </c>
      <c r="M1205" s="158">
        <v>3.7637999999999998</v>
      </c>
      <c r="N1205" s="158">
        <v>3.6324000000000001</v>
      </c>
      <c r="O1205" s="158">
        <v>4.0182000000000002</v>
      </c>
      <c r="P1205" s="158">
        <v>5.2359</v>
      </c>
      <c r="Q1205" s="158">
        <v>6.7423999999999999</v>
      </c>
      <c r="R1205" s="158">
        <v>3.4087999999999998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44767</v>
      </c>
      <c r="E1206" s="158">
        <v>3353.2316000000001</v>
      </c>
      <c r="F1206" s="158">
        <v>4.4132999999999996</v>
      </c>
      <c r="G1206" s="158">
        <v>4.8083999999999998</v>
      </c>
      <c r="H1206" s="158">
        <v>3.9013</v>
      </c>
      <c r="I1206" s="158">
        <v>4.2689000000000004</v>
      </c>
      <c r="J1206" s="158">
        <v>4.6398999999999999</v>
      </c>
      <c r="K1206" s="158">
        <v>4.1516999999999999</v>
      </c>
      <c r="L1206" s="158">
        <v>3.8853</v>
      </c>
      <c r="M1206" s="158">
        <v>3.7639999999999998</v>
      </c>
      <c r="N1206" s="158">
        <v>3.6322999999999999</v>
      </c>
      <c r="O1206" s="158">
        <v>4.0175999999999998</v>
      </c>
      <c r="P1206" s="158">
        <v>5.2348999999999997</v>
      </c>
      <c r="Q1206" s="158">
        <v>6.6759000000000004</v>
      </c>
      <c r="R1206" s="158">
        <v>3.4085000000000001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44767</v>
      </c>
      <c r="E1207" s="158">
        <v>3024.9619200000002</v>
      </c>
      <c r="F1207" s="158">
        <v>4.7557</v>
      </c>
      <c r="G1207" s="158">
        <v>5.0183999999999997</v>
      </c>
      <c r="H1207" s="158">
        <v>3.9710000000000001</v>
      </c>
      <c r="I1207" s="158">
        <v>4.3636999999999997</v>
      </c>
      <c r="J1207" s="158">
        <v>4.7309000000000001</v>
      </c>
      <c r="K1207" s="158">
        <v>4.2332999999999998</v>
      </c>
      <c r="L1207" s="158">
        <v>3.9645000000000001</v>
      </c>
      <c r="M1207" s="158">
        <v>3.7610000000000001</v>
      </c>
      <c r="N1207" s="158">
        <v>3.6143999999999998</v>
      </c>
      <c r="O1207" s="158">
        <v>3.8393000000000002</v>
      </c>
      <c r="P1207" s="158">
        <v>3.2397</v>
      </c>
      <c r="Q1207" s="158">
        <v>6.3745000000000003</v>
      </c>
      <c r="R1207" s="158">
        <v>3.3687999999999998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44767</v>
      </c>
      <c r="E1208" s="158">
        <v>3047.2659199999998</v>
      </c>
      <c r="F1208" s="158">
        <v>4.8666</v>
      </c>
      <c r="G1208" s="158">
        <v>5.1287000000000003</v>
      </c>
      <c r="H1208" s="158">
        <v>4.0808999999999997</v>
      </c>
      <c r="I1208" s="158">
        <v>4.4739000000000004</v>
      </c>
      <c r="J1208" s="158">
        <v>4.8414000000000001</v>
      </c>
      <c r="K1208" s="158">
        <v>4.3910999999999998</v>
      </c>
      <c r="L1208" s="158">
        <v>4.1003999999999996</v>
      </c>
      <c r="M1208" s="158">
        <v>3.8835999999999999</v>
      </c>
      <c r="N1208" s="158">
        <v>3.7277</v>
      </c>
      <c r="O1208" s="158">
        <v>3.9169</v>
      </c>
      <c r="P1208" s="158">
        <v>3.3159999999999998</v>
      </c>
      <c r="Q1208" s="158">
        <v>5.7363999999999997</v>
      </c>
      <c r="R1208" s="158">
        <v>3.4679000000000002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44767</v>
      </c>
      <c r="E1212" s="158">
        <v>3404.5137</v>
      </c>
      <c r="F1212" s="158">
        <v>4.9151999999999996</v>
      </c>
      <c r="G1212" s="158">
        <v>5.0646000000000004</v>
      </c>
      <c r="H1212" s="158">
        <v>3.6646000000000001</v>
      </c>
      <c r="I1212" s="158">
        <v>4.1694000000000004</v>
      </c>
      <c r="J1212" s="158">
        <v>4.6527000000000003</v>
      </c>
      <c r="K1212" s="158">
        <v>4.2211999999999996</v>
      </c>
      <c r="L1212" s="158">
        <v>4.0271999999999997</v>
      </c>
      <c r="M1212" s="158">
        <v>3.895</v>
      </c>
      <c r="N1212" s="158">
        <v>3.7414000000000001</v>
      </c>
      <c r="O1212" s="158">
        <v>4.1702000000000004</v>
      </c>
      <c r="P1212" s="158">
        <v>5.3997000000000002</v>
      </c>
      <c r="Q1212" s="158">
        <v>6.8526999999999996</v>
      </c>
      <c r="R1212" s="158">
        <v>3.5127000000000002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44767</v>
      </c>
      <c r="E1213" s="158">
        <v>3375.5160000000001</v>
      </c>
      <c r="F1213" s="158">
        <v>4.7908999999999997</v>
      </c>
      <c r="G1213" s="158">
        <v>4.9417999999999997</v>
      </c>
      <c r="H1213" s="158">
        <v>3.5442999999999998</v>
      </c>
      <c r="I1213" s="158">
        <v>4.0510000000000002</v>
      </c>
      <c r="J1213" s="158">
        <v>4.5345000000000004</v>
      </c>
      <c r="K1213" s="158">
        <v>4.1025999999999998</v>
      </c>
      <c r="L1213" s="158">
        <v>3.9115000000000002</v>
      </c>
      <c r="M1213" s="158">
        <v>3.7783000000000002</v>
      </c>
      <c r="N1213" s="158">
        <v>3.6233</v>
      </c>
      <c r="O1213" s="158">
        <v>4.0484999999999998</v>
      </c>
      <c r="P1213" s="158">
        <v>5.2991000000000001</v>
      </c>
      <c r="Q1213" s="158">
        <v>7.0298999999999996</v>
      </c>
      <c r="R1213" s="158">
        <v>3.3944999999999999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44767</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44767</v>
      </c>
      <c r="E1218" s="158">
        <v>1045.8257000000001</v>
      </c>
      <c r="F1218" s="158">
        <v>4.7576000000000001</v>
      </c>
      <c r="G1218" s="158">
        <v>5.0487000000000002</v>
      </c>
      <c r="H1218" s="158">
        <v>4.2873000000000001</v>
      </c>
      <c r="I1218" s="158">
        <v>4.6132999999999997</v>
      </c>
      <c r="J1218" s="158">
        <v>4.8666</v>
      </c>
      <c r="K1218" s="158">
        <v>4.3608000000000002</v>
      </c>
      <c r="L1218" s="158">
        <v>4.0350000000000001</v>
      </c>
      <c r="M1218" s="158">
        <v>3.8546999999999998</v>
      </c>
      <c r="N1218" s="158">
        <v>3.7092999999999998</v>
      </c>
      <c r="O1218" s="158"/>
      <c r="P1218" s="158"/>
      <c r="Q1218" s="158">
        <v>3.6354000000000002</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44767</v>
      </c>
      <c r="E1219" s="158">
        <v>1043.8499999999999</v>
      </c>
      <c r="F1219" s="158">
        <v>4.6092000000000004</v>
      </c>
      <c r="G1219" s="158">
        <v>4.8985000000000003</v>
      </c>
      <c r="H1219" s="158">
        <v>4.1357999999999997</v>
      </c>
      <c r="I1219" s="158">
        <v>4.4635999999999996</v>
      </c>
      <c r="J1219" s="158">
        <v>4.7161999999999997</v>
      </c>
      <c r="K1219" s="158">
        <v>4.2089999999999996</v>
      </c>
      <c r="L1219" s="158">
        <v>3.8820000000000001</v>
      </c>
      <c r="M1219" s="158">
        <v>3.7004000000000001</v>
      </c>
      <c r="N1219" s="158">
        <v>3.5537999999999998</v>
      </c>
      <c r="O1219" s="158"/>
      <c r="P1219" s="158"/>
      <c r="Q1219" s="158">
        <v>3.4792999999999998</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44767</v>
      </c>
      <c r="E1220" s="158">
        <v>2059.3078999999998</v>
      </c>
      <c r="F1220" s="158">
        <v>4.4989999999999997</v>
      </c>
      <c r="G1220" s="158">
        <v>4.9294000000000002</v>
      </c>
      <c r="H1220" s="158">
        <v>3.8483000000000001</v>
      </c>
      <c r="I1220" s="158">
        <v>4.3086000000000002</v>
      </c>
      <c r="J1220" s="158">
        <v>4.7314999999999996</v>
      </c>
      <c r="K1220" s="158">
        <v>4.2450999999999999</v>
      </c>
      <c r="L1220" s="158">
        <v>3.9611999999999998</v>
      </c>
      <c r="M1220" s="158">
        <v>3.8012999999999999</v>
      </c>
      <c r="N1220" s="158">
        <v>3.6673</v>
      </c>
      <c r="O1220" s="158">
        <v>4.0679999999999996</v>
      </c>
      <c r="P1220" s="158">
        <v>4.51</v>
      </c>
      <c r="Q1220" s="158">
        <v>6.7114000000000003</v>
      </c>
      <c r="R1220" s="158">
        <v>3.4445000000000001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44767</v>
      </c>
      <c r="E1221" s="158">
        <v>2078.5826000000002</v>
      </c>
      <c r="F1221" s="158">
        <v>4.5995999999999997</v>
      </c>
      <c r="G1221" s="158">
        <v>5.0301</v>
      </c>
      <c r="H1221" s="158">
        <v>3.9477000000000002</v>
      </c>
      <c r="I1221" s="158">
        <v>4.4086999999999996</v>
      </c>
      <c r="J1221" s="158">
        <v>4.8319999999999999</v>
      </c>
      <c r="K1221" s="158">
        <v>4.3463000000000003</v>
      </c>
      <c r="L1221" s="158">
        <v>4.0632000000000001</v>
      </c>
      <c r="M1221" s="158">
        <v>3.9043000000000001</v>
      </c>
      <c r="N1221" s="158">
        <v>3.7684000000000002</v>
      </c>
      <c r="O1221" s="158">
        <v>4.1684000000000001</v>
      </c>
      <c r="P1221" s="158">
        <v>4.6109999999999998</v>
      </c>
      <c r="Q1221" s="158">
        <v>6.3738999999999999</v>
      </c>
      <c r="R1221" s="158">
        <v>3.5426000000000002</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44767</v>
      </c>
      <c r="E1222" s="158">
        <v>3534.8294999999998</v>
      </c>
      <c r="F1222" s="158">
        <v>4.7815000000000003</v>
      </c>
      <c r="G1222" s="158">
        <v>5.0682999999999998</v>
      </c>
      <c r="H1222" s="158">
        <v>4.0911</v>
      </c>
      <c r="I1222" s="158">
        <v>4.4362000000000004</v>
      </c>
      <c r="J1222" s="158">
        <v>4.8498999999999999</v>
      </c>
      <c r="K1222" s="158">
        <v>4.3330000000000002</v>
      </c>
      <c r="L1222" s="158">
        <v>4.0618999999999996</v>
      </c>
      <c r="M1222" s="158">
        <v>3.9186999999999999</v>
      </c>
      <c r="N1222" s="158">
        <v>3.7793999999999999</v>
      </c>
      <c r="O1222" s="158">
        <v>4.1351000000000004</v>
      </c>
      <c r="P1222" s="158">
        <v>5.3834</v>
      </c>
      <c r="Q1222" s="158">
        <v>6.7968000000000002</v>
      </c>
      <c r="R1222" s="158">
        <v>3.5367999999999999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44767</v>
      </c>
      <c r="E1223" s="158">
        <v>3224.85</v>
      </c>
      <c r="F1223" s="158">
        <v>4.1554000000000002</v>
      </c>
      <c r="G1223" s="158">
        <v>4.4425999999999997</v>
      </c>
      <c r="H1223" s="158">
        <v>3.4649000000000001</v>
      </c>
      <c r="I1223" s="158">
        <v>3.8094999999999999</v>
      </c>
      <c r="J1223" s="158">
        <v>4.2218999999999998</v>
      </c>
      <c r="K1223" s="158">
        <v>3.6947999999999999</v>
      </c>
      <c r="L1223" s="158">
        <v>3.4167999999999998</v>
      </c>
      <c r="M1223" s="158">
        <v>3.2652000000000001</v>
      </c>
      <c r="N1223" s="158">
        <v>3.1194999999999999</v>
      </c>
      <c r="O1223" s="158">
        <v>3.4878999999999998</v>
      </c>
      <c r="P1223" s="158">
        <v>4.7100999999999997</v>
      </c>
      <c r="Q1223" s="158">
        <v>6.3235000000000001</v>
      </c>
      <c r="R1223" s="158">
        <v>2.8896999999999999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44767</v>
      </c>
      <c r="E1224" s="158">
        <v>3512.1761000000001</v>
      </c>
      <c r="F1224" s="158">
        <v>4.6906999999999996</v>
      </c>
      <c r="G1224" s="158">
        <v>4.9782999999999999</v>
      </c>
      <c r="H1224" s="158">
        <v>4.0008999999999997</v>
      </c>
      <c r="I1224" s="158">
        <v>4.3460000000000001</v>
      </c>
      <c r="J1224" s="158">
        <v>4.7595999999999998</v>
      </c>
      <c r="K1224" s="158">
        <v>4.2362000000000002</v>
      </c>
      <c r="L1224" s="158">
        <v>3.9626000000000001</v>
      </c>
      <c r="M1224" s="158">
        <v>3.8176000000000001</v>
      </c>
      <c r="N1224" s="158">
        <v>3.6770999999999998</v>
      </c>
      <c r="O1224" s="158">
        <v>4.0415000000000001</v>
      </c>
      <c r="P1224" s="158">
        <v>5.3033000000000001</v>
      </c>
      <c r="Q1224" s="158">
        <v>6.8464</v>
      </c>
      <c r="R1224" s="158">
        <v>3.4441999999999999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44767</v>
      </c>
      <c r="E1225" s="158">
        <v>1160.0458000000001</v>
      </c>
      <c r="F1225" s="158">
        <v>5.2111999999999998</v>
      </c>
      <c r="G1225" s="158">
        <v>4.8285</v>
      </c>
      <c r="H1225" s="158">
        <v>3.7037</v>
      </c>
      <c r="I1225" s="158">
        <v>4.0904999999999996</v>
      </c>
      <c r="J1225" s="158">
        <v>4.5830000000000002</v>
      </c>
      <c r="K1225" s="158">
        <v>3.9901</v>
      </c>
      <c r="L1225" s="158">
        <v>3.6265999999999998</v>
      </c>
      <c r="M1225" s="158">
        <v>3.4649000000000001</v>
      </c>
      <c r="N1225" s="158">
        <v>3.3313999999999999</v>
      </c>
      <c r="O1225" s="158">
        <v>3.7599</v>
      </c>
      <c r="P1225" s="158"/>
      <c r="Q1225" s="158">
        <v>4.2962999999999996</v>
      </c>
      <c r="R1225" s="158">
        <v>3.1762000000000001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44767</v>
      </c>
      <c r="E1226" s="158">
        <v>1156.5544</v>
      </c>
      <c r="F1226" s="158">
        <v>5.0911999999999997</v>
      </c>
      <c r="G1226" s="158">
        <v>4.7084000000000001</v>
      </c>
      <c r="H1226" s="158">
        <v>3.5831</v>
      </c>
      <c r="I1226" s="158">
        <v>3.9691999999999998</v>
      </c>
      <c r="J1226" s="158">
        <v>4.4619</v>
      </c>
      <c r="K1226" s="158">
        <v>3.8685999999999998</v>
      </c>
      <c r="L1226" s="158">
        <v>3.504</v>
      </c>
      <c r="M1226" s="158">
        <v>3.3534999999999999</v>
      </c>
      <c r="N1226" s="158">
        <v>3.2265999999999999</v>
      </c>
      <c r="O1226" s="158">
        <v>3.6701999999999999</v>
      </c>
      <c r="P1226" s="158"/>
      <c r="Q1226" s="158">
        <v>4.2072000000000003</v>
      </c>
      <c r="R1226" s="158">
        <v>3.0827</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4.5912291666666674</v>
      </c>
      <c r="G1227" s="160">
        <v>4.7745239583333339</v>
      </c>
      <c r="H1227" s="160">
        <v>3.723292708333334</v>
      </c>
      <c r="I1227" s="160">
        <v>4.101271875000001</v>
      </c>
      <c r="J1227" s="160">
        <v>4.4760281249999991</v>
      </c>
      <c r="K1227" s="160">
        <v>4.0132187499999992</v>
      </c>
      <c r="L1227" s="160">
        <v>3.7591197916666665</v>
      </c>
      <c r="M1227" s="160">
        <v>3.6228281250000003</v>
      </c>
      <c r="N1227" s="160">
        <v>3.4902895833333325</v>
      </c>
      <c r="O1227" s="160">
        <v>3.9187229885057477</v>
      </c>
      <c r="P1227" s="160">
        <v>5.1093256410256416</v>
      </c>
      <c r="Q1227" s="160">
        <v>6.0041749999999992</v>
      </c>
      <c r="R1227" s="160">
        <v>3.2472722222222217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4.79</v>
      </c>
      <c r="G1228" s="160">
        <v>5.02895</v>
      </c>
      <c r="H1228" s="160">
        <v>3.8902999999999999</v>
      </c>
      <c r="I1228" s="160">
        <v>4.2949000000000002</v>
      </c>
      <c r="J1228" s="160">
        <v>4.7057500000000001</v>
      </c>
      <c r="K1228" s="160">
        <v>4.2361000000000004</v>
      </c>
      <c r="L1228" s="160">
        <v>3.9641000000000002</v>
      </c>
      <c r="M1228" s="160">
        <v>3.8185000000000002</v>
      </c>
      <c r="N1228" s="160">
        <v>3.6688000000000001</v>
      </c>
      <c r="O1228" s="160">
        <v>4.0359999999999996</v>
      </c>
      <c r="P1228" s="160">
        <v>5.2910000000000004</v>
      </c>
      <c r="Q1228" s="160">
        <v>6.7616499999999995</v>
      </c>
      <c r="R1228" s="160">
        <v>3.4264000000000001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44767</v>
      </c>
      <c r="E1231" s="158">
        <v>70.841999999999999</v>
      </c>
      <c r="F1231" s="158">
        <v>20.850999999999999</v>
      </c>
      <c r="G1231" s="158">
        <v>20.850999999999999</v>
      </c>
      <c r="H1231" s="158">
        <v>18.503299999999999</v>
      </c>
      <c r="I1231" s="158">
        <v>11.822699999999999</v>
      </c>
      <c r="J1231" s="158">
        <v>8.1281999999999996</v>
      </c>
      <c r="K1231" s="158">
        <v>-2.9411</v>
      </c>
      <c r="L1231" s="158">
        <v>-1.2568999999999999</v>
      </c>
      <c r="M1231" s="158">
        <v>-1.9006000000000001</v>
      </c>
      <c r="N1231" s="158">
        <v>-0.46039999999999998</v>
      </c>
      <c r="O1231" s="158">
        <v>3.7223000000000002</v>
      </c>
      <c r="P1231" s="158">
        <v>5.2634999999999996</v>
      </c>
      <c r="Q1231" s="158">
        <v>8.4776000000000007</v>
      </c>
      <c r="R1231" s="158">
        <v>7.7499999999999999E-2</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44767</v>
      </c>
      <c r="E1232" s="158">
        <v>76.332099999999997</v>
      </c>
      <c r="F1232" s="158">
        <v>21.46</v>
      </c>
      <c r="G1232" s="158">
        <v>21.46</v>
      </c>
      <c r="H1232" s="158">
        <v>19.100999999999999</v>
      </c>
      <c r="I1232" s="158">
        <v>12.426600000000001</v>
      </c>
      <c r="J1232" s="158">
        <v>8.7331000000000003</v>
      </c>
      <c r="K1232" s="158">
        <v>-2.3445</v>
      </c>
      <c r="L1232" s="158">
        <v>-0.65959999999999996</v>
      </c>
      <c r="M1232" s="158">
        <v>-1.3078000000000001</v>
      </c>
      <c r="N1232" s="158">
        <v>0.1386</v>
      </c>
      <c r="O1232" s="158">
        <v>4.3028000000000004</v>
      </c>
      <c r="P1232" s="158">
        <v>5.8841999999999999</v>
      </c>
      <c r="Q1232" s="158">
        <v>8.0388999999999999</v>
      </c>
      <c r="R1232" s="158">
        <v>0.67989999999999995</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44767</v>
      </c>
      <c r="E1233" s="158">
        <v>13.7277</v>
      </c>
      <c r="F1233" s="158">
        <v>25.845700000000001</v>
      </c>
      <c r="G1233" s="158">
        <v>25.845700000000001</v>
      </c>
      <c r="H1233" s="158">
        <v>12.6793</v>
      </c>
      <c r="I1233" s="158">
        <v>8.9951000000000008</v>
      </c>
      <c r="J1233" s="158">
        <v>11.641400000000001</v>
      </c>
      <c r="K1233" s="158">
        <v>-5.5495999999999999</v>
      </c>
      <c r="L1233" s="158">
        <v>-2.2572000000000001</v>
      </c>
      <c r="M1233" s="158">
        <v>-1.587</v>
      </c>
      <c r="N1233" s="158">
        <v>1.2976000000000001</v>
      </c>
      <c r="O1233" s="158">
        <v>3.8382999999999998</v>
      </c>
      <c r="P1233" s="158"/>
      <c r="Q1233" s="158">
        <v>8.1271000000000004</v>
      </c>
      <c r="R1233" s="158">
        <v>-0.32900000000000001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44767</v>
      </c>
      <c r="E1234" s="158">
        <v>13.906000000000001</v>
      </c>
      <c r="F1234" s="158">
        <v>26.2165</v>
      </c>
      <c r="G1234" s="158">
        <v>26.2165</v>
      </c>
      <c r="H1234" s="158">
        <v>12.968500000000001</v>
      </c>
      <c r="I1234" s="158">
        <v>9.2758000000000003</v>
      </c>
      <c r="J1234" s="158">
        <v>11.922499999999999</v>
      </c>
      <c r="K1234" s="158">
        <v>-5.2744</v>
      </c>
      <c r="L1234" s="158">
        <v>-1.9318</v>
      </c>
      <c r="M1234" s="158">
        <v>-1.2769999999999999</v>
      </c>
      <c r="N1234" s="158">
        <v>1.6046</v>
      </c>
      <c r="O1234" s="158">
        <v>4.1618000000000004</v>
      </c>
      <c r="P1234" s="158"/>
      <c r="Q1234" s="158">
        <v>8.4718</v>
      </c>
      <c r="R1234" s="158">
        <v>-2.2599999999999999E-2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23.593299999999999</v>
      </c>
      <c r="G1235" s="160">
        <v>23.593299999999999</v>
      </c>
      <c r="H1235" s="160">
        <v>15.813024999999998</v>
      </c>
      <c r="I1235" s="160">
        <v>10.630050000000001</v>
      </c>
      <c r="J1235" s="160">
        <v>10.106300000000001</v>
      </c>
      <c r="K1235" s="160">
        <v>-4.0274000000000001</v>
      </c>
      <c r="L1235" s="160">
        <v>-1.526375</v>
      </c>
      <c r="M1235" s="160">
        <v>-1.5181</v>
      </c>
      <c r="N1235" s="160">
        <v>0.64510000000000001</v>
      </c>
      <c r="O1235" s="160">
        <v>4.0063000000000004</v>
      </c>
      <c r="P1235" s="160">
        <v>5.5738500000000002</v>
      </c>
      <c r="Q1235" s="160">
        <v>8.2788500000000003</v>
      </c>
      <c r="R1235" s="160">
        <v>0.10144999999999998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23.652850000000001</v>
      </c>
      <c r="G1236" s="160">
        <v>23.652850000000001</v>
      </c>
      <c r="H1236" s="160">
        <v>15.735900000000001</v>
      </c>
      <c r="I1236" s="160">
        <v>10.549250000000001</v>
      </c>
      <c r="J1236" s="160">
        <v>10.187250000000001</v>
      </c>
      <c r="K1236" s="160">
        <v>-4.1077500000000002</v>
      </c>
      <c r="L1236" s="160">
        <v>-1.5943499999999999</v>
      </c>
      <c r="M1236" s="160">
        <v>-1.4474</v>
      </c>
      <c r="N1236" s="160">
        <v>0.71809999999999996</v>
      </c>
      <c r="O1236" s="160">
        <v>4.0000499999999999</v>
      </c>
      <c r="P1236" s="160">
        <v>5.5738500000000002</v>
      </c>
      <c r="Q1236" s="160">
        <v>8.2994500000000002</v>
      </c>
      <c r="R1236" s="160">
        <v>2.7449999999999999E-2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44767</v>
      </c>
      <c r="E1239" s="158">
        <v>540.49130000000002</v>
      </c>
      <c r="F1239" s="158">
        <v>6.0831</v>
      </c>
      <c r="G1239" s="158">
        <v>6.0831</v>
      </c>
      <c r="H1239" s="158">
        <v>3.7989999999999999</v>
      </c>
      <c r="I1239" s="158">
        <v>4.8906999999999998</v>
      </c>
      <c r="J1239" s="158">
        <v>6.4188999999999998</v>
      </c>
      <c r="K1239" s="158">
        <v>2.76</v>
      </c>
      <c r="L1239" s="158">
        <v>3.2582</v>
      </c>
      <c r="M1239" s="158">
        <v>3.2057000000000002</v>
      </c>
      <c r="N1239" s="158">
        <v>3.2879</v>
      </c>
      <c r="O1239" s="158">
        <v>5.4819000000000004</v>
      </c>
      <c r="P1239" s="158">
        <v>6.1131000000000002</v>
      </c>
      <c r="Q1239" s="158">
        <v>7.2168999999999999</v>
      </c>
      <c r="R1239" s="158">
        <v>3.9310999999999998</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44767</v>
      </c>
      <c r="E1240" s="158">
        <v>584.80970000000002</v>
      </c>
      <c r="F1240" s="158">
        <v>6.9131</v>
      </c>
      <c r="G1240" s="158">
        <v>6.9131</v>
      </c>
      <c r="H1240" s="158">
        <v>4.6288999999999998</v>
      </c>
      <c r="I1240" s="158">
        <v>5.7237999999999998</v>
      </c>
      <c r="J1240" s="158">
        <v>7.2548000000000004</v>
      </c>
      <c r="K1240" s="158">
        <v>3.5969000000000002</v>
      </c>
      <c r="L1240" s="158">
        <v>4.1032999999999999</v>
      </c>
      <c r="M1240" s="158">
        <v>4.0583</v>
      </c>
      <c r="N1240" s="158">
        <v>4.1490999999999998</v>
      </c>
      <c r="O1240" s="158">
        <v>6.3512000000000004</v>
      </c>
      <c r="P1240" s="158">
        <v>6.9934000000000003</v>
      </c>
      <c r="Q1240" s="158">
        <v>8.1049000000000007</v>
      </c>
      <c r="R1240" s="158">
        <v>4.7773000000000003</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44767</v>
      </c>
      <c r="E1241" s="158">
        <v>2615.1504</v>
      </c>
      <c r="F1241" s="158">
        <v>6.1862000000000004</v>
      </c>
      <c r="G1241" s="158">
        <v>6.1862000000000004</v>
      </c>
      <c r="H1241" s="158">
        <v>3.4386999999999999</v>
      </c>
      <c r="I1241" s="158">
        <v>5.4842000000000004</v>
      </c>
      <c r="J1241" s="158">
        <v>6.7938000000000001</v>
      </c>
      <c r="K1241" s="158">
        <v>3.1478999999999999</v>
      </c>
      <c r="L1241" s="158">
        <v>3.6105</v>
      </c>
      <c r="M1241" s="158">
        <v>3.6987000000000001</v>
      </c>
      <c r="N1241" s="158">
        <v>3.7770999999999999</v>
      </c>
      <c r="O1241" s="158">
        <v>5.8186999999999998</v>
      </c>
      <c r="P1241" s="158">
        <v>6.7012999999999998</v>
      </c>
      <c r="Q1241" s="158">
        <v>7.7736999999999998</v>
      </c>
      <c r="R1241" s="158">
        <v>4.2415000000000003</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44767</v>
      </c>
      <c r="E1242" s="158">
        <v>2518.5626999999999</v>
      </c>
      <c r="F1242" s="158">
        <v>5.8128000000000002</v>
      </c>
      <c r="G1242" s="158">
        <v>5.8128000000000002</v>
      </c>
      <c r="H1242" s="158">
        <v>3.0655000000000001</v>
      </c>
      <c r="I1242" s="158">
        <v>5.1105</v>
      </c>
      <c r="J1242" s="158">
        <v>6.4210000000000003</v>
      </c>
      <c r="K1242" s="158">
        <v>2.7909000000000002</v>
      </c>
      <c r="L1242" s="158">
        <v>3.2679</v>
      </c>
      <c r="M1242" s="158">
        <v>3.3622000000000001</v>
      </c>
      <c r="N1242" s="158">
        <v>3.4443999999999999</v>
      </c>
      <c r="O1242" s="158">
        <v>5.4893000000000001</v>
      </c>
      <c r="P1242" s="158">
        <v>6.3006000000000002</v>
      </c>
      <c r="Q1242" s="158">
        <v>7.4831000000000003</v>
      </c>
      <c r="R1242" s="158">
        <v>3.911</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44767</v>
      </c>
      <c r="E1243" s="158">
        <v>33.0608</v>
      </c>
      <c r="F1243" s="158">
        <v>5.9646999999999997</v>
      </c>
      <c r="G1243" s="158">
        <v>5.9646999999999997</v>
      </c>
      <c r="H1243" s="158">
        <v>3.9300999999999999</v>
      </c>
      <c r="I1243" s="158">
        <v>4.5659999999999998</v>
      </c>
      <c r="J1243" s="158">
        <v>6.6723999999999997</v>
      </c>
      <c r="K1243" s="158">
        <v>1.8011999999999999</v>
      </c>
      <c r="L1243" s="158">
        <v>2.3885000000000001</v>
      </c>
      <c r="M1243" s="158">
        <v>2.5922000000000001</v>
      </c>
      <c r="N1243" s="158">
        <v>2.6631999999999998</v>
      </c>
      <c r="O1243" s="158">
        <v>5.1195000000000004</v>
      </c>
      <c r="P1243" s="158">
        <v>5.7122000000000002</v>
      </c>
      <c r="Q1243" s="158">
        <v>7.3907999999999996</v>
      </c>
      <c r="R1243" s="158">
        <v>3.4062000000000001</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44767</v>
      </c>
      <c r="E1244" s="158">
        <v>35.4345</v>
      </c>
      <c r="F1244" s="158">
        <v>6.5616000000000003</v>
      </c>
      <c r="G1244" s="158">
        <v>6.5616000000000003</v>
      </c>
      <c r="H1244" s="158">
        <v>4.7279</v>
      </c>
      <c r="I1244" s="158">
        <v>5.2713000000000001</v>
      </c>
      <c r="J1244" s="158">
        <v>7.3357000000000001</v>
      </c>
      <c r="K1244" s="158">
        <v>2.5562999999999998</v>
      </c>
      <c r="L1244" s="158">
        <v>3.2281</v>
      </c>
      <c r="M1244" s="158">
        <v>3.4561000000000002</v>
      </c>
      <c r="N1244" s="158">
        <v>3.5243000000000002</v>
      </c>
      <c r="O1244" s="158">
        <v>5.9885000000000002</v>
      </c>
      <c r="P1244" s="158">
        <v>6.5332999999999997</v>
      </c>
      <c r="Q1244" s="158">
        <v>7.6832000000000003</v>
      </c>
      <c r="R1244" s="158">
        <v>4.2563000000000004</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44767</v>
      </c>
      <c r="E1249" s="158">
        <v>35.1736</v>
      </c>
      <c r="F1249" s="158">
        <v>5.4676999999999998</v>
      </c>
      <c r="G1249" s="158">
        <v>5.4676999999999998</v>
      </c>
      <c r="H1249" s="158">
        <v>4.4214000000000002</v>
      </c>
      <c r="I1249" s="158">
        <v>4.5739000000000001</v>
      </c>
      <c r="J1249" s="158">
        <v>5.9854000000000003</v>
      </c>
      <c r="K1249" s="158">
        <v>2.9209999999999998</v>
      </c>
      <c r="L1249" s="158">
        <v>3.3536999999999999</v>
      </c>
      <c r="M1249" s="158">
        <v>3.3940999999999999</v>
      </c>
      <c r="N1249" s="158">
        <v>3.3715999999999999</v>
      </c>
      <c r="O1249" s="158">
        <v>5.0477999999999996</v>
      </c>
      <c r="P1249" s="158">
        <v>5.9863</v>
      </c>
      <c r="Q1249" s="158">
        <v>7.2946</v>
      </c>
      <c r="R1249" s="158">
        <v>3.5924</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44767</v>
      </c>
      <c r="E1250" s="158">
        <v>34.512599999999999</v>
      </c>
      <c r="F1250" s="158">
        <v>5.2196999999999996</v>
      </c>
      <c r="G1250" s="158">
        <v>5.2196999999999996</v>
      </c>
      <c r="H1250" s="158">
        <v>4.1731999999999996</v>
      </c>
      <c r="I1250" s="158">
        <v>4.3281999999999998</v>
      </c>
      <c r="J1250" s="158">
        <v>5.7352999999999996</v>
      </c>
      <c r="K1250" s="158">
        <v>2.6627000000000001</v>
      </c>
      <c r="L1250" s="158">
        <v>3.1059000000000001</v>
      </c>
      <c r="M1250" s="158">
        <v>3.1406000000000001</v>
      </c>
      <c r="N1250" s="158">
        <v>3.1109</v>
      </c>
      <c r="O1250" s="158">
        <v>4.7881</v>
      </c>
      <c r="P1250" s="158">
        <v>5.7409999999999997</v>
      </c>
      <c r="Q1250" s="158">
        <v>7.3775000000000004</v>
      </c>
      <c r="R1250" s="158">
        <v>3.3271000000000002</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44767</v>
      </c>
      <c r="E1251" s="158">
        <v>16.617899999999999</v>
      </c>
      <c r="F1251" s="158">
        <v>6.2996999999999996</v>
      </c>
      <c r="G1251" s="158">
        <v>6.2996999999999996</v>
      </c>
      <c r="H1251" s="158">
        <v>4.5850999999999997</v>
      </c>
      <c r="I1251" s="158">
        <v>4.6993999999999998</v>
      </c>
      <c r="J1251" s="158">
        <v>6.0677000000000003</v>
      </c>
      <c r="K1251" s="158">
        <v>3.0840000000000001</v>
      </c>
      <c r="L1251" s="158">
        <v>3.5125000000000002</v>
      </c>
      <c r="M1251" s="158">
        <v>3.5743999999999998</v>
      </c>
      <c r="N1251" s="158">
        <v>3.5627</v>
      </c>
      <c r="O1251" s="158">
        <v>5.8413000000000004</v>
      </c>
      <c r="P1251" s="158">
        <v>6.3707000000000003</v>
      </c>
      <c r="Q1251" s="158">
        <v>7.1235999999999997</v>
      </c>
      <c r="R1251" s="158">
        <v>3.9356</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44767</v>
      </c>
      <c r="E1252" s="158">
        <v>16.2407</v>
      </c>
      <c r="F1252" s="158">
        <v>5.9961000000000002</v>
      </c>
      <c r="G1252" s="158">
        <v>5.9961000000000002</v>
      </c>
      <c r="H1252" s="158">
        <v>4.2736000000000001</v>
      </c>
      <c r="I1252" s="158">
        <v>4.3898999999999999</v>
      </c>
      <c r="J1252" s="158">
        <v>5.7553000000000001</v>
      </c>
      <c r="K1252" s="158">
        <v>2.7728000000000002</v>
      </c>
      <c r="L1252" s="158">
        <v>3.2078000000000002</v>
      </c>
      <c r="M1252" s="158">
        <v>3.2688999999999999</v>
      </c>
      <c r="N1252" s="158">
        <v>3.2564000000000002</v>
      </c>
      <c r="O1252" s="158">
        <v>5.5381</v>
      </c>
      <c r="P1252" s="158">
        <v>6.0590000000000002</v>
      </c>
      <c r="Q1252" s="158">
        <v>6.7908999999999997</v>
      </c>
      <c r="R1252" s="158">
        <v>3.6419000000000001</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44767</v>
      </c>
      <c r="E1255" s="158">
        <v>32.477800000000002</v>
      </c>
      <c r="F1255" s="158">
        <v>4.9843999999999999</v>
      </c>
      <c r="G1255" s="158">
        <v>4.9843999999999999</v>
      </c>
      <c r="H1255" s="158">
        <v>4.8853</v>
      </c>
      <c r="I1255" s="158">
        <v>4.7529000000000003</v>
      </c>
      <c r="J1255" s="158">
        <v>4.6734</v>
      </c>
      <c r="K1255" s="158">
        <v>4.2950999999999997</v>
      </c>
      <c r="L1255" s="158">
        <v>44.2515</v>
      </c>
      <c r="M1255" s="158">
        <v>37.589700000000001</v>
      </c>
      <c r="N1255" s="158">
        <v>36.94</v>
      </c>
      <c r="O1255" s="158">
        <v>13.6594</v>
      </c>
      <c r="P1255" s="158">
        <v>11.256500000000001</v>
      </c>
      <c r="Q1255" s="158">
        <v>10.3095</v>
      </c>
      <c r="R1255" s="158">
        <v>23.902899999999999</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44767</v>
      </c>
      <c r="E1256" s="158">
        <v>28.571999999999999</v>
      </c>
      <c r="F1256" s="158">
        <v>4.9842000000000004</v>
      </c>
      <c r="G1256" s="158">
        <v>4.9842000000000004</v>
      </c>
      <c r="H1256" s="158">
        <v>4.8772000000000002</v>
      </c>
      <c r="I1256" s="158">
        <v>4.7535999999999996</v>
      </c>
      <c r="J1256" s="158">
        <v>4.6708999999999996</v>
      </c>
      <c r="K1256" s="158">
        <v>4.2949000000000002</v>
      </c>
      <c r="L1256" s="158">
        <v>8.9831000000000003</v>
      </c>
      <c r="M1256" s="158">
        <v>13.0228</v>
      </c>
      <c r="N1256" s="158">
        <v>17.377199999999998</v>
      </c>
      <c r="O1256" s="158">
        <v>8.1621000000000006</v>
      </c>
      <c r="P1256" s="158">
        <v>8.1495999999999995</v>
      </c>
      <c r="Q1256" s="158">
        <v>9.0825999999999993</v>
      </c>
      <c r="R1256" s="158">
        <v>14.817399999999999</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44767</v>
      </c>
      <c r="E1257" s="158">
        <v>60.247758970280302</v>
      </c>
      <c r="F1257" s="158">
        <v>5.0392000000000001</v>
      </c>
      <c r="G1257" s="158">
        <v>5.0392000000000001</v>
      </c>
      <c r="H1257" s="158">
        <v>4.8792</v>
      </c>
      <c r="I1257" s="158">
        <v>4.7614000000000001</v>
      </c>
      <c r="J1257" s="158">
        <v>4.673</v>
      </c>
      <c r="K1257" s="158">
        <v>4.2961</v>
      </c>
      <c r="L1257" s="158">
        <v>44.252499999999998</v>
      </c>
      <c r="M1257" s="158">
        <v>37.589799999999997</v>
      </c>
      <c r="N1257" s="158">
        <v>36.939599999999999</v>
      </c>
      <c r="O1257" s="158">
        <v>13.3079</v>
      </c>
      <c r="P1257" s="158">
        <v>10.099600000000001</v>
      </c>
      <c r="Q1257" s="158">
        <v>8.3178000000000001</v>
      </c>
      <c r="R1257" s="158">
        <v>23.902699999999999</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44767</v>
      </c>
      <c r="E1258" s="158">
        <v>20.424216984943101</v>
      </c>
      <c r="F1258" s="158">
        <v>4.9497</v>
      </c>
      <c r="G1258" s="158">
        <v>4.9497</v>
      </c>
      <c r="H1258" s="158">
        <v>4.8738000000000001</v>
      </c>
      <c r="I1258" s="158">
        <v>4.7404000000000002</v>
      </c>
      <c r="J1258" s="158">
        <v>4.6736000000000004</v>
      </c>
      <c r="K1258" s="158">
        <v>4.2954999999999997</v>
      </c>
      <c r="L1258" s="158">
        <v>8.9832000000000001</v>
      </c>
      <c r="M1258" s="158">
        <v>13.0228</v>
      </c>
      <c r="N1258" s="158">
        <v>17.377800000000001</v>
      </c>
      <c r="O1258" s="158">
        <v>7.8372999999999999</v>
      </c>
      <c r="P1258" s="158">
        <v>7.0510999999999999</v>
      </c>
      <c r="Q1258" s="158">
        <v>7.3461999999999996</v>
      </c>
      <c r="R1258" s="158">
        <v>14.817600000000001</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44767</v>
      </c>
      <c r="E1261" s="158">
        <v>0.35160000000000002</v>
      </c>
      <c r="F1261" s="158">
        <v>10.39</v>
      </c>
      <c r="G1261" s="158">
        <v>10.39</v>
      </c>
      <c r="H1261" s="158">
        <v>10.4018</v>
      </c>
      <c r="I1261" s="158">
        <v>10.422599999999999</v>
      </c>
      <c r="J1261" s="158">
        <v>10.814399999999999</v>
      </c>
      <c r="K1261" s="158">
        <v>11.017899999999999</v>
      </c>
      <c r="L1261" s="158"/>
      <c r="M1261" s="158"/>
      <c r="N1261" s="158"/>
      <c r="O1261" s="158"/>
      <c r="P1261" s="158"/>
      <c r="Q1261" s="158">
        <v>11.217700000000001</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44767</v>
      </c>
      <c r="E1262" s="158">
        <v>0.35959999999999998</v>
      </c>
      <c r="F1262" s="158">
        <v>10.1586</v>
      </c>
      <c r="G1262" s="158">
        <v>10.1586</v>
      </c>
      <c r="H1262" s="158">
        <v>10.17</v>
      </c>
      <c r="I1262" s="158">
        <v>10.9207</v>
      </c>
      <c r="J1262" s="158">
        <v>10.905099999999999</v>
      </c>
      <c r="K1262" s="158">
        <v>11.0016</v>
      </c>
      <c r="L1262" s="158"/>
      <c r="M1262" s="158"/>
      <c r="N1262" s="158"/>
      <c r="O1262" s="158"/>
      <c r="P1262" s="158"/>
      <c r="Q1262" s="158">
        <v>11.262499999999999</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44767</v>
      </c>
      <c r="E1263" s="158">
        <v>0.16209999999999999</v>
      </c>
      <c r="F1263" s="158">
        <v>7.5103</v>
      </c>
      <c r="G1263" s="158">
        <v>7.5103</v>
      </c>
      <c r="H1263" s="158">
        <v>9.6679999999999993</v>
      </c>
      <c r="I1263" s="158">
        <v>11.3073</v>
      </c>
      <c r="J1263" s="158">
        <v>10.9971</v>
      </c>
      <c r="K1263" s="158">
        <v>10.9298</v>
      </c>
      <c r="L1263" s="158"/>
      <c r="M1263" s="158"/>
      <c r="N1263" s="158"/>
      <c r="O1263" s="158"/>
      <c r="P1263" s="158"/>
      <c r="Q1263" s="158">
        <v>11.1913</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44767</v>
      </c>
      <c r="E1264" s="158">
        <v>0.1671</v>
      </c>
      <c r="F1264" s="158">
        <v>7.2854000000000001</v>
      </c>
      <c r="G1264" s="158">
        <v>7.2854000000000001</v>
      </c>
      <c r="H1264" s="158">
        <v>9.3781999999999996</v>
      </c>
      <c r="I1264" s="158">
        <v>10.967499999999999</v>
      </c>
      <c r="J1264" s="158">
        <v>10.664999999999999</v>
      </c>
      <c r="K1264" s="158">
        <v>11.1005</v>
      </c>
      <c r="L1264" s="158"/>
      <c r="M1264" s="158"/>
      <c r="N1264" s="158"/>
      <c r="O1264" s="158"/>
      <c r="P1264" s="158"/>
      <c r="Q1264" s="158">
        <v>11.170299999999999</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44767</v>
      </c>
      <c r="E1265" s="158">
        <v>47.113399999999999</v>
      </c>
      <c r="F1265" s="158">
        <v>5.6581000000000001</v>
      </c>
      <c r="G1265" s="158">
        <v>5.6581000000000001</v>
      </c>
      <c r="H1265" s="158">
        <v>3.9984000000000002</v>
      </c>
      <c r="I1265" s="158">
        <v>5.9901999999999997</v>
      </c>
      <c r="J1265" s="158">
        <v>6.7789000000000001</v>
      </c>
      <c r="K1265" s="158">
        <v>2.1131000000000002</v>
      </c>
      <c r="L1265" s="158">
        <v>2.6526999999999998</v>
      </c>
      <c r="M1265" s="158">
        <v>2.6665999999999999</v>
      </c>
      <c r="N1265" s="158">
        <v>3.0524</v>
      </c>
      <c r="O1265" s="158">
        <v>5.5014000000000003</v>
      </c>
      <c r="P1265" s="158">
        <v>5.9973999999999998</v>
      </c>
      <c r="Q1265" s="158">
        <v>7.0670000000000002</v>
      </c>
      <c r="R1265" s="158">
        <v>4.0909000000000004</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44767</v>
      </c>
      <c r="E1266" s="158">
        <v>50.204999999999998</v>
      </c>
      <c r="F1266" s="158">
        <v>6.2797999999999998</v>
      </c>
      <c r="G1266" s="158">
        <v>6.2797999999999998</v>
      </c>
      <c r="H1266" s="158">
        <v>4.6154999999999999</v>
      </c>
      <c r="I1266" s="158">
        <v>6.6066000000000003</v>
      </c>
      <c r="J1266" s="158">
        <v>7.3936999999999999</v>
      </c>
      <c r="K1266" s="158">
        <v>2.7307999999999999</v>
      </c>
      <c r="L1266" s="158">
        <v>3.294</v>
      </c>
      <c r="M1266" s="158">
        <v>3.3128000000000002</v>
      </c>
      <c r="N1266" s="158">
        <v>3.6972999999999998</v>
      </c>
      <c r="O1266" s="158">
        <v>6.1440000000000001</v>
      </c>
      <c r="P1266" s="158">
        <v>6.6525999999999996</v>
      </c>
      <c r="Q1266" s="158">
        <v>7.7169999999999996</v>
      </c>
      <c r="R1266" s="158">
        <v>4.7295999999999996</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44767</v>
      </c>
      <c r="E1267" s="158">
        <v>16.8628</v>
      </c>
      <c r="F1267" s="158">
        <v>5.8470000000000004</v>
      </c>
      <c r="G1267" s="158">
        <v>5.8470000000000004</v>
      </c>
      <c r="H1267" s="158">
        <v>3.7132999999999998</v>
      </c>
      <c r="I1267" s="158">
        <v>4.1501000000000001</v>
      </c>
      <c r="J1267" s="158">
        <v>5.8029000000000002</v>
      </c>
      <c r="K1267" s="158">
        <v>1.9863999999999999</v>
      </c>
      <c r="L1267" s="158">
        <v>2.6105</v>
      </c>
      <c r="M1267" s="158">
        <v>2.8645</v>
      </c>
      <c r="N1267" s="158">
        <v>2.8477000000000001</v>
      </c>
      <c r="O1267" s="158">
        <v>3.6408</v>
      </c>
      <c r="P1267" s="158">
        <v>2.8167</v>
      </c>
      <c r="Q1267" s="158">
        <v>3.3666</v>
      </c>
      <c r="R1267" s="158">
        <v>3.3464</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44767</v>
      </c>
      <c r="E1268" s="158">
        <v>18.0686</v>
      </c>
      <c r="F1268" s="158">
        <v>6.2655000000000003</v>
      </c>
      <c r="G1268" s="158">
        <v>6.2655000000000003</v>
      </c>
      <c r="H1268" s="158">
        <v>4.13</v>
      </c>
      <c r="I1268" s="158">
        <v>4.5820999999999996</v>
      </c>
      <c r="J1268" s="158">
        <v>6.2365000000000004</v>
      </c>
      <c r="K1268" s="158">
        <v>2.4096000000000002</v>
      </c>
      <c r="L1268" s="158">
        <v>3.0348999999999999</v>
      </c>
      <c r="M1268" s="158">
        <v>3.3012999999999999</v>
      </c>
      <c r="N1268" s="158">
        <v>3.3889</v>
      </c>
      <c r="O1268" s="158">
        <v>4.3867000000000003</v>
      </c>
      <c r="P1268" s="158">
        <v>3.5924</v>
      </c>
      <c r="Q1268" s="158">
        <v>6.1142000000000003</v>
      </c>
      <c r="R1268" s="158">
        <v>4.0420999999999996</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44767</v>
      </c>
      <c r="E1269" s="158">
        <v>435.0274</v>
      </c>
      <c r="F1269" s="158">
        <v>4.1294000000000004</v>
      </c>
      <c r="G1269" s="158">
        <v>4.1294000000000004</v>
      </c>
      <c r="H1269" s="158">
        <v>3.1686999999999999</v>
      </c>
      <c r="I1269" s="158">
        <v>8.2243999999999993</v>
      </c>
      <c r="J1269" s="158">
        <v>7.4859999999999998</v>
      </c>
      <c r="K1269" s="158">
        <v>0.82509999999999994</v>
      </c>
      <c r="L1269" s="158">
        <v>1.8355999999999999</v>
      </c>
      <c r="M1269" s="158">
        <v>1.8058000000000001</v>
      </c>
      <c r="N1269" s="158">
        <v>2.8166000000000002</v>
      </c>
      <c r="O1269" s="158">
        <v>5.6778000000000004</v>
      </c>
      <c r="P1269" s="158">
        <v>6.3775000000000004</v>
      </c>
      <c r="Q1269" s="158">
        <v>7.6925999999999997</v>
      </c>
      <c r="R1269" s="158">
        <v>3.9748999999999999</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44767</v>
      </c>
      <c r="E1270" s="158">
        <v>439.56110000000001</v>
      </c>
      <c r="F1270" s="158">
        <v>4.2502000000000004</v>
      </c>
      <c r="G1270" s="158">
        <v>4.2502000000000004</v>
      </c>
      <c r="H1270" s="158">
        <v>3.2892000000000001</v>
      </c>
      <c r="I1270" s="158">
        <v>8.3452000000000002</v>
      </c>
      <c r="J1270" s="158">
        <v>7.6067999999999998</v>
      </c>
      <c r="K1270" s="158">
        <v>0.94550000000000001</v>
      </c>
      <c r="L1270" s="158">
        <v>1.9567000000000001</v>
      </c>
      <c r="M1270" s="158">
        <v>1.9276</v>
      </c>
      <c r="N1270" s="158">
        <v>2.9396</v>
      </c>
      <c r="O1270" s="158">
        <v>5.7908999999999997</v>
      </c>
      <c r="P1270" s="158">
        <v>6.5050999999999997</v>
      </c>
      <c r="Q1270" s="158">
        <v>7.7884000000000002</v>
      </c>
      <c r="R1270" s="158">
        <v>4.0942999999999996</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44767</v>
      </c>
      <c r="E1271" s="158">
        <v>32.126100000000001</v>
      </c>
      <c r="F1271" s="158">
        <v>6.4416000000000002</v>
      </c>
      <c r="G1271" s="158">
        <v>6.4416000000000002</v>
      </c>
      <c r="H1271" s="158">
        <v>5.5568</v>
      </c>
      <c r="I1271" s="158">
        <v>5.9702999999999999</v>
      </c>
      <c r="J1271" s="158">
        <v>6.7230999999999996</v>
      </c>
      <c r="K1271" s="158">
        <v>2.8429000000000002</v>
      </c>
      <c r="L1271" s="158">
        <v>3.2347999999999999</v>
      </c>
      <c r="M1271" s="158">
        <v>3.3374000000000001</v>
      </c>
      <c r="N1271" s="158">
        <v>3.3868999999999998</v>
      </c>
      <c r="O1271" s="158">
        <v>5.3784999999999998</v>
      </c>
      <c r="P1271" s="158">
        <v>6.2405999999999997</v>
      </c>
      <c r="Q1271" s="158">
        <v>7.5857000000000001</v>
      </c>
      <c r="R1271" s="158">
        <v>3.7759999999999998</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44767</v>
      </c>
      <c r="E1272" s="158">
        <v>31.593800000000002</v>
      </c>
      <c r="F1272" s="158">
        <v>6.1646999999999998</v>
      </c>
      <c r="G1272" s="158">
        <v>6.1646999999999998</v>
      </c>
      <c r="H1272" s="158">
        <v>5.3032000000000004</v>
      </c>
      <c r="I1272" s="158">
        <v>5.7146999999999997</v>
      </c>
      <c r="J1272" s="158">
        <v>6.4752000000000001</v>
      </c>
      <c r="K1272" s="158">
        <v>2.5912999999999999</v>
      </c>
      <c r="L1272" s="158">
        <v>2.9722</v>
      </c>
      <c r="M1272" s="158">
        <v>3.0777000000000001</v>
      </c>
      <c r="N1272" s="158">
        <v>3.1331000000000002</v>
      </c>
      <c r="O1272" s="158">
        <v>5.1403999999999996</v>
      </c>
      <c r="P1272" s="158">
        <v>6.0098000000000003</v>
      </c>
      <c r="Q1272" s="158">
        <v>7.2077999999999998</v>
      </c>
      <c r="R1272" s="158">
        <v>3.5371000000000001</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44767</v>
      </c>
      <c r="E1273" s="158">
        <v>3098.0972000000002</v>
      </c>
      <c r="F1273" s="158">
        <v>5.5453000000000001</v>
      </c>
      <c r="G1273" s="158">
        <v>5.5453000000000001</v>
      </c>
      <c r="H1273" s="158">
        <v>2.8592</v>
      </c>
      <c r="I1273" s="158">
        <v>3.4125999999999999</v>
      </c>
      <c r="J1273" s="158">
        <v>5.8532000000000002</v>
      </c>
      <c r="K1273" s="158">
        <v>2.5748000000000002</v>
      </c>
      <c r="L1273" s="158">
        <v>3.0767000000000002</v>
      </c>
      <c r="M1273" s="158">
        <v>3.1034000000000002</v>
      </c>
      <c r="N1273" s="158">
        <v>3.1103000000000001</v>
      </c>
      <c r="O1273" s="158">
        <v>5.2946</v>
      </c>
      <c r="P1273" s="158">
        <v>6.1096000000000004</v>
      </c>
      <c r="Q1273" s="158">
        <v>7.5536000000000003</v>
      </c>
      <c r="R1273" s="158">
        <v>3.6009000000000002</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44767</v>
      </c>
      <c r="E1274" s="158">
        <v>3202.2100999999998</v>
      </c>
      <c r="F1274" s="158">
        <v>5.8764000000000003</v>
      </c>
      <c r="G1274" s="158">
        <v>5.8764000000000003</v>
      </c>
      <c r="H1274" s="158">
        <v>3.1926999999999999</v>
      </c>
      <c r="I1274" s="158">
        <v>3.7448000000000001</v>
      </c>
      <c r="J1274" s="158">
        <v>6.1638000000000002</v>
      </c>
      <c r="K1274" s="158">
        <v>2.9003999999999999</v>
      </c>
      <c r="L1274" s="158">
        <v>3.4093</v>
      </c>
      <c r="M1274" s="158">
        <v>3.4396</v>
      </c>
      <c r="N1274" s="158">
        <v>3.4498000000000002</v>
      </c>
      <c r="O1274" s="158">
        <v>5.6314000000000002</v>
      </c>
      <c r="P1274" s="158">
        <v>6.4504999999999999</v>
      </c>
      <c r="Q1274" s="158">
        <v>7.5979999999999999</v>
      </c>
      <c r="R1274" s="158">
        <v>3.9420000000000002</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44767</v>
      </c>
      <c r="E1275" s="158">
        <v>30.491499999999998</v>
      </c>
      <c r="F1275" s="158">
        <v>4.83</v>
      </c>
      <c r="G1275" s="158">
        <v>4.83</v>
      </c>
      <c r="H1275" s="158">
        <v>3.4394999999999998</v>
      </c>
      <c r="I1275" s="158">
        <v>3.8105000000000002</v>
      </c>
      <c r="J1275" s="158">
        <v>5.1115000000000004</v>
      </c>
      <c r="K1275" s="158">
        <v>2.6922999999999999</v>
      </c>
      <c r="L1275" s="158">
        <v>3.1972999999999998</v>
      </c>
      <c r="M1275" s="158">
        <v>3.3089</v>
      </c>
      <c r="N1275" s="158">
        <v>3.2139000000000002</v>
      </c>
      <c r="O1275" s="158">
        <v>8.0968</v>
      </c>
      <c r="P1275" s="158">
        <v>5.1327999999999996</v>
      </c>
      <c r="Q1275" s="158">
        <v>7.2939999999999996</v>
      </c>
      <c r="R1275" s="158">
        <v>3.3727</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44767</v>
      </c>
      <c r="E1276" s="158">
        <v>30.942299999999999</v>
      </c>
      <c r="F1276" s="158">
        <v>5.4286000000000003</v>
      </c>
      <c r="G1276" s="158">
        <v>5.4286000000000003</v>
      </c>
      <c r="H1276" s="158">
        <v>4.0475000000000003</v>
      </c>
      <c r="I1276" s="158">
        <v>4.4142000000000001</v>
      </c>
      <c r="J1276" s="158">
        <v>5.7164000000000001</v>
      </c>
      <c r="K1276" s="158">
        <v>3.2961</v>
      </c>
      <c r="L1276" s="158">
        <v>3.7696000000000001</v>
      </c>
      <c r="M1276" s="158">
        <v>3.8176999999999999</v>
      </c>
      <c r="N1276" s="158">
        <v>3.6753</v>
      </c>
      <c r="O1276" s="158">
        <v>8.3707999999999991</v>
      </c>
      <c r="P1276" s="158">
        <v>5.3353999999999999</v>
      </c>
      <c r="Q1276" s="158">
        <v>6.9401999999999999</v>
      </c>
      <c r="R1276" s="158">
        <v>3.714</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44767</v>
      </c>
      <c r="E1277" s="158">
        <v>2742.1495</v>
      </c>
      <c r="F1277" s="158">
        <v>6.4103000000000003</v>
      </c>
      <c r="G1277" s="158">
        <v>6.4103000000000003</v>
      </c>
      <c r="H1277" s="158">
        <v>4.0144000000000002</v>
      </c>
      <c r="I1277" s="158">
        <v>5.5586000000000002</v>
      </c>
      <c r="J1277" s="158">
        <v>7.2112999999999996</v>
      </c>
      <c r="K1277" s="158">
        <v>1.5704</v>
      </c>
      <c r="L1277" s="158">
        <v>2.2370999999999999</v>
      </c>
      <c r="M1277" s="158">
        <v>2.3902000000000001</v>
      </c>
      <c r="N1277" s="158">
        <v>2.8883999999999999</v>
      </c>
      <c r="O1277" s="158">
        <v>5.5138999999999996</v>
      </c>
      <c r="P1277" s="158">
        <v>6.1657999999999999</v>
      </c>
      <c r="Q1277" s="158">
        <v>7.2591999999999999</v>
      </c>
      <c r="R1277" s="158">
        <v>3.6783999999999999</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44767</v>
      </c>
      <c r="E1278" s="158">
        <v>2923.3674000000001</v>
      </c>
      <c r="F1278" s="158">
        <v>7.1825999999999999</v>
      </c>
      <c r="G1278" s="158">
        <v>7.1825999999999999</v>
      </c>
      <c r="H1278" s="158">
        <v>4.7859999999999996</v>
      </c>
      <c r="I1278" s="158">
        <v>6.3136999999999999</v>
      </c>
      <c r="J1278" s="158">
        <v>7.9535999999999998</v>
      </c>
      <c r="K1278" s="158">
        <v>2.3271999999999999</v>
      </c>
      <c r="L1278" s="158">
        <v>2.9988000000000001</v>
      </c>
      <c r="M1278" s="158">
        <v>3.1587999999999998</v>
      </c>
      <c r="N1278" s="158">
        <v>3.6692999999999998</v>
      </c>
      <c r="O1278" s="158">
        <v>6.3179999999999996</v>
      </c>
      <c r="P1278" s="158">
        <v>6.9673999999999996</v>
      </c>
      <c r="Q1278" s="158">
        <v>8.0388000000000002</v>
      </c>
      <c r="R1278" s="158">
        <v>4.4743000000000004</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44767</v>
      </c>
      <c r="E1279" s="158">
        <v>24.0961</v>
      </c>
      <c r="F1279" s="158">
        <v>6.4158999999999997</v>
      </c>
      <c r="G1279" s="158">
        <v>6.4158999999999997</v>
      </c>
      <c r="H1279" s="158">
        <v>4.1147999999999998</v>
      </c>
      <c r="I1279" s="158">
        <v>4.8670999999999998</v>
      </c>
      <c r="J1279" s="158">
        <v>6.2187999999999999</v>
      </c>
      <c r="K1279" s="158">
        <v>3.0914999999999999</v>
      </c>
      <c r="L1279" s="158">
        <v>3.5825</v>
      </c>
      <c r="M1279" s="158">
        <v>3.6937000000000002</v>
      </c>
      <c r="N1279" s="158">
        <v>3.7715999999999998</v>
      </c>
      <c r="O1279" s="158">
        <v>5.5769000000000002</v>
      </c>
      <c r="P1279" s="158">
        <v>5.8160999999999996</v>
      </c>
      <c r="Q1279" s="158">
        <v>7.5894000000000004</v>
      </c>
      <c r="R1279" s="158">
        <v>4.3536000000000001</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44767</v>
      </c>
      <c r="E1280" s="158">
        <v>23.151599999999998</v>
      </c>
      <c r="F1280" s="158">
        <v>5.7835000000000001</v>
      </c>
      <c r="G1280" s="158">
        <v>5.7835000000000001</v>
      </c>
      <c r="H1280" s="158">
        <v>3.4708000000000001</v>
      </c>
      <c r="I1280" s="158">
        <v>4.2184999999999997</v>
      </c>
      <c r="J1280" s="158">
        <v>5.5696000000000003</v>
      </c>
      <c r="K1280" s="158">
        <v>2.4384999999999999</v>
      </c>
      <c r="L1280" s="158">
        <v>2.9302999999999999</v>
      </c>
      <c r="M1280" s="158">
        <v>3.0320999999999998</v>
      </c>
      <c r="N1280" s="158">
        <v>3.1031</v>
      </c>
      <c r="O1280" s="158">
        <v>4.9436999999999998</v>
      </c>
      <c r="P1280" s="158">
        <v>5.2434000000000003</v>
      </c>
      <c r="Q1280" s="158">
        <v>7.4741</v>
      </c>
      <c r="R1280" s="158">
        <v>3.6793999999999998</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44767</v>
      </c>
      <c r="E1281" s="158">
        <v>32.683799999999998</v>
      </c>
      <c r="F1281" s="158">
        <v>5.6235999999999997</v>
      </c>
      <c r="G1281" s="158">
        <v>5.6235999999999997</v>
      </c>
      <c r="H1281" s="158">
        <v>3.4003999999999999</v>
      </c>
      <c r="I1281" s="158">
        <v>3.7945000000000002</v>
      </c>
      <c r="J1281" s="158">
        <v>5.1159999999999997</v>
      </c>
      <c r="K1281" s="158">
        <v>2.6621999999999999</v>
      </c>
      <c r="L1281" s="158">
        <v>2.9257</v>
      </c>
      <c r="M1281" s="158">
        <v>2.9967000000000001</v>
      </c>
      <c r="N1281" s="158">
        <v>3.0087000000000002</v>
      </c>
      <c r="O1281" s="158">
        <v>5.1955</v>
      </c>
      <c r="P1281" s="158">
        <v>5.1265999999999998</v>
      </c>
      <c r="Q1281" s="158">
        <v>6.3784000000000001</v>
      </c>
      <c r="R1281" s="158">
        <v>3.6177999999999999</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44767</v>
      </c>
      <c r="E1282" s="158">
        <v>34.770600000000002</v>
      </c>
      <c r="F1282" s="158">
        <v>6.1616</v>
      </c>
      <c r="G1282" s="158">
        <v>6.1616</v>
      </c>
      <c r="H1282" s="158">
        <v>3.9470000000000001</v>
      </c>
      <c r="I1282" s="158">
        <v>4.3411</v>
      </c>
      <c r="J1282" s="158">
        <v>5.6584000000000003</v>
      </c>
      <c r="K1282" s="158">
        <v>3.2058</v>
      </c>
      <c r="L1282" s="158">
        <v>3.4737</v>
      </c>
      <c r="M1282" s="158">
        <v>3.5478000000000001</v>
      </c>
      <c r="N1282" s="158">
        <v>3.5640000000000001</v>
      </c>
      <c r="O1282" s="158">
        <v>5.7552000000000003</v>
      </c>
      <c r="P1282" s="158">
        <v>5.69</v>
      </c>
      <c r="Q1282" s="158">
        <v>7.1959</v>
      </c>
      <c r="R1282" s="158">
        <v>4.1779999999999999</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44767</v>
      </c>
      <c r="E1283" s="158">
        <v>1412.9458</v>
      </c>
      <c r="F1283" s="158">
        <v>6.3693</v>
      </c>
      <c r="G1283" s="158">
        <v>6.3693</v>
      </c>
      <c r="H1283" s="158">
        <v>4.8118999999999996</v>
      </c>
      <c r="I1283" s="158">
        <v>4.8391000000000002</v>
      </c>
      <c r="J1283" s="158">
        <v>6.3380000000000001</v>
      </c>
      <c r="K1283" s="158">
        <v>3.2389999999999999</v>
      </c>
      <c r="L1283" s="158">
        <v>3.4546000000000001</v>
      </c>
      <c r="M1283" s="158">
        <v>3.5461999999999998</v>
      </c>
      <c r="N1283" s="158">
        <v>3.6366000000000001</v>
      </c>
      <c r="O1283" s="158">
        <v>5.5517000000000003</v>
      </c>
      <c r="P1283" s="158">
        <v>6.4311999999999996</v>
      </c>
      <c r="Q1283" s="158">
        <v>6.5591999999999997</v>
      </c>
      <c r="R1283" s="158">
        <v>4.1310000000000002</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44767</v>
      </c>
      <c r="E1284" s="158">
        <v>1347.9811</v>
      </c>
      <c r="F1284" s="158">
        <v>5.5678999999999998</v>
      </c>
      <c r="G1284" s="158">
        <v>5.5678999999999998</v>
      </c>
      <c r="H1284" s="158">
        <v>4.0098000000000003</v>
      </c>
      <c r="I1284" s="158">
        <v>4.0362999999999998</v>
      </c>
      <c r="J1284" s="158">
        <v>5.5335000000000001</v>
      </c>
      <c r="K1284" s="158">
        <v>2.4323000000000001</v>
      </c>
      <c r="L1284" s="158">
        <v>2.6419999999999999</v>
      </c>
      <c r="M1284" s="158">
        <v>2.7271000000000001</v>
      </c>
      <c r="N1284" s="158">
        <v>2.8106</v>
      </c>
      <c r="O1284" s="158">
        <v>4.7003000000000004</v>
      </c>
      <c r="P1284" s="158">
        <v>5.5205000000000002</v>
      </c>
      <c r="Q1284" s="158">
        <v>5.6414</v>
      </c>
      <c r="R1284" s="158">
        <v>3.2928000000000002</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44767</v>
      </c>
      <c r="E1285" s="158">
        <v>1985.8960999999999</v>
      </c>
      <c r="F1285" s="158">
        <v>6.8803000000000001</v>
      </c>
      <c r="G1285" s="158">
        <v>6.8803000000000001</v>
      </c>
      <c r="H1285" s="158">
        <v>5.556</v>
      </c>
      <c r="I1285" s="158">
        <v>5.7148000000000003</v>
      </c>
      <c r="J1285" s="158">
        <v>6.9977</v>
      </c>
      <c r="K1285" s="158">
        <v>3.4186000000000001</v>
      </c>
      <c r="L1285" s="158">
        <v>3.6318999999999999</v>
      </c>
      <c r="M1285" s="158">
        <v>3.5903999999999998</v>
      </c>
      <c r="N1285" s="158">
        <v>3.5863999999999998</v>
      </c>
      <c r="O1285" s="158">
        <v>5.2510000000000003</v>
      </c>
      <c r="P1285" s="158">
        <v>5.85</v>
      </c>
      <c r="Q1285" s="158">
        <v>6.9440999999999997</v>
      </c>
      <c r="R1285" s="158">
        <v>4.0297000000000001</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44767</v>
      </c>
      <c r="E1286" s="158">
        <v>1857.1493</v>
      </c>
      <c r="F1286" s="158">
        <v>6.2504999999999997</v>
      </c>
      <c r="G1286" s="158">
        <v>6.2504999999999997</v>
      </c>
      <c r="H1286" s="158">
        <v>4.9260000000000002</v>
      </c>
      <c r="I1286" s="158">
        <v>5.0872999999999999</v>
      </c>
      <c r="J1286" s="158">
        <v>6.3663999999999996</v>
      </c>
      <c r="K1286" s="158">
        <v>2.7892999999999999</v>
      </c>
      <c r="L1286" s="158">
        <v>2.9992999999999999</v>
      </c>
      <c r="M1286" s="158">
        <v>2.9462000000000002</v>
      </c>
      <c r="N1286" s="158">
        <v>2.9333</v>
      </c>
      <c r="O1286" s="158">
        <v>4.5945</v>
      </c>
      <c r="P1286" s="158">
        <v>5.1624999999999996</v>
      </c>
      <c r="Q1286" s="158">
        <v>4.3935000000000004</v>
      </c>
      <c r="R1286" s="158">
        <v>3.3715999999999999</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44767</v>
      </c>
      <c r="E1287" s="158">
        <v>3072.3325</v>
      </c>
      <c r="F1287" s="158">
        <v>6.0095999999999998</v>
      </c>
      <c r="G1287" s="158">
        <v>6.0095999999999998</v>
      </c>
      <c r="H1287" s="158">
        <v>3.9954999999999998</v>
      </c>
      <c r="I1287" s="158">
        <v>4.7910000000000004</v>
      </c>
      <c r="J1287" s="158">
        <v>6.3891999999999998</v>
      </c>
      <c r="K1287" s="158">
        <v>2.8479000000000001</v>
      </c>
      <c r="L1287" s="158">
        <v>3.2079</v>
      </c>
      <c r="M1287" s="158">
        <v>3.3016000000000001</v>
      </c>
      <c r="N1287" s="158">
        <v>3.4236</v>
      </c>
      <c r="O1287" s="158">
        <v>5.6919000000000004</v>
      </c>
      <c r="P1287" s="158">
        <v>5.9931000000000001</v>
      </c>
      <c r="Q1287" s="158">
        <v>7.5816999999999997</v>
      </c>
      <c r="R1287" s="158">
        <v>4.2412999999999998</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44767</v>
      </c>
      <c r="E1288" s="158">
        <v>3202.1525999999999</v>
      </c>
      <c r="F1288" s="158">
        <v>6.6695000000000002</v>
      </c>
      <c r="G1288" s="158">
        <v>6.6695000000000002</v>
      </c>
      <c r="H1288" s="158">
        <v>4.6548999999999996</v>
      </c>
      <c r="I1288" s="158">
        <v>5.4504999999999999</v>
      </c>
      <c r="J1288" s="158">
        <v>7.0521000000000003</v>
      </c>
      <c r="K1288" s="158">
        <v>3.5125000000000002</v>
      </c>
      <c r="L1288" s="158">
        <v>3.8788999999999998</v>
      </c>
      <c r="M1288" s="158">
        <v>3.9851000000000001</v>
      </c>
      <c r="N1288" s="158">
        <v>4.1208999999999998</v>
      </c>
      <c r="O1288" s="158">
        <v>6.3639999999999999</v>
      </c>
      <c r="P1288" s="158">
        <v>6.5312000000000001</v>
      </c>
      <c r="Q1288" s="158">
        <v>7.7317</v>
      </c>
      <c r="R1288" s="158">
        <v>4.9538000000000002</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44767</v>
      </c>
      <c r="E1289" s="158">
        <v>24.3201</v>
      </c>
      <c r="F1289" s="158">
        <v>4.8045</v>
      </c>
      <c r="G1289" s="158">
        <v>4.8045</v>
      </c>
      <c r="H1289" s="158">
        <v>3.9049999999999998</v>
      </c>
      <c r="I1289" s="158">
        <v>4.6715999999999998</v>
      </c>
      <c r="J1289" s="158">
        <v>5.6233000000000004</v>
      </c>
      <c r="K1289" s="158">
        <v>2.7566000000000002</v>
      </c>
      <c r="L1289" s="158">
        <v>3.2189000000000001</v>
      </c>
      <c r="M1289" s="158">
        <v>3.1011000000000002</v>
      </c>
      <c r="N1289" s="158">
        <v>2.9921000000000002</v>
      </c>
      <c r="O1289" s="158">
        <v>3.7315</v>
      </c>
      <c r="P1289" s="158">
        <v>1.3616999999999999</v>
      </c>
      <c r="Q1289" s="158">
        <v>6.0616000000000003</v>
      </c>
      <c r="R1289" s="158">
        <v>3.6911999999999998</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44767</v>
      </c>
      <c r="E1290" s="158">
        <v>25.841100000000001</v>
      </c>
      <c r="F1290" s="158">
        <v>5.6997</v>
      </c>
      <c r="G1290" s="158">
        <v>5.6997</v>
      </c>
      <c r="H1290" s="158">
        <v>4.7866</v>
      </c>
      <c r="I1290" s="158">
        <v>5.5507</v>
      </c>
      <c r="J1290" s="158">
        <v>6.5103999999999997</v>
      </c>
      <c r="K1290" s="158">
        <v>3.6511</v>
      </c>
      <c r="L1290" s="158">
        <v>4.1144999999999996</v>
      </c>
      <c r="M1290" s="158">
        <v>3.9597000000000002</v>
      </c>
      <c r="N1290" s="158">
        <v>3.8166000000000002</v>
      </c>
      <c r="O1290" s="158">
        <v>4.5073999999999996</v>
      </c>
      <c r="P1290" s="158">
        <v>2.0901999999999998</v>
      </c>
      <c r="Q1290" s="158">
        <v>5.6214000000000004</v>
      </c>
      <c r="R1290" s="158">
        <v>4.4648000000000003</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44767</v>
      </c>
      <c r="E1291" s="158">
        <v>2936.3577</v>
      </c>
      <c r="F1291" s="158">
        <v>5.8658000000000001</v>
      </c>
      <c r="G1291" s="158">
        <v>5.8658000000000001</v>
      </c>
      <c r="H1291" s="158">
        <v>4.3338000000000001</v>
      </c>
      <c r="I1291" s="158">
        <v>4.5998000000000001</v>
      </c>
      <c r="J1291" s="158">
        <v>6.1904000000000003</v>
      </c>
      <c r="K1291" s="158">
        <v>2.9140000000000001</v>
      </c>
      <c r="L1291" s="158">
        <v>3.4382999999999999</v>
      </c>
      <c r="M1291" s="158">
        <v>3.4822000000000002</v>
      </c>
      <c r="N1291" s="158">
        <v>3.5903</v>
      </c>
      <c r="O1291" s="158">
        <v>5.5575000000000001</v>
      </c>
      <c r="P1291" s="158">
        <v>6.3613999999999997</v>
      </c>
      <c r="Q1291" s="158">
        <v>7.4600999999999997</v>
      </c>
      <c r="R1291" s="158">
        <v>3.9529999999999998</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44767</v>
      </c>
      <c r="E1292" s="158">
        <v>2868.4888000000001</v>
      </c>
      <c r="F1292" s="158">
        <v>5.3063000000000002</v>
      </c>
      <c r="G1292" s="158">
        <v>5.3063000000000002</v>
      </c>
      <c r="H1292" s="158">
        <v>3.7736999999999998</v>
      </c>
      <c r="I1292" s="158">
        <v>4.0393999999999997</v>
      </c>
      <c r="J1292" s="158">
        <v>5.6273</v>
      </c>
      <c r="K1292" s="158">
        <v>2.3504999999999998</v>
      </c>
      <c r="L1292" s="158">
        <v>2.9014000000000002</v>
      </c>
      <c r="M1292" s="158">
        <v>2.9453999999999998</v>
      </c>
      <c r="N1292" s="158">
        <v>3.0436000000000001</v>
      </c>
      <c r="O1292" s="158">
        <v>4.9714</v>
      </c>
      <c r="P1292" s="158">
        <v>5.9466000000000001</v>
      </c>
      <c r="Q1292" s="158">
        <v>7.2737999999999996</v>
      </c>
      <c r="R1292" s="158">
        <v>3.3855</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44767</v>
      </c>
      <c r="E1293" s="158">
        <v>2851.9009000000001</v>
      </c>
      <c r="F1293" s="158">
        <v>4.3666999999999998</v>
      </c>
      <c r="G1293" s="158">
        <v>4.3666999999999998</v>
      </c>
      <c r="H1293" s="158">
        <v>1.595</v>
      </c>
      <c r="I1293" s="158">
        <v>3.5897000000000001</v>
      </c>
      <c r="J1293" s="158">
        <v>4.2458999999999998</v>
      </c>
      <c r="K1293" s="158">
        <v>2.5629</v>
      </c>
      <c r="L1293" s="158">
        <v>3.0867</v>
      </c>
      <c r="M1293" s="158">
        <v>3.1337999999999999</v>
      </c>
      <c r="N1293" s="158">
        <v>3.1257999999999999</v>
      </c>
      <c r="O1293" s="158">
        <v>4.3619000000000003</v>
      </c>
      <c r="P1293" s="158">
        <v>1.5026999999999999</v>
      </c>
      <c r="Q1293" s="158">
        <v>6.0393999999999997</v>
      </c>
      <c r="R1293" s="158">
        <v>3.3961000000000001</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44767</v>
      </c>
      <c r="E1294" s="158">
        <v>2990.6772000000001</v>
      </c>
      <c r="F1294" s="158">
        <v>5.0239000000000003</v>
      </c>
      <c r="G1294" s="158">
        <v>5.0239000000000003</v>
      </c>
      <c r="H1294" s="158">
        <v>2.2526999999999999</v>
      </c>
      <c r="I1294" s="158">
        <v>4.2484000000000002</v>
      </c>
      <c r="J1294" s="158">
        <v>4.9059999999999997</v>
      </c>
      <c r="K1294" s="158">
        <v>3.2174999999999998</v>
      </c>
      <c r="L1294" s="158">
        <v>3.7517</v>
      </c>
      <c r="M1294" s="158">
        <v>3.7119</v>
      </c>
      <c r="N1294" s="158">
        <v>3.6463000000000001</v>
      </c>
      <c r="O1294" s="158">
        <v>4.7042999999999999</v>
      </c>
      <c r="P1294" s="158">
        <v>1.8580000000000001</v>
      </c>
      <c r="Q1294" s="158">
        <v>5.3005000000000004</v>
      </c>
      <c r="R1294" s="158">
        <v>3.8273999999999999</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44767</v>
      </c>
      <c r="E1297" s="158">
        <v>3221.3676999999998</v>
      </c>
      <c r="F1297" s="158">
        <v>6.7530000000000001</v>
      </c>
      <c r="G1297" s="158">
        <v>6.7530000000000001</v>
      </c>
      <c r="H1297" s="158">
        <v>3.7801999999999998</v>
      </c>
      <c r="I1297" s="158">
        <v>4.6702000000000004</v>
      </c>
      <c r="J1297" s="158">
        <v>6.306</v>
      </c>
      <c r="K1297" s="158">
        <v>2.5731000000000002</v>
      </c>
      <c r="L1297" s="158">
        <v>3.1093999999999999</v>
      </c>
      <c r="M1297" s="158">
        <v>3.2553000000000001</v>
      </c>
      <c r="N1297" s="158">
        <v>3.3066</v>
      </c>
      <c r="O1297" s="158">
        <v>5.3853</v>
      </c>
      <c r="P1297" s="158">
        <v>4.9991000000000003</v>
      </c>
      <c r="Q1297" s="158">
        <v>7.1700999999999997</v>
      </c>
      <c r="R1297" s="158">
        <v>3.8668</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44767</v>
      </c>
      <c r="E1299" s="158">
        <v>3279.5832</v>
      </c>
      <c r="F1299" s="158">
        <v>7.0030000000000001</v>
      </c>
      <c r="G1299" s="158">
        <v>7.0030000000000001</v>
      </c>
      <c r="H1299" s="158">
        <v>4.0580999999999996</v>
      </c>
      <c r="I1299" s="158">
        <v>4.9630999999999998</v>
      </c>
      <c r="J1299" s="158">
        <v>6.5693000000000001</v>
      </c>
      <c r="K1299" s="158">
        <v>2.8635000000000002</v>
      </c>
      <c r="L1299" s="158">
        <v>3.4079000000000002</v>
      </c>
      <c r="M1299" s="158">
        <v>3.5649999999999999</v>
      </c>
      <c r="N1299" s="158">
        <v>3.6164999999999998</v>
      </c>
      <c r="O1299" s="158">
        <v>5.6167999999999996</v>
      </c>
      <c r="P1299" s="158">
        <v>5.2224000000000004</v>
      </c>
      <c r="Q1299" s="158">
        <v>6.9724000000000004</v>
      </c>
      <c r="R1299" s="158">
        <v>4.1254999999999997</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44767</v>
      </c>
      <c r="E1301" s="158">
        <v>2922.9358000000002</v>
      </c>
      <c r="F1301" s="158">
        <v>6.3007</v>
      </c>
      <c r="G1301" s="158">
        <v>6.3007</v>
      </c>
      <c r="H1301" s="158">
        <v>3.8607999999999998</v>
      </c>
      <c r="I1301" s="158">
        <v>4.5795000000000003</v>
      </c>
      <c r="J1301" s="158">
        <v>6.0023999999999997</v>
      </c>
      <c r="K1301" s="158">
        <v>3.4243000000000001</v>
      </c>
      <c r="L1301" s="158">
        <v>3.7248999999999999</v>
      </c>
      <c r="M1301" s="158">
        <v>3.6246</v>
      </c>
      <c r="N1301" s="158">
        <v>8.9009</v>
      </c>
      <c r="O1301" s="158">
        <v>7.3312999999999997</v>
      </c>
      <c r="P1301" s="158">
        <v>4.8170000000000002</v>
      </c>
      <c r="Q1301" s="158">
        <v>6.8474000000000004</v>
      </c>
      <c r="R1301" s="158">
        <v>6.6085000000000003</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44767</v>
      </c>
      <c r="E1302" s="158">
        <v>2885.3213000000001</v>
      </c>
      <c r="F1302" s="158">
        <v>6.1908000000000003</v>
      </c>
      <c r="G1302" s="158">
        <v>6.1908000000000003</v>
      </c>
      <c r="H1302" s="158">
        <v>3.7507999999999999</v>
      </c>
      <c r="I1302" s="158">
        <v>4.4692999999999996</v>
      </c>
      <c r="J1302" s="158">
        <v>5.8917999999999999</v>
      </c>
      <c r="K1302" s="158">
        <v>3.2902999999999998</v>
      </c>
      <c r="L1302" s="158">
        <v>3.5809000000000002</v>
      </c>
      <c r="M1302" s="158">
        <v>3.4763999999999999</v>
      </c>
      <c r="N1302" s="158">
        <v>8.7398000000000007</v>
      </c>
      <c r="O1302" s="158">
        <v>7.2141999999999999</v>
      </c>
      <c r="P1302" s="158">
        <v>4.6859999999999999</v>
      </c>
      <c r="Q1302" s="158">
        <v>7.1878000000000002</v>
      </c>
      <c r="R1302" s="158">
        <v>6.4878</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6.0608096153846169</v>
      </c>
      <c r="G1303" s="160">
        <v>6.0608096153846169</v>
      </c>
      <c r="H1303" s="160">
        <v>4.5245211538461536</v>
      </c>
      <c r="I1303" s="160">
        <v>5.4043115384615401</v>
      </c>
      <c r="J1303" s="160">
        <v>6.5026576923076922</v>
      </c>
      <c r="K1303" s="160">
        <v>3.4687000000000006</v>
      </c>
      <c r="L1303" s="160">
        <v>5.1426729166666671</v>
      </c>
      <c r="M1303" s="160">
        <v>5.0856437500000009</v>
      </c>
      <c r="N1303" s="160">
        <v>5.5581041666666673</v>
      </c>
      <c r="O1303" s="160">
        <v>5.9650708333333355</v>
      </c>
      <c r="P1303" s="160">
        <v>5.7423125000000006</v>
      </c>
      <c r="Q1303" s="160">
        <v>7.4381557692307689</v>
      </c>
      <c r="R1303" s="160">
        <v>5.3018791666666667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6.0028500000000005</v>
      </c>
      <c r="G1304" s="160">
        <v>6.0028500000000005</v>
      </c>
      <c r="H1304" s="160">
        <v>4.0864499999999992</v>
      </c>
      <c r="I1304" s="160">
        <v>4.7575000000000003</v>
      </c>
      <c r="J1304" s="160">
        <v>6.2712500000000002</v>
      </c>
      <c r="K1304" s="160">
        <v>2.8454000000000002</v>
      </c>
      <c r="L1304" s="160">
        <v>3.2465000000000002</v>
      </c>
      <c r="M1304" s="160">
        <v>3.3250999999999999</v>
      </c>
      <c r="N1304" s="160">
        <v>3.4340000000000002</v>
      </c>
      <c r="O1304" s="160">
        <v>5.5449000000000002</v>
      </c>
      <c r="P1304" s="160">
        <v>5.9952500000000004</v>
      </c>
      <c r="Q1304" s="160">
        <v>7.3203999999999994</v>
      </c>
      <c r="R1304" s="160">
        <v>3.9474999999999998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44767</v>
      </c>
      <c r="E1307" s="158">
        <v>32.576500000000003</v>
      </c>
      <c r="F1307" s="158">
        <v>9.9427000000000003</v>
      </c>
      <c r="G1307" s="158">
        <v>9.9427000000000003</v>
      </c>
      <c r="H1307" s="158">
        <v>14.6226</v>
      </c>
      <c r="I1307" s="158">
        <v>409.74</v>
      </c>
      <c r="J1307" s="158">
        <v>191.84350000000001</v>
      </c>
      <c r="K1307" s="158">
        <v>64.525499999999994</v>
      </c>
      <c r="L1307" s="158">
        <v>43.527700000000003</v>
      </c>
      <c r="M1307" s="158">
        <v>30.374600000000001</v>
      </c>
      <c r="N1307" s="158">
        <v>24.611899999999999</v>
      </c>
      <c r="O1307" s="158">
        <v>10.3224</v>
      </c>
      <c r="P1307" s="158">
        <v>8.3353999999999999</v>
      </c>
      <c r="Q1307" s="158">
        <v>9.6820000000000004</v>
      </c>
      <c r="R1307" s="158">
        <v>17.244700000000002</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44767</v>
      </c>
      <c r="E1308" s="158">
        <v>30.587900000000001</v>
      </c>
      <c r="F1308" s="158">
        <v>9.2350999999999992</v>
      </c>
      <c r="G1308" s="158">
        <v>9.2350999999999992</v>
      </c>
      <c r="H1308" s="158">
        <v>13.9132</v>
      </c>
      <c r="I1308" s="158">
        <v>408.928</v>
      </c>
      <c r="J1308" s="158">
        <v>191.0275</v>
      </c>
      <c r="K1308" s="158">
        <v>63.7119</v>
      </c>
      <c r="L1308" s="158">
        <v>42.563099999999999</v>
      </c>
      <c r="M1308" s="158">
        <v>29.458500000000001</v>
      </c>
      <c r="N1308" s="158">
        <v>23.712700000000002</v>
      </c>
      <c r="O1308" s="158">
        <v>9.5782000000000007</v>
      </c>
      <c r="P1308" s="158">
        <v>7.5795000000000003</v>
      </c>
      <c r="Q1308" s="158">
        <v>8.7405000000000008</v>
      </c>
      <c r="R1308" s="158">
        <v>16.480799999999999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44767</v>
      </c>
      <c r="E1309" s="158">
        <v>0.57020000000000004</v>
      </c>
      <c r="F1309" s="158">
        <v>2.1341000000000001</v>
      </c>
      <c r="G1309" s="158">
        <v>2.1341000000000001</v>
      </c>
      <c r="H1309" s="158">
        <v>0.91459999999999997</v>
      </c>
      <c r="I1309" s="158">
        <v>0.45729999999999998</v>
      </c>
      <c r="J1309" s="158">
        <v>0.61980000000000002</v>
      </c>
      <c r="K1309" s="158">
        <v>0.49299999999999999</v>
      </c>
      <c r="L1309" s="158">
        <v>-119.1185</v>
      </c>
      <c r="M1309" s="158">
        <v>-78.975999999999999</v>
      </c>
      <c r="N1309" s="158">
        <v>-58.747799999999998</v>
      </c>
      <c r="O1309" s="158"/>
      <c r="P1309" s="158"/>
      <c r="Q1309" s="158">
        <v>-35.450600000000001</v>
      </c>
      <c r="R1309" s="158">
        <v>-35.984099999999998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44767</v>
      </c>
      <c r="E1310" s="158">
        <v>0.54530000000000001</v>
      </c>
      <c r="F1310" s="158">
        <v>2.2315999999999998</v>
      </c>
      <c r="G1310" s="158">
        <v>2.2315999999999998</v>
      </c>
      <c r="H1310" s="158">
        <v>0.95640000000000003</v>
      </c>
      <c r="I1310" s="158">
        <v>0.47820000000000001</v>
      </c>
      <c r="J1310" s="158">
        <v>0.64810000000000001</v>
      </c>
      <c r="K1310" s="158">
        <v>0.44180000000000003</v>
      </c>
      <c r="L1310" s="158">
        <v>-119.1144</v>
      </c>
      <c r="M1310" s="158">
        <v>-78.973299999999995</v>
      </c>
      <c r="N1310" s="158">
        <v>-58.745800000000003</v>
      </c>
      <c r="O1310" s="158"/>
      <c r="P1310" s="158"/>
      <c r="Q1310" s="158">
        <v>-35.450299999999999</v>
      </c>
      <c r="R1310" s="158">
        <v>-35.982500000000002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44767</v>
      </c>
      <c r="E1311" s="158">
        <v>24.087199999999999</v>
      </c>
      <c r="F1311" s="158">
        <v>10.5154</v>
      </c>
      <c r="G1311" s="158">
        <v>10.5154</v>
      </c>
      <c r="H1311" s="158">
        <v>9.7596000000000007</v>
      </c>
      <c r="I1311" s="158">
        <v>10.541499999999999</v>
      </c>
      <c r="J1311" s="158">
        <v>11.062200000000001</v>
      </c>
      <c r="K1311" s="158">
        <v>2.5674000000000001</v>
      </c>
      <c r="L1311" s="158">
        <v>2.8062999999999998</v>
      </c>
      <c r="M1311" s="158">
        <v>3.1806000000000001</v>
      </c>
      <c r="N1311" s="158">
        <v>4.2602000000000002</v>
      </c>
      <c r="O1311" s="158">
        <v>7.6363000000000003</v>
      </c>
      <c r="P1311" s="158">
        <v>7.2835000000000001</v>
      </c>
      <c r="Q1311" s="158">
        <v>8.6990999999999996</v>
      </c>
      <c r="R1311" s="158">
        <v>5.9329000000000001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44767</v>
      </c>
      <c r="E1312" s="158">
        <v>22.354500000000002</v>
      </c>
      <c r="F1312" s="158">
        <v>9.8590999999999998</v>
      </c>
      <c r="G1312" s="158">
        <v>9.8590999999999998</v>
      </c>
      <c r="H1312" s="158">
        <v>9.0893999999999995</v>
      </c>
      <c r="I1312" s="158">
        <v>9.8571000000000009</v>
      </c>
      <c r="J1312" s="158">
        <v>10.3718</v>
      </c>
      <c r="K1312" s="158">
        <v>1.8656999999999999</v>
      </c>
      <c r="L1312" s="158">
        <v>2.1175999999999999</v>
      </c>
      <c r="M1312" s="158">
        <v>2.4805999999999999</v>
      </c>
      <c r="N1312" s="158">
        <v>3.5413000000000001</v>
      </c>
      <c r="O1312" s="158">
        <v>6.8925000000000001</v>
      </c>
      <c r="P1312" s="158">
        <v>6.5486000000000004</v>
      </c>
      <c r="Q1312" s="158">
        <v>8.0975000000000001</v>
      </c>
      <c r="R1312" s="158">
        <v>5.1933999999999996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44767</v>
      </c>
      <c r="E1313" s="158">
        <v>16.1875</v>
      </c>
      <c r="F1313" s="158">
        <v>12.037599999999999</v>
      </c>
      <c r="G1313" s="158">
        <v>12.037599999999999</v>
      </c>
      <c r="H1313" s="158">
        <v>9.8755000000000006</v>
      </c>
      <c r="I1313" s="158">
        <v>9.2614999999999998</v>
      </c>
      <c r="J1313" s="158">
        <v>10.6495</v>
      </c>
      <c r="K1313" s="158">
        <v>0.3</v>
      </c>
      <c r="L1313" s="158">
        <v>0.27189999999999998</v>
      </c>
      <c r="M1313" s="158">
        <v>1.1185</v>
      </c>
      <c r="N1313" s="158">
        <v>1.7436</v>
      </c>
      <c r="O1313" s="158">
        <v>4.5152999999999999</v>
      </c>
      <c r="P1313" s="158">
        <v>3.1524999999999999</v>
      </c>
      <c r="Q1313" s="158">
        <v>5.8975999999999997</v>
      </c>
      <c r="R1313" s="158">
        <v>2.5727000000000002</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44767</v>
      </c>
      <c r="E1314" s="158">
        <v>15.2658</v>
      </c>
      <c r="F1314" s="158">
        <v>11.727</v>
      </c>
      <c r="G1314" s="158">
        <v>11.727</v>
      </c>
      <c r="H1314" s="158">
        <v>9.5814000000000004</v>
      </c>
      <c r="I1314" s="158">
        <v>8.9799000000000007</v>
      </c>
      <c r="J1314" s="158">
        <v>10.371700000000001</v>
      </c>
      <c r="K1314" s="158">
        <v>-5.5199999999999999E-2</v>
      </c>
      <c r="L1314" s="158">
        <v>-0.15840000000000001</v>
      </c>
      <c r="M1314" s="158">
        <v>0.64859999999999995</v>
      </c>
      <c r="N1314" s="158">
        <v>1.2461</v>
      </c>
      <c r="O1314" s="158">
        <v>3.9647999999999999</v>
      </c>
      <c r="P1314" s="158">
        <v>2.5053999999999998</v>
      </c>
      <c r="Q1314" s="158">
        <v>5.1608999999999998</v>
      </c>
      <c r="R1314" s="158">
        <v>2.0472999999999999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44767</v>
      </c>
      <c r="E1315" s="158">
        <v>69.279399999999995</v>
      </c>
      <c r="F1315" s="158">
        <v>8.4178999999999995</v>
      </c>
      <c r="G1315" s="158">
        <v>8.4178999999999995</v>
      </c>
      <c r="H1315" s="158">
        <v>10.5282</v>
      </c>
      <c r="I1315" s="158">
        <v>8.7448999999999995</v>
      </c>
      <c r="J1315" s="158">
        <v>10.175599999999999</v>
      </c>
      <c r="K1315" s="158">
        <v>0.80230000000000001</v>
      </c>
      <c r="L1315" s="158">
        <v>1.2553000000000001</v>
      </c>
      <c r="M1315" s="158">
        <v>1.5308999999999999</v>
      </c>
      <c r="N1315" s="158">
        <v>2.4319000000000002</v>
      </c>
      <c r="O1315" s="158">
        <v>5.7222999999999997</v>
      </c>
      <c r="P1315" s="158">
        <v>4.7567000000000004</v>
      </c>
      <c r="Q1315" s="158">
        <v>6.9137000000000004</v>
      </c>
      <c r="R1315" s="158">
        <v>3.5065</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44767</v>
      </c>
      <c r="E1316" s="158">
        <v>65.925299999999993</v>
      </c>
      <c r="F1316" s="158">
        <v>8.0702999999999996</v>
      </c>
      <c r="G1316" s="158">
        <v>8.0702999999999996</v>
      </c>
      <c r="H1316" s="158">
        <v>10.199299999999999</v>
      </c>
      <c r="I1316" s="158">
        <v>8.4109999999999996</v>
      </c>
      <c r="J1316" s="158">
        <v>9.8437999999999999</v>
      </c>
      <c r="K1316" s="158">
        <v>0.4849</v>
      </c>
      <c r="L1316" s="158">
        <v>0.91010000000000002</v>
      </c>
      <c r="M1316" s="158">
        <v>1.1853</v>
      </c>
      <c r="N1316" s="158">
        <v>2.0781000000000001</v>
      </c>
      <c r="O1316" s="158">
        <v>5.3257000000000003</v>
      </c>
      <c r="P1316" s="158">
        <v>4.3456999999999999</v>
      </c>
      <c r="Q1316" s="158">
        <v>7.7534999999999998</v>
      </c>
      <c r="R1316" s="158">
        <v>3.1335999999999999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44767</v>
      </c>
      <c r="E1317" s="158">
        <v>65.925299999999993</v>
      </c>
      <c r="F1317" s="158">
        <v>8.0702999999999996</v>
      </c>
      <c r="G1317" s="158">
        <v>8.0702999999999996</v>
      </c>
      <c r="H1317" s="158">
        <v>10.199299999999999</v>
      </c>
      <c r="I1317" s="158">
        <v>8.4109999999999996</v>
      </c>
      <c r="J1317" s="158">
        <v>9.8437999999999999</v>
      </c>
      <c r="K1317" s="158">
        <v>0.4849</v>
      </c>
      <c r="L1317" s="158">
        <v>0.91010000000000002</v>
      </c>
      <c r="M1317" s="158">
        <v>1.1853</v>
      </c>
      <c r="N1317" s="158">
        <v>2.0781000000000001</v>
      </c>
      <c r="O1317" s="158">
        <v>5.3257000000000003</v>
      </c>
      <c r="P1317" s="158">
        <v>4.3456999999999999</v>
      </c>
      <c r="Q1317" s="158">
        <v>7.7534999999999998</v>
      </c>
      <c r="R1317" s="158">
        <v>3.1335999999999999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44767</v>
      </c>
      <c r="E1320" s="158">
        <v>0.499</v>
      </c>
      <c r="F1320" s="158">
        <v>12.2033</v>
      </c>
      <c r="G1320" s="158">
        <v>12.2033</v>
      </c>
      <c r="H1320" s="158">
        <v>10.470499999999999</v>
      </c>
      <c r="I1320" s="158">
        <v>11.0183</v>
      </c>
      <c r="J1320" s="158">
        <v>10.955</v>
      </c>
      <c r="K1320" s="158">
        <v>11.068199999999999</v>
      </c>
      <c r="L1320" s="158"/>
      <c r="M1320" s="158"/>
      <c r="N1320" s="158"/>
      <c r="O1320" s="158"/>
      <c r="P1320" s="158"/>
      <c r="Q1320" s="158">
        <v>11.224</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44767</v>
      </c>
      <c r="E1321" s="158">
        <v>0.52759999999999996</v>
      </c>
      <c r="F1321" s="158">
        <v>11.5411</v>
      </c>
      <c r="G1321" s="158">
        <v>11.5411</v>
      </c>
      <c r="H1321" s="158">
        <v>10.894</v>
      </c>
      <c r="I1321" s="158">
        <v>10.9169</v>
      </c>
      <c r="J1321" s="158">
        <v>11.037599999999999</v>
      </c>
      <c r="K1321" s="158">
        <v>11.0939</v>
      </c>
      <c r="L1321" s="158"/>
      <c r="M1321" s="158"/>
      <c r="N1321" s="158"/>
      <c r="O1321" s="158"/>
      <c r="P1321" s="158"/>
      <c r="Q1321" s="158">
        <v>11.2653</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44767</v>
      </c>
      <c r="E1324" s="158">
        <v>45.5199</v>
      </c>
      <c r="F1324" s="158">
        <v>11.2094</v>
      </c>
      <c r="G1324" s="158">
        <v>11.2094</v>
      </c>
      <c r="H1324" s="158">
        <v>8.6399000000000008</v>
      </c>
      <c r="I1324" s="158">
        <v>10.044499999999999</v>
      </c>
      <c r="J1324" s="158">
        <v>11.357699999999999</v>
      </c>
      <c r="K1324" s="158">
        <v>0.25919999999999999</v>
      </c>
      <c r="L1324" s="158">
        <v>0.51300000000000001</v>
      </c>
      <c r="M1324" s="158">
        <v>1.2163999999999999</v>
      </c>
      <c r="N1324" s="158">
        <v>2.4902000000000002</v>
      </c>
      <c r="O1324" s="158">
        <v>6.2179000000000002</v>
      </c>
      <c r="P1324" s="158">
        <v>6.2659000000000002</v>
      </c>
      <c r="Q1324" s="158">
        <v>7.6821999999999999</v>
      </c>
      <c r="R1324" s="158">
        <v>4.7999000000000001</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44767</v>
      </c>
      <c r="E1325" s="158">
        <v>48.413800000000002</v>
      </c>
      <c r="F1325" s="158">
        <v>11.9236</v>
      </c>
      <c r="G1325" s="158">
        <v>11.9236</v>
      </c>
      <c r="H1325" s="158">
        <v>9.3545999999999996</v>
      </c>
      <c r="I1325" s="158">
        <v>10.7606</v>
      </c>
      <c r="J1325" s="158">
        <v>12.0709</v>
      </c>
      <c r="K1325" s="158">
        <v>0.97170000000000001</v>
      </c>
      <c r="L1325" s="158">
        <v>1.1891</v>
      </c>
      <c r="M1325" s="158">
        <v>1.9134</v>
      </c>
      <c r="N1325" s="158">
        <v>3.2113999999999998</v>
      </c>
      <c r="O1325" s="158">
        <v>7.0435999999999996</v>
      </c>
      <c r="P1325" s="158">
        <v>7.1036000000000001</v>
      </c>
      <c r="Q1325" s="158">
        <v>8.2492999999999999</v>
      </c>
      <c r="R1325" s="158">
        <v>5.6012000000000004</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44767</v>
      </c>
      <c r="E1326" s="158">
        <v>35.975499999999997</v>
      </c>
      <c r="F1326" s="158">
        <v>13.475</v>
      </c>
      <c r="G1326" s="158">
        <v>13.475</v>
      </c>
      <c r="H1326" s="158">
        <v>9.9182000000000006</v>
      </c>
      <c r="I1326" s="158">
        <v>10.6676</v>
      </c>
      <c r="J1326" s="158">
        <v>12.425800000000001</v>
      </c>
      <c r="K1326" s="158">
        <v>2.8734999999999999</v>
      </c>
      <c r="L1326" s="158">
        <v>2.9899</v>
      </c>
      <c r="M1326" s="158">
        <v>2.6937000000000002</v>
      </c>
      <c r="N1326" s="158">
        <v>3.5310999999999999</v>
      </c>
      <c r="O1326" s="158">
        <v>7.2644000000000002</v>
      </c>
      <c r="P1326" s="158">
        <v>6.5351999999999997</v>
      </c>
      <c r="Q1326" s="158">
        <v>7.4278000000000004</v>
      </c>
      <c r="R1326" s="158">
        <v>5.5366999999999997</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44767</v>
      </c>
      <c r="E1327" s="158">
        <v>38.766300000000001</v>
      </c>
      <c r="F1327" s="158">
        <v>14.108000000000001</v>
      </c>
      <c r="G1327" s="158">
        <v>14.108000000000001</v>
      </c>
      <c r="H1327" s="158">
        <v>10.553100000000001</v>
      </c>
      <c r="I1327" s="158">
        <v>11.313700000000001</v>
      </c>
      <c r="J1327" s="158">
        <v>13.073</v>
      </c>
      <c r="K1327" s="158">
        <v>3.5573999999999999</v>
      </c>
      <c r="L1327" s="158">
        <v>3.6974999999999998</v>
      </c>
      <c r="M1327" s="158">
        <v>3.4192999999999998</v>
      </c>
      <c r="N1327" s="158">
        <v>4.2628000000000004</v>
      </c>
      <c r="O1327" s="158">
        <v>7.9710999999999999</v>
      </c>
      <c r="P1327" s="158">
        <v>7.2934999999999999</v>
      </c>
      <c r="Q1327" s="158">
        <v>8.6084999999999994</v>
      </c>
      <c r="R1327" s="158">
        <v>6.2784000000000004</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44767</v>
      </c>
      <c r="E1328" s="158">
        <v>40.082999999999998</v>
      </c>
      <c r="F1328" s="158">
        <v>4.7977999999999996</v>
      </c>
      <c r="G1328" s="158">
        <v>4.7977999999999996</v>
      </c>
      <c r="H1328" s="158">
        <v>18.302199999999999</v>
      </c>
      <c r="I1328" s="158">
        <v>16.290500000000002</v>
      </c>
      <c r="J1328" s="158">
        <v>12.249000000000001</v>
      </c>
      <c r="K1328" s="158">
        <v>-1.4705999999999999</v>
      </c>
      <c r="L1328" s="158">
        <v>-0.2427</v>
      </c>
      <c r="M1328" s="158">
        <v>0.52510000000000001</v>
      </c>
      <c r="N1328" s="158">
        <v>1.5673999999999999</v>
      </c>
      <c r="O1328" s="158">
        <v>5.8163999999999998</v>
      </c>
      <c r="P1328" s="158">
        <v>6.4184999999999999</v>
      </c>
      <c r="Q1328" s="158">
        <v>7.7248000000000001</v>
      </c>
      <c r="R1328" s="158">
        <v>2.794</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44767</v>
      </c>
      <c r="E1329" s="158">
        <v>37.554499999999997</v>
      </c>
      <c r="F1329" s="158">
        <v>4.0834000000000001</v>
      </c>
      <c r="G1329" s="158">
        <v>4.0834000000000001</v>
      </c>
      <c r="H1329" s="158">
        <v>17.595400000000001</v>
      </c>
      <c r="I1329" s="158">
        <v>15.5808</v>
      </c>
      <c r="J1329" s="158">
        <v>11.5335</v>
      </c>
      <c r="K1329" s="158">
        <v>-2.1764999999999999</v>
      </c>
      <c r="L1329" s="158">
        <v>-0.95609999999999995</v>
      </c>
      <c r="M1329" s="158">
        <v>-0.1898</v>
      </c>
      <c r="N1329" s="158">
        <v>0.8488</v>
      </c>
      <c r="O1329" s="158">
        <v>5.0936000000000003</v>
      </c>
      <c r="P1329" s="158">
        <v>5.7050000000000001</v>
      </c>
      <c r="Q1329" s="158">
        <v>7.1889000000000003</v>
      </c>
      <c r="R1329" s="158">
        <v>2.0817000000000001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44767</v>
      </c>
      <c r="E1332" s="158">
        <v>18.3185</v>
      </c>
      <c r="F1332" s="158">
        <v>6.1135000000000002</v>
      </c>
      <c r="G1332" s="158">
        <v>6.1135000000000002</v>
      </c>
      <c r="H1332" s="158">
        <v>4.6439000000000004</v>
      </c>
      <c r="I1332" s="158">
        <v>7.2214999999999998</v>
      </c>
      <c r="J1332" s="158">
        <v>11.494199999999999</v>
      </c>
      <c r="K1332" s="158">
        <v>-0.3916</v>
      </c>
      <c r="L1332" s="158">
        <v>1.2684</v>
      </c>
      <c r="M1332" s="158">
        <v>1.7186999999999999</v>
      </c>
      <c r="N1332" s="158">
        <v>3.1738</v>
      </c>
      <c r="O1332" s="158">
        <v>6.069</v>
      </c>
      <c r="P1332" s="158">
        <v>5.6375999999999999</v>
      </c>
      <c r="Q1332" s="158">
        <v>7.5179999999999998</v>
      </c>
      <c r="R1332" s="158">
        <v>4.9589999999999996</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44767</v>
      </c>
      <c r="E1333" s="158">
        <v>19.785799999999998</v>
      </c>
      <c r="F1333" s="158">
        <v>7.2603999999999997</v>
      </c>
      <c r="G1333" s="158">
        <v>7.2603999999999997</v>
      </c>
      <c r="H1333" s="158">
        <v>5.7778999999999998</v>
      </c>
      <c r="I1333" s="158">
        <v>8.3013999999999992</v>
      </c>
      <c r="J1333" s="158">
        <v>12.5822</v>
      </c>
      <c r="K1333" s="158">
        <v>0.70669999999999999</v>
      </c>
      <c r="L1333" s="158">
        <v>2.3853</v>
      </c>
      <c r="M1333" s="158">
        <v>2.8445999999999998</v>
      </c>
      <c r="N1333" s="158">
        <v>4.2934000000000001</v>
      </c>
      <c r="O1333" s="158">
        <v>7.0993000000000004</v>
      </c>
      <c r="P1333" s="158">
        <v>6.5853000000000002</v>
      </c>
      <c r="Q1333" s="158">
        <v>8.5146999999999995</v>
      </c>
      <c r="R1333" s="158">
        <v>6.0362999999999998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44767</v>
      </c>
      <c r="E1334" s="158">
        <v>17.541899999999998</v>
      </c>
      <c r="F1334" s="158">
        <v>8.2591999999999999</v>
      </c>
      <c r="G1334" s="158">
        <v>8.2591999999999999</v>
      </c>
      <c r="H1334" s="158">
        <v>7.5312000000000001</v>
      </c>
      <c r="I1334" s="158">
        <v>8.6936999999999998</v>
      </c>
      <c r="J1334" s="158">
        <v>10.475899999999999</v>
      </c>
      <c r="K1334" s="158">
        <v>2.29E-2</v>
      </c>
      <c r="L1334" s="158">
        <v>0.8508</v>
      </c>
      <c r="M1334" s="158">
        <v>1.627</v>
      </c>
      <c r="N1334" s="158">
        <v>3.0038999999999998</v>
      </c>
      <c r="O1334" s="158">
        <v>6.8338999999999999</v>
      </c>
      <c r="P1334" s="158">
        <v>6.3292000000000002</v>
      </c>
      <c r="Q1334" s="158">
        <v>7.8034999999999997</v>
      </c>
      <c r="R1334" s="158">
        <v>5.8070000000000004</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44767</v>
      </c>
      <c r="E1335" s="158">
        <v>16.420999999999999</v>
      </c>
      <c r="F1335" s="158">
        <v>7.4137000000000004</v>
      </c>
      <c r="G1335" s="158">
        <v>7.4137000000000004</v>
      </c>
      <c r="H1335" s="158">
        <v>6.6768000000000001</v>
      </c>
      <c r="I1335" s="158">
        <v>7.8029999999999999</v>
      </c>
      <c r="J1335" s="158">
        <v>9.5777999999999999</v>
      </c>
      <c r="K1335" s="158">
        <v>-0.86280000000000001</v>
      </c>
      <c r="L1335" s="158">
        <v>-3.44E-2</v>
      </c>
      <c r="M1335" s="158">
        <v>0.73019999999999996</v>
      </c>
      <c r="N1335" s="158">
        <v>2.0895000000000001</v>
      </c>
      <c r="O1335" s="158">
        <v>5.8663999999999996</v>
      </c>
      <c r="P1335" s="158">
        <v>5.3813000000000004</v>
      </c>
      <c r="Q1335" s="158">
        <v>6.8559999999999999</v>
      </c>
      <c r="R1335" s="158">
        <v>4.8421000000000003</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44767</v>
      </c>
      <c r="E1336" s="158">
        <v>12.499599999999999</v>
      </c>
      <c r="F1336" s="158">
        <v>5.6481000000000003</v>
      </c>
      <c r="G1336" s="158">
        <v>5.6481000000000003</v>
      </c>
      <c r="H1336" s="158">
        <v>0.91790000000000005</v>
      </c>
      <c r="I1336" s="158">
        <v>3.3624000000000001</v>
      </c>
      <c r="J1336" s="158">
        <v>5.1181999999999999</v>
      </c>
      <c r="K1336" s="158">
        <v>-2.1417000000000002</v>
      </c>
      <c r="L1336" s="158">
        <v>-0.1467</v>
      </c>
      <c r="M1336" s="158">
        <v>0.47339999999999999</v>
      </c>
      <c r="N1336" s="158">
        <v>1.3705000000000001</v>
      </c>
      <c r="O1336" s="158">
        <v>-3.4659</v>
      </c>
      <c r="P1336" s="158">
        <v>-1.6519999999999999</v>
      </c>
      <c r="Q1336" s="158">
        <v>2.798</v>
      </c>
      <c r="R1336" s="158">
        <v>9.3163999999999998</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44767</v>
      </c>
      <c r="E1337" s="158">
        <v>13.3226</v>
      </c>
      <c r="F1337" s="158">
        <v>6.2131999999999996</v>
      </c>
      <c r="G1337" s="158">
        <v>6.2131999999999996</v>
      </c>
      <c r="H1337" s="158">
        <v>1.4877</v>
      </c>
      <c r="I1337" s="158">
        <v>3.9197000000000002</v>
      </c>
      <c r="J1337" s="158">
        <v>5.6745000000000001</v>
      </c>
      <c r="K1337" s="158">
        <v>-1.5923</v>
      </c>
      <c r="L1337" s="158">
        <v>0.40500000000000003</v>
      </c>
      <c r="M1337" s="158">
        <v>1.0264</v>
      </c>
      <c r="N1337" s="158">
        <v>1.9291</v>
      </c>
      <c r="O1337" s="158">
        <v>-2.8772000000000002</v>
      </c>
      <c r="P1337" s="158">
        <v>-0.8992</v>
      </c>
      <c r="Q1337" s="158">
        <v>3.6120000000000001</v>
      </c>
      <c r="R1337" s="158">
        <v>9.9179999999999993</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44767</v>
      </c>
      <c r="E1342" s="158">
        <v>43.7498</v>
      </c>
      <c r="F1342" s="158">
        <v>11.8863</v>
      </c>
      <c r="G1342" s="158">
        <v>11.8863</v>
      </c>
      <c r="H1342" s="158">
        <v>9.1575000000000006</v>
      </c>
      <c r="I1342" s="158">
        <v>7.0388999999999999</v>
      </c>
      <c r="J1342" s="158">
        <v>9.5966000000000005</v>
      </c>
      <c r="K1342" s="158">
        <v>0.93179999999999996</v>
      </c>
      <c r="L1342" s="158">
        <v>1.5163</v>
      </c>
      <c r="M1342" s="158">
        <v>2.0320999999999998</v>
      </c>
      <c r="N1342" s="158">
        <v>3.0503</v>
      </c>
      <c r="O1342" s="158">
        <v>7.5038999999999998</v>
      </c>
      <c r="P1342" s="158">
        <v>7.6401000000000003</v>
      </c>
      <c r="Q1342" s="158">
        <v>9.2219999999999995</v>
      </c>
      <c r="R1342" s="158">
        <v>4.8789999999999996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44767</v>
      </c>
      <c r="E1343" s="158">
        <v>41.107300000000002</v>
      </c>
      <c r="F1343" s="158">
        <v>11.346399999999999</v>
      </c>
      <c r="G1343" s="158">
        <v>11.346399999999999</v>
      </c>
      <c r="H1343" s="158">
        <v>8.6143000000000001</v>
      </c>
      <c r="I1343" s="158">
        <v>6.5042999999999997</v>
      </c>
      <c r="J1343" s="158">
        <v>9.0862999999999996</v>
      </c>
      <c r="K1343" s="158">
        <v>0.41610000000000003</v>
      </c>
      <c r="L1343" s="158">
        <v>0.9889</v>
      </c>
      <c r="M1343" s="158">
        <v>1.4987999999999999</v>
      </c>
      <c r="N1343" s="158">
        <v>2.5082</v>
      </c>
      <c r="O1343" s="158">
        <v>6.9836</v>
      </c>
      <c r="P1343" s="158">
        <v>7.0038999999999998</v>
      </c>
      <c r="Q1343" s="158">
        <v>7.8387000000000002</v>
      </c>
      <c r="R1343" s="158">
        <v>4.3232999999999997</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44767</v>
      </c>
      <c r="E1344" s="158">
        <v>58.396000000000001</v>
      </c>
      <c r="F1344" s="158">
        <v>9.7794000000000008</v>
      </c>
      <c r="G1344" s="158">
        <v>9.7794000000000008</v>
      </c>
      <c r="H1344" s="158">
        <v>14.0207</v>
      </c>
      <c r="I1344" s="158">
        <v>10.7142</v>
      </c>
      <c r="J1344" s="158">
        <v>10.4208</v>
      </c>
      <c r="K1344" s="158">
        <v>-1.944</v>
      </c>
      <c r="L1344" s="158">
        <v>-1.7493000000000001</v>
      </c>
      <c r="M1344" s="158">
        <v>-1.2890999999999999</v>
      </c>
      <c r="N1344" s="158">
        <v>4.7899999999999998E-2</v>
      </c>
      <c r="O1344" s="158">
        <v>3.1766000000000001</v>
      </c>
      <c r="P1344" s="158">
        <v>4.1261999999999999</v>
      </c>
      <c r="Q1344" s="158">
        <v>7.4318</v>
      </c>
      <c r="R1344" s="158">
        <v>1.1262000000000001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44767</v>
      </c>
      <c r="E1345" s="158">
        <v>63.534700000000001</v>
      </c>
      <c r="F1345" s="158">
        <v>10.8484</v>
      </c>
      <c r="G1345" s="158">
        <v>10.8484</v>
      </c>
      <c r="H1345" s="158">
        <v>15.062200000000001</v>
      </c>
      <c r="I1345" s="158">
        <v>11.7601</v>
      </c>
      <c r="J1345" s="158">
        <v>11.4688</v>
      </c>
      <c r="K1345" s="158">
        <v>-0.99880000000000002</v>
      </c>
      <c r="L1345" s="158">
        <v>-0.77310000000000001</v>
      </c>
      <c r="M1345" s="158">
        <v>-0.30320000000000003</v>
      </c>
      <c r="N1345" s="158">
        <v>1.0499000000000001</v>
      </c>
      <c r="O1345" s="158">
        <v>4.1528999999999998</v>
      </c>
      <c r="P1345" s="158">
        <v>5.1208999999999998</v>
      </c>
      <c r="Q1345" s="158">
        <v>6.9747000000000003</v>
      </c>
      <c r="R1345" s="158">
        <v>2.1198999999999999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44767</v>
      </c>
      <c r="E1346" s="158">
        <v>32.475200000000001</v>
      </c>
      <c r="F1346" s="158">
        <v>9.9736999999999991</v>
      </c>
      <c r="G1346" s="158">
        <v>9.9736999999999991</v>
      </c>
      <c r="H1346" s="158">
        <v>9.6193000000000008</v>
      </c>
      <c r="I1346" s="158">
        <v>10.5999</v>
      </c>
      <c r="J1346" s="158">
        <v>11.6693</v>
      </c>
      <c r="K1346" s="158">
        <v>0.98309999999999997</v>
      </c>
      <c r="L1346" s="158">
        <v>1.1064000000000001</v>
      </c>
      <c r="M1346" s="158">
        <v>2.1208</v>
      </c>
      <c r="N1346" s="158">
        <v>3.4213</v>
      </c>
      <c r="O1346" s="158">
        <v>7.5213000000000001</v>
      </c>
      <c r="P1346" s="158">
        <v>3.2351000000000001</v>
      </c>
      <c r="Q1346" s="158">
        <v>6.4528999999999996</v>
      </c>
      <c r="R1346" s="158">
        <v>5.0557999999999996</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44767</v>
      </c>
      <c r="E1348" s="158">
        <v>29.569900000000001</v>
      </c>
      <c r="F1348" s="158">
        <v>9.0175000000000001</v>
      </c>
      <c r="G1348" s="158">
        <v>9.0175000000000001</v>
      </c>
      <c r="H1348" s="158">
        <v>8.6725999999999992</v>
      </c>
      <c r="I1348" s="158">
        <v>9.6460000000000008</v>
      </c>
      <c r="J1348" s="158">
        <v>10.716200000000001</v>
      </c>
      <c r="K1348" s="158">
        <v>3.5299999999999998E-2</v>
      </c>
      <c r="L1348" s="158">
        <v>0.1638</v>
      </c>
      <c r="M1348" s="158">
        <v>1.1796</v>
      </c>
      <c r="N1348" s="158">
        <v>2.4655</v>
      </c>
      <c r="O1348" s="158">
        <v>6.5052000000000003</v>
      </c>
      <c r="P1348" s="158">
        <v>2.2915999999999999</v>
      </c>
      <c r="Q1348" s="158">
        <v>5.6654</v>
      </c>
      <c r="R1348" s="158">
        <v>4.0532000000000004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44767</v>
      </c>
      <c r="E1350" s="158">
        <v>10.6067</v>
      </c>
      <c r="F1350" s="158">
        <v>9.1835000000000004</v>
      </c>
      <c r="G1350" s="158">
        <v>9.1835000000000004</v>
      </c>
      <c r="H1350" s="158">
        <v>9.1599000000000004</v>
      </c>
      <c r="I1350" s="158">
        <v>10.364699999999999</v>
      </c>
      <c r="J1350" s="158">
        <v>11.7723</v>
      </c>
      <c r="K1350" s="158">
        <v>-1.1613</v>
      </c>
      <c r="L1350" s="158">
        <v>-0.80479999999999996</v>
      </c>
      <c r="M1350" s="158">
        <v>9.0800000000000006E-2</v>
      </c>
      <c r="N1350" s="158">
        <v>1.4875</v>
      </c>
      <c r="O1350" s="158"/>
      <c r="P1350" s="158"/>
      <c r="Q1350" s="158">
        <v>3.2168999999999999</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44767</v>
      </c>
      <c r="E1351" s="158">
        <v>10.530799999999999</v>
      </c>
      <c r="F1351" s="158">
        <v>8.9025999999999996</v>
      </c>
      <c r="G1351" s="158">
        <v>8.9025999999999996</v>
      </c>
      <c r="H1351" s="158">
        <v>8.8781999999999996</v>
      </c>
      <c r="I1351" s="158">
        <v>10.090400000000001</v>
      </c>
      <c r="J1351" s="158">
        <v>11.4931</v>
      </c>
      <c r="K1351" s="158">
        <v>-1.4308000000000001</v>
      </c>
      <c r="L1351" s="158">
        <v>-0.99280000000000002</v>
      </c>
      <c r="M1351" s="158">
        <v>-0.15090000000000001</v>
      </c>
      <c r="N1351" s="158">
        <v>1.1859999999999999</v>
      </c>
      <c r="O1351" s="158"/>
      <c r="P1351" s="158"/>
      <c r="Q1351" s="158">
        <v>2.8191999999999999</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44767</v>
      </c>
      <c r="E1356" s="158">
        <v>15.727399999999999</v>
      </c>
      <c r="F1356" s="158">
        <v>9.0578000000000003</v>
      </c>
      <c r="G1356" s="158">
        <v>9.0578000000000003</v>
      </c>
      <c r="H1356" s="158">
        <v>7.4703999999999997</v>
      </c>
      <c r="I1356" s="158">
        <v>8.0313999999999997</v>
      </c>
      <c r="J1356" s="158">
        <v>8.5588999999999995</v>
      </c>
      <c r="K1356" s="158">
        <v>0.81259999999999999</v>
      </c>
      <c r="L1356" s="158">
        <v>0.44080000000000003</v>
      </c>
      <c r="M1356" s="158">
        <v>1.1497999999999999</v>
      </c>
      <c r="N1356" s="158">
        <v>5.6715999999999998</v>
      </c>
      <c r="O1356" s="158">
        <v>3.7198000000000002</v>
      </c>
      <c r="P1356" s="158">
        <v>4.6454000000000004</v>
      </c>
      <c r="Q1356" s="158">
        <v>6.3784000000000001</v>
      </c>
      <c r="R1356" s="158">
        <v>5.0434000000000001</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44767</v>
      </c>
      <c r="E1357" s="158">
        <v>14.943099999999999</v>
      </c>
      <c r="F1357" s="158">
        <v>8.5550999999999995</v>
      </c>
      <c r="G1357" s="158">
        <v>8.5550999999999995</v>
      </c>
      <c r="H1357" s="158">
        <v>6.9531999999999998</v>
      </c>
      <c r="I1357" s="158">
        <v>7.5239000000000003</v>
      </c>
      <c r="J1357" s="158">
        <v>8.0442</v>
      </c>
      <c r="K1357" s="158">
        <v>0.23369999999999999</v>
      </c>
      <c r="L1357" s="158">
        <v>-0.16320000000000001</v>
      </c>
      <c r="M1357" s="158">
        <v>0.53269999999999995</v>
      </c>
      <c r="N1357" s="158">
        <v>4.9348000000000001</v>
      </c>
      <c r="O1357" s="158">
        <v>3.0245000000000002</v>
      </c>
      <c r="P1357" s="158">
        <v>3.9546000000000001</v>
      </c>
      <c r="Q1357" s="158">
        <v>5.6379999999999999</v>
      </c>
      <c r="R1357" s="158">
        <v>4.3648999999999996</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9.0011857142857146</v>
      </c>
      <c r="G1358" s="160">
        <v>9.0011857142857146</v>
      </c>
      <c r="H1358" s="160">
        <v>9.1431742857142844</v>
      </c>
      <c r="I1358" s="160">
        <v>31.770822857142846</v>
      </c>
      <c r="J1358" s="160">
        <v>20.254545714285712</v>
      </c>
      <c r="K1358" s="160">
        <v>4.4405114285714298</v>
      </c>
      <c r="L1358" s="160">
        <v>-4.0114272727272722</v>
      </c>
      <c r="M1358" s="160">
        <v>-1.8765636363636373</v>
      </c>
      <c r="N1358" s="160">
        <v>0.17591515151515133</v>
      </c>
      <c r="O1358" s="160">
        <v>5.5449482758620672</v>
      </c>
      <c r="P1358" s="160">
        <v>5.08878275862069</v>
      </c>
      <c r="Q1358" s="160">
        <v>4.7402400000000009</v>
      </c>
      <c r="R1358" s="160">
        <v>2.7811387096774198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9.1835000000000004</v>
      </c>
      <c r="G1359" s="160">
        <v>9.1835000000000004</v>
      </c>
      <c r="H1359" s="160">
        <v>9.3545999999999996</v>
      </c>
      <c r="I1359" s="160">
        <v>9.6460000000000008</v>
      </c>
      <c r="J1359" s="160">
        <v>10.716200000000001</v>
      </c>
      <c r="K1359" s="160">
        <v>0.44180000000000003</v>
      </c>
      <c r="L1359" s="160">
        <v>0.51300000000000001</v>
      </c>
      <c r="M1359" s="160">
        <v>1.1853</v>
      </c>
      <c r="N1359" s="160">
        <v>2.4655</v>
      </c>
      <c r="O1359" s="160">
        <v>6.069</v>
      </c>
      <c r="P1359" s="160">
        <v>5.6375999999999999</v>
      </c>
      <c r="Q1359" s="160">
        <v>7.4318</v>
      </c>
      <c r="R1359" s="160">
        <v>4.8421000000000003</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44767</v>
      </c>
      <c r="E1362" s="158">
        <v>101.7831</v>
      </c>
      <c r="F1362" s="158">
        <v>12.0611</v>
      </c>
      <c r="G1362" s="158">
        <v>12.0611</v>
      </c>
      <c r="H1362" s="158">
        <v>12.988200000000001</v>
      </c>
      <c r="I1362" s="158">
        <v>9.7984000000000009</v>
      </c>
      <c r="J1362" s="158">
        <v>10.547599999999999</v>
      </c>
      <c r="K1362" s="158">
        <v>-1.4152</v>
      </c>
      <c r="L1362" s="158">
        <v>-0.19500000000000001</v>
      </c>
      <c r="M1362" s="158">
        <v>0.53159999999999996</v>
      </c>
      <c r="N1362" s="158">
        <v>2.1522000000000001</v>
      </c>
      <c r="O1362" s="158">
        <v>6.0029000000000003</v>
      </c>
      <c r="P1362" s="158">
        <v>5.9027000000000003</v>
      </c>
      <c r="Q1362" s="158">
        <v>9.0511999999999997</v>
      </c>
      <c r="R1362" s="158">
        <v>3.1522999999999999</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44767</v>
      </c>
      <c r="E1363" s="158">
        <v>108.383</v>
      </c>
      <c r="F1363" s="158">
        <v>12.462</v>
      </c>
      <c r="G1363" s="158">
        <v>12.462</v>
      </c>
      <c r="H1363" s="158">
        <v>13.3896</v>
      </c>
      <c r="I1363" s="158">
        <v>10.1981</v>
      </c>
      <c r="J1363" s="158">
        <v>10.9514</v>
      </c>
      <c r="K1363" s="158">
        <v>-1.0165999999999999</v>
      </c>
      <c r="L1363" s="158">
        <v>0.2843</v>
      </c>
      <c r="M1363" s="158">
        <v>0.98680000000000001</v>
      </c>
      <c r="N1363" s="158">
        <v>2.6015999999999999</v>
      </c>
      <c r="O1363" s="158">
        <v>6.5354999999999999</v>
      </c>
      <c r="P1363" s="158">
        <v>6.5418000000000003</v>
      </c>
      <c r="Q1363" s="158">
        <v>8.0040999999999993</v>
      </c>
      <c r="R1363" s="158">
        <v>3.6025</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44767</v>
      </c>
      <c r="E1364" s="158">
        <v>49.965899999999998</v>
      </c>
      <c r="F1364" s="158">
        <v>9.8452999999999999</v>
      </c>
      <c r="G1364" s="158">
        <v>9.8452999999999999</v>
      </c>
      <c r="H1364" s="158">
        <v>11.829499999999999</v>
      </c>
      <c r="I1364" s="158">
        <v>11.2826</v>
      </c>
      <c r="J1364" s="158">
        <v>9.4108999999999998</v>
      </c>
      <c r="K1364" s="158">
        <v>0.83660000000000001</v>
      </c>
      <c r="L1364" s="158">
        <v>0.8548</v>
      </c>
      <c r="M1364" s="158">
        <v>0.89</v>
      </c>
      <c r="N1364" s="158">
        <v>1.7383</v>
      </c>
      <c r="O1364" s="158">
        <v>5.6817000000000002</v>
      </c>
      <c r="P1364" s="158">
        <v>6.2233999999999998</v>
      </c>
      <c r="Q1364" s="158">
        <v>7.8975</v>
      </c>
      <c r="R1364" s="158">
        <v>2.6059999999999999</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44767</v>
      </c>
      <c r="E1365" s="158">
        <v>46.065199999999997</v>
      </c>
      <c r="F1365" s="158">
        <v>8.6957000000000004</v>
      </c>
      <c r="G1365" s="158">
        <v>8.6957000000000004</v>
      </c>
      <c r="H1365" s="158">
        <v>10.673299999999999</v>
      </c>
      <c r="I1365" s="158">
        <v>10.1304</v>
      </c>
      <c r="J1365" s="158">
        <v>8.2545000000000002</v>
      </c>
      <c r="K1365" s="158">
        <v>-0.3019</v>
      </c>
      <c r="L1365" s="158">
        <v>-0.27539999999999998</v>
      </c>
      <c r="M1365" s="158">
        <v>-0.24049999999999999</v>
      </c>
      <c r="N1365" s="158">
        <v>0.60009999999999997</v>
      </c>
      <c r="O1365" s="158">
        <v>4.5168999999999997</v>
      </c>
      <c r="P1365" s="158">
        <v>5.1327999999999996</v>
      </c>
      <c r="Q1365" s="158">
        <v>7.9946000000000002</v>
      </c>
      <c r="R1365" s="158">
        <v>1.4581</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44767</v>
      </c>
      <c r="E1366" s="158">
        <v>46.998100000000001</v>
      </c>
      <c r="F1366" s="158">
        <v>10.9862</v>
      </c>
      <c r="G1366" s="158">
        <v>10.9862</v>
      </c>
      <c r="H1366" s="158">
        <v>12.054399999999999</v>
      </c>
      <c r="I1366" s="158">
        <v>9.5038</v>
      </c>
      <c r="J1366" s="158">
        <v>9.1750000000000007</v>
      </c>
      <c r="K1366" s="158">
        <v>-2.4428999999999998</v>
      </c>
      <c r="L1366" s="158">
        <v>-2.3649</v>
      </c>
      <c r="M1366" s="158">
        <v>-1.8030999999999999</v>
      </c>
      <c r="N1366" s="158">
        <v>-0.30059999999999998</v>
      </c>
      <c r="O1366" s="158">
        <v>4.0483000000000002</v>
      </c>
      <c r="P1366" s="158">
        <v>3.9329999999999998</v>
      </c>
      <c r="Q1366" s="158">
        <v>7.3281000000000001</v>
      </c>
      <c r="R1366" s="158">
        <v>1.3065</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44767</v>
      </c>
      <c r="E1367" s="158">
        <v>50.700899999999997</v>
      </c>
      <c r="F1367" s="158">
        <v>12.5634</v>
      </c>
      <c r="G1367" s="158">
        <v>12.5634</v>
      </c>
      <c r="H1367" s="158">
        <v>13.631500000000001</v>
      </c>
      <c r="I1367" s="158">
        <v>11.0717</v>
      </c>
      <c r="J1367" s="158">
        <v>10.7425</v>
      </c>
      <c r="K1367" s="158">
        <v>-0.89910000000000001</v>
      </c>
      <c r="L1367" s="158">
        <v>-0.85550000000000004</v>
      </c>
      <c r="M1367" s="158">
        <v>-0.31040000000000001</v>
      </c>
      <c r="N1367" s="158">
        <v>1.0743</v>
      </c>
      <c r="O1367" s="158">
        <v>4.976</v>
      </c>
      <c r="P1367" s="158">
        <v>4.6966000000000001</v>
      </c>
      <c r="Q1367" s="158">
        <v>7.0286999999999997</v>
      </c>
      <c r="R1367" s="158">
        <v>2.4085000000000001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44767</v>
      </c>
      <c r="E1368" s="158">
        <v>34.868000000000002</v>
      </c>
      <c r="F1368" s="158">
        <v>5.0617000000000001</v>
      </c>
      <c r="G1368" s="158">
        <v>5.0617000000000001</v>
      </c>
      <c r="H1368" s="158">
        <v>12.577</v>
      </c>
      <c r="I1368" s="158">
        <v>12.6074</v>
      </c>
      <c r="J1368" s="158">
        <v>9.4560999999999993</v>
      </c>
      <c r="K1368" s="158">
        <v>-1.1561999999999999</v>
      </c>
      <c r="L1368" s="158">
        <v>-2.2153</v>
      </c>
      <c r="M1368" s="158">
        <v>-1.4691000000000001</v>
      </c>
      <c r="N1368" s="158">
        <v>0.25190000000000001</v>
      </c>
      <c r="O1368" s="158">
        <v>3.6604999999999999</v>
      </c>
      <c r="P1368" s="158">
        <v>4.4074</v>
      </c>
      <c r="Q1368" s="158">
        <v>6.5674999999999999</v>
      </c>
      <c r="R1368" s="158">
        <v>1.0116000000000001</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44767</v>
      </c>
      <c r="E1369" s="158">
        <v>37.621299999999998</v>
      </c>
      <c r="F1369" s="158">
        <v>5.8887</v>
      </c>
      <c r="G1369" s="158">
        <v>5.8887</v>
      </c>
      <c r="H1369" s="158">
        <v>13.4232</v>
      </c>
      <c r="I1369" s="158">
        <v>13.450799999999999</v>
      </c>
      <c r="J1369" s="158">
        <v>10.3078</v>
      </c>
      <c r="K1369" s="158">
        <v>-0.31319999999999998</v>
      </c>
      <c r="L1369" s="158">
        <v>-1.3825000000000001</v>
      </c>
      <c r="M1369" s="158">
        <v>-0.63770000000000004</v>
      </c>
      <c r="N1369" s="158">
        <v>1.0942000000000001</v>
      </c>
      <c r="O1369" s="158">
        <v>4.5304000000000002</v>
      </c>
      <c r="P1369" s="158">
        <v>5.2491000000000003</v>
      </c>
      <c r="Q1369" s="158">
        <v>6.8181000000000003</v>
      </c>
      <c r="R1369" s="158">
        <v>1.8604000000000001</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44767</v>
      </c>
      <c r="E1370" s="158">
        <v>31.9055</v>
      </c>
      <c r="F1370" s="158">
        <v>12.979200000000001</v>
      </c>
      <c r="G1370" s="158">
        <v>12.979200000000001</v>
      </c>
      <c r="H1370" s="158">
        <v>13.6</v>
      </c>
      <c r="I1370" s="158">
        <v>14.618499999999999</v>
      </c>
      <c r="J1370" s="158">
        <v>12.8369</v>
      </c>
      <c r="K1370" s="158">
        <v>1.3421000000000001</v>
      </c>
      <c r="L1370" s="158">
        <v>1.4085000000000001</v>
      </c>
      <c r="M1370" s="158">
        <v>0.70389999999999997</v>
      </c>
      <c r="N1370" s="158">
        <v>1.8641000000000001</v>
      </c>
      <c r="O1370" s="158">
        <v>6.165</v>
      </c>
      <c r="P1370" s="158">
        <v>6.0061</v>
      </c>
      <c r="Q1370" s="158">
        <v>8.6773000000000007</v>
      </c>
      <c r="R1370" s="158">
        <v>2.7978999999999998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44767</v>
      </c>
      <c r="E1371" s="158">
        <v>33.369</v>
      </c>
      <c r="F1371" s="158">
        <v>13.5786</v>
      </c>
      <c r="G1371" s="158">
        <v>13.5786</v>
      </c>
      <c r="H1371" s="158">
        <v>14.211499999999999</v>
      </c>
      <c r="I1371" s="158">
        <v>15.238099999999999</v>
      </c>
      <c r="J1371" s="158">
        <v>13.461600000000001</v>
      </c>
      <c r="K1371" s="158">
        <v>1.964</v>
      </c>
      <c r="L1371" s="158">
        <v>2.0339</v>
      </c>
      <c r="M1371" s="158">
        <v>1.3358000000000001</v>
      </c>
      <c r="N1371" s="158">
        <v>2.5081000000000002</v>
      </c>
      <c r="O1371" s="158">
        <v>6.7869999999999999</v>
      </c>
      <c r="P1371" s="158">
        <v>6.6276999999999999</v>
      </c>
      <c r="Q1371" s="158">
        <v>8.0985999999999994</v>
      </c>
      <c r="R1371" s="158">
        <v>3.4390999999999998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44767</v>
      </c>
      <c r="E1372" s="158">
        <v>57.805500000000002</v>
      </c>
      <c r="F1372" s="158">
        <v>7.0761000000000003</v>
      </c>
      <c r="G1372" s="158">
        <v>7.0761000000000003</v>
      </c>
      <c r="H1372" s="158">
        <v>18.784800000000001</v>
      </c>
      <c r="I1372" s="158">
        <v>15.589700000000001</v>
      </c>
      <c r="J1372" s="158">
        <v>11.6302</v>
      </c>
      <c r="K1372" s="158">
        <v>-2.0941999999999998</v>
      </c>
      <c r="L1372" s="158">
        <v>-1.2230000000000001</v>
      </c>
      <c r="M1372" s="158">
        <v>-0.46879999999999999</v>
      </c>
      <c r="N1372" s="158">
        <v>0.73960000000000004</v>
      </c>
      <c r="O1372" s="158">
        <v>5.2801</v>
      </c>
      <c r="P1372" s="158">
        <v>5.9419000000000004</v>
      </c>
      <c r="Q1372" s="158">
        <v>8.0340000000000007</v>
      </c>
      <c r="R1372" s="158">
        <v>1.6718</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44767</v>
      </c>
      <c r="E1373" s="158">
        <v>53.872999999999998</v>
      </c>
      <c r="F1373" s="158">
        <v>6.3945999999999996</v>
      </c>
      <c r="G1373" s="158">
        <v>6.3945999999999996</v>
      </c>
      <c r="H1373" s="158">
        <v>18.113800000000001</v>
      </c>
      <c r="I1373" s="158">
        <v>14.922599999999999</v>
      </c>
      <c r="J1373" s="158">
        <v>10.9566</v>
      </c>
      <c r="K1373" s="158">
        <v>-2.7572999999999999</v>
      </c>
      <c r="L1373" s="158">
        <v>-1.8778999999999999</v>
      </c>
      <c r="M1373" s="158">
        <v>-1.1212</v>
      </c>
      <c r="N1373" s="158">
        <v>8.2400000000000001E-2</v>
      </c>
      <c r="O1373" s="158">
        <v>4.6109</v>
      </c>
      <c r="P1373" s="158">
        <v>5.2476000000000003</v>
      </c>
      <c r="Q1373" s="158">
        <v>7.9389000000000003</v>
      </c>
      <c r="R1373" s="158">
        <v>1.0136000000000001</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44767</v>
      </c>
      <c r="E1374" s="158">
        <v>55.351999999999997</v>
      </c>
      <c r="F1374" s="158">
        <v>11.176399999999999</v>
      </c>
      <c r="G1374" s="158">
        <v>11.176399999999999</v>
      </c>
      <c r="H1374" s="158">
        <v>18.8139</v>
      </c>
      <c r="I1374" s="158">
        <v>14.2216</v>
      </c>
      <c r="J1374" s="158">
        <v>11.168200000000001</v>
      </c>
      <c r="K1374" s="158">
        <v>-0.70889999999999997</v>
      </c>
      <c r="L1374" s="158">
        <v>-1.4665999999999999</v>
      </c>
      <c r="M1374" s="158">
        <v>-0.53359999999999996</v>
      </c>
      <c r="N1374" s="158">
        <v>0.98880000000000001</v>
      </c>
      <c r="O1374" s="158">
        <v>3.415</v>
      </c>
      <c r="P1374" s="158">
        <v>2.4539</v>
      </c>
      <c r="Q1374" s="158">
        <v>5.1643999999999997</v>
      </c>
      <c r="R1374" s="158">
        <v>1.6415</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44767</v>
      </c>
      <c r="E1375" s="158">
        <v>50.4435</v>
      </c>
      <c r="F1375" s="158">
        <v>10.6218</v>
      </c>
      <c r="G1375" s="158">
        <v>10.6218</v>
      </c>
      <c r="H1375" s="158">
        <v>18.266999999999999</v>
      </c>
      <c r="I1375" s="158">
        <v>13.669499999999999</v>
      </c>
      <c r="J1375" s="158">
        <v>10.612399999999999</v>
      </c>
      <c r="K1375" s="158">
        <v>-1.2579</v>
      </c>
      <c r="L1375" s="158">
        <v>-2.0118</v>
      </c>
      <c r="M1375" s="158">
        <v>-1.1817</v>
      </c>
      <c r="N1375" s="158">
        <v>0.24310000000000001</v>
      </c>
      <c r="O1375" s="158">
        <v>2.4754</v>
      </c>
      <c r="P1375" s="158">
        <v>1.4874000000000001</v>
      </c>
      <c r="Q1375" s="158">
        <v>6.0621</v>
      </c>
      <c r="R1375" s="158">
        <v>0.76090000000000002</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44767</v>
      </c>
      <c r="E1376" s="158">
        <v>67.561099999999996</v>
      </c>
      <c r="F1376" s="158">
        <v>8.1452000000000009</v>
      </c>
      <c r="G1376" s="158">
        <v>8.1452000000000009</v>
      </c>
      <c r="H1376" s="158">
        <v>10.4323</v>
      </c>
      <c r="I1376" s="158">
        <v>13.9978</v>
      </c>
      <c r="J1376" s="158">
        <v>11.5907</v>
      </c>
      <c r="K1376" s="158">
        <v>-0.52</v>
      </c>
      <c r="L1376" s="158">
        <v>-0.37809999999999999</v>
      </c>
      <c r="M1376" s="158">
        <v>0.21629999999999999</v>
      </c>
      <c r="N1376" s="158">
        <v>2.4780000000000002</v>
      </c>
      <c r="O1376" s="158">
        <v>6.3064999999999998</v>
      </c>
      <c r="P1376" s="158">
        <v>6.2988999999999997</v>
      </c>
      <c r="Q1376" s="158">
        <v>7.67</v>
      </c>
      <c r="R1376" s="158">
        <v>3.2928999999999999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44767</v>
      </c>
      <c r="E1377" s="158">
        <v>62.073500000000003</v>
      </c>
      <c r="F1377" s="158">
        <v>6.9817999999999998</v>
      </c>
      <c r="G1377" s="158">
        <v>6.9817999999999998</v>
      </c>
      <c r="H1377" s="158">
        <v>9.2566000000000006</v>
      </c>
      <c r="I1377" s="158">
        <v>12.8184</v>
      </c>
      <c r="J1377" s="158">
        <v>10.407999999999999</v>
      </c>
      <c r="K1377" s="158">
        <v>-1.7089000000000001</v>
      </c>
      <c r="L1377" s="158">
        <v>-1.5455000000000001</v>
      </c>
      <c r="M1377" s="158">
        <v>-0.87239999999999995</v>
      </c>
      <c r="N1377" s="158">
        <v>1.3976</v>
      </c>
      <c r="O1377" s="158">
        <v>5.1794000000000002</v>
      </c>
      <c r="P1377" s="158">
        <v>5.2271000000000001</v>
      </c>
      <c r="Q1377" s="158">
        <v>8.3831000000000007</v>
      </c>
      <c r="R1377" s="158">
        <v>2.1962000000000002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44767</v>
      </c>
      <c r="E1378" s="158">
        <v>60.740299999999998</v>
      </c>
      <c r="F1378" s="158">
        <v>25.4117</v>
      </c>
      <c r="G1378" s="158">
        <v>25.4117</v>
      </c>
      <c r="H1378" s="158">
        <v>20.831800000000001</v>
      </c>
      <c r="I1378" s="158">
        <v>13.3873</v>
      </c>
      <c r="J1378" s="158">
        <v>10.208399999999999</v>
      </c>
      <c r="K1378" s="158">
        <v>1.0487</v>
      </c>
      <c r="L1378" s="158">
        <v>6.3399999999999998E-2</v>
      </c>
      <c r="M1378" s="158">
        <v>0.43080000000000002</v>
      </c>
      <c r="N1378" s="158">
        <v>0.90029999999999999</v>
      </c>
      <c r="O1378" s="158">
        <v>4.6113999999999997</v>
      </c>
      <c r="P1378" s="158">
        <v>5.2409999999999997</v>
      </c>
      <c r="Q1378" s="158">
        <v>6.8411</v>
      </c>
      <c r="R1378" s="158">
        <v>1.3744000000000001</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44767</v>
      </c>
      <c r="E1379" s="158">
        <v>57.766500000000001</v>
      </c>
      <c r="F1379" s="158">
        <v>24.9038</v>
      </c>
      <c r="G1379" s="158">
        <v>24.9038</v>
      </c>
      <c r="H1379" s="158">
        <v>20.325299999999999</v>
      </c>
      <c r="I1379" s="158">
        <v>12.8901</v>
      </c>
      <c r="J1379" s="158">
        <v>9.6645000000000003</v>
      </c>
      <c r="K1379" s="158">
        <v>0.44840000000000002</v>
      </c>
      <c r="L1379" s="158">
        <v>-0.48159999999999997</v>
      </c>
      <c r="M1379" s="158">
        <v>0</v>
      </c>
      <c r="N1379" s="158">
        <v>0.52749999999999997</v>
      </c>
      <c r="O1379" s="158">
        <v>4.0797999999999996</v>
      </c>
      <c r="P1379" s="158">
        <v>4.6787000000000001</v>
      </c>
      <c r="Q1379" s="158">
        <v>7.7568999999999999</v>
      </c>
      <c r="R1379" s="158">
        <v>0.93979999999999997</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44767</v>
      </c>
      <c r="E1380" s="158">
        <v>71.903999999999996</v>
      </c>
      <c r="F1380" s="158">
        <v>5.1969000000000003</v>
      </c>
      <c r="G1380" s="158">
        <v>5.1969000000000003</v>
      </c>
      <c r="H1380" s="158">
        <v>15.0617</v>
      </c>
      <c r="I1380" s="158">
        <v>12.7087</v>
      </c>
      <c r="J1380" s="158">
        <v>9.7676999999999996</v>
      </c>
      <c r="K1380" s="158">
        <v>-1.6532</v>
      </c>
      <c r="L1380" s="158">
        <v>-0.80730000000000002</v>
      </c>
      <c r="M1380" s="158">
        <v>-0.82709999999999995</v>
      </c>
      <c r="N1380" s="158">
        <v>0.93320000000000003</v>
      </c>
      <c r="O1380" s="158">
        <v>4.5766</v>
      </c>
      <c r="P1380" s="158">
        <v>5.3619000000000003</v>
      </c>
      <c r="Q1380" s="158">
        <v>8.3705999999999996</v>
      </c>
      <c r="R1380" s="158">
        <v>1.2726</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44767</v>
      </c>
      <c r="E1381" s="158">
        <v>78.2744</v>
      </c>
      <c r="F1381" s="158">
        <v>6.2672999999999996</v>
      </c>
      <c r="G1381" s="158">
        <v>6.2672999999999996</v>
      </c>
      <c r="H1381" s="158">
        <v>16.164200000000001</v>
      </c>
      <c r="I1381" s="158">
        <v>13.8089</v>
      </c>
      <c r="J1381" s="158">
        <v>10.8957</v>
      </c>
      <c r="K1381" s="158">
        <v>-0.54090000000000005</v>
      </c>
      <c r="L1381" s="158">
        <v>0.314</v>
      </c>
      <c r="M1381" s="158">
        <v>0.2893</v>
      </c>
      <c r="N1381" s="158">
        <v>2.0653999999999999</v>
      </c>
      <c r="O1381" s="158">
        <v>5.6123000000000003</v>
      </c>
      <c r="P1381" s="158">
        <v>6.3193999999999999</v>
      </c>
      <c r="Q1381" s="158">
        <v>7.8811</v>
      </c>
      <c r="R1381" s="158">
        <v>2.3990999999999998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44767</v>
      </c>
      <c r="E1382" s="158">
        <v>60.0199</v>
      </c>
      <c r="F1382" s="158">
        <v>16.848299999999998</v>
      </c>
      <c r="G1382" s="158">
        <v>16.848299999999998</v>
      </c>
      <c r="H1382" s="158">
        <v>13.6142</v>
      </c>
      <c r="I1382" s="158">
        <v>8.6641999999999992</v>
      </c>
      <c r="J1382" s="158">
        <v>10.705399999999999</v>
      </c>
      <c r="K1382" s="158">
        <v>0.65529999999999999</v>
      </c>
      <c r="L1382" s="158">
        <v>1.0007999999999999</v>
      </c>
      <c r="M1382" s="158">
        <v>1.0582</v>
      </c>
      <c r="N1382" s="158">
        <v>2.3363999999999998</v>
      </c>
      <c r="O1382" s="158">
        <v>7.2944000000000004</v>
      </c>
      <c r="P1382" s="158">
        <v>7.0602</v>
      </c>
      <c r="Q1382" s="158">
        <v>8.1373999999999995</v>
      </c>
      <c r="R1382" s="158">
        <v>4.0715000000000003</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44767</v>
      </c>
      <c r="E1383" s="158">
        <v>56.735300000000002</v>
      </c>
      <c r="F1383" s="158">
        <v>16.190799999999999</v>
      </c>
      <c r="G1383" s="158">
        <v>16.190799999999999</v>
      </c>
      <c r="H1383" s="158">
        <v>12.954000000000001</v>
      </c>
      <c r="I1383" s="158">
        <v>8.0018999999999991</v>
      </c>
      <c r="J1383" s="158">
        <v>10.039999999999999</v>
      </c>
      <c r="K1383" s="158">
        <v>-2.0999999999999999E-3</v>
      </c>
      <c r="L1383" s="158">
        <v>0.34039999999999998</v>
      </c>
      <c r="M1383" s="158">
        <v>0.39539999999999997</v>
      </c>
      <c r="N1383" s="158">
        <v>1.663</v>
      </c>
      <c r="O1383" s="158">
        <v>6.6177999999999999</v>
      </c>
      <c r="P1383" s="158">
        <v>6.3017000000000003</v>
      </c>
      <c r="Q1383" s="158">
        <v>7.5791000000000004</v>
      </c>
      <c r="R1383" s="158">
        <v>3.3982999999999999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44767</v>
      </c>
      <c r="E1384" s="158">
        <v>71.673500000000004</v>
      </c>
      <c r="F1384" s="158">
        <v>10.8908</v>
      </c>
      <c r="G1384" s="158">
        <v>10.8908</v>
      </c>
      <c r="H1384" s="158">
        <v>9.7522000000000002</v>
      </c>
      <c r="I1384" s="158">
        <v>6.2350000000000003</v>
      </c>
      <c r="J1384" s="158">
        <v>12.4795</v>
      </c>
      <c r="K1384" s="158">
        <v>-0.22650000000000001</v>
      </c>
      <c r="L1384" s="158">
        <v>-0.02</v>
      </c>
      <c r="M1384" s="158">
        <v>0.1163</v>
      </c>
      <c r="N1384" s="158">
        <v>1.3833</v>
      </c>
      <c r="O1384" s="158">
        <v>6.0071000000000003</v>
      </c>
      <c r="P1384" s="158">
        <v>5.7882999999999996</v>
      </c>
      <c r="Q1384" s="158">
        <v>7.8240999999999996</v>
      </c>
      <c r="R1384" s="158">
        <v>2.6461000000000001</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44767</v>
      </c>
      <c r="E1385" s="158">
        <v>66.218400000000003</v>
      </c>
      <c r="F1385" s="158">
        <v>10.0586</v>
      </c>
      <c r="G1385" s="158">
        <v>10.0586</v>
      </c>
      <c r="H1385" s="158">
        <v>8.9291</v>
      </c>
      <c r="I1385" s="158">
        <v>5.4249000000000001</v>
      </c>
      <c r="J1385" s="158">
        <v>11.6594</v>
      </c>
      <c r="K1385" s="158">
        <v>-1.0343</v>
      </c>
      <c r="L1385" s="158">
        <v>-0.76090000000000002</v>
      </c>
      <c r="M1385" s="158">
        <v>-0.61140000000000005</v>
      </c>
      <c r="N1385" s="158">
        <v>0.65490000000000004</v>
      </c>
      <c r="O1385" s="158">
        <v>5.1622000000000003</v>
      </c>
      <c r="P1385" s="158">
        <v>4.7869999999999999</v>
      </c>
      <c r="Q1385" s="158">
        <v>7.7716000000000003</v>
      </c>
      <c r="R1385" s="158">
        <v>1.8593</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44767</v>
      </c>
      <c r="E1388" s="158">
        <v>63.8598</v>
      </c>
      <c r="F1388" s="158">
        <v>9.9534000000000002</v>
      </c>
      <c r="G1388" s="158">
        <v>9.9534000000000002</v>
      </c>
      <c r="H1388" s="158">
        <v>9.7838999999999992</v>
      </c>
      <c r="I1388" s="158">
        <v>9.9463000000000008</v>
      </c>
      <c r="J1388" s="158">
        <v>9.0031999999999996</v>
      </c>
      <c r="K1388" s="158">
        <v>30.8413</v>
      </c>
      <c r="L1388" s="158">
        <v>14.3421</v>
      </c>
      <c r="M1388" s="158">
        <v>9.4085000000000001</v>
      </c>
      <c r="N1388" s="158">
        <v>16.4697</v>
      </c>
      <c r="O1388" s="158">
        <v>6.1462000000000003</v>
      </c>
      <c r="P1388" s="158">
        <v>3.3553999999999999</v>
      </c>
      <c r="Q1388" s="158">
        <v>6.7603</v>
      </c>
      <c r="R1388" s="158">
        <v>9.2263000000000002</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44767</v>
      </c>
      <c r="E1389" s="158">
        <v>59.261299999999999</v>
      </c>
      <c r="F1389" s="158">
        <v>9.6364999999999998</v>
      </c>
      <c r="G1389" s="158">
        <v>9.6364999999999998</v>
      </c>
      <c r="H1389" s="158">
        <v>9.4581999999999997</v>
      </c>
      <c r="I1389" s="158">
        <v>9.6172000000000004</v>
      </c>
      <c r="J1389" s="158">
        <v>8.6722999999999999</v>
      </c>
      <c r="K1389" s="158">
        <v>30.511399999999998</v>
      </c>
      <c r="L1389" s="158">
        <v>14.0229</v>
      </c>
      <c r="M1389" s="158">
        <v>9.0923999999999996</v>
      </c>
      <c r="N1389" s="158">
        <v>16.119599999999998</v>
      </c>
      <c r="O1389" s="158">
        <v>5.5289000000000001</v>
      </c>
      <c r="P1389" s="158">
        <v>2.7018</v>
      </c>
      <c r="Q1389" s="158">
        <v>7.6558999999999999</v>
      </c>
      <c r="R1389" s="158">
        <v>8.8010999999999999</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11.149073076923077</v>
      </c>
      <c r="G1390" s="160">
        <v>11.149073076923077</v>
      </c>
      <c r="H1390" s="160">
        <v>13.804661538461534</v>
      </c>
      <c r="I1390" s="160">
        <v>11.684765384615385</v>
      </c>
      <c r="J1390" s="160">
        <v>10.561788461538461</v>
      </c>
      <c r="K1390" s="160">
        <v>1.8307115384615384</v>
      </c>
      <c r="L1390" s="160">
        <v>0.6463000000000001</v>
      </c>
      <c r="M1390" s="160">
        <v>0.59147307692307693</v>
      </c>
      <c r="N1390" s="160">
        <v>2.406423076923077</v>
      </c>
      <c r="O1390" s="160">
        <v>5.2233923076923077</v>
      </c>
      <c r="P1390" s="160">
        <v>5.1143384615384617</v>
      </c>
      <c r="Q1390" s="160">
        <v>7.5883192307692315</v>
      </c>
      <c r="R1390" s="160">
        <v>2.7003192307692307</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10.340199999999999</v>
      </c>
      <c r="G1391" s="160">
        <v>10.340199999999999</v>
      </c>
      <c r="H1391" s="160">
        <v>13.4064</v>
      </c>
      <c r="I1391" s="160">
        <v>12.658049999999999</v>
      </c>
      <c r="J1391" s="160">
        <v>10.579999999999998</v>
      </c>
      <c r="K1391" s="160">
        <v>-0.53045000000000009</v>
      </c>
      <c r="L1391" s="160">
        <v>-0.32674999999999998</v>
      </c>
      <c r="M1391" s="160">
        <v>5.815E-2</v>
      </c>
      <c r="N1391" s="160">
        <v>1.23875</v>
      </c>
      <c r="O1391" s="160">
        <v>5.2297500000000001</v>
      </c>
      <c r="P1391" s="160">
        <v>5.2483500000000003</v>
      </c>
      <c r="Q1391" s="160">
        <v>7.7978500000000004</v>
      </c>
      <c r="R1391" s="160">
        <v>2.29765</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44767</v>
      </c>
      <c r="E1394" s="158">
        <v>450.55</v>
      </c>
      <c r="F1394" s="158">
        <v>-5.5500000000000001E-2</v>
      </c>
      <c r="G1394" s="158">
        <v>-5.5500000000000001E-2</v>
      </c>
      <c r="H1394" s="158">
        <v>1.8169</v>
      </c>
      <c r="I1394" s="158">
        <v>3.6414</v>
      </c>
      <c r="J1394" s="158">
        <v>8.5166000000000004</v>
      </c>
      <c r="K1394" s="158">
        <v>-1.7788999999999999</v>
      </c>
      <c r="L1394" s="158">
        <v>-2.7898000000000001</v>
      </c>
      <c r="M1394" s="158">
        <v>-3.0074000000000001</v>
      </c>
      <c r="N1394" s="158">
        <v>6.6768999999999998</v>
      </c>
      <c r="O1394" s="158">
        <v>19.261600000000001</v>
      </c>
      <c r="P1394" s="158">
        <v>8.3119999999999994</v>
      </c>
      <c r="Q1394" s="158">
        <v>21.1797</v>
      </c>
      <c r="R1394" s="158">
        <v>35.613300000000002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44767</v>
      </c>
      <c r="E1395" s="158">
        <v>489.14</v>
      </c>
      <c r="F1395" s="158">
        <v>-4.9000000000000002E-2</v>
      </c>
      <c r="G1395" s="158">
        <v>-4.9000000000000002E-2</v>
      </c>
      <c r="H1395" s="158">
        <v>1.8320000000000001</v>
      </c>
      <c r="I1395" s="158">
        <v>3.6753</v>
      </c>
      <c r="J1395" s="158">
        <v>8.5988000000000007</v>
      </c>
      <c r="K1395" s="158">
        <v>-1.5716000000000001</v>
      </c>
      <c r="L1395" s="158">
        <v>-2.3809</v>
      </c>
      <c r="M1395" s="158">
        <v>-2.379</v>
      </c>
      <c r="N1395" s="158">
        <v>7.6144999999999996</v>
      </c>
      <c r="O1395" s="158">
        <v>20.335999999999999</v>
      </c>
      <c r="P1395" s="158">
        <v>9.2980999999999998</v>
      </c>
      <c r="Q1395" s="158">
        <v>15.8268</v>
      </c>
      <c r="R1395" s="158">
        <v>36.831099999999999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44767</v>
      </c>
      <c r="E1396" s="158">
        <v>72.87</v>
      </c>
      <c r="F1396" s="158">
        <v>0.23380000000000001</v>
      </c>
      <c r="G1396" s="158">
        <v>0.23380000000000001</v>
      </c>
      <c r="H1396" s="158">
        <v>2.1160000000000001</v>
      </c>
      <c r="I1396" s="158">
        <v>3.2006999999999999</v>
      </c>
      <c r="J1396" s="158">
        <v>8.8911999999999995</v>
      </c>
      <c r="K1396" s="158">
        <v>-1.0053000000000001</v>
      </c>
      <c r="L1396" s="158">
        <v>-3.2528000000000001</v>
      </c>
      <c r="M1396" s="158">
        <v>-5.3635999999999999</v>
      </c>
      <c r="N1396" s="158">
        <v>4.2937000000000003</v>
      </c>
      <c r="O1396" s="158">
        <v>24.608000000000001</v>
      </c>
      <c r="P1396" s="158">
        <v>17.843299999999999</v>
      </c>
      <c r="Q1396" s="158">
        <v>19.096800000000002</v>
      </c>
      <c r="R1396" s="158">
        <v>30.740500000000001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44767</v>
      </c>
      <c r="E1397" s="158">
        <v>64.739999999999995</v>
      </c>
      <c r="F1397" s="158">
        <v>0.2167</v>
      </c>
      <c r="G1397" s="158">
        <v>0.2167</v>
      </c>
      <c r="H1397" s="158">
        <v>2.0813999999999999</v>
      </c>
      <c r="I1397" s="158">
        <v>3.1383999999999999</v>
      </c>
      <c r="J1397" s="158">
        <v>8.7702000000000009</v>
      </c>
      <c r="K1397" s="158">
        <v>-1.3411</v>
      </c>
      <c r="L1397" s="158">
        <v>-3.8895</v>
      </c>
      <c r="M1397" s="158">
        <v>-6.2961</v>
      </c>
      <c r="N1397" s="158">
        <v>2.9089</v>
      </c>
      <c r="O1397" s="158">
        <v>22.941800000000001</v>
      </c>
      <c r="P1397" s="158">
        <v>16.357800000000001</v>
      </c>
      <c r="Q1397" s="158">
        <v>17.738099999999999</v>
      </c>
      <c r="R1397" s="158">
        <v>28.994700000000002</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44767</v>
      </c>
      <c r="E1398" s="158">
        <v>63.856000000000002</v>
      </c>
      <c r="F1398" s="158">
        <v>-0.188</v>
      </c>
      <c r="G1398" s="158">
        <v>-0.188</v>
      </c>
      <c r="H1398" s="158">
        <v>1.6712</v>
      </c>
      <c r="I1398" s="158">
        <v>3.1989000000000001</v>
      </c>
      <c r="J1398" s="158">
        <v>8.3559000000000001</v>
      </c>
      <c r="K1398" s="158">
        <v>-2.3169</v>
      </c>
      <c r="L1398" s="158">
        <v>-1.0077</v>
      </c>
      <c r="M1398" s="158">
        <v>-3.2103999999999999</v>
      </c>
      <c r="N1398" s="158">
        <v>3.0200999999999998</v>
      </c>
      <c r="O1398" s="158">
        <v>24.7377</v>
      </c>
      <c r="P1398" s="158">
        <v>12.8855</v>
      </c>
      <c r="Q1398" s="158">
        <v>18.624700000000001</v>
      </c>
      <c r="R1398" s="158">
        <v>35.376600000000003</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44767</v>
      </c>
      <c r="E1399" s="158">
        <v>56.081499999999998</v>
      </c>
      <c r="F1399" s="158">
        <v>-0.2016</v>
      </c>
      <c r="G1399" s="158">
        <v>-0.2016</v>
      </c>
      <c r="H1399" s="158">
        <v>1.6393</v>
      </c>
      <c r="I1399" s="158">
        <v>3.1339999999999999</v>
      </c>
      <c r="J1399" s="158">
        <v>8.2049000000000003</v>
      </c>
      <c r="K1399" s="158">
        <v>-2.7044999999999999</v>
      </c>
      <c r="L1399" s="158">
        <v>-1.7476</v>
      </c>
      <c r="M1399" s="158">
        <v>-4.3059000000000003</v>
      </c>
      <c r="N1399" s="158">
        <v>1.4499</v>
      </c>
      <c r="O1399" s="158">
        <v>22.905200000000001</v>
      </c>
      <c r="P1399" s="158">
        <v>11.168900000000001</v>
      </c>
      <c r="Q1399" s="158">
        <v>11.2004</v>
      </c>
      <c r="R1399" s="158">
        <v>33.331200000000003</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44767</v>
      </c>
      <c r="E1402" s="158">
        <v>90.674999999999997</v>
      </c>
      <c r="F1402" s="158">
        <v>-0.1794</v>
      </c>
      <c r="G1402" s="158">
        <v>-0.1794</v>
      </c>
      <c r="H1402" s="158">
        <v>1.6912</v>
      </c>
      <c r="I1402" s="158">
        <v>2.4298000000000002</v>
      </c>
      <c r="J1402" s="158">
        <v>8.3721999999999994</v>
      </c>
      <c r="K1402" s="158">
        <v>-2.1379999999999999</v>
      </c>
      <c r="L1402" s="158">
        <v>-6.2529000000000003</v>
      </c>
      <c r="M1402" s="158">
        <v>-8.1651000000000007</v>
      </c>
      <c r="N1402" s="158">
        <v>-3.8125</v>
      </c>
      <c r="O1402" s="158">
        <v>18.549800000000001</v>
      </c>
      <c r="P1402" s="158">
        <v>10.7468</v>
      </c>
      <c r="Q1402" s="158">
        <v>17.0047</v>
      </c>
      <c r="R1402" s="158">
        <v>23.1084</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44767</v>
      </c>
      <c r="E1403" s="158">
        <v>83.887</v>
      </c>
      <c r="F1403" s="158">
        <v>-0.188</v>
      </c>
      <c r="G1403" s="158">
        <v>-0.188</v>
      </c>
      <c r="H1403" s="158">
        <v>1.6700999999999999</v>
      </c>
      <c r="I1403" s="158">
        <v>2.3898999999999999</v>
      </c>
      <c r="J1403" s="158">
        <v>8.2761999999999993</v>
      </c>
      <c r="K1403" s="158">
        <v>-2.3889</v>
      </c>
      <c r="L1403" s="158">
        <v>-6.7228000000000003</v>
      </c>
      <c r="M1403" s="158">
        <v>-8.8551000000000002</v>
      </c>
      <c r="N1403" s="158">
        <v>-4.7702</v>
      </c>
      <c r="O1403" s="158">
        <v>17.425899999999999</v>
      </c>
      <c r="P1403" s="158">
        <v>9.7316000000000003</v>
      </c>
      <c r="Q1403" s="158">
        <v>14.503500000000001</v>
      </c>
      <c r="R1403" s="158">
        <v>21.904800000000002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44767</v>
      </c>
      <c r="E1404" s="158">
        <v>55.386000000000003</v>
      </c>
      <c r="F1404" s="158">
        <v>0.48080000000000001</v>
      </c>
      <c r="G1404" s="158">
        <v>0.48080000000000001</v>
      </c>
      <c r="H1404" s="158">
        <v>2.9346000000000001</v>
      </c>
      <c r="I1404" s="158">
        <v>4.7648000000000001</v>
      </c>
      <c r="J1404" s="158">
        <v>11.0296</v>
      </c>
      <c r="K1404" s="158">
        <v>0.64870000000000005</v>
      </c>
      <c r="L1404" s="158">
        <v>0.57750000000000001</v>
      </c>
      <c r="M1404" s="158">
        <v>-0.71519999999999995</v>
      </c>
      <c r="N1404" s="158">
        <v>6.7209000000000003</v>
      </c>
      <c r="O1404" s="158">
        <v>28.2241</v>
      </c>
      <c r="P1404" s="158">
        <v>15.8775</v>
      </c>
      <c r="Q1404" s="158">
        <v>20.662600000000001</v>
      </c>
      <c r="R1404" s="158">
        <v>41.041899999999998</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44767</v>
      </c>
      <c r="E1405" s="158">
        <v>49.49</v>
      </c>
      <c r="F1405" s="158">
        <v>0.46689999999999998</v>
      </c>
      <c r="G1405" s="158">
        <v>0.46689999999999998</v>
      </c>
      <c r="H1405" s="158">
        <v>2.9026000000000001</v>
      </c>
      <c r="I1405" s="158">
        <v>4.7008999999999999</v>
      </c>
      <c r="J1405" s="158">
        <v>10.882099999999999</v>
      </c>
      <c r="K1405" s="158">
        <v>0.26129999999999998</v>
      </c>
      <c r="L1405" s="158">
        <v>-0.19359999999999999</v>
      </c>
      <c r="M1405" s="158">
        <v>-1.8542000000000001</v>
      </c>
      <c r="N1405" s="158">
        <v>5.0965999999999996</v>
      </c>
      <c r="O1405" s="158">
        <v>26.273900000000001</v>
      </c>
      <c r="P1405" s="158">
        <v>14.2341</v>
      </c>
      <c r="Q1405" s="158">
        <v>11.584899999999999</v>
      </c>
      <c r="R1405" s="158">
        <v>38.960700000000003</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44767</v>
      </c>
      <c r="E1406" s="158">
        <v>1416.0372</v>
      </c>
      <c r="F1406" s="158">
        <v>-0.10349999999999999</v>
      </c>
      <c r="G1406" s="158">
        <v>-0.10349999999999999</v>
      </c>
      <c r="H1406" s="158">
        <v>2.7185999999999999</v>
      </c>
      <c r="I1406" s="158">
        <v>3.6446000000000001</v>
      </c>
      <c r="J1406" s="158">
        <v>10.5862</v>
      </c>
      <c r="K1406" s="158">
        <v>7.9100000000000004E-2</v>
      </c>
      <c r="L1406" s="158">
        <v>-2.9275000000000002</v>
      </c>
      <c r="M1406" s="158">
        <v>-8.6816999999999993</v>
      </c>
      <c r="N1406" s="158">
        <v>-0.75109999999999999</v>
      </c>
      <c r="O1406" s="158">
        <v>16.124500000000001</v>
      </c>
      <c r="P1406" s="158">
        <v>9.2940000000000005</v>
      </c>
      <c r="Q1406" s="158">
        <v>18.8611</v>
      </c>
      <c r="R1406" s="158">
        <v>28.3203</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44767</v>
      </c>
      <c r="E1407" s="158">
        <v>1553.1180999999999</v>
      </c>
      <c r="F1407" s="158">
        <v>-9.7199999999999995E-2</v>
      </c>
      <c r="G1407" s="158">
        <v>-9.7199999999999995E-2</v>
      </c>
      <c r="H1407" s="158">
        <v>2.7339000000000002</v>
      </c>
      <c r="I1407" s="158">
        <v>3.6764999999999999</v>
      </c>
      <c r="J1407" s="158">
        <v>10.664899999999999</v>
      </c>
      <c r="K1407" s="158">
        <v>0.28220000000000001</v>
      </c>
      <c r="L1407" s="158">
        <v>-2.5306999999999999</v>
      </c>
      <c r="M1407" s="158">
        <v>-8.1318000000000001</v>
      </c>
      <c r="N1407" s="158">
        <v>4.2700000000000002E-2</v>
      </c>
      <c r="O1407" s="158">
        <v>17.0779</v>
      </c>
      <c r="P1407" s="158">
        <v>10.275700000000001</v>
      </c>
      <c r="Q1407" s="158">
        <v>17.456700000000001</v>
      </c>
      <c r="R1407" s="158">
        <v>29.3551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44767</v>
      </c>
      <c r="E1408" s="158">
        <v>91.83</v>
      </c>
      <c r="F1408" s="158">
        <v>0.33760000000000001</v>
      </c>
      <c r="G1408" s="158">
        <v>0.33760000000000001</v>
      </c>
      <c r="H1408" s="158">
        <v>2.4636999999999998</v>
      </c>
      <c r="I1408" s="158">
        <v>4.3535000000000004</v>
      </c>
      <c r="J1408" s="158">
        <v>10.201700000000001</v>
      </c>
      <c r="K1408" s="158">
        <v>0.99750000000000005</v>
      </c>
      <c r="L1408" s="158">
        <v>1.4954000000000001</v>
      </c>
      <c r="M1408" s="158">
        <v>0.24560000000000001</v>
      </c>
      <c r="N1408" s="158">
        <v>7.9172000000000002</v>
      </c>
      <c r="O1408" s="158">
        <v>22.029699999999998</v>
      </c>
      <c r="P1408" s="158">
        <v>11.301399999999999</v>
      </c>
      <c r="Q1408" s="158">
        <v>15.825100000000001</v>
      </c>
      <c r="R1408" s="158">
        <v>36.572699999999998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44767</v>
      </c>
      <c r="E1409" s="158">
        <v>99.149000000000001</v>
      </c>
      <c r="F1409" s="158">
        <v>0.34310000000000002</v>
      </c>
      <c r="G1409" s="158">
        <v>0.34310000000000002</v>
      </c>
      <c r="H1409" s="158">
        <v>2.4784999999999999</v>
      </c>
      <c r="I1409" s="158">
        <v>4.3849</v>
      </c>
      <c r="J1409" s="158">
        <v>10.273400000000001</v>
      </c>
      <c r="K1409" s="158">
        <v>1.1828000000000001</v>
      </c>
      <c r="L1409" s="158">
        <v>1.8573999999999999</v>
      </c>
      <c r="M1409" s="158">
        <v>0.78680000000000005</v>
      </c>
      <c r="N1409" s="158">
        <v>8.6898</v>
      </c>
      <c r="O1409" s="158">
        <v>22.866299999999999</v>
      </c>
      <c r="P1409" s="158">
        <v>12.209099999999999</v>
      </c>
      <c r="Q1409" s="158">
        <v>19.0822</v>
      </c>
      <c r="R1409" s="158">
        <v>37.520600000000002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44767</v>
      </c>
      <c r="E1410" s="158">
        <v>158.72</v>
      </c>
      <c r="F1410" s="158">
        <v>-0.151</v>
      </c>
      <c r="G1410" s="158">
        <v>-0.151</v>
      </c>
      <c r="H1410" s="158">
        <v>1.7762</v>
      </c>
      <c r="I1410" s="158">
        <v>3.4342999999999999</v>
      </c>
      <c r="J1410" s="158">
        <v>9.4319000000000006</v>
      </c>
      <c r="K1410" s="158">
        <v>2.1036000000000001</v>
      </c>
      <c r="L1410" s="158">
        <v>-0.1007</v>
      </c>
      <c r="M1410" s="158">
        <v>-2.7867999999999999</v>
      </c>
      <c r="N1410" s="158">
        <v>4.6345000000000001</v>
      </c>
      <c r="O1410" s="158">
        <v>20.756399999999999</v>
      </c>
      <c r="P1410" s="158">
        <v>11.4063</v>
      </c>
      <c r="Q1410" s="158">
        <v>16.852699999999999</v>
      </c>
      <c r="R1410" s="158">
        <v>36.5505</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44767</v>
      </c>
      <c r="E1411" s="158">
        <v>173.37</v>
      </c>
      <c r="F1411" s="158">
        <v>-0.14399999999999999</v>
      </c>
      <c r="G1411" s="158">
        <v>-0.14399999999999999</v>
      </c>
      <c r="H1411" s="158">
        <v>1.7907</v>
      </c>
      <c r="I1411" s="158">
        <v>3.4674</v>
      </c>
      <c r="J1411" s="158">
        <v>9.5198999999999998</v>
      </c>
      <c r="K1411" s="158">
        <v>2.3616999999999999</v>
      </c>
      <c r="L1411" s="158">
        <v>0.39379999999999998</v>
      </c>
      <c r="M1411" s="158">
        <v>-2.073</v>
      </c>
      <c r="N1411" s="158">
        <v>5.6554000000000002</v>
      </c>
      <c r="O1411" s="158">
        <v>21.8827</v>
      </c>
      <c r="P1411" s="158">
        <v>12.5321</v>
      </c>
      <c r="Q1411" s="158">
        <v>18.523399999999999</v>
      </c>
      <c r="R1411" s="158">
        <v>37.830800000000004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44767</v>
      </c>
      <c r="E1412" s="158">
        <v>16.18</v>
      </c>
      <c r="F1412" s="158">
        <v>-6.1800000000000001E-2</v>
      </c>
      <c r="G1412" s="158">
        <v>-6.1800000000000001E-2</v>
      </c>
      <c r="H1412" s="158">
        <v>2.0819999999999999</v>
      </c>
      <c r="I1412" s="158">
        <v>3.5188999999999999</v>
      </c>
      <c r="J1412" s="158">
        <v>9.8438999999999997</v>
      </c>
      <c r="K1412" s="158">
        <v>-1.6413</v>
      </c>
      <c r="L1412" s="158">
        <v>-4.2603999999999997</v>
      </c>
      <c r="M1412" s="158">
        <v>-8.6906999999999996</v>
      </c>
      <c r="N1412" s="158">
        <v>-1.9394</v>
      </c>
      <c r="O1412" s="158">
        <v>18.253299999999999</v>
      </c>
      <c r="P1412" s="158">
        <v>7.3255999999999997</v>
      </c>
      <c r="Q1412" s="158">
        <v>9.1454000000000004</v>
      </c>
      <c r="R1412" s="158">
        <v>26.9056</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44767</v>
      </c>
      <c r="E1413" s="158">
        <v>17.579999999999998</v>
      </c>
      <c r="F1413" s="158">
        <v>-5.6899999999999999E-2</v>
      </c>
      <c r="G1413" s="158">
        <v>-5.6899999999999999E-2</v>
      </c>
      <c r="H1413" s="158">
        <v>2.0905999999999998</v>
      </c>
      <c r="I1413" s="158">
        <v>3.5335999999999999</v>
      </c>
      <c r="J1413" s="158">
        <v>9.875</v>
      </c>
      <c r="K1413" s="158">
        <v>-1.4020999999999999</v>
      </c>
      <c r="L1413" s="158">
        <v>-3.9344000000000001</v>
      </c>
      <c r="M1413" s="158">
        <v>-8.1504999999999992</v>
      </c>
      <c r="N1413" s="158">
        <v>-1.1249</v>
      </c>
      <c r="O1413" s="158">
        <v>19.256799999999998</v>
      </c>
      <c r="P1413" s="158">
        <v>8.8538999999999994</v>
      </c>
      <c r="Q1413" s="158">
        <v>10.805199999999999</v>
      </c>
      <c r="R1413" s="158">
        <v>28.016300000000001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44767</v>
      </c>
      <c r="E1414" s="158">
        <v>82.69</v>
      </c>
      <c r="F1414" s="158">
        <v>6.0499999999999998E-2</v>
      </c>
      <c r="G1414" s="158">
        <v>6.0499999999999998E-2</v>
      </c>
      <c r="H1414" s="158">
        <v>2.1242000000000001</v>
      </c>
      <c r="I1414" s="158">
        <v>3.4270999999999998</v>
      </c>
      <c r="J1414" s="158">
        <v>8.6167999999999996</v>
      </c>
      <c r="K1414" s="158">
        <v>-2.0377000000000001</v>
      </c>
      <c r="L1414" s="158">
        <v>-4.5590999999999999</v>
      </c>
      <c r="M1414" s="158">
        <v>-5.4431000000000003</v>
      </c>
      <c r="N1414" s="158">
        <v>1.5099</v>
      </c>
      <c r="O1414" s="158">
        <v>22.8171</v>
      </c>
      <c r="P1414" s="158">
        <v>13.3331</v>
      </c>
      <c r="Q1414" s="158">
        <v>14.8301</v>
      </c>
      <c r="R1414" s="158">
        <v>29.176600000000001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44767</v>
      </c>
      <c r="E1415" s="158">
        <v>95.69</v>
      </c>
      <c r="F1415" s="158">
        <v>7.3200000000000001E-2</v>
      </c>
      <c r="G1415" s="158">
        <v>7.3200000000000001E-2</v>
      </c>
      <c r="H1415" s="158">
        <v>2.1564999999999999</v>
      </c>
      <c r="I1415" s="158">
        <v>3.4710000000000001</v>
      </c>
      <c r="J1415" s="158">
        <v>8.7385999999999999</v>
      </c>
      <c r="K1415" s="158">
        <v>-1.6850000000000001</v>
      </c>
      <c r="L1415" s="158">
        <v>-3.8485</v>
      </c>
      <c r="M1415" s="158">
        <v>-4.3864999999999998</v>
      </c>
      <c r="N1415" s="158">
        <v>3.0143</v>
      </c>
      <c r="O1415" s="158">
        <v>24.605699999999999</v>
      </c>
      <c r="P1415" s="158">
        <v>15.105</v>
      </c>
      <c r="Q1415" s="158">
        <v>19.325700000000001</v>
      </c>
      <c r="R1415" s="158">
        <v>31.116299999999999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44767</v>
      </c>
      <c r="E1416" s="158">
        <v>11.1403</v>
      </c>
      <c r="F1416" s="158">
        <v>-1.7100000000000001E-2</v>
      </c>
      <c r="G1416" s="158">
        <v>-1.7100000000000001E-2</v>
      </c>
      <c r="H1416" s="158">
        <v>2.5385</v>
      </c>
      <c r="I1416" s="158">
        <v>3.7726000000000002</v>
      </c>
      <c r="J1416" s="158">
        <v>9.0389999999999997</v>
      </c>
      <c r="K1416" s="158">
        <v>2.3896000000000002</v>
      </c>
      <c r="L1416" s="158">
        <v>-0.52859999999999996</v>
      </c>
      <c r="M1416" s="158">
        <v>-9.3673000000000002</v>
      </c>
      <c r="N1416" s="158">
        <v>-3.6515</v>
      </c>
      <c r="O1416" s="158"/>
      <c r="P1416" s="158"/>
      <c r="Q1416" s="158">
        <v>8.0841999999999992</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44767</v>
      </c>
      <c r="E1417" s="158">
        <v>10.7826</v>
      </c>
      <c r="F1417" s="158">
        <v>-3.4299999999999997E-2</v>
      </c>
      <c r="G1417" s="158">
        <v>-3.4299999999999997E-2</v>
      </c>
      <c r="H1417" s="158">
        <v>2.4962</v>
      </c>
      <c r="I1417" s="158">
        <v>3.6858</v>
      </c>
      <c r="J1417" s="158">
        <v>8.8370999999999995</v>
      </c>
      <c r="K1417" s="158">
        <v>1.7408999999999999</v>
      </c>
      <c r="L1417" s="158">
        <v>-1.7029000000000001</v>
      </c>
      <c r="M1417" s="158">
        <v>-10.954599999999999</v>
      </c>
      <c r="N1417" s="158">
        <v>-5.8986999999999998</v>
      </c>
      <c r="O1417" s="158"/>
      <c r="P1417" s="158"/>
      <c r="Q1417" s="158">
        <v>5.5743</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44767</v>
      </c>
      <c r="E1418" s="158">
        <v>71.457999999999998</v>
      </c>
      <c r="F1418" s="158">
        <v>7.5600000000000001E-2</v>
      </c>
      <c r="G1418" s="158">
        <v>7.5600000000000001E-2</v>
      </c>
      <c r="H1418" s="158">
        <v>2.7122999999999999</v>
      </c>
      <c r="I1418" s="158">
        <v>4.1677</v>
      </c>
      <c r="J1418" s="158">
        <v>10.1557</v>
      </c>
      <c r="K1418" s="158">
        <v>-6.8500000000000005E-2</v>
      </c>
      <c r="L1418" s="158">
        <v>0.55730000000000002</v>
      </c>
      <c r="M1418" s="158">
        <v>1.2741</v>
      </c>
      <c r="N1418" s="158">
        <v>6.9634</v>
      </c>
      <c r="O1418" s="158">
        <v>25.094799999999999</v>
      </c>
      <c r="P1418" s="158">
        <v>13.975899999999999</v>
      </c>
      <c r="Q1418" s="158">
        <v>13.685600000000001</v>
      </c>
      <c r="R1418" s="158">
        <v>38.349600000000002</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44767</v>
      </c>
      <c r="E1419" s="158">
        <v>80.003</v>
      </c>
      <c r="F1419" s="158">
        <v>8.6300000000000002E-2</v>
      </c>
      <c r="G1419" s="158">
        <v>8.6300000000000002E-2</v>
      </c>
      <c r="H1419" s="158">
        <v>2.7378999999999998</v>
      </c>
      <c r="I1419" s="158">
        <v>4.2167000000000003</v>
      </c>
      <c r="J1419" s="158">
        <v>10.2714</v>
      </c>
      <c r="K1419" s="158">
        <v>0.24809999999999999</v>
      </c>
      <c r="L1419" s="158">
        <v>1.1928000000000001</v>
      </c>
      <c r="M1419" s="158">
        <v>2.2311000000000001</v>
      </c>
      <c r="N1419" s="158">
        <v>8.3215000000000003</v>
      </c>
      <c r="O1419" s="158">
        <v>26.674499999999998</v>
      </c>
      <c r="P1419" s="158">
        <v>15.398099999999999</v>
      </c>
      <c r="Q1419" s="158">
        <v>20.061199999999999</v>
      </c>
      <c r="R1419" s="158">
        <v>40.094799999999999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44767</v>
      </c>
      <c r="E1420" s="158">
        <v>217.95</v>
      </c>
      <c r="F1420" s="158">
        <v>-0.13750000000000001</v>
      </c>
      <c r="G1420" s="158">
        <v>-0.13750000000000001</v>
      </c>
      <c r="H1420" s="158">
        <v>1.4664999999999999</v>
      </c>
      <c r="I1420" s="158">
        <v>2.9134000000000002</v>
      </c>
      <c r="J1420" s="158">
        <v>8.9803999999999995</v>
      </c>
      <c r="K1420" s="158">
        <v>-6.4199999999999993E-2</v>
      </c>
      <c r="L1420" s="158">
        <v>0.10100000000000001</v>
      </c>
      <c r="M1420" s="158">
        <v>-3.5150000000000001</v>
      </c>
      <c r="N1420" s="158">
        <v>1.6084000000000001</v>
      </c>
      <c r="O1420" s="158">
        <v>18.747699999999998</v>
      </c>
      <c r="P1420" s="158">
        <v>9.3508999999999993</v>
      </c>
      <c r="Q1420" s="158">
        <v>18.526599999999998</v>
      </c>
      <c r="R1420" s="158">
        <v>28.1571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44767</v>
      </c>
      <c r="E1421" s="158">
        <v>199.12</v>
      </c>
      <c r="F1421" s="158">
        <v>-0.1454</v>
      </c>
      <c r="G1421" s="158">
        <v>-0.1454</v>
      </c>
      <c r="H1421" s="158">
        <v>1.4417</v>
      </c>
      <c r="I1421" s="158">
        <v>2.8672</v>
      </c>
      <c r="J1421" s="158">
        <v>8.8742000000000001</v>
      </c>
      <c r="K1421" s="158">
        <v>-0.3453</v>
      </c>
      <c r="L1421" s="158">
        <v>-0.45490000000000003</v>
      </c>
      <c r="M1421" s="158">
        <v>-4.3243999999999998</v>
      </c>
      <c r="N1421" s="158">
        <v>0.45910000000000001</v>
      </c>
      <c r="O1421" s="158">
        <v>17.379100000000001</v>
      </c>
      <c r="P1421" s="158">
        <v>8.1696000000000009</v>
      </c>
      <c r="Q1421" s="158">
        <v>18.111999999999998</v>
      </c>
      <c r="R1421" s="158">
        <v>26.720199999999998</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44767</v>
      </c>
      <c r="E1422" s="158">
        <v>17.982900000000001</v>
      </c>
      <c r="F1422" s="158">
        <v>-0.18540000000000001</v>
      </c>
      <c r="G1422" s="158">
        <v>-0.18540000000000001</v>
      </c>
      <c r="H1422" s="158">
        <v>2.3058000000000001</v>
      </c>
      <c r="I1422" s="158">
        <v>3.7835999999999999</v>
      </c>
      <c r="J1422" s="158">
        <v>9.5963999999999992</v>
      </c>
      <c r="K1422" s="158">
        <v>-2.8161</v>
      </c>
      <c r="L1422" s="158">
        <v>-3.2048000000000001</v>
      </c>
      <c r="M1422" s="158">
        <v>-2.7778</v>
      </c>
      <c r="N1422" s="158">
        <v>3.6465999999999998</v>
      </c>
      <c r="O1422" s="158">
        <v>25.5063</v>
      </c>
      <c r="P1422" s="158"/>
      <c r="Q1422" s="158">
        <v>13.979200000000001</v>
      </c>
      <c r="R1422" s="158">
        <v>36.137900000000002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44767</v>
      </c>
      <c r="E1423" s="158">
        <v>16.628699999999998</v>
      </c>
      <c r="F1423" s="158">
        <v>-0.1993</v>
      </c>
      <c r="G1423" s="158">
        <v>-0.1993</v>
      </c>
      <c r="H1423" s="158">
        <v>2.2713000000000001</v>
      </c>
      <c r="I1423" s="158">
        <v>3.7147999999999999</v>
      </c>
      <c r="J1423" s="158">
        <v>9.4338999999999995</v>
      </c>
      <c r="K1423" s="158">
        <v>-3.2366000000000001</v>
      </c>
      <c r="L1423" s="158">
        <v>-4.0179</v>
      </c>
      <c r="M1423" s="158">
        <v>-4.0091000000000001</v>
      </c>
      <c r="N1423" s="158">
        <v>1.8877999999999999</v>
      </c>
      <c r="O1423" s="158">
        <v>23.4664</v>
      </c>
      <c r="P1423" s="158"/>
      <c r="Q1423" s="158">
        <v>12.0068</v>
      </c>
      <c r="R1423" s="158">
        <v>33.884300000000003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44767</v>
      </c>
      <c r="E1424" s="158">
        <v>21.56</v>
      </c>
      <c r="F1424" s="158">
        <v>2.7799999999999998E-2</v>
      </c>
      <c r="G1424" s="158">
        <v>2.7799999999999998E-2</v>
      </c>
      <c r="H1424" s="158">
        <v>3.3012000000000001</v>
      </c>
      <c r="I1424" s="158">
        <v>4.9505999999999997</v>
      </c>
      <c r="J1424" s="158">
        <v>11.042400000000001</v>
      </c>
      <c r="K1424" s="158">
        <v>0.85129999999999995</v>
      </c>
      <c r="L1424" s="158">
        <v>0.15790000000000001</v>
      </c>
      <c r="M1424" s="158">
        <v>-0.1482</v>
      </c>
      <c r="N1424" s="158">
        <v>8.7789999999999999</v>
      </c>
      <c r="O1424" s="158"/>
      <c r="P1424" s="158"/>
      <c r="Q1424" s="158">
        <v>29.277200000000001</v>
      </c>
      <c r="R1424" s="158">
        <v>42.093400000000003</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44767</v>
      </c>
      <c r="E1425" s="158">
        <v>20.611000000000001</v>
      </c>
      <c r="F1425" s="158">
        <v>1.46E-2</v>
      </c>
      <c r="G1425" s="158">
        <v>1.46E-2</v>
      </c>
      <c r="H1425" s="158">
        <v>3.2719</v>
      </c>
      <c r="I1425" s="158">
        <v>4.9013</v>
      </c>
      <c r="J1425" s="158">
        <v>10.9251</v>
      </c>
      <c r="K1425" s="158">
        <v>0.55130000000000001</v>
      </c>
      <c r="L1425" s="158">
        <v>-0.44440000000000002</v>
      </c>
      <c r="M1425" s="158">
        <v>-1.0941000000000001</v>
      </c>
      <c r="N1425" s="158">
        <v>7.3712999999999997</v>
      </c>
      <c r="O1425" s="158"/>
      <c r="P1425" s="158"/>
      <c r="Q1425" s="158">
        <v>27.346599999999999</v>
      </c>
      <c r="R1425" s="158">
        <v>40.1008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44767</v>
      </c>
      <c r="E1426" s="158">
        <v>51.359699999999997</v>
      </c>
      <c r="F1426" s="158">
        <v>0.1812</v>
      </c>
      <c r="G1426" s="158">
        <v>0.1812</v>
      </c>
      <c r="H1426" s="158">
        <v>3.0251999999999999</v>
      </c>
      <c r="I1426" s="158">
        <v>3.8809999999999998</v>
      </c>
      <c r="J1426" s="158">
        <v>11.443199999999999</v>
      </c>
      <c r="K1426" s="158">
        <v>1.2497</v>
      </c>
      <c r="L1426" s="158">
        <v>3.5251999999999999</v>
      </c>
      <c r="M1426" s="158">
        <v>10.11</v>
      </c>
      <c r="N1426" s="158">
        <v>26.449400000000001</v>
      </c>
      <c r="O1426" s="158">
        <v>28.189499999999999</v>
      </c>
      <c r="P1426" s="158">
        <v>14.1563</v>
      </c>
      <c r="Q1426" s="158">
        <v>21.452200000000001</v>
      </c>
      <c r="R1426" s="158">
        <v>44.221200000000003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44767</v>
      </c>
      <c r="E1427" s="158">
        <v>46.304299999999998</v>
      </c>
      <c r="F1427" s="158">
        <v>0.1716</v>
      </c>
      <c r="G1427" s="158">
        <v>0.1716</v>
      </c>
      <c r="H1427" s="158">
        <v>3.0019</v>
      </c>
      <c r="I1427" s="158">
        <v>3.8346</v>
      </c>
      <c r="J1427" s="158">
        <v>11.3344</v>
      </c>
      <c r="K1427" s="158">
        <v>0.95740000000000003</v>
      </c>
      <c r="L1427" s="158">
        <v>2.9474</v>
      </c>
      <c r="M1427" s="158">
        <v>9.1828000000000003</v>
      </c>
      <c r="N1427" s="158">
        <v>24.991</v>
      </c>
      <c r="O1427" s="158">
        <v>26.662500000000001</v>
      </c>
      <c r="P1427" s="158">
        <v>12.763</v>
      </c>
      <c r="Q1427" s="158">
        <v>19.9665</v>
      </c>
      <c r="R1427" s="158">
        <v>42.465499999999999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44767</v>
      </c>
      <c r="E1428" s="158">
        <v>2004.8475000000001</v>
      </c>
      <c r="F1428" s="158">
        <v>-0.31309999999999999</v>
      </c>
      <c r="G1428" s="158">
        <v>-0.31309999999999999</v>
      </c>
      <c r="H1428" s="158">
        <v>1.7110000000000001</v>
      </c>
      <c r="I1428" s="158">
        <v>2.9144000000000001</v>
      </c>
      <c r="J1428" s="158">
        <v>8.5126000000000008</v>
      </c>
      <c r="K1428" s="158">
        <v>-0.36609999999999998</v>
      </c>
      <c r="L1428" s="158">
        <v>-0.88429999999999997</v>
      </c>
      <c r="M1428" s="158">
        <v>-2.2985000000000002</v>
      </c>
      <c r="N1428" s="158">
        <v>7.4074999999999998</v>
      </c>
      <c r="O1428" s="158">
        <v>23.706700000000001</v>
      </c>
      <c r="P1428" s="158">
        <v>13.360900000000001</v>
      </c>
      <c r="Q1428" s="158">
        <v>21.8582</v>
      </c>
      <c r="R1428" s="158">
        <v>37.433500000000002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44767</v>
      </c>
      <c r="E1429" s="158">
        <v>2143.8867</v>
      </c>
      <c r="F1429" s="158">
        <v>-0.30730000000000002</v>
      </c>
      <c r="G1429" s="158">
        <v>-0.30730000000000002</v>
      </c>
      <c r="H1429" s="158">
        <v>1.7251000000000001</v>
      </c>
      <c r="I1429" s="158">
        <v>2.9419</v>
      </c>
      <c r="J1429" s="158">
        <v>8.5749999999999993</v>
      </c>
      <c r="K1429" s="158">
        <v>-0.19159999999999999</v>
      </c>
      <c r="L1429" s="158">
        <v>-0.50629999999999997</v>
      </c>
      <c r="M1429" s="158">
        <v>-1.7393000000000001</v>
      </c>
      <c r="N1429" s="158">
        <v>8.2327999999999992</v>
      </c>
      <c r="O1429" s="158">
        <v>24.587399999999999</v>
      </c>
      <c r="P1429" s="158">
        <v>14.1647</v>
      </c>
      <c r="Q1429" s="158">
        <v>16.305</v>
      </c>
      <c r="R1429" s="158">
        <v>38.456699999999998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44767</v>
      </c>
      <c r="E1430" s="158">
        <v>47.07</v>
      </c>
      <c r="F1430" s="158">
        <v>0.31969999999999998</v>
      </c>
      <c r="G1430" s="158">
        <v>0.31969999999999998</v>
      </c>
      <c r="H1430" s="158">
        <v>3.2463000000000002</v>
      </c>
      <c r="I1430" s="158">
        <v>4.2525000000000004</v>
      </c>
      <c r="J1430" s="158">
        <v>10.935700000000001</v>
      </c>
      <c r="K1430" s="158">
        <v>3.0428999999999999</v>
      </c>
      <c r="L1430" s="158">
        <v>-1.3001</v>
      </c>
      <c r="M1430" s="158">
        <v>0.7923</v>
      </c>
      <c r="N1430" s="158">
        <v>11.9382</v>
      </c>
      <c r="O1430" s="158">
        <v>39.241100000000003</v>
      </c>
      <c r="P1430" s="158">
        <v>19.310400000000001</v>
      </c>
      <c r="Q1430" s="158">
        <v>19.613499999999998</v>
      </c>
      <c r="R1430" s="158">
        <v>48.262900000000002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44767</v>
      </c>
      <c r="E1431" s="158">
        <v>42.28</v>
      </c>
      <c r="F1431" s="158">
        <v>0.30840000000000001</v>
      </c>
      <c r="G1431" s="158">
        <v>0.30840000000000001</v>
      </c>
      <c r="H1431" s="158">
        <v>3.2227000000000001</v>
      </c>
      <c r="I1431" s="158">
        <v>4.2149000000000001</v>
      </c>
      <c r="J1431" s="158">
        <v>10.7966</v>
      </c>
      <c r="K1431" s="158">
        <v>2.6463000000000001</v>
      </c>
      <c r="L1431" s="158">
        <v>-2.0842999999999998</v>
      </c>
      <c r="M1431" s="158">
        <v>-0.44740000000000002</v>
      </c>
      <c r="N1431" s="158">
        <v>9.9895999999999994</v>
      </c>
      <c r="O1431" s="158">
        <v>36.829700000000003</v>
      </c>
      <c r="P1431" s="158">
        <v>17.300899999999999</v>
      </c>
      <c r="Q1431" s="158">
        <v>18.138500000000001</v>
      </c>
      <c r="R1431" s="158">
        <v>45.612699999999997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44767</v>
      </c>
      <c r="E1434" s="158">
        <v>121.4725</v>
      </c>
      <c r="F1434" s="158">
        <v>-2.8E-3</v>
      </c>
      <c r="G1434" s="158">
        <v>-2.8E-3</v>
      </c>
      <c r="H1434" s="158">
        <v>2.2040000000000002</v>
      </c>
      <c r="I1434" s="158">
        <v>3.0682</v>
      </c>
      <c r="J1434" s="158">
        <v>8.6321999999999992</v>
      </c>
      <c r="K1434" s="158">
        <v>-2.6472000000000002</v>
      </c>
      <c r="L1434" s="158">
        <v>4.0923999999999996</v>
      </c>
      <c r="M1434" s="158">
        <v>5.0766999999999998</v>
      </c>
      <c r="N1434" s="158">
        <v>12.314</v>
      </c>
      <c r="O1434" s="158">
        <v>33.285600000000002</v>
      </c>
      <c r="P1434" s="158">
        <v>18.7559</v>
      </c>
      <c r="Q1434" s="158">
        <v>12.3634</v>
      </c>
      <c r="R1434" s="158">
        <v>45.312800000000003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44767</v>
      </c>
      <c r="E1435" s="158">
        <v>130.5051</v>
      </c>
      <c r="F1435" s="158">
        <v>1.3899999999999999E-2</v>
      </c>
      <c r="G1435" s="158">
        <v>1.3899999999999999E-2</v>
      </c>
      <c r="H1435" s="158">
        <v>2.2431999999999999</v>
      </c>
      <c r="I1435" s="158">
        <v>3.1501999999999999</v>
      </c>
      <c r="J1435" s="158">
        <v>8.8214000000000006</v>
      </c>
      <c r="K1435" s="158">
        <v>-2.1520000000000001</v>
      </c>
      <c r="L1435" s="158">
        <v>5.0937000000000001</v>
      </c>
      <c r="M1435" s="158">
        <v>6.6317000000000004</v>
      </c>
      <c r="N1435" s="158">
        <v>14.629300000000001</v>
      </c>
      <c r="O1435" s="158">
        <v>35.852699999999999</v>
      </c>
      <c r="P1435" s="158">
        <v>20.346599999999999</v>
      </c>
      <c r="Q1435" s="158">
        <v>16.397300000000001</v>
      </c>
      <c r="R1435" s="158">
        <v>48.224899999999998</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44767</v>
      </c>
      <c r="E1436" s="158">
        <v>152.73349999999999</v>
      </c>
      <c r="F1436" s="158">
        <v>-1.54E-2</v>
      </c>
      <c r="G1436" s="158">
        <v>-1.54E-2</v>
      </c>
      <c r="H1436" s="158">
        <v>2.4601999999999999</v>
      </c>
      <c r="I1436" s="158">
        <v>3.4674999999999998</v>
      </c>
      <c r="J1436" s="158">
        <v>10.273300000000001</v>
      </c>
      <c r="K1436" s="158">
        <v>1.3762000000000001</v>
      </c>
      <c r="L1436" s="158">
        <v>1.3643000000000001</v>
      </c>
      <c r="M1436" s="158">
        <v>5.6638000000000002</v>
      </c>
      <c r="N1436" s="158">
        <v>12.944800000000001</v>
      </c>
      <c r="O1436" s="158">
        <v>28.9331</v>
      </c>
      <c r="P1436" s="158">
        <v>13.476000000000001</v>
      </c>
      <c r="Q1436" s="158">
        <v>19.477900000000002</v>
      </c>
      <c r="R1436" s="158">
        <v>42.821399999999997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44767</v>
      </c>
      <c r="E1437" s="158">
        <v>139.85419999999999</v>
      </c>
      <c r="F1437" s="158">
        <v>-2.3E-2</v>
      </c>
      <c r="G1437" s="158">
        <v>-2.3E-2</v>
      </c>
      <c r="H1437" s="158">
        <v>2.4420999999999999</v>
      </c>
      <c r="I1437" s="158">
        <v>3.4310999999999998</v>
      </c>
      <c r="J1437" s="158">
        <v>10.1938</v>
      </c>
      <c r="K1437" s="158">
        <v>1.1653</v>
      </c>
      <c r="L1437" s="158">
        <v>0.91149999999999998</v>
      </c>
      <c r="M1437" s="158">
        <v>4.9528999999999996</v>
      </c>
      <c r="N1437" s="158">
        <v>11.9377</v>
      </c>
      <c r="O1437" s="158">
        <v>27.770399999999999</v>
      </c>
      <c r="P1437" s="158">
        <v>12.4054</v>
      </c>
      <c r="Q1437" s="158">
        <v>16.4376</v>
      </c>
      <c r="R1437" s="158">
        <v>41.569600000000001</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44767</v>
      </c>
      <c r="E1438" s="158">
        <v>691.49170000000004</v>
      </c>
      <c r="F1438" s="158">
        <v>0.2535</v>
      </c>
      <c r="G1438" s="158">
        <v>0.2535</v>
      </c>
      <c r="H1438" s="158">
        <v>2.3881000000000001</v>
      </c>
      <c r="I1438" s="158">
        <v>4.6661000000000001</v>
      </c>
      <c r="J1438" s="158">
        <v>10.5494</v>
      </c>
      <c r="K1438" s="158">
        <v>8.6400000000000005E-2</v>
      </c>
      <c r="L1438" s="158">
        <v>0.1757</v>
      </c>
      <c r="M1438" s="158">
        <v>-1.7808999999999999</v>
      </c>
      <c r="N1438" s="158">
        <v>4.8194999999999997</v>
      </c>
      <c r="O1438" s="158">
        <v>17.228999999999999</v>
      </c>
      <c r="P1438" s="158">
        <v>7.4246999999999996</v>
      </c>
      <c r="Q1438" s="158">
        <v>23.552299999999999</v>
      </c>
      <c r="R1438" s="158">
        <v>31.691400000000002</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44767</v>
      </c>
      <c r="E1439" s="158">
        <v>736.21879999999999</v>
      </c>
      <c r="F1439" s="158">
        <v>0.26140000000000002</v>
      </c>
      <c r="G1439" s="158">
        <v>0.26140000000000002</v>
      </c>
      <c r="H1439" s="158">
        <v>2.4068999999999998</v>
      </c>
      <c r="I1439" s="158">
        <v>4.7050000000000001</v>
      </c>
      <c r="J1439" s="158">
        <v>10.6401</v>
      </c>
      <c r="K1439" s="158">
        <v>0.32750000000000001</v>
      </c>
      <c r="L1439" s="158">
        <v>0.65039999999999998</v>
      </c>
      <c r="M1439" s="158">
        <v>-1.1100000000000001</v>
      </c>
      <c r="N1439" s="158">
        <v>5.7377000000000002</v>
      </c>
      <c r="O1439" s="158">
        <v>18.198399999999999</v>
      </c>
      <c r="P1439" s="158">
        <v>8.2903000000000002</v>
      </c>
      <c r="Q1439" s="158">
        <v>16.2941</v>
      </c>
      <c r="R1439" s="158">
        <v>32.806699999999999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44767</v>
      </c>
      <c r="E1440" s="158">
        <v>236.42930000000001</v>
      </c>
      <c r="F1440" s="158">
        <v>5.8599999999999999E-2</v>
      </c>
      <c r="G1440" s="158">
        <v>5.8599999999999999E-2</v>
      </c>
      <c r="H1440" s="158">
        <v>2.2715000000000001</v>
      </c>
      <c r="I1440" s="158">
        <v>3.6009000000000002</v>
      </c>
      <c r="J1440" s="158">
        <v>10.1112</v>
      </c>
      <c r="K1440" s="158">
        <v>-0.42649999999999999</v>
      </c>
      <c r="L1440" s="158">
        <v>-0.84589999999999999</v>
      </c>
      <c r="M1440" s="158">
        <v>-3.0182000000000002</v>
      </c>
      <c r="N1440" s="158">
        <v>4.5435999999999996</v>
      </c>
      <c r="O1440" s="158">
        <v>22.107500000000002</v>
      </c>
      <c r="P1440" s="158">
        <v>12.465999999999999</v>
      </c>
      <c r="Q1440" s="158">
        <v>11.921200000000001</v>
      </c>
      <c r="R1440" s="158">
        <v>33.017200000000003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44767</v>
      </c>
      <c r="E1441" s="158">
        <v>259.34780000000001</v>
      </c>
      <c r="F1441" s="158">
        <v>6.9400000000000003E-2</v>
      </c>
      <c r="G1441" s="158">
        <v>6.9400000000000003E-2</v>
      </c>
      <c r="H1441" s="158">
        <v>2.2972999999999999</v>
      </c>
      <c r="I1441" s="158">
        <v>3.6524999999999999</v>
      </c>
      <c r="J1441" s="158">
        <v>10.2326</v>
      </c>
      <c r="K1441" s="158">
        <v>-9.6100000000000005E-2</v>
      </c>
      <c r="L1441" s="158">
        <v>-0.2089</v>
      </c>
      <c r="M1441" s="158">
        <v>-2.0857000000000001</v>
      </c>
      <c r="N1441" s="158">
        <v>5.8841999999999999</v>
      </c>
      <c r="O1441" s="158">
        <v>23.6953</v>
      </c>
      <c r="P1441" s="158">
        <v>13.792899999999999</v>
      </c>
      <c r="Q1441" s="158">
        <v>18.950800000000001</v>
      </c>
      <c r="R1441" s="158">
        <v>34.690300000000001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44767</v>
      </c>
      <c r="E1442" s="158">
        <v>73.63</v>
      </c>
      <c r="F1442" s="158">
        <v>-5.4300000000000001E-2</v>
      </c>
      <c r="G1442" s="158">
        <v>-5.4300000000000001E-2</v>
      </c>
      <c r="H1442" s="158">
        <v>2.7347999999999999</v>
      </c>
      <c r="I1442" s="158">
        <v>3.2968999999999999</v>
      </c>
      <c r="J1442" s="158">
        <v>9.9448000000000008</v>
      </c>
      <c r="K1442" s="158">
        <v>-4.0275999999999996</v>
      </c>
      <c r="L1442" s="158">
        <v>-1.4192</v>
      </c>
      <c r="M1442" s="158">
        <v>-5.3841999999999999</v>
      </c>
      <c r="N1442" s="158">
        <v>0.24510000000000001</v>
      </c>
      <c r="O1442" s="158">
        <v>22.016500000000001</v>
      </c>
      <c r="P1442" s="158">
        <v>11.939399999999999</v>
      </c>
      <c r="Q1442" s="158">
        <v>16.060300000000002</v>
      </c>
      <c r="R1442" s="158">
        <v>27.8718</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44767</v>
      </c>
      <c r="E1443" s="158">
        <v>70.53</v>
      </c>
      <c r="F1443" s="158">
        <v>-5.67E-2</v>
      </c>
      <c r="G1443" s="158">
        <v>-5.67E-2</v>
      </c>
      <c r="H1443" s="158">
        <v>2.7235999999999998</v>
      </c>
      <c r="I1443" s="158">
        <v>3.2801</v>
      </c>
      <c r="J1443" s="158">
        <v>9.8940000000000001</v>
      </c>
      <c r="K1443" s="158">
        <v>-4.1060999999999996</v>
      </c>
      <c r="L1443" s="158">
        <v>-1.5769</v>
      </c>
      <c r="M1443" s="158">
        <v>-5.6329000000000002</v>
      </c>
      <c r="N1443" s="158">
        <v>-0.1133</v>
      </c>
      <c r="O1443" s="158">
        <v>21.563800000000001</v>
      </c>
      <c r="P1443" s="158">
        <v>11.4803</v>
      </c>
      <c r="Q1443" s="158">
        <v>7.2515000000000001</v>
      </c>
      <c r="R1443" s="158">
        <v>27.422999999999998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44767</v>
      </c>
      <c r="E1444" s="158">
        <v>27.64</v>
      </c>
      <c r="F1444" s="158">
        <v>0.1449</v>
      </c>
      <c r="G1444" s="158">
        <v>0.1449</v>
      </c>
      <c r="H1444" s="158">
        <v>1.4312</v>
      </c>
      <c r="I1444" s="158">
        <v>3.3656999999999999</v>
      </c>
      <c r="J1444" s="158">
        <v>10.2073</v>
      </c>
      <c r="K1444" s="158">
        <v>-7.2300000000000003E-2</v>
      </c>
      <c r="L1444" s="158">
        <v>-0.39639999999999997</v>
      </c>
      <c r="M1444" s="158">
        <v>-0.754</v>
      </c>
      <c r="N1444" s="158">
        <v>6.9659000000000004</v>
      </c>
      <c r="O1444" s="158"/>
      <c r="P1444" s="158"/>
      <c r="Q1444" s="158">
        <v>54.4236</v>
      </c>
      <c r="R1444" s="158">
        <v>40.745399999999997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44767</v>
      </c>
      <c r="E1445" s="158">
        <v>26.84</v>
      </c>
      <c r="F1445" s="158">
        <v>0.14929999999999999</v>
      </c>
      <c r="G1445" s="158">
        <v>0.14929999999999999</v>
      </c>
      <c r="H1445" s="158">
        <v>1.3977999999999999</v>
      </c>
      <c r="I1445" s="158">
        <v>3.3102</v>
      </c>
      <c r="J1445" s="158">
        <v>10.090199999999999</v>
      </c>
      <c r="K1445" s="158">
        <v>-0.4451</v>
      </c>
      <c r="L1445" s="158">
        <v>-1.1053999999999999</v>
      </c>
      <c r="M1445" s="158">
        <v>-1.7928999999999999</v>
      </c>
      <c r="N1445" s="158">
        <v>5.5030999999999999</v>
      </c>
      <c r="O1445" s="158"/>
      <c r="P1445" s="158"/>
      <c r="Q1445" s="158">
        <v>52.497199999999999</v>
      </c>
      <c r="R1445" s="158">
        <v>38.945500000000003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44767</v>
      </c>
      <c r="E1446" s="158">
        <v>196.0292</v>
      </c>
      <c r="F1446" s="158">
        <v>0.24010000000000001</v>
      </c>
      <c r="G1446" s="158">
        <v>0.24010000000000001</v>
      </c>
      <c r="H1446" s="158">
        <v>2.7444999999999999</v>
      </c>
      <c r="I1446" s="158">
        <v>4.4184999999999999</v>
      </c>
      <c r="J1446" s="158">
        <v>10.708</v>
      </c>
      <c r="K1446" s="158">
        <v>0.7036</v>
      </c>
      <c r="L1446" s="158">
        <v>-1.8089999999999999</v>
      </c>
      <c r="M1446" s="158">
        <v>-1.6006</v>
      </c>
      <c r="N1446" s="158">
        <v>6.0952000000000002</v>
      </c>
      <c r="O1446" s="158">
        <v>26.5444</v>
      </c>
      <c r="P1446" s="158">
        <v>13.330399999999999</v>
      </c>
      <c r="Q1446" s="158">
        <v>19.262899999999998</v>
      </c>
      <c r="R1446" s="158">
        <v>36.659599999999998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44767</v>
      </c>
      <c r="E1447" s="158">
        <v>133.68604722337099</v>
      </c>
      <c r="F1447" s="158">
        <v>0.24010000000000001</v>
      </c>
      <c r="G1447" s="158">
        <v>0.24010000000000001</v>
      </c>
      <c r="H1447" s="158">
        <v>2.7446000000000002</v>
      </c>
      <c r="I1447" s="158">
        <v>4.4185999999999996</v>
      </c>
      <c r="J1447" s="158">
        <v>10.708</v>
      </c>
      <c r="K1447" s="158">
        <v>0.7036</v>
      </c>
      <c r="L1447" s="158">
        <v>-1.8089999999999999</v>
      </c>
      <c r="M1447" s="158">
        <v>-1.6006</v>
      </c>
      <c r="N1447" s="158">
        <v>6.0955000000000004</v>
      </c>
      <c r="O1447" s="158">
        <v>26.5457</v>
      </c>
      <c r="P1447" s="158">
        <v>13.3314</v>
      </c>
      <c r="Q1447" s="158">
        <v>19.264299999999999</v>
      </c>
      <c r="R1447" s="158">
        <v>36.6599</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44767</v>
      </c>
      <c r="E1448" s="158">
        <v>180.81720000000001</v>
      </c>
      <c r="F1448" s="158">
        <v>0.23250000000000001</v>
      </c>
      <c r="G1448" s="158">
        <v>0.23250000000000001</v>
      </c>
      <c r="H1448" s="158">
        <v>2.7248000000000001</v>
      </c>
      <c r="I1448" s="158">
        <v>4.3788999999999998</v>
      </c>
      <c r="J1448" s="158">
        <v>10.6165</v>
      </c>
      <c r="K1448" s="158">
        <v>0.44490000000000002</v>
      </c>
      <c r="L1448" s="158">
        <v>-2.3178000000000001</v>
      </c>
      <c r="M1448" s="158">
        <v>-2.3544</v>
      </c>
      <c r="N1448" s="158">
        <v>5.0124000000000004</v>
      </c>
      <c r="O1448" s="158">
        <v>25.3766</v>
      </c>
      <c r="P1448" s="158">
        <v>12.299300000000001</v>
      </c>
      <c r="Q1448" s="158">
        <v>15.4498</v>
      </c>
      <c r="R1448" s="158">
        <v>35.340400000000002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44767</v>
      </c>
      <c r="E1449" s="158">
        <v>198.43797330657401</v>
      </c>
      <c r="F1449" s="158">
        <v>0.2326</v>
      </c>
      <c r="G1449" s="158">
        <v>0.2326</v>
      </c>
      <c r="H1449" s="158">
        <v>2.7248999999999999</v>
      </c>
      <c r="I1449" s="158">
        <v>4.3788999999999998</v>
      </c>
      <c r="J1449" s="158">
        <v>10.6166</v>
      </c>
      <c r="K1449" s="158">
        <v>0.44490000000000002</v>
      </c>
      <c r="L1449" s="158">
        <v>-2.3178000000000001</v>
      </c>
      <c r="M1449" s="158">
        <v>-2.3544</v>
      </c>
      <c r="N1449" s="158">
        <v>5.0125000000000002</v>
      </c>
      <c r="O1449" s="158">
        <v>25.3767</v>
      </c>
      <c r="P1449" s="158">
        <v>12.2996</v>
      </c>
      <c r="Q1449" s="158">
        <v>17.7257</v>
      </c>
      <c r="R1449" s="158">
        <v>35.340499999999999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4.4742307692307692E-2</v>
      </c>
      <c r="G1450" s="160">
        <v>4.4742307692307692E-2</v>
      </c>
      <c r="H1450" s="160">
        <v>2.3304846153846159</v>
      </c>
      <c r="I1450" s="160">
        <v>3.707465384615384</v>
      </c>
      <c r="J1450" s="160">
        <v>9.7815865384615375</v>
      </c>
      <c r="K1450" s="160">
        <v>-0.31203461538461519</v>
      </c>
      <c r="L1450" s="160">
        <v>-1.0430769230769237</v>
      </c>
      <c r="M1450" s="160">
        <v>-2.2248615384615387</v>
      </c>
      <c r="N1450" s="160">
        <v>5.4417269230769234</v>
      </c>
      <c r="O1450" s="160">
        <v>23.945995652173917</v>
      </c>
      <c r="P1450" s="160">
        <v>12.674561363636366</v>
      </c>
      <c r="Q1450" s="160">
        <v>18.258601923076917</v>
      </c>
      <c r="R1450" s="160">
        <v>35.56758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1.4249999999999999E-2</v>
      </c>
      <c r="G1451" s="160">
        <v>1.4249999999999999E-2</v>
      </c>
      <c r="H1451" s="160">
        <v>2.3469500000000001</v>
      </c>
      <c r="I1451" s="160">
        <v>3.6429999999999998</v>
      </c>
      <c r="J1451" s="160">
        <v>10.0175</v>
      </c>
      <c r="K1451" s="160">
        <v>-6.6349999999999992E-2</v>
      </c>
      <c r="L1451" s="160">
        <v>-0.94599999999999995</v>
      </c>
      <c r="M1451" s="160">
        <v>-2.3264500000000004</v>
      </c>
      <c r="N1451" s="160">
        <v>5.2998499999999993</v>
      </c>
      <c r="O1451" s="160">
        <v>23.580849999999998</v>
      </c>
      <c r="P1451" s="160">
        <v>12.49905</v>
      </c>
      <c r="Q1451" s="160">
        <v>17.7319</v>
      </c>
      <c r="R1451" s="160">
        <v>36.344200000000001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44767</v>
      </c>
      <c r="E1454" s="158">
        <v>299.64479999999998</v>
      </c>
      <c r="F1454" s="158">
        <v>6.1383000000000001</v>
      </c>
      <c r="G1454" s="158">
        <v>6.1383000000000001</v>
      </c>
      <c r="H1454" s="158">
        <v>3.9828000000000001</v>
      </c>
      <c r="I1454" s="158">
        <v>4.3795000000000002</v>
      </c>
      <c r="J1454" s="158">
        <v>5.9245000000000001</v>
      </c>
      <c r="K1454" s="158">
        <v>3.5015000000000001</v>
      </c>
      <c r="L1454" s="158">
        <v>3.8715000000000002</v>
      </c>
      <c r="M1454" s="158">
        <v>3.9015</v>
      </c>
      <c r="N1454" s="158">
        <v>3.8304999999999998</v>
      </c>
      <c r="O1454" s="158">
        <v>5.2511000000000001</v>
      </c>
      <c r="P1454" s="158">
        <v>6.2907000000000002</v>
      </c>
      <c r="Q1454" s="158">
        <v>6.7527999999999997</v>
      </c>
      <c r="R1454" s="158">
        <v>3.9752000000000001</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44767</v>
      </c>
      <c r="E1455" s="158">
        <v>302.4239</v>
      </c>
      <c r="F1455" s="158">
        <v>6.2591000000000001</v>
      </c>
      <c r="G1455" s="158">
        <v>6.2591000000000001</v>
      </c>
      <c r="H1455" s="158">
        <v>4.1032999999999999</v>
      </c>
      <c r="I1455" s="158">
        <v>4.4992000000000001</v>
      </c>
      <c r="J1455" s="158">
        <v>6.0452000000000004</v>
      </c>
      <c r="K1455" s="158">
        <v>3.6254</v>
      </c>
      <c r="L1455" s="158">
        <v>3.9946999999999999</v>
      </c>
      <c r="M1455" s="158">
        <v>4.0256999999999996</v>
      </c>
      <c r="N1455" s="158">
        <v>3.9548999999999999</v>
      </c>
      <c r="O1455" s="158">
        <v>5.3745000000000003</v>
      </c>
      <c r="P1455" s="158">
        <v>6.4200999999999997</v>
      </c>
      <c r="Q1455" s="158">
        <v>7.4105999999999996</v>
      </c>
      <c r="R1455" s="158">
        <v>4.0948000000000002</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44767</v>
      </c>
      <c r="E1456" s="158">
        <v>1165.4970000000001</v>
      </c>
      <c r="F1456" s="158">
        <v>5.8811</v>
      </c>
      <c r="G1456" s="158">
        <v>5.8811</v>
      </c>
      <c r="H1456" s="158">
        <v>3.9906000000000001</v>
      </c>
      <c r="I1456" s="158">
        <v>4.5084999999999997</v>
      </c>
      <c r="J1456" s="158">
        <v>5.8159000000000001</v>
      </c>
      <c r="K1456" s="158">
        <v>3.8026</v>
      </c>
      <c r="L1456" s="158">
        <v>4.0673000000000004</v>
      </c>
      <c r="M1456" s="158">
        <v>4.0277000000000003</v>
      </c>
      <c r="N1456" s="158">
        <v>3.9569999999999999</v>
      </c>
      <c r="O1456" s="158"/>
      <c r="P1456" s="158"/>
      <c r="Q1456" s="158">
        <v>5.2919999999999998</v>
      </c>
      <c r="R1456" s="158">
        <v>4.0589000000000004</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44767</v>
      </c>
      <c r="E1457" s="158">
        <v>1160.3405</v>
      </c>
      <c r="F1457" s="158">
        <v>5.7276999999999996</v>
      </c>
      <c r="G1457" s="158">
        <v>5.7276999999999996</v>
      </c>
      <c r="H1457" s="158">
        <v>3.8369</v>
      </c>
      <c r="I1457" s="158">
        <v>4.3543000000000003</v>
      </c>
      <c r="J1457" s="158">
        <v>5.6614000000000004</v>
      </c>
      <c r="K1457" s="158">
        <v>3.6474000000000002</v>
      </c>
      <c r="L1457" s="158">
        <v>3.9085999999999999</v>
      </c>
      <c r="M1457" s="158">
        <v>3.8700999999999999</v>
      </c>
      <c r="N1457" s="158">
        <v>3.7995999999999999</v>
      </c>
      <c r="O1457" s="158"/>
      <c r="P1457" s="158"/>
      <c r="Q1457" s="158">
        <v>5.1349</v>
      </c>
      <c r="R1457" s="158">
        <v>3.8999000000000001</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44767</v>
      </c>
      <c r="E1458" s="158">
        <v>1140.3987</v>
      </c>
      <c r="F1458" s="158">
        <v>4.7558999999999996</v>
      </c>
      <c r="G1458" s="158">
        <v>4.7558999999999996</v>
      </c>
      <c r="H1458" s="158">
        <v>4.6605999999999996</v>
      </c>
      <c r="I1458" s="158">
        <v>4.5603999999999996</v>
      </c>
      <c r="J1458" s="158">
        <v>4.5747</v>
      </c>
      <c r="K1458" s="158">
        <v>3.1126999999999998</v>
      </c>
      <c r="L1458" s="158">
        <v>3.4965999999999999</v>
      </c>
      <c r="M1458" s="158">
        <v>3.5969000000000002</v>
      </c>
      <c r="N1458" s="158">
        <v>3.5914000000000001</v>
      </c>
      <c r="O1458" s="158">
        <v>4.1547999999999998</v>
      </c>
      <c r="P1458" s="158"/>
      <c r="Q1458" s="158">
        <v>4.3270999999999997</v>
      </c>
      <c r="R1458" s="158">
        <v>3.3418999999999999</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44767</v>
      </c>
      <c r="E1459" s="158">
        <v>1130.3715</v>
      </c>
      <c r="F1459" s="158">
        <v>4.5750999999999999</v>
      </c>
      <c r="G1459" s="158">
        <v>4.5750999999999999</v>
      </c>
      <c r="H1459" s="158">
        <v>4.4787999999999997</v>
      </c>
      <c r="I1459" s="158">
        <v>4.3329000000000004</v>
      </c>
      <c r="J1459" s="158">
        <v>4.3696999999999999</v>
      </c>
      <c r="K1459" s="158">
        <v>2.8620000000000001</v>
      </c>
      <c r="L1459" s="158">
        <v>3.2635000000000001</v>
      </c>
      <c r="M1459" s="158">
        <v>3.3635000000000002</v>
      </c>
      <c r="N1459" s="158">
        <v>3.3393999999999999</v>
      </c>
      <c r="O1459" s="158">
        <v>3.8593999999999999</v>
      </c>
      <c r="P1459" s="158"/>
      <c r="Q1459" s="158">
        <v>4.0305</v>
      </c>
      <c r="R1459" s="158">
        <v>3.0493999999999999</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44767</v>
      </c>
      <c r="E1460" s="158">
        <v>44.047400000000003</v>
      </c>
      <c r="F1460" s="158">
        <v>5.3886000000000003</v>
      </c>
      <c r="G1460" s="158">
        <v>5.3886000000000003</v>
      </c>
      <c r="H1460" s="158">
        <v>3.5419</v>
      </c>
      <c r="I1460" s="158">
        <v>4.1498999999999997</v>
      </c>
      <c r="J1460" s="158">
        <v>5.8455000000000004</v>
      </c>
      <c r="K1460" s="158">
        <v>1.8975</v>
      </c>
      <c r="L1460" s="158">
        <v>2.8365999999999998</v>
      </c>
      <c r="M1460" s="158">
        <v>3.1135000000000002</v>
      </c>
      <c r="N1460" s="158">
        <v>3.2359</v>
      </c>
      <c r="O1460" s="158">
        <v>4.8513999999999999</v>
      </c>
      <c r="P1460" s="158">
        <v>5.91</v>
      </c>
      <c r="Q1460" s="158">
        <v>6.9431000000000003</v>
      </c>
      <c r="R1460" s="158">
        <v>3.5649999999999999</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44767</v>
      </c>
      <c r="E1461" s="158">
        <v>43.042499999999997</v>
      </c>
      <c r="F1461" s="158">
        <v>5.1184000000000003</v>
      </c>
      <c r="G1461" s="158">
        <v>5.1184000000000003</v>
      </c>
      <c r="H1461" s="158">
        <v>3.2850000000000001</v>
      </c>
      <c r="I1461" s="158">
        <v>3.8883999999999999</v>
      </c>
      <c r="J1461" s="158">
        <v>5.5820999999999996</v>
      </c>
      <c r="K1461" s="158">
        <v>1.6431</v>
      </c>
      <c r="L1461" s="158">
        <v>2.5865999999999998</v>
      </c>
      <c r="M1461" s="158">
        <v>2.8637000000000001</v>
      </c>
      <c r="N1461" s="158">
        <v>2.9881000000000002</v>
      </c>
      <c r="O1461" s="158">
        <v>4.6128999999999998</v>
      </c>
      <c r="P1461" s="158">
        <v>5.6597999999999997</v>
      </c>
      <c r="Q1461" s="158">
        <v>6.6013000000000002</v>
      </c>
      <c r="R1461" s="158">
        <v>3.3294000000000001</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44767</v>
      </c>
      <c r="E1462" s="158">
        <v>25.514399999999998</v>
      </c>
      <c r="F1462" s="158">
        <v>6.4886999999999997</v>
      </c>
      <c r="G1462" s="158">
        <v>6.4886999999999997</v>
      </c>
      <c r="H1462" s="158">
        <v>2.9855</v>
      </c>
      <c r="I1462" s="158">
        <v>3.4070999999999998</v>
      </c>
      <c r="J1462" s="158">
        <v>5.0096999999999996</v>
      </c>
      <c r="K1462" s="158">
        <v>2.8275000000000001</v>
      </c>
      <c r="L1462" s="158">
        <v>3.3889999999999998</v>
      </c>
      <c r="M1462" s="158">
        <v>3.4790999999999999</v>
      </c>
      <c r="N1462" s="158">
        <v>3.5085000000000002</v>
      </c>
      <c r="O1462" s="158">
        <v>5.2344999999999997</v>
      </c>
      <c r="P1462" s="158">
        <v>6.3543000000000003</v>
      </c>
      <c r="Q1462" s="158">
        <v>7.5688000000000004</v>
      </c>
      <c r="R1462" s="158">
        <v>3.6467999999999998</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44767</v>
      </c>
      <c r="E1463" s="158">
        <v>20.214400000000001</v>
      </c>
      <c r="F1463" s="158">
        <v>5.7808000000000002</v>
      </c>
      <c r="G1463" s="158">
        <v>5.7808000000000002</v>
      </c>
      <c r="H1463" s="158">
        <v>2.2709000000000001</v>
      </c>
      <c r="I1463" s="158">
        <v>2.6854</v>
      </c>
      <c r="J1463" s="158">
        <v>4.2790999999999997</v>
      </c>
      <c r="K1463" s="158">
        <v>2.0882999999999998</v>
      </c>
      <c r="L1463" s="158">
        <v>2.6286</v>
      </c>
      <c r="M1463" s="158">
        <v>2.6970000000000001</v>
      </c>
      <c r="N1463" s="158">
        <v>2.7172999999999998</v>
      </c>
      <c r="O1463" s="158">
        <v>4.4244000000000003</v>
      </c>
      <c r="P1463" s="158">
        <v>5.6727999999999996</v>
      </c>
      <c r="Q1463" s="158">
        <v>5.1218000000000004</v>
      </c>
      <c r="R1463" s="158">
        <v>2.8542000000000001</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44767</v>
      </c>
      <c r="E1464" s="158">
        <v>23.619900000000001</v>
      </c>
      <c r="F1464" s="158">
        <v>5.7202999999999999</v>
      </c>
      <c r="G1464" s="158">
        <v>5.7202999999999999</v>
      </c>
      <c r="H1464" s="158">
        <v>2.2526999999999999</v>
      </c>
      <c r="I1464" s="158">
        <v>2.6739000000000002</v>
      </c>
      <c r="J1464" s="158">
        <v>4.2725</v>
      </c>
      <c r="K1464" s="158">
        <v>2.0928</v>
      </c>
      <c r="L1464" s="158">
        <v>2.6309999999999998</v>
      </c>
      <c r="M1464" s="158">
        <v>2.7021000000000002</v>
      </c>
      <c r="N1464" s="158">
        <v>2.7218</v>
      </c>
      <c r="O1464" s="158">
        <v>4.4255000000000004</v>
      </c>
      <c r="P1464" s="158">
        <v>5.6148999999999996</v>
      </c>
      <c r="Q1464" s="158">
        <v>6.2923</v>
      </c>
      <c r="R1464" s="158">
        <v>2.8559999999999999</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44767</v>
      </c>
      <c r="E1465" s="158">
        <v>40.775100000000002</v>
      </c>
      <c r="F1465" s="158">
        <v>5.8810000000000002</v>
      </c>
      <c r="G1465" s="158">
        <v>5.8810000000000002</v>
      </c>
      <c r="H1465" s="158">
        <v>3.5958999999999999</v>
      </c>
      <c r="I1465" s="158">
        <v>3.9767000000000001</v>
      </c>
      <c r="J1465" s="158">
        <v>5.2586000000000004</v>
      </c>
      <c r="K1465" s="158">
        <v>3.1556999999999999</v>
      </c>
      <c r="L1465" s="158">
        <v>3.4845000000000002</v>
      </c>
      <c r="M1465" s="158">
        <v>3.4889999999999999</v>
      </c>
      <c r="N1465" s="158">
        <v>3.4975000000000001</v>
      </c>
      <c r="O1465" s="158">
        <v>4.9398999999999997</v>
      </c>
      <c r="P1465" s="158">
        <v>6.0332999999999997</v>
      </c>
      <c r="Q1465" s="158">
        <v>7.1097999999999999</v>
      </c>
      <c r="R1465" s="158">
        <v>3.5775999999999999</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44767</v>
      </c>
      <c r="E1466" s="158">
        <v>41.934100000000001</v>
      </c>
      <c r="F1466" s="158">
        <v>6.0378999999999996</v>
      </c>
      <c r="G1466" s="158">
        <v>6.0378999999999996</v>
      </c>
      <c r="H1466" s="158">
        <v>3.7704</v>
      </c>
      <c r="I1466" s="158">
        <v>4.141</v>
      </c>
      <c r="J1466" s="158">
        <v>5.4241999999999999</v>
      </c>
      <c r="K1466" s="158">
        <v>3.3205</v>
      </c>
      <c r="L1466" s="158">
        <v>3.6503999999999999</v>
      </c>
      <c r="M1466" s="158">
        <v>3.6560999999999999</v>
      </c>
      <c r="N1466" s="158">
        <v>3.6671</v>
      </c>
      <c r="O1466" s="158">
        <v>5.1048999999999998</v>
      </c>
      <c r="P1466" s="158">
        <v>6.2122999999999999</v>
      </c>
      <c r="Q1466" s="158">
        <v>7.5155000000000003</v>
      </c>
      <c r="R1466" s="158">
        <v>3.7427000000000001</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44767</v>
      </c>
      <c r="E1467" s="158">
        <v>4641.9116000000004</v>
      </c>
      <c r="F1467" s="158">
        <v>5.3170000000000002</v>
      </c>
      <c r="G1467" s="158">
        <v>5.3170000000000002</v>
      </c>
      <c r="H1467" s="158">
        <v>3.5348999999999999</v>
      </c>
      <c r="I1467" s="158">
        <v>4.2191000000000001</v>
      </c>
      <c r="J1467" s="158">
        <v>5.4335000000000004</v>
      </c>
      <c r="K1467" s="158">
        <v>3.4739</v>
      </c>
      <c r="L1467" s="158">
        <v>3.8161</v>
      </c>
      <c r="M1467" s="158">
        <v>3.8077999999999999</v>
      </c>
      <c r="N1467" s="158">
        <v>3.7524000000000002</v>
      </c>
      <c r="O1467" s="158">
        <v>5.1928999999999998</v>
      </c>
      <c r="P1467" s="158">
        <v>6.1252000000000004</v>
      </c>
      <c r="Q1467" s="158">
        <v>6.9840999999999998</v>
      </c>
      <c r="R1467" s="158">
        <v>3.8685999999999998</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44767</v>
      </c>
      <c r="E1468" s="158">
        <v>4709.8014999999996</v>
      </c>
      <c r="F1468" s="158">
        <v>5.5227000000000004</v>
      </c>
      <c r="G1468" s="158">
        <v>5.5227000000000004</v>
      </c>
      <c r="H1468" s="158">
        <v>3.7374000000000001</v>
      </c>
      <c r="I1468" s="158">
        <v>4.4206000000000003</v>
      </c>
      <c r="J1468" s="158">
        <v>5.6334</v>
      </c>
      <c r="K1468" s="158">
        <v>3.6753</v>
      </c>
      <c r="L1468" s="158">
        <v>4.008</v>
      </c>
      <c r="M1468" s="158">
        <v>3.9847000000000001</v>
      </c>
      <c r="N1468" s="158">
        <v>3.9224000000000001</v>
      </c>
      <c r="O1468" s="158">
        <v>5.3672000000000004</v>
      </c>
      <c r="P1468" s="158">
        <v>6.3158000000000003</v>
      </c>
      <c r="Q1468" s="158">
        <v>7.3026</v>
      </c>
      <c r="R1468" s="158">
        <v>4.0262000000000002</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44767</v>
      </c>
      <c r="E1469" s="158">
        <v>307.59249999999997</v>
      </c>
      <c r="F1469" s="158">
        <v>5.5837000000000003</v>
      </c>
      <c r="G1469" s="158">
        <v>5.5837000000000003</v>
      </c>
      <c r="H1469" s="158">
        <v>3.3671000000000002</v>
      </c>
      <c r="I1469" s="158">
        <v>4.1794000000000002</v>
      </c>
      <c r="J1469" s="158">
        <v>5.4707999999999997</v>
      </c>
      <c r="K1469" s="158">
        <v>3.484</v>
      </c>
      <c r="L1469" s="158">
        <v>3.802</v>
      </c>
      <c r="M1469" s="158">
        <v>3.7469000000000001</v>
      </c>
      <c r="N1469" s="158">
        <v>3.7065000000000001</v>
      </c>
      <c r="O1469" s="158">
        <v>5.0308000000000002</v>
      </c>
      <c r="P1469" s="158">
        <v>6.0713999999999997</v>
      </c>
      <c r="Q1469" s="158">
        <v>7.0951000000000004</v>
      </c>
      <c r="R1469" s="158">
        <v>3.8119999999999998</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44767</v>
      </c>
      <c r="E1470" s="158">
        <v>310.399</v>
      </c>
      <c r="F1470" s="158">
        <v>5.7019000000000002</v>
      </c>
      <c r="G1470" s="158">
        <v>5.7019000000000002</v>
      </c>
      <c r="H1470" s="158">
        <v>3.4881000000000002</v>
      </c>
      <c r="I1470" s="158">
        <v>4.2991000000000001</v>
      </c>
      <c r="J1470" s="158">
        <v>5.5911</v>
      </c>
      <c r="K1470" s="158">
        <v>3.6051000000000002</v>
      </c>
      <c r="L1470" s="158">
        <v>3.9243000000000001</v>
      </c>
      <c r="M1470" s="158">
        <v>3.8702999999999999</v>
      </c>
      <c r="N1470" s="158">
        <v>3.8311000000000002</v>
      </c>
      <c r="O1470" s="158">
        <v>5.1562000000000001</v>
      </c>
      <c r="P1470" s="158">
        <v>6.1967999999999996</v>
      </c>
      <c r="Q1470" s="158">
        <v>7.2481</v>
      </c>
      <c r="R1470" s="158">
        <v>3.9365999999999999</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44767</v>
      </c>
      <c r="E1471" s="158">
        <v>35.3155</v>
      </c>
      <c r="F1471" s="158">
        <v>6.1699000000000002</v>
      </c>
      <c r="G1471" s="158">
        <v>6.1699000000000002</v>
      </c>
      <c r="H1471" s="158">
        <v>3.9156</v>
      </c>
      <c r="I1471" s="158">
        <v>4.3851000000000004</v>
      </c>
      <c r="J1471" s="158">
        <v>5.7087000000000003</v>
      </c>
      <c r="K1471" s="158">
        <v>3.5636000000000001</v>
      </c>
      <c r="L1471" s="158">
        <v>3.8618000000000001</v>
      </c>
      <c r="M1471" s="158">
        <v>3.8464999999999998</v>
      </c>
      <c r="N1471" s="158">
        <v>3.7490999999999999</v>
      </c>
      <c r="O1471" s="158">
        <v>4.8653000000000004</v>
      </c>
      <c r="P1471" s="158">
        <v>5.6539000000000001</v>
      </c>
      <c r="Q1471" s="158">
        <v>7.1830999999999996</v>
      </c>
      <c r="R1471" s="158">
        <v>3.7208000000000001</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44767</v>
      </c>
      <c r="E1472" s="158">
        <v>33.189500000000002</v>
      </c>
      <c r="F1472" s="158">
        <v>5.5011999999999999</v>
      </c>
      <c r="G1472" s="158">
        <v>5.5011999999999999</v>
      </c>
      <c r="H1472" s="158">
        <v>3.2698999999999998</v>
      </c>
      <c r="I1472" s="158">
        <v>3.7208999999999999</v>
      </c>
      <c r="J1472" s="158">
        <v>5.0412999999999997</v>
      </c>
      <c r="K1472" s="158">
        <v>2.8934000000000002</v>
      </c>
      <c r="L1472" s="158">
        <v>3.1852999999999998</v>
      </c>
      <c r="M1472" s="158">
        <v>3.1640999999999999</v>
      </c>
      <c r="N1472" s="158">
        <v>3.0613000000000001</v>
      </c>
      <c r="O1472" s="158">
        <v>4.1151999999999997</v>
      </c>
      <c r="P1472" s="158">
        <v>4.9382000000000001</v>
      </c>
      <c r="Q1472" s="158">
        <v>6.3640999999999996</v>
      </c>
      <c r="R1472" s="158">
        <v>3.0034000000000001</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44767</v>
      </c>
      <c r="E1475" s="158">
        <v>2491.5583000000001</v>
      </c>
      <c r="F1475" s="158">
        <v>5.8196000000000003</v>
      </c>
      <c r="G1475" s="158">
        <v>5.8196000000000003</v>
      </c>
      <c r="H1475" s="158">
        <v>3.1741999999999999</v>
      </c>
      <c r="I1475" s="158">
        <v>3.9582999999999999</v>
      </c>
      <c r="J1475" s="158">
        <v>5.8289999999999997</v>
      </c>
      <c r="K1475" s="158">
        <v>1.7286999999999999</v>
      </c>
      <c r="L1475" s="158">
        <v>2.6084000000000001</v>
      </c>
      <c r="M1475" s="158">
        <v>2.8471000000000002</v>
      </c>
      <c r="N1475" s="158">
        <v>2.9497</v>
      </c>
      <c r="O1475" s="158">
        <v>4.4821999999999997</v>
      </c>
      <c r="P1475" s="158">
        <v>5.6215000000000002</v>
      </c>
      <c r="Q1475" s="158">
        <v>7.3243999999999998</v>
      </c>
      <c r="R1475" s="158">
        <v>3.2778999999999998</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44767</v>
      </c>
      <c r="E1476" s="158">
        <v>2558.163</v>
      </c>
      <c r="F1476" s="158">
        <v>6.1497999999999999</v>
      </c>
      <c r="G1476" s="158">
        <v>6.1497999999999999</v>
      </c>
      <c r="H1476" s="158">
        <v>3.5047999999999999</v>
      </c>
      <c r="I1476" s="158">
        <v>4.2892999999999999</v>
      </c>
      <c r="J1476" s="158">
        <v>6.1535000000000002</v>
      </c>
      <c r="K1476" s="158">
        <v>2.0579000000000001</v>
      </c>
      <c r="L1476" s="158">
        <v>2.9472</v>
      </c>
      <c r="M1476" s="158">
        <v>3.1941999999999999</v>
      </c>
      <c r="N1476" s="158">
        <v>3.302</v>
      </c>
      <c r="O1476" s="158">
        <v>4.8243</v>
      </c>
      <c r="P1476" s="158">
        <v>5.9340000000000002</v>
      </c>
      <c r="Q1476" s="158">
        <v>7.5636000000000001</v>
      </c>
      <c r="R1476" s="158">
        <v>3.6356999999999999</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44767</v>
      </c>
      <c r="E1479" s="158">
        <v>3644.4466000000002</v>
      </c>
      <c r="F1479" s="158">
        <v>5.9672999999999998</v>
      </c>
      <c r="G1479" s="158">
        <v>5.9672999999999998</v>
      </c>
      <c r="H1479" s="158">
        <v>3.6846000000000001</v>
      </c>
      <c r="I1479" s="158">
        <v>4.2081999999999997</v>
      </c>
      <c r="J1479" s="158">
        <v>5.4983000000000004</v>
      </c>
      <c r="K1479" s="158">
        <v>3.7456999999999998</v>
      </c>
      <c r="L1479" s="158">
        <v>4.0472000000000001</v>
      </c>
      <c r="M1479" s="158">
        <v>3.9853000000000001</v>
      </c>
      <c r="N1479" s="158">
        <v>3.8813</v>
      </c>
      <c r="O1479" s="158">
        <v>4.9131999999999998</v>
      </c>
      <c r="P1479" s="158">
        <v>6.0270999999999999</v>
      </c>
      <c r="Q1479" s="158">
        <v>7.0265000000000004</v>
      </c>
      <c r="R1479" s="158">
        <v>3.8723999999999998</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44767</v>
      </c>
      <c r="E1480" s="158">
        <v>3665.8377999999998</v>
      </c>
      <c r="F1480" s="158">
        <v>6.0697000000000001</v>
      </c>
      <c r="G1480" s="158">
        <v>6.0697000000000001</v>
      </c>
      <c r="H1480" s="158">
        <v>3.7869999999999999</v>
      </c>
      <c r="I1480" s="158">
        <v>4.3110999999999997</v>
      </c>
      <c r="J1480" s="158">
        <v>5.6016000000000004</v>
      </c>
      <c r="K1480" s="158">
        <v>3.8275999999999999</v>
      </c>
      <c r="L1480" s="158">
        <v>4.1260000000000003</v>
      </c>
      <c r="M1480" s="158">
        <v>4.0637999999999996</v>
      </c>
      <c r="N1480" s="158">
        <v>3.9599000000000002</v>
      </c>
      <c r="O1480" s="158">
        <v>5.0019999999999998</v>
      </c>
      <c r="P1480" s="158">
        <v>6.1035000000000004</v>
      </c>
      <c r="Q1480" s="158">
        <v>7.2175000000000002</v>
      </c>
      <c r="R1480" s="158">
        <v>3.9590999999999998</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44767</v>
      </c>
      <c r="E1481" s="158">
        <v>33.680065996700201</v>
      </c>
      <c r="F1481" s="158">
        <v>5.7462</v>
      </c>
      <c r="G1481" s="158">
        <v>5.7462</v>
      </c>
      <c r="H1481" s="158">
        <v>3.5087999999999999</v>
      </c>
      <c r="I1481" s="158">
        <v>3.9885999999999999</v>
      </c>
      <c r="J1481" s="158">
        <v>5.1401000000000003</v>
      </c>
      <c r="K1481" s="158">
        <v>3.0253999999999999</v>
      </c>
      <c r="L1481" s="158">
        <v>3.5066999999999999</v>
      </c>
      <c r="M1481" s="158">
        <v>3.5720000000000001</v>
      </c>
      <c r="N1481" s="158">
        <v>3.5625</v>
      </c>
      <c r="O1481" s="158">
        <v>5.4390000000000001</v>
      </c>
      <c r="P1481" s="158">
        <v>6.1642000000000001</v>
      </c>
      <c r="Q1481" s="158">
        <v>7.5119999999999996</v>
      </c>
      <c r="R1481" s="158">
        <v>3.5021</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44767</v>
      </c>
      <c r="E1482" s="158">
        <v>32.399280035998203</v>
      </c>
      <c r="F1482" s="158">
        <v>5.2404999999999999</v>
      </c>
      <c r="G1482" s="158">
        <v>5.2404999999999999</v>
      </c>
      <c r="H1482" s="158">
        <v>3.0192000000000001</v>
      </c>
      <c r="I1482" s="158">
        <v>3.5049000000000001</v>
      </c>
      <c r="J1482" s="158">
        <v>4.657</v>
      </c>
      <c r="K1482" s="158">
        <v>2.5413999999999999</v>
      </c>
      <c r="L1482" s="158">
        <v>3.0371999999999999</v>
      </c>
      <c r="M1482" s="158">
        <v>3.0929000000000002</v>
      </c>
      <c r="N1482" s="158">
        <v>3.0758000000000001</v>
      </c>
      <c r="O1482" s="158">
        <v>4.9379</v>
      </c>
      <c r="P1482" s="158">
        <v>5.6539000000000001</v>
      </c>
      <c r="Q1482" s="158">
        <v>7.1741000000000001</v>
      </c>
      <c r="R1482" s="158">
        <v>3.0118</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44767</v>
      </c>
      <c r="E1483" s="158">
        <v>3362.6408999999999</v>
      </c>
      <c r="F1483" s="158">
        <v>5.9424999999999999</v>
      </c>
      <c r="G1483" s="158">
        <v>5.9424999999999999</v>
      </c>
      <c r="H1483" s="158">
        <v>3.7561</v>
      </c>
      <c r="I1483" s="158">
        <v>4.4071999999999996</v>
      </c>
      <c r="J1483" s="158">
        <v>5.7359999999999998</v>
      </c>
      <c r="K1483" s="158">
        <v>3.9251</v>
      </c>
      <c r="L1483" s="158">
        <v>4.1395</v>
      </c>
      <c r="M1483" s="158">
        <v>4.0769000000000002</v>
      </c>
      <c r="N1483" s="158">
        <v>3.9451000000000001</v>
      </c>
      <c r="O1483" s="158">
        <v>5.0777999999999999</v>
      </c>
      <c r="P1483" s="158">
        <v>6.1688999999999998</v>
      </c>
      <c r="Q1483" s="158">
        <v>7.3403999999999998</v>
      </c>
      <c r="R1483" s="158">
        <v>3.9815999999999998</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44767</v>
      </c>
      <c r="E1484" s="158">
        <v>3393.1842000000001</v>
      </c>
      <c r="F1484" s="158">
        <v>6.0426000000000002</v>
      </c>
      <c r="G1484" s="158">
        <v>6.0426000000000002</v>
      </c>
      <c r="H1484" s="158">
        <v>3.8559999999999999</v>
      </c>
      <c r="I1484" s="158">
        <v>4.5072000000000001</v>
      </c>
      <c r="J1484" s="158">
        <v>5.8365</v>
      </c>
      <c r="K1484" s="158">
        <v>4.0260999999999996</v>
      </c>
      <c r="L1484" s="158">
        <v>4.2502000000000004</v>
      </c>
      <c r="M1484" s="158">
        <v>4.1858000000000004</v>
      </c>
      <c r="N1484" s="158">
        <v>4.0534999999999997</v>
      </c>
      <c r="O1484" s="158">
        <v>5.1843000000000004</v>
      </c>
      <c r="P1484" s="158">
        <v>6.2760999999999996</v>
      </c>
      <c r="Q1484" s="158">
        <v>7.2935999999999996</v>
      </c>
      <c r="R1484" s="158">
        <v>4.0877999999999997</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44767</v>
      </c>
      <c r="E1485" s="158">
        <v>1108.454</v>
      </c>
      <c r="F1485" s="158">
        <v>5.2873999999999999</v>
      </c>
      <c r="G1485" s="158">
        <v>5.2873999999999999</v>
      </c>
      <c r="H1485" s="158">
        <v>4.4949000000000003</v>
      </c>
      <c r="I1485" s="158">
        <v>4.5862999999999996</v>
      </c>
      <c r="J1485" s="158">
        <v>5.0902000000000003</v>
      </c>
      <c r="K1485" s="158">
        <v>4.1544999999999996</v>
      </c>
      <c r="L1485" s="158">
        <v>4.2140000000000004</v>
      </c>
      <c r="M1485" s="158">
        <v>4.0842999999999998</v>
      </c>
      <c r="N1485" s="158">
        <v>4.0362</v>
      </c>
      <c r="O1485" s="158"/>
      <c r="P1485" s="158"/>
      <c r="Q1485" s="158">
        <v>4.4093</v>
      </c>
      <c r="R1485" s="158">
        <v>3.9174000000000002</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44767</v>
      </c>
      <c r="E1486" s="158">
        <v>1086.9567</v>
      </c>
      <c r="F1486" s="158">
        <v>4.6694000000000004</v>
      </c>
      <c r="G1486" s="158">
        <v>4.6694000000000004</v>
      </c>
      <c r="H1486" s="158">
        <v>3.8736999999999999</v>
      </c>
      <c r="I1486" s="158">
        <v>3.9636999999999998</v>
      </c>
      <c r="J1486" s="158">
        <v>4.4650999999999996</v>
      </c>
      <c r="K1486" s="158">
        <v>3.5303</v>
      </c>
      <c r="L1486" s="158">
        <v>3.5729000000000002</v>
      </c>
      <c r="M1486" s="158">
        <v>3.3515000000000001</v>
      </c>
      <c r="N1486" s="158">
        <v>3.2528000000000001</v>
      </c>
      <c r="O1486" s="158"/>
      <c r="P1486" s="158"/>
      <c r="Q1486" s="158">
        <v>3.5558999999999998</v>
      </c>
      <c r="R1486" s="158">
        <v>3.0649000000000002</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44767</v>
      </c>
      <c r="E1489" s="158">
        <v>35.962699999999998</v>
      </c>
      <c r="F1489" s="158">
        <v>5.5509000000000004</v>
      </c>
      <c r="G1489" s="158">
        <v>5.5509000000000004</v>
      </c>
      <c r="H1489" s="158">
        <v>3.8306</v>
      </c>
      <c r="I1489" s="158">
        <v>4.5243000000000002</v>
      </c>
      <c r="J1489" s="158">
        <v>5.7244999999999999</v>
      </c>
      <c r="K1489" s="158">
        <v>3.4864000000000002</v>
      </c>
      <c r="L1489" s="158">
        <v>3.9161999999999999</v>
      </c>
      <c r="M1489" s="158">
        <v>3.9083000000000001</v>
      </c>
      <c r="N1489" s="158">
        <v>3.8653</v>
      </c>
      <c r="O1489" s="158">
        <v>5.2305000000000001</v>
      </c>
      <c r="P1489" s="158">
        <v>6.2149999999999999</v>
      </c>
      <c r="Q1489" s="158">
        <v>7.5869</v>
      </c>
      <c r="R1489" s="158">
        <v>4.0185000000000004</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44767</v>
      </c>
      <c r="E1490" s="158">
        <v>34.016300000000001</v>
      </c>
      <c r="F1490" s="158">
        <v>5.0095000000000001</v>
      </c>
      <c r="G1490" s="158">
        <v>5.0095000000000001</v>
      </c>
      <c r="H1490" s="158">
        <v>3.2978000000000001</v>
      </c>
      <c r="I1490" s="158">
        <v>3.9916</v>
      </c>
      <c r="J1490" s="158">
        <v>5.1940999999999997</v>
      </c>
      <c r="K1490" s="158">
        <v>2.9613</v>
      </c>
      <c r="L1490" s="158">
        <v>3.3815</v>
      </c>
      <c r="M1490" s="158">
        <v>3.367</v>
      </c>
      <c r="N1490" s="158">
        <v>3.3182999999999998</v>
      </c>
      <c r="O1490" s="158">
        <v>4.6612999999999998</v>
      </c>
      <c r="P1490" s="158">
        <v>5.5835999999999997</v>
      </c>
      <c r="Q1490" s="158">
        <v>7.0214999999999996</v>
      </c>
      <c r="R1490" s="158">
        <v>3.4742999999999999</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44767</v>
      </c>
      <c r="E1491" s="158">
        <v>12.2722</v>
      </c>
      <c r="F1491" s="158">
        <v>4.9589999999999996</v>
      </c>
      <c r="G1491" s="158">
        <v>4.9589999999999996</v>
      </c>
      <c r="H1491" s="158">
        <v>4.5076999999999998</v>
      </c>
      <c r="I1491" s="158">
        <v>4.4903000000000004</v>
      </c>
      <c r="J1491" s="158">
        <v>4.5942999999999996</v>
      </c>
      <c r="K1491" s="158">
        <v>3.9841000000000002</v>
      </c>
      <c r="L1491" s="158">
        <v>3.8959000000000001</v>
      </c>
      <c r="M1491" s="158">
        <v>3.7071999999999998</v>
      </c>
      <c r="N1491" s="158">
        <v>3.6322000000000001</v>
      </c>
      <c r="O1491" s="158">
        <v>4.6498999999999997</v>
      </c>
      <c r="P1491" s="158"/>
      <c r="Q1491" s="158">
        <v>5.4912999999999998</v>
      </c>
      <c r="R1491" s="158">
        <v>3.61</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44767</v>
      </c>
      <c r="E1492" s="158">
        <v>12.228899999999999</v>
      </c>
      <c r="F1492" s="158">
        <v>4.8769999999999998</v>
      </c>
      <c r="G1492" s="158">
        <v>4.8769999999999998</v>
      </c>
      <c r="H1492" s="158">
        <v>4.4382000000000001</v>
      </c>
      <c r="I1492" s="158">
        <v>4.3992000000000004</v>
      </c>
      <c r="J1492" s="158">
        <v>4.5038999999999998</v>
      </c>
      <c r="K1492" s="158">
        <v>3.9348000000000001</v>
      </c>
      <c r="L1492" s="158">
        <v>3.8243999999999998</v>
      </c>
      <c r="M1492" s="158">
        <v>3.6282999999999999</v>
      </c>
      <c r="N1492" s="158">
        <v>3.5486</v>
      </c>
      <c r="O1492" s="158">
        <v>4.5678000000000001</v>
      </c>
      <c r="P1492" s="158"/>
      <c r="Q1492" s="158">
        <v>5.3940000000000001</v>
      </c>
      <c r="R1492" s="158">
        <v>3.5268999999999999</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44767</v>
      </c>
      <c r="E1493" s="158">
        <v>3870.2636000000002</v>
      </c>
      <c r="F1493" s="158">
        <v>5.7206000000000001</v>
      </c>
      <c r="G1493" s="158">
        <v>5.7206000000000001</v>
      </c>
      <c r="H1493" s="158">
        <v>3.9552999999999998</v>
      </c>
      <c r="I1493" s="158">
        <v>4.4973999999999998</v>
      </c>
      <c r="J1493" s="158">
        <v>5.8979999999999997</v>
      </c>
      <c r="K1493" s="158">
        <v>3.7363</v>
      </c>
      <c r="L1493" s="158">
        <v>4.117</v>
      </c>
      <c r="M1493" s="158">
        <v>4.1208</v>
      </c>
      <c r="N1493" s="158">
        <v>4.0342000000000002</v>
      </c>
      <c r="O1493" s="158">
        <v>5.3455000000000004</v>
      </c>
      <c r="P1493" s="158">
        <v>4.7907999999999999</v>
      </c>
      <c r="Q1493" s="158">
        <v>6.4877000000000002</v>
      </c>
      <c r="R1493" s="158">
        <v>4.2201000000000004</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44767</v>
      </c>
      <c r="E1494" s="158">
        <v>3827.4785000000002</v>
      </c>
      <c r="F1494" s="158">
        <v>5.4749999999999996</v>
      </c>
      <c r="G1494" s="158">
        <v>5.4749999999999996</v>
      </c>
      <c r="H1494" s="158">
        <v>3.7071999999999998</v>
      </c>
      <c r="I1494" s="158">
        <v>4.2492999999999999</v>
      </c>
      <c r="J1494" s="158">
        <v>5.6615000000000002</v>
      </c>
      <c r="K1494" s="158">
        <v>3.4885000000000002</v>
      </c>
      <c r="L1494" s="158">
        <v>3.8525</v>
      </c>
      <c r="M1494" s="158">
        <v>3.8597999999999999</v>
      </c>
      <c r="N1494" s="158">
        <v>3.7835999999999999</v>
      </c>
      <c r="O1494" s="158">
        <v>5.1437999999999997</v>
      </c>
      <c r="P1494" s="158">
        <v>4.6292</v>
      </c>
      <c r="Q1494" s="158">
        <v>6.6574999999999998</v>
      </c>
      <c r="R1494" s="158">
        <v>3.9946999999999999</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44767</v>
      </c>
      <c r="E1495" s="158">
        <v>2520.8733000000002</v>
      </c>
      <c r="F1495" s="158">
        <v>5.3846999999999996</v>
      </c>
      <c r="G1495" s="158">
        <v>5.3846999999999996</v>
      </c>
      <c r="H1495" s="158">
        <v>3.8369</v>
      </c>
      <c r="I1495" s="158">
        <v>4.1778000000000004</v>
      </c>
      <c r="J1495" s="158">
        <v>5.4905999999999997</v>
      </c>
      <c r="K1495" s="158">
        <v>3.8069999999999999</v>
      </c>
      <c r="L1495" s="158">
        <v>4.0983000000000001</v>
      </c>
      <c r="M1495" s="158">
        <v>4.0468999999999999</v>
      </c>
      <c r="N1495" s="158">
        <v>3.9645000000000001</v>
      </c>
      <c r="O1495" s="158">
        <v>5.1295999999999999</v>
      </c>
      <c r="P1495" s="158">
        <v>6.2323000000000004</v>
      </c>
      <c r="Q1495" s="158">
        <v>7.2835000000000001</v>
      </c>
      <c r="R1495" s="158">
        <v>4.0255000000000001</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44767</v>
      </c>
      <c r="E1496" s="158">
        <v>2496.5246000000002</v>
      </c>
      <c r="F1496" s="158">
        <v>5.3144</v>
      </c>
      <c r="G1496" s="158">
        <v>5.3144</v>
      </c>
      <c r="H1496" s="158">
        <v>3.7667999999999999</v>
      </c>
      <c r="I1496" s="158">
        <v>4.1077000000000004</v>
      </c>
      <c r="J1496" s="158">
        <v>5.4202000000000004</v>
      </c>
      <c r="K1496" s="158">
        <v>3.7248000000000001</v>
      </c>
      <c r="L1496" s="158">
        <v>4.0106999999999999</v>
      </c>
      <c r="M1496" s="158">
        <v>3.9569999999999999</v>
      </c>
      <c r="N1496" s="158">
        <v>3.8731</v>
      </c>
      <c r="O1496" s="158">
        <v>5.0324999999999998</v>
      </c>
      <c r="P1496" s="158">
        <v>6.1195000000000004</v>
      </c>
      <c r="Q1496" s="158">
        <v>7.2610999999999999</v>
      </c>
      <c r="R1496" s="158">
        <v>3.9321000000000002</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5.5885243243243234</v>
      </c>
      <c r="G1497" s="160">
        <v>5.5885243243243234</v>
      </c>
      <c r="H1497" s="160">
        <v>3.6775162162162149</v>
      </c>
      <c r="I1497" s="160">
        <v>4.1336162162162156</v>
      </c>
      <c r="J1497" s="160">
        <v>5.3361162162162161</v>
      </c>
      <c r="K1497" s="160">
        <v>3.2421135135135137</v>
      </c>
      <c r="L1497" s="160">
        <v>3.6203297297297299</v>
      </c>
      <c r="M1497" s="160">
        <v>3.6285216216216218</v>
      </c>
      <c r="N1497" s="160">
        <v>3.591091891891891</v>
      </c>
      <c r="O1497" s="160">
        <v>4.896439393939394</v>
      </c>
      <c r="P1497" s="160">
        <v>5.896175862068965</v>
      </c>
      <c r="Q1497" s="160">
        <v>6.5372540540540545</v>
      </c>
      <c r="R1497" s="160">
        <v>3.6614108108108105</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5.7019000000000002</v>
      </c>
      <c r="G1498" s="160">
        <v>5.7019000000000002</v>
      </c>
      <c r="H1498" s="160">
        <v>3.7561</v>
      </c>
      <c r="I1498" s="160">
        <v>4.2492999999999999</v>
      </c>
      <c r="J1498" s="160">
        <v>5.4905999999999997</v>
      </c>
      <c r="K1498" s="160">
        <v>3.4885000000000002</v>
      </c>
      <c r="L1498" s="160">
        <v>3.8243999999999998</v>
      </c>
      <c r="M1498" s="160">
        <v>3.7469000000000001</v>
      </c>
      <c r="N1498" s="160">
        <v>3.7065000000000001</v>
      </c>
      <c r="O1498" s="160">
        <v>5.0019999999999998</v>
      </c>
      <c r="P1498" s="160">
        <v>6.0713999999999997</v>
      </c>
      <c r="Q1498" s="160">
        <v>7.0265000000000004</v>
      </c>
      <c r="R1498" s="160">
        <v>3.7427000000000001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44767</v>
      </c>
      <c r="E1501" s="158">
        <v>31.851199999999999</v>
      </c>
      <c r="F1501" s="158">
        <v>-0.23619999999999999</v>
      </c>
      <c r="G1501" s="158">
        <v>-0.23619999999999999</v>
      </c>
      <c r="H1501" s="158">
        <v>1.4951000000000001</v>
      </c>
      <c r="I1501" s="158">
        <v>2.3022999999999998</v>
      </c>
      <c r="J1501" s="158">
        <v>5.4706999999999999</v>
      </c>
      <c r="K1501" s="158">
        <v>-2.8551000000000002</v>
      </c>
      <c r="L1501" s="158">
        <v>-5.5904999999999996</v>
      </c>
      <c r="M1501" s="158">
        <v>-7.7023000000000001</v>
      </c>
      <c r="N1501" s="158">
        <v>1.5475000000000001</v>
      </c>
      <c r="O1501" s="158">
        <v>15.4153</v>
      </c>
      <c r="P1501" s="158">
        <v>11.651300000000001</v>
      </c>
      <c r="Q1501" s="158">
        <v>10.0991</v>
      </c>
      <c r="R1501" s="158">
        <v>18.171900000000001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44767</v>
      </c>
      <c r="E1502" s="158">
        <v>28.399100000000001</v>
      </c>
      <c r="F1502" s="158">
        <v>-0.248</v>
      </c>
      <c r="G1502" s="158">
        <v>-0.248</v>
      </c>
      <c r="H1502" s="158">
        <v>1.4666999999999999</v>
      </c>
      <c r="I1502" s="158">
        <v>2.2440000000000002</v>
      </c>
      <c r="J1502" s="158">
        <v>5.3367000000000004</v>
      </c>
      <c r="K1502" s="158">
        <v>-3.2201</v>
      </c>
      <c r="L1502" s="158">
        <v>-6.3251999999999997</v>
      </c>
      <c r="M1502" s="158">
        <v>-8.8059999999999992</v>
      </c>
      <c r="N1502" s="158">
        <v>-9.3200000000000005E-2</v>
      </c>
      <c r="O1502" s="158">
        <v>13.693</v>
      </c>
      <c r="P1502" s="158">
        <v>10.196999999999999</v>
      </c>
      <c r="Q1502" s="158">
        <v>9.1442999999999994</v>
      </c>
      <c r="R1502" s="158">
        <v>16.281300000000002</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44767</v>
      </c>
      <c r="E1503" s="158">
        <v>47.186999999999998</v>
      </c>
      <c r="F1503" s="158">
        <v>-8.4699999999999998E-2</v>
      </c>
      <c r="G1503" s="158">
        <v>-8.4699999999999998E-2</v>
      </c>
      <c r="H1503" s="158">
        <v>1.3423</v>
      </c>
      <c r="I1503" s="158">
        <v>1.3836999999999999</v>
      </c>
      <c r="J1503" s="158">
        <v>3.8035000000000001</v>
      </c>
      <c r="K1503" s="158">
        <v>0.2102</v>
      </c>
      <c r="L1503" s="158">
        <v>-0.47249999999999998</v>
      </c>
      <c r="M1503" s="158">
        <v>-0.67989999999999995</v>
      </c>
      <c r="N1503" s="158">
        <v>5.0772000000000004</v>
      </c>
      <c r="O1503" s="158">
        <v>14.298999999999999</v>
      </c>
      <c r="P1503" s="158">
        <v>9.5358000000000001</v>
      </c>
      <c r="Q1503" s="158">
        <v>9.5868000000000002</v>
      </c>
      <c r="R1503" s="158">
        <v>16.284199999999998</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44767</v>
      </c>
      <c r="E1504" s="158">
        <v>50.811</v>
      </c>
      <c r="F1504" s="158">
        <v>-7.4700000000000003E-2</v>
      </c>
      <c r="G1504" s="158">
        <v>-7.4700000000000003E-2</v>
      </c>
      <c r="H1504" s="158">
        <v>1.3666</v>
      </c>
      <c r="I1504" s="158">
        <v>1.4313</v>
      </c>
      <c r="J1504" s="158">
        <v>3.9121999999999999</v>
      </c>
      <c r="K1504" s="158">
        <v>0.53420000000000001</v>
      </c>
      <c r="L1504" s="158">
        <v>0.217</v>
      </c>
      <c r="M1504" s="158">
        <v>0.36940000000000001</v>
      </c>
      <c r="N1504" s="158">
        <v>6.5800999999999998</v>
      </c>
      <c r="O1504" s="158">
        <v>15.6768</v>
      </c>
      <c r="P1504" s="158">
        <v>10.5786</v>
      </c>
      <c r="Q1504" s="158">
        <v>10.7384</v>
      </c>
      <c r="R1504" s="158">
        <v>17.877600000000001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44767</v>
      </c>
      <c r="E1505" s="158">
        <v>431.79050000000001</v>
      </c>
      <c r="F1505" s="158">
        <v>-0.24110000000000001</v>
      </c>
      <c r="G1505" s="158">
        <v>-0.24110000000000001</v>
      </c>
      <c r="H1505" s="158">
        <v>1.0786</v>
      </c>
      <c r="I1505" s="158">
        <v>1.6560999999999999</v>
      </c>
      <c r="J1505" s="158">
        <v>4.1338999999999997</v>
      </c>
      <c r="K1505" s="158">
        <v>-1.8115000000000001</v>
      </c>
      <c r="L1505" s="158">
        <v>1.8081</v>
      </c>
      <c r="M1505" s="158">
        <v>2.0411999999999999</v>
      </c>
      <c r="N1505" s="158">
        <v>17.546399999999998</v>
      </c>
      <c r="O1505" s="158">
        <v>17.4556</v>
      </c>
      <c r="P1505" s="158">
        <v>12.233599999999999</v>
      </c>
      <c r="Q1505" s="158">
        <v>21.0093</v>
      </c>
      <c r="R1505" s="158">
        <v>28.524100000000001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44767</v>
      </c>
      <c r="E1506" s="158">
        <v>464.98770000000002</v>
      </c>
      <c r="F1506" s="158">
        <v>-0.23569999999999999</v>
      </c>
      <c r="G1506" s="158">
        <v>-0.23569999999999999</v>
      </c>
      <c r="H1506" s="158">
        <v>1.0912999999999999</v>
      </c>
      <c r="I1506" s="158">
        <v>1.6814</v>
      </c>
      <c r="J1506" s="158">
        <v>4.1906999999999996</v>
      </c>
      <c r="K1506" s="158">
        <v>-1.6516999999999999</v>
      </c>
      <c r="L1506" s="158">
        <v>2.1339000000000001</v>
      </c>
      <c r="M1506" s="158">
        <v>2.5264000000000002</v>
      </c>
      <c r="N1506" s="158">
        <v>18.2835</v>
      </c>
      <c r="O1506" s="158">
        <v>18.1934</v>
      </c>
      <c r="P1506" s="158">
        <v>13.112500000000001</v>
      </c>
      <c r="Q1506" s="158">
        <v>15.5068</v>
      </c>
      <c r="R1506" s="158">
        <v>29.319500000000001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44767</v>
      </c>
      <c r="E1507" s="158">
        <v>10.921099999999999</v>
      </c>
      <c r="F1507" s="158">
        <v>-0.1116</v>
      </c>
      <c r="G1507" s="158">
        <v>-0.1116</v>
      </c>
      <c r="H1507" s="158">
        <v>0.59970000000000001</v>
      </c>
      <c r="I1507" s="158">
        <v>0.79369999999999996</v>
      </c>
      <c r="J1507" s="158">
        <v>2.4272</v>
      </c>
      <c r="K1507" s="158">
        <v>-1.0797000000000001</v>
      </c>
      <c r="L1507" s="158">
        <v>-0.53010000000000002</v>
      </c>
      <c r="M1507" s="158">
        <v>-1.0958000000000001</v>
      </c>
      <c r="N1507" s="158">
        <v>1.2826</v>
      </c>
      <c r="O1507" s="158"/>
      <c r="P1507" s="158"/>
      <c r="Q1507" s="158">
        <v>4.5679999999999996</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44767</v>
      </c>
      <c r="E1508" s="158">
        <v>10.6172</v>
      </c>
      <c r="F1508" s="158">
        <v>-0.12039999999999999</v>
      </c>
      <c r="G1508" s="158">
        <v>-0.12039999999999999</v>
      </c>
      <c r="H1508" s="158">
        <v>0.57789999999999997</v>
      </c>
      <c r="I1508" s="158">
        <v>0.75060000000000004</v>
      </c>
      <c r="J1508" s="158">
        <v>2.3304999999999998</v>
      </c>
      <c r="K1508" s="158">
        <v>-1.3839999999999999</v>
      </c>
      <c r="L1508" s="158">
        <v>-1.1718999999999999</v>
      </c>
      <c r="M1508" s="158">
        <v>-2.0508000000000002</v>
      </c>
      <c r="N1508" s="158">
        <v>-7.6200000000000004E-2</v>
      </c>
      <c r="O1508" s="158"/>
      <c r="P1508" s="158"/>
      <c r="Q1508" s="158">
        <v>3.0827</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44767</v>
      </c>
      <c r="E1511" s="158">
        <v>13.2834</v>
      </c>
      <c r="F1511" s="158">
        <v>-0.2268</v>
      </c>
      <c r="G1511" s="158">
        <v>-0.2268</v>
      </c>
      <c r="H1511" s="158">
        <v>1.3304</v>
      </c>
      <c r="I1511" s="158">
        <v>1.6693</v>
      </c>
      <c r="J1511" s="158">
        <v>4.0456000000000003</v>
      </c>
      <c r="K1511" s="158">
        <v>-0.50409999999999999</v>
      </c>
      <c r="L1511" s="158">
        <v>0.31109999999999999</v>
      </c>
      <c r="M1511" s="158">
        <v>-2.4900000000000002</v>
      </c>
      <c r="N1511" s="158">
        <v>6.1398000000000001</v>
      </c>
      <c r="O1511" s="158"/>
      <c r="P1511" s="158"/>
      <c r="Q1511" s="158">
        <v>16.055700000000002</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44767</v>
      </c>
      <c r="E1512" s="158">
        <v>12.914400000000001</v>
      </c>
      <c r="F1512" s="158">
        <v>-0.23719999999999999</v>
      </c>
      <c r="G1512" s="158">
        <v>-0.23719999999999999</v>
      </c>
      <c r="H1512" s="158">
        <v>1.3061</v>
      </c>
      <c r="I1512" s="158">
        <v>1.6202000000000001</v>
      </c>
      <c r="J1512" s="158">
        <v>3.9371999999999998</v>
      </c>
      <c r="K1512" s="158">
        <v>-0.80800000000000005</v>
      </c>
      <c r="L1512" s="158">
        <v>-0.29880000000000001</v>
      </c>
      <c r="M1512" s="158">
        <v>-3.4199000000000002</v>
      </c>
      <c r="N1512" s="158">
        <v>4.7397</v>
      </c>
      <c r="O1512" s="158"/>
      <c r="P1512" s="158"/>
      <c r="Q1512" s="158">
        <v>14.3537</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44767</v>
      </c>
      <c r="E1513" s="158">
        <v>77.591399999999993</v>
      </c>
      <c r="F1513" s="158">
        <v>-0.34510000000000002</v>
      </c>
      <c r="G1513" s="158">
        <v>-0.34510000000000002</v>
      </c>
      <c r="H1513" s="158">
        <v>1.3987000000000001</v>
      </c>
      <c r="I1513" s="158">
        <v>2.0257999999999998</v>
      </c>
      <c r="J1513" s="158">
        <v>5.3000999999999996</v>
      </c>
      <c r="K1513" s="158">
        <v>-6.2424999999999997</v>
      </c>
      <c r="L1513" s="158">
        <v>-1.9329000000000001</v>
      </c>
      <c r="M1513" s="158">
        <v>2.4066999999999998</v>
      </c>
      <c r="N1513" s="158">
        <v>7.8733000000000004</v>
      </c>
      <c r="O1513" s="158">
        <v>27.295200000000001</v>
      </c>
      <c r="P1513" s="158">
        <v>17.248200000000001</v>
      </c>
      <c r="Q1513" s="158">
        <v>10.0664</v>
      </c>
      <c r="R1513" s="158">
        <v>38.107399999999998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44767</v>
      </c>
      <c r="E1514" s="158">
        <v>79.727999999999994</v>
      </c>
      <c r="F1514" s="158">
        <v>-0.33069999999999999</v>
      </c>
      <c r="G1514" s="158">
        <v>-0.33069999999999999</v>
      </c>
      <c r="H1514" s="158">
        <v>1.4327000000000001</v>
      </c>
      <c r="I1514" s="158">
        <v>2.0943000000000001</v>
      </c>
      <c r="J1514" s="158">
        <v>5.4572000000000003</v>
      </c>
      <c r="K1514" s="158">
        <v>-5.8272000000000004</v>
      </c>
      <c r="L1514" s="158">
        <v>-1.0616000000000001</v>
      </c>
      <c r="M1514" s="158">
        <v>3.7856999999999998</v>
      </c>
      <c r="N1514" s="158">
        <v>9.8283000000000005</v>
      </c>
      <c r="O1514" s="158">
        <v>28.595400000000001</v>
      </c>
      <c r="P1514" s="158">
        <v>17.886600000000001</v>
      </c>
      <c r="Q1514" s="158">
        <v>13.182399999999999</v>
      </c>
      <c r="R1514" s="158">
        <v>40.170499999999997</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44767</v>
      </c>
      <c r="E1515" s="158">
        <v>40.042400000000001</v>
      </c>
      <c r="F1515" s="158">
        <v>8.9200000000000002E-2</v>
      </c>
      <c r="G1515" s="158">
        <v>8.9200000000000002E-2</v>
      </c>
      <c r="H1515" s="158">
        <v>0.84340000000000004</v>
      </c>
      <c r="I1515" s="158">
        <v>1.5184</v>
      </c>
      <c r="J1515" s="158">
        <v>4.2774000000000001</v>
      </c>
      <c r="K1515" s="158">
        <v>-1.4224000000000001</v>
      </c>
      <c r="L1515" s="158">
        <v>0.44950000000000001</v>
      </c>
      <c r="M1515" s="158">
        <v>0.2356</v>
      </c>
      <c r="N1515" s="158">
        <v>4.2564000000000002</v>
      </c>
      <c r="O1515" s="158">
        <v>11.787599999999999</v>
      </c>
      <c r="P1515" s="158">
        <v>9.3846000000000007</v>
      </c>
      <c r="Q1515" s="158">
        <v>10.648899999999999</v>
      </c>
      <c r="R1515" s="158">
        <v>11.8368</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44767</v>
      </c>
      <c r="E1516" s="158">
        <v>37.098599999999998</v>
      </c>
      <c r="F1516" s="158">
        <v>8.1699999999999995E-2</v>
      </c>
      <c r="G1516" s="158">
        <v>8.1699999999999995E-2</v>
      </c>
      <c r="H1516" s="158">
        <v>0.82589999999999997</v>
      </c>
      <c r="I1516" s="158">
        <v>1.4832000000000001</v>
      </c>
      <c r="J1516" s="158">
        <v>4.2008000000000001</v>
      </c>
      <c r="K1516" s="158">
        <v>-1.6383000000000001</v>
      </c>
      <c r="L1516" s="158">
        <v>-1.1599999999999999E-2</v>
      </c>
      <c r="M1516" s="158">
        <v>-0.44840000000000002</v>
      </c>
      <c r="N1516" s="158">
        <v>3.3332000000000002</v>
      </c>
      <c r="O1516" s="158">
        <v>10.952999999999999</v>
      </c>
      <c r="P1516" s="158">
        <v>8.4417000000000009</v>
      </c>
      <c r="Q1516" s="158">
        <v>8.1868999999999996</v>
      </c>
      <c r="R1516" s="158">
        <v>10.924099999999999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44767</v>
      </c>
      <c r="E1517" s="158">
        <v>15.8712</v>
      </c>
      <c r="F1517" s="158">
        <v>-0.1227</v>
      </c>
      <c r="G1517" s="158">
        <v>-0.1227</v>
      </c>
      <c r="H1517" s="158">
        <v>1.6349</v>
      </c>
      <c r="I1517" s="158">
        <v>1.8037000000000001</v>
      </c>
      <c r="J1517" s="158">
        <v>4.6188000000000002</v>
      </c>
      <c r="K1517" s="158">
        <v>-0.61370000000000002</v>
      </c>
      <c r="L1517" s="158">
        <v>-0.60309999999999997</v>
      </c>
      <c r="M1517" s="158">
        <v>-0.42099999999999999</v>
      </c>
      <c r="N1517" s="158">
        <v>6.8235000000000001</v>
      </c>
      <c r="O1517" s="158"/>
      <c r="P1517" s="158"/>
      <c r="Q1517" s="158">
        <v>21.303899999999999</v>
      </c>
      <c r="R1517" s="158">
        <v>21.3584</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44767</v>
      </c>
      <c r="E1518" s="158">
        <v>15.187799999999999</v>
      </c>
      <c r="F1518" s="158">
        <v>-0.1361</v>
      </c>
      <c r="G1518" s="158">
        <v>-0.1361</v>
      </c>
      <c r="H1518" s="158">
        <v>1.6014999999999999</v>
      </c>
      <c r="I1518" s="158">
        <v>1.7376</v>
      </c>
      <c r="J1518" s="158">
        <v>4.4675000000000002</v>
      </c>
      <c r="K1518" s="158">
        <v>-1.0399</v>
      </c>
      <c r="L1518" s="158">
        <v>-1.4649000000000001</v>
      </c>
      <c r="M1518" s="158">
        <v>-1.7391000000000001</v>
      </c>
      <c r="N1518" s="158">
        <v>4.9170999999999996</v>
      </c>
      <c r="O1518" s="158"/>
      <c r="P1518" s="158"/>
      <c r="Q1518" s="158">
        <v>19.091999999999999</v>
      </c>
      <c r="R1518" s="158">
        <v>19.189299999999999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44767</v>
      </c>
      <c r="E1519" s="158">
        <v>46.188099999999999</v>
      </c>
      <c r="F1519" s="158">
        <v>-5.67E-2</v>
      </c>
      <c r="G1519" s="158">
        <v>-5.67E-2</v>
      </c>
      <c r="H1519" s="158">
        <v>2.13</v>
      </c>
      <c r="I1519" s="158">
        <v>3.0192999999999999</v>
      </c>
      <c r="J1519" s="158">
        <v>5.9759000000000002</v>
      </c>
      <c r="K1519" s="158">
        <v>-0.1176</v>
      </c>
      <c r="L1519" s="158">
        <v>-1.5306999999999999</v>
      </c>
      <c r="M1519" s="158">
        <v>-2.6412</v>
      </c>
      <c r="N1519" s="158">
        <v>2.4552999999999998</v>
      </c>
      <c r="O1519" s="158">
        <v>9.7749000000000006</v>
      </c>
      <c r="P1519" s="158">
        <v>6.7965</v>
      </c>
      <c r="Q1519" s="158">
        <v>7.2611999999999997</v>
      </c>
      <c r="R1519" s="158">
        <v>10.740600000000001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44767</v>
      </c>
      <c r="E1520" s="158">
        <v>42.8551</v>
      </c>
      <c r="F1520" s="158">
        <v>-6.3200000000000006E-2</v>
      </c>
      <c r="G1520" s="158">
        <v>-6.3200000000000006E-2</v>
      </c>
      <c r="H1520" s="158">
        <v>2.1145</v>
      </c>
      <c r="I1520" s="158">
        <v>2.9878999999999998</v>
      </c>
      <c r="J1520" s="158">
        <v>5.9036999999999997</v>
      </c>
      <c r="K1520" s="158">
        <v>-0.3453</v>
      </c>
      <c r="L1520" s="158">
        <v>-1.9935</v>
      </c>
      <c r="M1520" s="158">
        <v>-3.3083</v>
      </c>
      <c r="N1520" s="158">
        <v>1.5444</v>
      </c>
      <c r="O1520" s="158">
        <v>8.8855000000000004</v>
      </c>
      <c r="P1520" s="158">
        <v>5.8403</v>
      </c>
      <c r="Q1520" s="158">
        <v>11.2842</v>
      </c>
      <c r="R1520" s="158">
        <v>9.8187999999999995</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-0.10244499999999998</v>
      </c>
      <c r="G1521" s="160">
        <v>-0.16420499999999999</v>
      </c>
      <c r="H1521" s="160">
        <v>1.1086550000000002</v>
      </c>
      <c r="I1521" s="160">
        <v>1.7650800000000004</v>
      </c>
      <c r="J1521" s="160">
        <v>4.1754949999999997</v>
      </c>
      <c r="K1521" s="160">
        <v>-2.2208650000000008</v>
      </c>
      <c r="L1521" s="160">
        <v>-1.9501899999999999</v>
      </c>
      <c r="M1521" s="160">
        <v>-2.1570950000000004</v>
      </c>
      <c r="N1521" s="160">
        <v>5.2341549999999994</v>
      </c>
      <c r="O1521" s="160">
        <v>15.2102</v>
      </c>
      <c r="P1521" s="160">
        <v>10.665050000000003</v>
      </c>
      <c r="Q1521" s="160">
        <v>11.595424999999999</v>
      </c>
      <c r="R1521" s="160">
        <v>20.094150000000006</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-0.12154999999999999</v>
      </c>
      <c r="G1522" s="160">
        <v>-0.18145</v>
      </c>
      <c r="H1522" s="160">
        <v>1.3363499999999999</v>
      </c>
      <c r="I1522" s="160">
        <v>1.6627000000000001</v>
      </c>
      <c r="J1522" s="160">
        <v>4.1957500000000003</v>
      </c>
      <c r="K1522" s="160">
        <v>-1.4032</v>
      </c>
      <c r="L1522" s="160">
        <v>-0.83235000000000003</v>
      </c>
      <c r="M1522" s="160">
        <v>-1.4174500000000001</v>
      </c>
      <c r="N1522" s="160">
        <v>4.4980500000000001</v>
      </c>
      <c r="O1522" s="160">
        <v>13.995999999999999</v>
      </c>
      <c r="P1522" s="160">
        <v>9.8663999999999987</v>
      </c>
      <c r="Q1522" s="160">
        <v>10.373999999999999</v>
      </c>
      <c r="R1522" s="160">
        <v>17.687950000000001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44767</v>
      </c>
      <c r="E1525" s="158">
        <v>174.27449999999999</v>
      </c>
      <c r="F1525" s="158">
        <v>-0.22500000000000001</v>
      </c>
      <c r="G1525" s="158">
        <v>-0.22500000000000001</v>
      </c>
      <c r="H1525" s="158">
        <v>2.0992999999999999</v>
      </c>
      <c r="I1525" s="158">
        <v>3.2258</v>
      </c>
      <c r="J1525" s="158">
        <v>7.2724000000000002</v>
      </c>
      <c r="K1525" s="158">
        <v>-3.7397999999999998</v>
      </c>
      <c r="L1525" s="158">
        <v>-6.3895999999999997</v>
      </c>
      <c r="M1525" s="158">
        <v>-8.3345000000000002</v>
      </c>
      <c r="N1525" s="158">
        <v>6.0514999999999999</v>
      </c>
      <c r="O1525" s="158">
        <v>20.260000000000002</v>
      </c>
      <c r="P1525" s="158">
        <v>11.8371</v>
      </c>
      <c r="Q1525" s="158">
        <v>13.806100000000001</v>
      </c>
      <c r="R1525" s="158">
        <v>30.992000000000001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44767</v>
      </c>
      <c r="E1526" s="158">
        <v>160.19329999999999</v>
      </c>
      <c r="F1526" s="158">
        <v>-0.23380000000000001</v>
      </c>
      <c r="G1526" s="158">
        <v>-0.23380000000000001</v>
      </c>
      <c r="H1526" s="158">
        <v>2.0834000000000001</v>
      </c>
      <c r="I1526" s="158">
        <v>3.1884000000000001</v>
      </c>
      <c r="J1526" s="158">
        <v>7.18</v>
      </c>
      <c r="K1526" s="158">
        <v>-3.9864000000000002</v>
      </c>
      <c r="L1526" s="158">
        <v>-6.8372999999999999</v>
      </c>
      <c r="M1526" s="158">
        <v>-8.9810999999999996</v>
      </c>
      <c r="N1526" s="158">
        <v>5.0517000000000003</v>
      </c>
      <c r="O1526" s="158">
        <v>19.249600000000001</v>
      </c>
      <c r="P1526" s="158">
        <v>10.848800000000001</v>
      </c>
      <c r="Q1526" s="158">
        <v>15.8263</v>
      </c>
      <c r="R1526" s="158">
        <v>29.8569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44767</v>
      </c>
      <c r="E1529" s="158">
        <v>433.97</v>
      </c>
      <c r="F1529" s="158">
        <v>-0.19320000000000001</v>
      </c>
      <c r="G1529" s="158">
        <v>-0.19320000000000001</v>
      </c>
      <c r="H1529" s="158">
        <v>1.7848999999999999</v>
      </c>
      <c r="I1529" s="158">
        <v>2.6492</v>
      </c>
      <c r="J1529" s="158">
        <v>8.5412999999999997</v>
      </c>
      <c r="K1529" s="158">
        <v>0.1038</v>
      </c>
      <c r="L1529" s="158">
        <v>-1.8056000000000001</v>
      </c>
      <c r="M1529" s="158">
        <v>-4.7119999999999997</v>
      </c>
      <c r="N1529" s="158">
        <v>3.5506000000000002</v>
      </c>
      <c r="O1529" s="158">
        <v>14.791700000000001</v>
      </c>
      <c r="P1529" s="158">
        <v>10.5923</v>
      </c>
      <c r="Q1529" s="158">
        <v>14.507</v>
      </c>
      <c r="R1529" s="158">
        <v>29.3504</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44767</v>
      </c>
      <c r="E1530" s="158">
        <v>472.47</v>
      </c>
      <c r="F1530" s="158">
        <v>-0.18590000000000001</v>
      </c>
      <c r="G1530" s="158">
        <v>-0.18590000000000001</v>
      </c>
      <c r="H1530" s="158">
        <v>1.8035000000000001</v>
      </c>
      <c r="I1530" s="158">
        <v>2.6840999999999999</v>
      </c>
      <c r="J1530" s="158">
        <v>8.6263000000000005</v>
      </c>
      <c r="K1530" s="158">
        <v>0.33339999999999997</v>
      </c>
      <c r="L1530" s="158">
        <v>-1.355</v>
      </c>
      <c r="M1530" s="158">
        <v>-4.0533999999999999</v>
      </c>
      <c r="N1530" s="158">
        <v>4.5103</v>
      </c>
      <c r="O1530" s="158">
        <v>15.873699999999999</v>
      </c>
      <c r="P1530" s="158">
        <v>11.6761</v>
      </c>
      <c r="Q1530" s="158">
        <v>15.119899999999999</v>
      </c>
      <c r="R1530" s="158">
        <v>30.5488</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44767</v>
      </c>
      <c r="E1533" s="158">
        <v>73.819999999999993</v>
      </c>
      <c r="F1533" s="158">
        <v>-0.12180000000000001</v>
      </c>
      <c r="G1533" s="158">
        <v>-0.12180000000000001</v>
      </c>
      <c r="H1533" s="158">
        <v>2.2578999999999998</v>
      </c>
      <c r="I1533" s="158">
        <v>3.5634000000000001</v>
      </c>
      <c r="J1533" s="158">
        <v>8.8468999999999998</v>
      </c>
      <c r="K1533" s="158">
        <v>-1.7828999999999999</v>
      </c>
      <c r="L1533" s="158">
        <v>-6.3673000000000002</v>
      </c>
      <c r="M1533" s="158">
        <v>-8.5594000000000001</v>
      </c>
      <c r="N1533" s="158">
        <v>-3.1615000000000002</v>
      </c>
      <c r="O1533" s="158">
        <v>18.8962</v>
      </c>
      <c r="P1533" s="158">
        <v>10.108000000000001</v>
      </c>
      <c r="Q1533" s="158">
        <v>14.9316</v>
      </c>
      <c r="R1533" s="158">
        <v>27.696899999999999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44767</v>
      </c>
      <c r="E1534" s="158">
        <v>84.55</v>
      </c>
      <c r="F1534" s="158">
        <v>-0.1181</v>
      </c>
      <c r="G1534" s="158">
        <v>-0.1181</v>
      </c>
      <c r="H1534" s="158">
        <v>2.2740999999999998</v>
      </c>
      <c r="I1534" s="158">
        <v>3.6152000000000002</v>
      </c>
      <c r="J1534" s="158">
        <v>8.9702000000000002</v>
      </c>
      <c r="K1534" s="158">
        <v>-1.4569000000000001</v>
      </c>
      <c r="L1534" s="158">
        <v>-5.7098000000000004</v>
      </c>
      <c r="M1534" s="158">
        <v>-7.6056999999999997</v>
      </c>
      <c r="N1534" s="158">
        <v>-1.8116000000000001</v>
      </c>
      <c r="O1534" s="158">
        <v>20.4819</v>
      </c>
      <c r="P1534" s="158">
        <v>11.6995</v>
      </c>
      <c r="Q1534" s="158">
        <v>17.6877</v>
      </c>
      <c r="R1534" s="158">
        <v>29.437100000000001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44767</v>
      </c>
      <c r="E1535" s="158">
        <v>13.8216</v>
      </c>
      <c r="F1535" s="158">
        <v>6.9999999999999999E-4</v>
      </c>
      <c r="G1535" s="158">
        <v>6.9999999999999999E-4</v>
      </c>
      <c r="H1535" s="158">
        <v>2.5402</v>
      </c>
      <c r="I1535" s="158">
        <v>3.4643999999999999</v>
      </c>
      <c r="J1535" s="158">
        <v>7.5903999999999998</v>
      </c>
      <c r="K1535" s="158">
        <v>1.1718999999999999</v>
      </c>
      <c r="L1535" s="158">
        <v>-3.1964999999999999</v>
      </c>
      <c r="M1535" s="158">
        <v>-11.2492</v>
      </c>
      <c r="N1535" s="158">
        <v>-8.4074000000000009</v>
      </c>
      <c r="O1535" s="158">
        <v>11.0199</v>
      </c>
      <c r="P1535" s="158"/>
      <c r="Q1535" s="158">
        <v>10.652699999999999</v>
      </c>
      <c r="R1535" s="158">
        <v>19.3996</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44767</v>
      </c>
      <c r="E1536" s="158">
        <v>12.9063</v>
      </c>
      <c r="F1536" s="158">
        <v>-1.7000000000000001E-2</v>
      </c>
      <c r="G1536" s="158">
        <v>-1.7000000000000001E-2</v>
      </c>
      <c r="H1536" s="158">
        <v>2.4977</v>
      </c>
      <c r="I1536" s="158">
        <v>3.3786</v>
      </c>
      <c r="J1536" s="158">
        <v>7.3940999999999999</v>
      </c>
      <c r="K1536" s="158">
        <v>0.63160000000000005</v>
      </c>
      <c r="L1536" s="158">
        <v>-4.2233000000000001</v>
      </c>
      <c r="M1536" s="158">
        <v>-12.664899999999999</v>
      </c>
      <c r="N1536" s="158">
        <v>-10.366099999999999</v>
      </c>
      <c r="O1536" s="158">
        <v>8.6553000000000004</v>
      </c>
      <c r="P1536" s="158"/>
      <c r="Q1536" s="158">
        <v>8.3066999999999993</v>
      </c>
      <c r="R1536" s="158">
        <v>16.866199999999999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44767</v>
      </c>
      <c r="E1537" s="158">
        <v>21.374099999999999</v>
      </c>
      <c r="F1537" s="158">
        <v>-0.58599999999999997</v>
      </c>
      <c r="G1537" s="158">
        <v>-0.58599999999999997</v>
      </c>
      <c r="H1537" s="158">
        <v>1.4298</v>
      </c>
      <c r="I1537" s="158">
        <v>2.4178999999999999</v>
      </c>
      <c r="J1537" s="158">
        <v>7.4713000000000003</v>
      </c>
      <c r="K1537" s="158">
        <v>-5.8352000000000004</v>
      </c>
      <c r="L1537" s="158">
        <v>-5.4916999999999998</v>
      </c>
      <c r="M1537" s="158">
        <v>-6.4283999999999999</v>
      </c>
      <c r="N1537" s="158">
        <v>5.6486999999999998</v>
      </c>
      <c r="O1537" s="158">
        <v>24.457999999999998</v>
      </c>
      <c r="P1537" s="158">
        <v>15.3123</v>
      </c>
      <c r="Q1537" s="158">
        <v>15.701700000000001</v>
      </c>
      <c r="R1537" s="158">
        <v>33.901400000000002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44767</v>
      </c>
      <c r="E1538" s="158">
        <v>19.2944</v>
      </c>
      <c r="F1538" s="158">
        <v>-0.60119999999999996</v>
      </c>
      <c r="G1538" s="158">
        <v>-0.60119999999999996</v>
      </c>
      <c r="H1538" s="158">
        <v>1.3947000000000001</v>
      </c>
      <c r="I1538" s="158">
        <v>2.3456000000000001</v>
      </c>
      <c r="J1538" s="158">
        <v>7.3037999999999998</v>
      </c>
      <c r="K1538" s="158">
        <v>-6.2645999999999997</v>
      </c>
      <c r="L1538" s="158">
        <v>-6.3373999999999997</v>
      </c>
      <c r="M1538" s="158">
        <v>-7.6832000000000003</v>
      </c>
      <c r="N1538" s="158">
        <v>3.7484000000000002</v>
      </c>
      <c r="O1538" s="158">
        <v>22.305599999999998</v>
      </c>
      <c r="P1538" s="158">
        <v>13.1028</v>
      </c>
      <c r="Q1538" s="158">
        <v>13.4499</v>
      </c>
      <c r="R1538" s="158">
        <v>31.540400000000002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44767</v>
      </c>
      <c r="E1539" s="158">
        <v>150.62219999999999</v>
      </c>
      <c r="F1539" s="158">
        <v>0.1125</v>
      </c>
      <c r="G1539" s="158">
        <v>0.1125</v>
      </c>
      <c r="H1539" s="158">
        <v>2.7517</v>
      </c>
      <c r="I1539" s="158">
        <v>3.5796000000000001</v>
      </c>
      <c r="J1539" s="158">
        <v>10.2349</v>
      </c>
      <c r="K1539" s="158">
        <v>1.5511999999999999</v>
      </c>
      <c r="L1539" s="158">
        <v>2.6776</v>
      </c>
      <c r="M1539" s="158">
        <v>2.4361000000000002</v>
      </c>
      <c r="N1539" s="158">
        <v>17.5626</v>
      </c>
      <c r="O1539" s="158">
        <v>17.218299999999999</v>
      </c>
      <c r="P1539" s="158">
        <v>11.811199999999999</v>
      </c>
      <c r="Q1539" s="158">
        <v>16.934000000000001</v>
      </c>
      <c r="R1539" s="158">
        <v>40.136899999999997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44767</v>
      </c>
      <c r="E1540" s="158">
        <v>161.47900000000001</v>
      </c>
      <c r="F1540" s="158">
        <v>0.1173</v>
      </c>
      <c r="G1540" s="158">
        <v>0.1173</v>
      </c>
      <c r="H1540" s="158">
        <v>2.7637</v>
      </c>
      <c r="I1540" s="158">
        <v>3.6025999999999998</v>
      </c>
      <c r="J1540" s="158">
        <v>10.286799999999999</v>
      </c>
      <c r="K1540" s="158">
        <v>1.7148000000000001</v>
      </c>
      <c r="L1540" s="158">
        <v>3.0451999999999999</v>
      </c>
      <c r="M1540" s="158">
        <v>2.9805000000000001</v>
      </c>
      <c r="N1540" s="158">
        <v>18.3812</v>
      </c>
      <c r="O1540" s="158">
        <v>18.0169</v>
      </c>
      <c r="P1540" s="158">
        <v>12.5947</v>
      </c>
      <c r="Q1540" s="158">
        <v>14.3721</v>
      </c>
      <c r="R1540" s="158">
        <v>41.078499999999998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44767</v>
      </c>
      <c r="E1541" s="158">
        <v>404.1139</v>
      </c>
      <c r="F1541" s="158">
        <v>-0.18079999999999999</v>
      </c>
      <c r="G1541" s="158">
        <v>-0.18079999999999999</v>
      </c>
      <c r="H1541" s="158">
        <v>2.6608999999999998</v>
      </c>
      <c r="I1541" s="158">
        <v>4.0023</v>
      </c>
      <c r="J1541" s="158">
        <v>9.7228999999999992</v>
      </c>
      <c r="K1541" s="158">
        <v>-4.7809999999999997</v>
      </c>
      <c r="L1541" s="158">
        <v>-1.7203999999999999</v>
      </c>
      <c r="M1541" s="158">
        <v>-1.7071000000000001</v>
      </c>
      <c r="N1541" s="158">
        <v>7.2972999999999999</v>
      </c>
      <c r="O1541" s="158">
        <v>31.563500000000001</v>
      </c>
      <c r="P1541" s="158">
        <v>20.575399999999998</v>
      </c>
      <c r="Q1541" s="158">
        <v>18.906400000000001</v>
      </c>
      <c r="R1541" s="158">
        <v>43.523400000000002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44767</v>
      </c>
      <c r="E1542" s="158">
        <v>425.56369999999998</v>
      </c>
      <c r="F1542" s="158">
        <v>-0.16739999999999999</v>
      </c>
      <c r="G1542" s="158">
        <v>-0.16739999999999999</v>
      </c>
      <c r="H1542" s="158">
        <v>2.6928999999999998</v>
      </c>
      <c r="I1542" s="158">
        <v>4.0677000000000003</v>
      </c>
      <c r="J1542" s="158">
        <v>9.8778000000000006</v>
      </c>
      <c r="K1542" s="158">
        <v>-4.3803999999999998</v>
      </c>
      <c r="L1542" s="158">
        <v>-0.96750000000000003</v>
      </c>
      <c r="M1542" s="158">
        <v>-0.51859999999999995</v>
      </c>
      <c r="N1542" s="158">
        <v>9.1191999999999993</v>
      </c>
      <c r="O1542" s="158">
        <v>33.243600000000001</v>
      </c>
      <c r="P1542" s="158">
        <v>21.7195</v>
      </c>
      <c r="Q1542" s="158">
        <v>20.118600000000001</v>
      </c>
      <c r="R1542" s="158">
        <v>46.226900000000001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44767</v>
      </c>
      <c r="E1545" s="158">
        <v>226.22149999999999</v>
      </c>
      <c r="F1545" s="158">
        <v>3.5000000000000001E-3</v>
      </c>
      <c r="G1545" s="158">
        <v>3.5000000000000001E-3</v>
      </c>
      <c r="H1545" s="158">
        <v>2.3761000000000001</v>
      </c>
      <c r="I1545" s="158">
        <v>3.6524000000000001</v>
      </c>
      <c r="J1545" s="158">
        <v>7.6269</v>
      </c>
      <c r="K1545" s="158">
        <v>-2.6351</v>
      </c>
      <c r="L1545" s="158">
        <v>-5.4744999999999999</v>
      </c>
      <c r="M1545" s="158">
        <v>-3.3654000000000002</v>
      </c>
      <c r="N1545" s="158">
        <v>6.915</v>
      </c>
      <c r="O1545" s="158">
        <v>18.694199999999999</v>
      </c>
      <c r="P1545" s="158">
        <v>11.093299999999999</v>
      </c>
      <c r="Q1545" s="158">
        <v>15.4102</v>
      </c>
      <c r="R1545" s="158">
        <v>30.3081</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44767</v>
      </c>
      <c r="E1546" s="158">
        <v>243.6643</v>
      </c>
      <c r="F1546" s="158">
        <v>1.3100000000000001E-2</v>
      </c>
      <c r="G1546" s="158">
        <v>1.3100000000000001E-2</v>
      </c>
      <c r="H1546" s="158">
        <v>2.3995000000000002</v>
      </c>
      <c r="I1546" s="158">
        <v>3.7002999999999999</v>
      </c>
      <c r="J1546" s="158">
        <v>7.7374000000000001</v>
      </c>
      <c r="K1546" s="158">
        <v>-2.3370000000000002</v>
      </c>
      <c r="L1546" s="158">
        <v>-4.9024000000000001</v>
      </c>
      <c r="M1546" s="158">
        <v>-2.5771000000000002</v>
      </c>
      <c r="N1546" s="158">
        <v>7.9977</v>
      </c>
      <c r="O1546" s="158">
        <v>19.7287</v>
      </c>
      <c r="P1546" s="158">
        <v>12.097200000000001</v>
      </c>
      <c r="Q1546" s="158">
        <v>16.142900000000001</v>
      </c>
      <c r="R1546" s="158">
        <v>31.464500000000001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-0.14894375000000001</v>
      </c>
      <c r="G1547" s="160">
        <v>-0.14894375000000001</v>
      </c>
      <c r="H1547" s="160">
        <v>2.2381437500000003</v>
      </c>
      <c r="I1547" s="160">
        <v>3.3210937500000002</v>
      </c>
      <c r="J1547" s="160">
        <v>8.4177125000000004</v>
      </c>
      <c r="K1547" s="160">
        <v>-1.9807874999999997</v>
      </c>
      <c r="L1547" s="160">
        <v>-3.4409687500000001</v>
      </c>
      <c r="M1547" s="160">
        <v>-5.1889624999999997</v>
      </c>
      <c r="N1547" s="160">
        <v>4.5054749999999997</v>
      </c>
      <c r="O1547" s="160">
        <v>19.653568750000002</v>
      </c>
      <c r="P1547" s="160">
        <v>13.219157142857142</v>
      </c>
      <c r="Q1547" s="160">
        <v>15.117112499999999</v>
      </c>
      <c r="R1547" s="160">
        <v>32.020499999999998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-0.14460000000000001</v>
      </c>
      <c r="G1548" s="160">
        <v>-0.14460000000000001</v>
      </c>
      <c r="H1548" s="160">
        <v>2.3250999999999999</v>
      </c>
      <c r="I1548" s="160">
        <v>3.5139</v>
      </c>
      <c r="J1548" s="160">
        <v>8.1393500000000003</v>
      </c>
      <c r="K1548" s="160">
        <v>-2.0599500000000002</v>
      </c>
      <c r="L1548" s="160">
        <v>-4.5628500000000001</v>
      </c>
      <c r="M1548" s="160">
        <v>-5.5701999999999998</v>
      </c>
      <c r="N1548" s="160">
        <v>5.3502000000000001</v>
      </c>
      <c r="O1548" s="160">
        <v>19.072900000000001</v>
      </c>
      <c r="P1548" s="160">
        <v>11.824149999999999</v>
      </c>
      <c r="Q1548" s="160">
        <v>15.265049999999999</v>
      </c>
      <c r="R1548" s="160">
        <v>30.770400000000002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44767</v>
      </c>
      <c r="E1551" s="158">
        <v>1164.9840999999999</v>
      </c>
      <c r="F1551" s="158">
        <v>5.0105000000000004</v>
      </c>
      <c r="G1551" s="158">
        <v>5.0275999999999996</v>
      </c>
      <c r="H1551" s="158">
        <v>4.9164000000000003</v>
      </c>
      <c r="I1551" s="158">
        <v>4.8075999999999999</v>
      </c>
      <c r="J1551" s="158">
        <v>4.7641</v>
      </c>
      <c r="K1551" s="158">
        <v>4.3575999999999997</v>
      </c>
      <c r="L1551" s="158">
        <v>3.9009999999999998</v>
      </c>
      <c r="M1551" s="158">
        <v>3.7599</v>
      </c>
      <c r="N1551" s="158">
        <v>3.6183000000000001</v>
      </c>
      <c r="O1551" s="158">
        <v>3.6772</v>
      </c>
      <c r="P1551" s="158"/>
      <c r="Q1551" s="158">
        <v>4.1772999999999998</v>
      </c>
      <c r="R1551" s="158">
        <v>3.3687999999999998</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44767</v>
      </c>
      <c r="E1552" s="158">
        <v>1159.6760999999999</v>
      </c>
      <c r="F1552" s="158">
        <v>4.9107000000000003</v>
      </c>
      <c r="G1552" s="158">
        <v>4.9267000000000003</v>
      </c>
      <c r="H1552" s="158">
        <v>4.8159999999999998</v>
      </c>
      <c r="I1552" s="158">
        <v>4.6971999999999996</v>
      </c>
      <c r="J1552" s="158">
        <v>4.6482000000000001</v>
      </c>
      <c r="K1552" s="158">
        <v>4.2375999999999996</v>
      </c>
      <c r="L1552" s="158">
        <v>3.7793999999999999</v>
      </c>
      <c r="M1552" s="158">
        <v>3.637</v>
      </c>
      <c r="N1552" s="158">
        <v>3.4948999999999999</v>
      </c>
      <c r="O1552" s="158">
        <v>3.5539000000000001</v>
      </c>
      <c r="P1552" s="158"/>
      <c r="Q1552" s="158">
        <v>4.0499000000000001</v>
      </c>
      <c r="R1552" s="158">
        <v>3.2492000000000001</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44767</v>
      </c>
      <c r="E1553" s="158">
        <v>1138.8968</v>
      </c>
      <c r="F1553" s="158">
        <v>5.0419</v>
      </c>
      <c r="G1553" s="158">
        <v>5.0732999999999997</v>
      </c>
      <c r="H1553" s="158">
        <v>4.9672000000000001</v>
      </c>
      <c r="I1553" s="158">
        <v>4.8411999999999997</v>
      </c>
      <c r="J1553" s="158">
        <v>4.7952000000000004</v>
      </c>
      <c r="K1553" s="158">
        <v>4.3868</v>
      </c>
      <c r="L1553" s="158">
        <v>3.9255</v>
      </c>
      <c r="M1553" s="158">
        <v>3.7791000000000001</v>
      </c>
      <c r="N1553" s="158">
        <v>3.6339000000000001</v>
      </c>
      <c r="O1553" s="158">
        <v>3.6880000000000002</v>
      </c>
      <c r="P1553" s="158"/>
      <c r="Q1553" s="158">
        <v>3.9415</v>
      </c>
      <c r="R1553" s="158">
        <v>3.3803000000000001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44767</v>
      </c>
      <c r="E1554" s="158">
        <v>1136.6251999999999</v>
      </c>
      <c r="F1554" s="158">
        <v>4.9813000000000001</v>
      </c>
      <c r="G1554" s="158">
        <v>5.0126999999999997</v>
      </c>
      <c r="H1554" s="158">
        <v>4.9073000000000002</v>
      </c>
      <c r="I1554" s="158">
        <v>4.7811000000000003</v>
      </c>
      <c r="J1554" s="158">
        <v>4.7351000000000001</v>
      </c>
      <c r="K1554" s="158">
        <v>4.3262</v>
      </c>
      <c r="L1554" s="158">
        <v>3.8643000000000001</v>
      </c>
      <c r="M1554" s="158">
        <v>3.7174</v>
      </c>
      <c r="N1554" s="158">
        <v>3.5718000000000001</v>
      </c>
      <c r="O1554" s="158">
        <v>3.6314000000000002</v>
      </c>
      <c r="P1554" s="158"/>
      <c r="Q1554" s="158">
        <v>3.8797999999999999</v>
      </c>
      <c r="R1554" s="158">
        <v>3.3214999999999999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44767</v>
      </c>
      <c r="E1555" s="158">
        <v>1090.7664</v>
      </c>
      <c r="F1555" s="158">
        <v>5.1138000000000003</v>
      </c>
      <c r="G1555" s="158">
        <v>5.1052</v>
      </c>
      <c r="H1555" s="158">
        <v>4.9978999999999996</v>
      </c>
      <c r="I1555" s="158">
        <v>4.8987999999999996</v>
      </c>
      <c r="J1555" s="158">
        <v>4.8525</v>
      </c>
      <c r="K1555" s="158">
        <v>4.4450000000000003</v>
      </c>
      <c r="L1555" s="158">
        <v>4.0164</v>
      </c>
      <c r="M1555" s="158">
        <v>3.8824999999999998</v>
      </c>
      <c r="N1555" s="158">
        <v>3.7242000000000002</v>
      </c>
      <c r="O1555" s="158"/>
      <c r="P1555" s="158"/>
      <c r="Q1555" s="158">
        <v>3.5449000000000002</v>
      </c>
      <c r="R1555" s="158">
        <v>3.4634999999999998</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44767</v>
      </c>
      <c r="E1556" s="158">
        <v>1088.6083000000001</v>
      </c>
      <c r="F1556" s="158">
        <v>5.0669000000000004</v>
      </c>
      <c r="G1556" s="158">
        <v>5.0605000000000002</v>
      </c>
      <c r="H1556" s="158">
        <v>4.9516999999999998</v>
      </c>
      <c r="I1556" s="158">
        <v>4.8535000000000004</v>
      </c>
      <c r="J1556" s="158">
        <v>4.8090000000000002</v>
      </c>
      <c r="K1556" s="158">
        <v>4.3959999999999999</v>
      </c>
      <c r="L1556" s="158">
        <v>3.9588999999999999</v>
      </c>
      <c r="M1556" s="158">
        <v>3.8254999999999999</v>
      </c>
      <c r="N1556" s="158">
        <v>3.661</v>
      </c>
      <c r="O1556" s="158"/>
      <c r="P1556" s="158"/>
      <c r="Q1556" s="158">
        <v>3.4626999999999999</v>
      </c>
      <c r="R1556" s="158">
        <v>3.3856999999999999</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44767</v>
      </c>
      <c r="E1557" s="158">
        <v>1131.1944000000001</v>
      </c>
      <c r="F1557" s="158">
        <v>5.0633999999999997</v>
      </c>
      <c r="G1557" s="158">
        <v>5.0744999999999996</v>
      </c>
      <c r="H1557" s="158">
        <v>4.9641000000000002</v>
      </c>
      <c r="I1557" s="158">
        <v>4.8552999999999997</v>
      </c>
      <c r="J1557" s="158">
        <v>4.7817999999999996</v>
      </c>
      <c r="K1557" s="158">
        <v>4.3754</v>
      </c>
      <c r="L1557" s="158">
        <v>3.891</v>
      </c>
      <c r="M1557" s="158">
        <v>3.7368000000000001</v>
      </c>
      <c r="N1557" s="158">
        <v>3.6002000000000001</v>
      </c>
      <c r="O1557" s="158">
        <v>3.6919</v>
      </c>
      <c r="P1557" s="158"/>
      <c r="Q1557" s="158">
        <v>3.8580000000000001</v>
      </c>
      <c r="R1557" s="158">
        <v>3.3691</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44767</v>
      </c>
      <c r="E1558" s="158">
        <v>1129.1312</v>
      </c>
      <c r="F1558" s="158">
        <v>5.0015000000000001</v>
      </c>
      <c r="G1558" s="158">
        <v>5.0147000000000004</v>
      </c>
      <c r="H1558" s="158">
        <v>4.9020000000000001</v>
      </c>
      <c r="I1558" s="158">
        <v>4.7930000000000001</v>
      </c>
      <c r="J1558" s="158">
        <v>4.7205000000000004</v>
      </c>
      <c r="K1558" s="158">
        <v>4.3133999999999997</v>
      </c>
      <c r="L1558" s="158">
        <v>3.8289</v>
      </c>
      <c r="M1558" s="158">
        <v>3.6745000000000001</v>
      </c>
      <c r="N1558" s="158">
        <v>3.5377000000000001</v>
      </c>
      <c r="O1558" s="158">
        <v>3.6332</v>
      </c>
      <c r="P1558" s="158"/>
      <c r="Q1558" s="158">
        <v>3.7997000000000001</v>
      </c>
      <c r="R1558" s="158">
        <v>3.3071000000000002</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44767</v>
      </c>
      <c r="E1561" s="158">
        <v>1115.0691999999999</v>
      </c>
      <c r="F1561" s="158">
        <v>5.0220000000000002</v>
      </c>
      <c r="G1561" s="158">
        <v>5.0201000000000002</v>
      </c>
      <c r="H1561" s="158">
        <v>4.9057000000000004</v>
      </c>
      <c r="I1561" s="158">
        <v>4.7748999999999997</v>
      </c>
      <c r="J1561" s="158">
        <v>4.7506000000000004</v>
      </c>
      <c r="K1561" s="158">
        <v>4.3320999999999996</v>
      </c>
      <c r="L1561" s="158">
        <v>3.8904999999999998</v>
      </c>
      <c r="M1561" s="158">
        <v>3.7347999999999999</v>
      </c>
      <c r="N1561" s="158">
        <v>3.5910000000000002</v>
      </c>
      <c r="O1561" s="158">
        <v>3.6817000000000002</v>
      </c>
      <c r="P1561" s="158"/>
      <c r="Q1561" s="158">
        <v>3.6836000000000002</v>
      </c>
      <c r="R1561" s="158">
        <v>3.3416000000000001</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44767</v>
      </c>
      <c r="E1562" s="158">
        <v>1114.3185000000001</v>
      </c>
      <c r="F1562" s="158">
        <v>5.0090000000000003</v>
      </c>
      <c r="G1562" s="158">
        <v>5.0092999999999996</v>
      </c>
      <c r="H1562" s="158">
        <v>4.8954000000000004</v>
      </c>
      <c r="I1562" s="158">
        <v>4.7648000000000001</v>
      </c>
      <c r="J1562" s="158">
        <v>4.7404999999999999</v>
      </c>
      <c r="K1562" s="158">
        <v>4.3219000000000003</v>
      </c>
      <c r="L1562" s="158">
        <v>3.8803000000000001</v>
      </c>
      <c r="M1562" s="158">
        <v>3.7238000000000002</v>
      </c>
      <c r="N1562" s="158">
        <v>3.5775000000000001</v>
      </c>
      <c r="O1562" s="158">
        <v>3.6585999999999999</v>
      </c>
      <c r="P1562" s="158"/>
      <c r="Q1562" s="158">
        <v>3.6604000000000001</v>
      </c>
      <c r="R1562" s="158">
        <v>3.3256000000000001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44767</v>
      </c>
      <c r="E1563" s="158">
        <v>1153.5485000000001</v>
      </c>
      <c r="F1563" s="158">
        <v>5.0190000000000001</v>
      </c>
      <c r="G1563" s="158">
        <v>5.0911</v>
      </c>
      <c r="H1563" s="158">
        <v>4.9570999999999996</v>
      </c>
      <c r="I1563" s="158">
        <v>4.8144999999999998</v>
      </c>
      <c r="J1563" s="158">
        <v>4.7461000000000002</v>
      </c>
      <c r="K1563" s="158">
        <v>4.3636999999999997</v>
      </c>
      <c r="L1563" s="158">
        <v>3.9022000000000001</v>
      </c>
      <c r="M1563" s="158">
        <v>3.7570999999999999</v>
      </c>
      <c r="N1563" s="158">
        <v>3.6183999999999998</v>
      </c>
      <c r="O1563" s="158">
        <v>3.7286000000000001</v>
      </c>
      <c r="P1563" s="158"/>
      <c r="Q1563" s="158">
        <v>4.1094999999999997</v>
      </c>
      <c r="R1563" s="158">
        <v>3.3664000000000001</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44767</v>
      </c>
      <c r="E1564" s="158">
        <v>1150.1007999999999</v>
      </c>
      <c r="F1564" s="158">
        <v>4.9420000000000002</v>
      </c>
      <c r="G1564" s="158">
        <v>5.0110999999999999</v>
      </c>
      <c r="H1564" s="158">
        <v>4.8769999999999998</v>
      </c>
      <c r="I1564" s="158">
        <v>4.7346000000000004</v>
      </c>
      <c r="J1564" s="158">
        <v>4.6657000000000002</v>
      </c>
      <c r="K1564" s="158">
        <v>4.2828999999999997</v>
      </c>
      <c r="L1564" s="158">
        <v>3.8176000000000001</v>
      </c>
      <c r="M1564" s="158">
        <v>3.6728000000000001</v>
      </c>
      <c r="N1564" s="158">
        <v>3.536</v>
      </c>
      <c r="O1564" s="158">
        <v>3.6440000000000001</v>
      </c>
      <c r="P1564" s="158"/>
      <c r="Q1564" s="158">
        <v>4.0216000000000003</v>
      </c>
      <c r="R1564" s="158">
        <v>3.2864</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44767</v>
      </c>
      <c r="E1565" s="158">
        <v>1116.5038</v>
      </c>
      <c r="F1565" s="158">
        <v>4.9763000000000002</v>
      </c>
      <c r="G1565" s="158">
        <v>4.9897</v>
      </c>
      <c r="H1565" s="158">
        <v>4.8826000000000001</v>
      </c>
      <c r="I1565" s="158">
        <v>4.7674000000000003</v>
      </c>
      <c r="J1565" s="158">
        <v>4.7222</v>
      </c>
      <c r="K1565" s="158">
        <v>4.2953000000000001</v>
      </c>
      <c r="L1565" s="158">
        <v>3.8212999999999999</v>
      </c>
      <c r="M1565" s="158">
        <v>3.6802000000000001</v>
      </c>
      <c r="N1565" s="158">
        <v>3.5444</v>
      </c>
      <c r="O1565" s="158">
        <v>3.7277</v>
      </c>
      <c r="P1565" s="158"/>
      <c r="Q1565" s="158">
        <v>3.7294</v>
      </c>
      <c r="R1565" s="158">
        <v>3.3435999999999999</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44767</v>
      </c>
      <c r="E1566" s="158">
        <v>1114.5038999999999</v>
      </c>
      <c r="F1566" s="158">
        <v>4.9263000000000003</v>
      </c>
      <c r="G1566" s="158">
        <v>4.9406999999999996</v>
      </c>
      <c r="H1566" s="158">
        <v>4.8327999999999998</v>
      </c>
      <c r="I1566" s="158">
        <v>4.7172999999999998</v>
      </c>
      <c r="J1566" s="158">
        <v>4.6719999999999997</v>
      </c>
      <c r="K1566" s="158">
        <v>4.2446999999999999</v>
      </c>
      <c r="L1566" s="158">
        <v>3.7703000000000002</v>
      </c>
      <c r="M1566" s="158">
        <v>3.6286999999999998</v>
      </c>
      <c r="N1566" s="158">
        <v>3.4927000000000001</v>
      </c>
      <c r="O1566" s="158">
        <v>3.6659999999999999</v>
      </c>
      <c r="P1566" s="158"/>
      <c r="Q1566" s="158">
        <v>3.6677</v>
      </c>
      <c r="R1566" s="158">
        <v>3.2919</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44767</v>
      </c>
      <c r="E1567" s="158">
        <v>1122.8887999999999</v>
      </c>
      <c r="F1567" s="158">
        <v>4.9349999999999996</v>
      </c>
      <c r="G1567" s="158">
        <v>4.9515000000000002</v>
      </c>
      <c r="H1567" s="158">
        <v>4.8478000000000003</v>
      </c>
      <c r="I1567" s="158">
        <v>4.7115999999999998</v>
      </c>
      <c r="J1567" s="158">
        <v>4.6936999999999998</v>
      </c>
      <c r="K1567" s="158">
        <v>4.2622</v>
      </c>
      <c r="L1567" s="158">
        <v>3.7951999999999999</v>
      </c>
      <c r="M1567" s="158">
        <v>3.6454</v>
      </c>
      <c r="N1567" s="158">
        <v>3.5065</v>
      </c>
      <c r="O1567" s="158">
        <v>3.5264000000000002</v>
      </c>
      <c r="P1567" s="158"/>
      <c r="Q1567" s="158">
        <v>3.6692</v>
      </c>
      <c r="R1567" s="158">
        <v>3.2532999999999999</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44767</v>
      </c>
      <c r="E1568" s="158">
        <v>1124.8713</v>
      </c>
      <c r="F1568" s="158">
        <v>4.9847000000000001</v>
      </c>
      <c r="G1568" s="158">
        <v>5.0011999999999999</v>
      </c>
      <c r="H1568" s="158">
        <v>4.8978000000000002</v>
      </c>
      <c r="I1568" s="158">
        <v>4.7615999999999996</v>
      </c>
      <c r="J1568" s="158">
        <v>4.7439999999999998</v>
      </c>
      <c r="K1568" s="158">
        <v>4.3128000000000002</v>
      </c>
      <c r="L1568" s="158">
        <v>3.8462000000000001</v>
      </c>
      <c r="M1568" s="158">
        <v>3.6968000000000001</v>
      </c>
      <c r="N1568" s="158">
        <v>3.5583</v>
      </c>
      <c r="O1568" s="158">
        <v>3.5830000000000002</v>
      </c>
      <c r="P1568" s="158"/>
      <c r="Q1568" s="158">
        <v>3.7261000000000002</v>
      </c>
      <c r="R1568" s="158">
        <v>3.3054000000000001</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44767</v>
      </c>
      <c r="E1569" s="158">
        <v>3176.2559999999999</v>
      </c>
      <c r="F1569" s="158">
        <v>4.9051999999999998</v>
      </c>
      <c r="G1569" s="158">
        <v>5.4973000000000001</v>
      </c>
      <c r="H1569" s="158">
        <v>5.0442</v>
      </c>
      <c r="I1569" s="158">
        <v>4.7869000000000002</v>
      </c>
      <c r="J1569" s="158">
        <v>4.6280999999999999</v>
      </c>
      <c r="K1569" s="158">
        <v>4.2176</v>
      </c>
      <c r="L1569" s="158">
        <v>3.7481</v>
      </c>
      <c r="M1569" s="158">
        <v>3.6061000000000001</v>
      </c>
      <c r="N1569" s="158">
        <v>3.4685000000000001</v>
      </c>
      <c r="O1569" s="158">
        <v>3.5263</v>
      </c>
      <c r="P1569" s="158">
        <v>4.5174000000000003</v>
      </c>
      <c r="Q1569" s="158">
        <v>5.8063000000000002</v>
      </c>
      <c r="R1569" s="158">
        <v>3.2223000000000002</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44767</v>
      </c>
      <c r="E1570" s="158">
        <v>3199.0264000000002</v>
      </c>
      <c r="F1570" s="158">
        <v>5.0049999999999999</v>
      </c>
      <c r="G1570" s="158">
        <v>5.5971000000000002</v>
      </c>
      <c r="H1570" s="158">
        <v>5.1444999999999999</v>
      </c>
      <c r="I1570" s="158">
        <v>4.8869999999999996</v>
      </c>
      <c r="J1570" s="158">
        <v>4.7321999999999997</v>
      </c>
      <c r="K1570" s="158">
        <v>4.32</v>
      </c>
      <c r="L1570" s="158">
        <v>3.8508</v>
      </c>
      <c r="M1570" s="158">
        <v>3.7092999999999998</v>
      </c>
      <c r="N1570" s="158">
        <v>3.5722999999999998</v>
      </c>
      <c r="O1570" s="158">
        <v>3.6303999999999998</v>
      </c>
      <c r="P1570" s="158">
        <v>4.6106999999999996</v>
      </c>
      <c r="Q1570" s="158">
        <v>5.9229000000000003</v>
      </c>
      <c r="R1570" s="158">
        <v>3.3258999999999999</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44767</v>
      </c>
      <c r="E1571" s="158">
        <v>1126.9095</v>
      </c>
      <c r="F1571" s="158">
        <v>5.0502000000000002</v>
      </c>
      <c r="G1571" s="158">
        <v>5.0915999999999997</v>
      </c>
      <c r="H1571" s="158">
        <v>4.9561000000000002</v>
      </c>
      <c r="I1571" s="158">
        <v>4.8064</v>
      </c>
      <c r="J1571" s="158">
        <v>4.7499000000000002</v>
      </c>
      <c r="K1571" s="158">
        <v>4.3635999999999999</v>
      </c>
      <c r="L1571" s="158">
        <v>3.9291</v>
      </c>
      <c r="M1571" s="158">
        <v>3.7881</v>
      </c>
      <c r="N1571" s="158">
        <v>3.6568000000000001</v>
      </c>
      <c r="O1571" s="158">
        <v>3.7134</v>
      </c>
      <c r="P1571" s="158"/>
      <c r="Q1571" s="158">
        <v>3.8258000000000001</v>
      </c>
      <c r="R1571" s="158">
        <v>3.4108000000000001</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44767</v>
      </c>
      <c r="E1572" s="158">
        <v>1121.5360000000001</v>
      </c>
      <c r="F1572" s="158">
        <v>4.9019000000000004</v>
      </c>
      <c r="G1572" s="158">
        <v>4.9412000000000003</v>
      </c>
      <c r="H1572" s="158">
        <v>4.8056999999999999</v>
      </c>
      <c r="I1572" s="158">
        <v>4.6561000000000003</v>
      </c>
      <c r="J1572" s="158">
        <v>4.5994000000000002</v>
      </c>
      <c r="K1572" s="158">
        <v>4.2119999999999997</v>
      </c>
      <c r="L1572" s="158">
        <v>3.7761999999999998</v>
      </c>
      <c r="M1572" s="158">
        <v>3.6339000000000001</v>
      </c>
      <c r="N1572" s="158">
        <v>3.5013999999999998</v>
      </c>
      <c r="O1572" s="158">
        <v>3.5577000000000001</v>
      </c>
      <c r="P1572" s="158"/>
      <c r="Q1572" s="158">
        <v>3.6699000000000002</v>
      </c>
      <c r="R1572" s="158">
        <v>3.2557</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44767</v>
      </c>
      <c r="E1573" s="158">
        <v>115.7028</v>
      </c>
      <c r="F1573" s="158">
        <v>4.8902999999999999</v>
      </c>
      <c r="G1573" s="158">
        <v>4.9443000000000001</v>
      </c>
      <c r="H1573" s="158">
        <v>4.8400999999999996</v>
      </c>
      <c r="I1573" s="158">
        <v>4.7088999999999999</v>
      </c>
      <c r="J1573" s="158">
        <v>4.6372</v>
      </c>
      <c r="K1573" s="158">
        <v>4.2503000000000002</v>
      </c>
      <c r="L1573" s="158">
        <v>3.7927</v>
      </c>
      <c r="M1573" s="158">
        <v>3.6374</v>
      </c>
      <c r="N1573" s="158">
        <v>3.4935</v>
      </c>
      <c r="O1573" s="158">
        <v>3.5444</v>
      </c>
      <c r="P1573" s="158"/>
      <c r="Q1573" s="158">
        <v>4.024</v>
      </c>
      <c r="R1573" s="158">
        <v>3.242</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44767</v>
      </c>
      <c r="E1574" s="158">
        <v>116.12569999999999</v>
      </c>
      <c r="F1574" s="158">
        <v>4.9668000000000001</v>
      </c>
      <c r="G1574" s="158">
        <v>5.0311000000000003</v>
      </c>
      <c r="H1574" s="158">
        <v>4.9259000000000004</v>
      </c>
      <c r="I1574" s="158">
        <v>4.7999000000000001</v>
      </c>
      <c r="J1574" s="158">
        <v>4.7275</v>
      </c>
      <c r="K1574" s="158">
        <v>4.3411999999999997</v>
      </c>
      <c r="L1574" s="158">
        <v>3.8845999999999998</v>
      </c>
      <c r="M1574" s="158">
        <v>3.7336999999999998</v>
      </c>
      <c r="N1574" s="158">
        <v>3.5920999999999998</v>
      </c>
      <c r="O1574" s="158">
        <v>3.6463000000000001</v>
      </c>
      <c r="P1574" s="158"/>
      <c r="Q1574" s="158">
        <v>4.1266999999999996</v>
      </c>
      <c r="R1574" s="158">
        <v>3.3429000000000002</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44767</v>
      </c>
      <c r="E1575" s="158">
        <v>1148.8369</v>
      </c>
      <c r="F1575" s="158">
        <v>5.1063999999999998</v>
      </c>
      <c r="G1575" s="158">
        <v>5.0716999999999999</v>
      </c>
      <c r="H1575" s="158">
        <v>4.9600999999999997</v>
      </c>
      <c r="I1575" s="158">
        <v>4.8217999999999996</v>
      </c>
      <c r="J1575" s="158">
        <v>4.7476000000000003</v>
      </c>
      <c r="K1575" s="158">
        <v>4.3608000000000002</v>
      </c>
      <c r="L1575" s="158">
        <v>3.8969</v>
      </c>
      <c r="M1575" s="158">
        <v>3.7448000000000001</v>
      </c>
      <c r="N1575" s="158">
        <v>3.6021000000000001</v>
      </c>
      <c r="O1575" s="158">
        <v>3.6556999999999999</v>
      </c>
      <c r="P1575" s="158"/>
      <c r="Q1575" s="158">
        <v>4.0229999999999997</v>
      </c>
      <c r="R1575" s="158">
        <v>3.3481999999999998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44767</v>
      </c>
      <c r="E1576" s="158">
        <v>1144.1881000000001</v>
      </c>
      <c r="F1576" s="158">
        <v>5.0026999999999999</v>
      </c>
      <c r="G1576" s="158">
        <v>4.9710000000000001</v>
      </c>
      <c r="H1576" s="158">
        <v>4.8593000000000002</v>
      </c>
      <c r="I1576" s="158">
        <v>4.7210999999999999</v>
      </c>
      <c r="J1576" s="158">
        <v>4.6462000000000003</v>
      </c>
      <c r="K1576" s="158">
        <v>4.2579000000000002</v>
      </c>
      <c r="L1576" s="158">
        <v>3.7924000000000002</v>
      </c>
      <c r="M1576" s="158">
        <v>3.6400999999999999</v>
      </c>
      <c r="N1576" s="158">
        <v>3.4969999999999999</v>
      </c>
      <c r="O1576" s="158">
        <v>3.5350999999999999</v>
      </c>
      <c r="P1576" s="158"/>
      <c r="Q1576" s="158">
        <v>3.9032</v>
      </c>
      <c r="R1576" s="158">
        <v>3.2366000000000001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44767</v>
      </c>
      <c r="E1577" s="158">
        <v>1115.6474000000001</v>
      </c>
      <c r="F1577" s="158">
        <v>4.9440999999999997</v>
      </c>
      <c r="G1577" s="158">
        <v>4.976</v>
      </c>
      <c r="H1577" s="158">
        <v>4.8282999999999996</v>
      </c>
      <c r="I1577" s="158">
        <v>4.6825999999999999</v>
      </c>
      <c r="J1577" s="158">
        <v>4.8395999999999999</v>
      </c>
      <c r="K1577" s="158">
        <v>4.2843999999999998</v>
      </c>
      <c r="L1577" s="158">
        <v>3.7967</v>
      </c>
      <c r="M1577" s="158">
        <v>3.6537999999999999</v>
      </c>
      <c r="N1577" s="158">
        <v>3.5169000000000001</v>
      </c>
      <c r="O1577" s="158">
        <v>3.5973999999999999</v>
      </c>
      <c r="P1577" s="158"/>
      <c r="Q1577" s="158">
        <v>3.6539999999999999</v>
      </c>
      <c r="R1577" s="158">
        <v>3.2795000000000001</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44767</v>
      </c>
      <c r="E1578" s="158">
        <v>1112.2380000000001</v>
      </c>
      <c r="F1578" s="158">
        <v>4.8444000000000003</v>
      </c>
      <c r="G1578" s="158">
        <v>4.8762999999999996</v>
      </c>
      <c r="H1578" s="158">
        <v>4.7279999999999998</v>
      </c>
      <c r="I1578" s="158">
        <v>4.5799000000000003</v>
      </c>
      <c r="J1578" s="158">
        <v>4.7378999999999998</v>
      </c>
      <c r="K1578" s="158">
        <v>4.1820000000000004</v>
      </c>
      <c r="L1578" s="158">
        <v>3.6941000000000002</v>
      </c>
      <c r="M1578" s="158">
        <v>3.5508999999999999</v>
      </c>
      <c r="N1578" s="158">
        <v>3.4137</v>
      </c>
      <c r="O1578" s="158">
        <v>3.4935</v>
      </c>
      <c r="P1578" s="158"/>
      <c r="Q1578" s="158">
        <v>3.55</v>
      </c>
      <c r="R1578" s="158">
        <v>3.1762000000000001</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44767</v>
      </c>
      <c r="E1579" s="158">
        <v>1088.6619000000001</v>
      </c>
      <c r="F1579" s="158">
        <v>5.0263999999999998</v>
      </c>
      <c r="G1579" s="158">
        <v>5.0368000000000004</v>
      </c>
      <c r="H1579" s="158">
        <v>4.9230999999999998</v>
      </c>
      <c r="I1579" s="158">
        <v>4.7934000000000001</v>
      </c>
      <c r="J1579" s="158">
        <v>4.7866</v>
      </c>
      <c r="K1579" s="158">
        <v>4.3570000000000002</v>
      </c>
      <c r="L1579" s="158">
        <v>3.8843000000000001</v>
      </c>
      <c r="M1579" s="158">
        <v>3.7401</v>
      </c>
      <c r="N1579" s="158">
        <v>3.5975999999999999</v>
      </c>
      <c r="O1579" s="158"/>
      <c r="P1579" s="158"/>
      <c r="Q1579" s="158">
        <v>3.3938999999999999</v>
      </c>
      <c r="R1579" s="158">
        <v>3.3408000000000002</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44767</v>
      </c>
      <c r="E1580" s="158">
        <v>1086.9938</v>
      </c>
      <c r="F1580" s="158">
        <v>4.9635999999999996</v>
      </c>
      <c r="G1580" s="158">
        <v>4.9762000000000004</v>
      </c>
      <c r="H1580" s="158">
        <v>4.8628999999999998</v>
      </c>
      <c r="I1580" s="158">
        <v>4.7331000000000003</v>
      </c>
      <c r="J1580" s="158">
        <v>4.726</v>
      </c>
      <c r="K1580" s="158">
        <v>4.2957999999999998</v>
      </c>
      <c r="L1580" s="158">
        <v>3.8227000000000002</v>
      </c>
      <c r="M1580" s="158">
        <v>3.6781000000000001</v>
      </c>
      <c r="N1580" s="158">
        <v>3.5352000000000001</v>
      </c>
      <c r="O1580" s="158"/>
      <c r="P1580" s="158"/>
      <c r="Q1580" s="158">
        <v>3.3317000000000001</v>
      </c>
      <c r="R1580" s="158">
        <v>3.2786</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44767</v>
      </c>
      <c r="E1581" s="158">
        <v>1098.5943</v>
      </c>
      <c r="F1581" s="158">
        <v>4.9046000000000003</v>
      </c>
      <c r="G1581" s="158">
        <v>4.9268999999999998</v>
      </c>
      <c r="H1581" s="158">
        <v>4.8215000000000003</v>
      </c>
      <c r="I1581" s="158">
        <v>4.7244999999999999</v>
      </c>
      <c r="J1581" s="158">
        <v>4.6623999999999999</v>
      </c>
      <c r="K1581" s="158">
        <v>4.3259999999999996</v>
      </c>
      <c r="L1581" s="158">
        <v>3.8288000000000002</v>
      </c>
      <c r="M1581" s="158">
        <v>3.6871999999999998</v>
      </c>
      <c r="N1581" s="158">
        <v>3.5465</v>
      </c>
      <c r="O1581" s="158"/>
      <c r="P1581" s="158"/>
      <c r="Q1581" s="158">
        <v>3.4741</v>
      </c>
      <c r="R1581" s="158">
        <v>3.2932000000000001</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44767</v>
      </c>
      <c r="E1582" s="158">
        <v>1095.4670000000001</v>
      </c>
      <c r="F1582" s="158">
        <v>4.8052999999999999</v>
      </c>
      <c r="G1582" s="158">
        <v>4.8276000000000003</v>
      </c>
      <c r="H1582" s="158">
        <v>4.7218</v>
      </c>
      <c r="I1582" s="158">
        <v>4.6246</v>
      </c>
      <c r="J1582" s="158">
        <v>4.5620000000000003</v>
      </c>
      <c r="K1582" s="158">
        <v>4.1844000000000001</v>
      </c>
      <c r="L1582" s="158">
        <v>3.7067000000000001</v>
      </c>
      <c r="M1582" s="158">
        <v>3.5710000000000002</v>
      </c>
      <c r="N1582" s="158">
        <v>3.4327999999999999</v>
      </c>
      <c r="O1582" s="158"/>
      <c r="P1582" s="158"/>
      <c r="Q1582" s="158">
        <v>3.367</v>
      </c>
      <c r="R1582" s="158">
        <v>3.1846999999999999</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44767</v>
      </c>
      <c r="E1583" s="158">
        <v>1094.7577000000001</v>
      </c>
      <c r="F1583" s="158">
        <v>5.0118</v>
      </c>
      <c r="G1583" s="158">
        <v>5.0632000000000001</v>
      </c>
      <c r="H1583" s="158">
        <v>4.9381000000000004</v>
      </c>
      <c r="I1583" s="158">
        <v>4.8015999999999996</v>
      </c>
      <c r="J1583" s="158">
        <v>4.7552000000000003</v>
      </c>
      <c r="K1583" s="158">
        <v>4.3367000000000004</v>
      </c>
      <c r="L1583" s="158">
        <v>3.8765000000000001</v>
      </c>
      <c r="M1583" s="158">
        <v>3.7442000000000002</v>
      </c>
      <c r="N1583" s="158">
        <v>3.6080999999999999</v>
      </c>
      <c r="O1583" s="158"/>
      <c r="P1583" s="158"/>
      <c r="Q1583" s="158">
        <v>3.4836</v>
      </c>
      <c r="R1583" s="158">
        <v>3.3719000000000001</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44767</v>
      </c>
      <c r="E1584" s="158">
        <v>1092.7478000000001</v>
      </c>
      <c r="F1584" s="158">
        <v>4.9408000000000003</v>
      </c>
      <c r="G1584" s="158">
        <v>4.9923000000000002</v>
      </c>
      <c r="H1584" s="158">
        <v>4.8688000000000002</v>
      </c>
      <c r="I1584" s="158">
        <v>4.7319000000000004</v>
      </c>
      <c r="J1584" s="158">
        <v>4.6852</v>
      </c>
      <c r="K1584" s="158">
        <v>4.2663000000000002</v>
      </c>
      <c r="L1584" s="158">
        <v>3.8052999999999999</v>
      </c>
      <c r="M1584" s="158">
        <v>3.6726999999999999</v>
      </c>
      <c r="N1584" s="158">
        <v>3.5358999999999998</v>
      </c>
      <c r="O1584" s="158"/>
      <c r="P1584" s="158"/>
      <c r="Q1584" s="158">
        <v>3.4117000000000002</v>
      </c>
      <c r="R1584" s="158">
        <v>3.2997000000000001</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44767</v>
      </c>
      <c r="E1585" s="158">
        <v>1148.9038</v>
      </c>
      <c r="F1585" s="158">
        <v>5.0519999999999996</v>
      </c>
      <c r="G1585" s="158">
        <v>5.0693000000000001</v>
      </c>
      <c r="H1585" s="158">
        <v>4.9657</v>
      </c>
      <c r="I1585" s="158">
        <v>4.8215000000000003</v>
      </c>
      <c r="J1585" s="158">
        <v>4.7380000000000004</v>
      </c>
      <c r="K1585" s="158">
        <v>4.3620000000000001</v>
      </c>
      <c r="L1585" s="158">
        <v>3.9051</v>
      </c>
      <c r="M1585" s="158">
        <v>3.7526000000000002</v>
      </c>
      <c r="N1585" s="158">
        <v>3.6063000000000001</v>
      </c>
      <c r="O1585" s="158">
        <v>3.6537000000000002</v>
      </c>
      <c r="P1585" s="158"/>
      <c r="Q1585" s="158">
        <v>4.0152000000000001</v>
      </c>
      <c r="R1585" s="158">
        <v>3.3487</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44767</v>
      </c>
      <c r="E1586" s="158">
        <v>1145.4679000000001</v>
      </c>
      <c r="F1586" s="158">
        <v>4.9301000000000004</v>
      </c>
      <c r="G1586" s="158">
        <v>4.9494999999999996</v>
      </c>
      <c r="H1586" s="158">
        <v>4.8456999999999999</v>
      </c>
      <c r="I1586" s="158">
        <v>4.7015000000000002</v>
      </c>
      <c r="J1586" s="158">
        <v>4.6174999999999997</v>
      </c>
      <c r="K1586" s="158">
        <v>4.2407000000000004</v>
      </c>
      <c r="L1586" s="158">
        <v>3.7871999999999999</v>
      </c>
      <c r="M1586" s="158">
        <v>3.6389999999999998</v>
      </c>
      <c r="N1586" s="158">
        <v>3.4946000000000002</v>
      </c>
      <c r="O1586" s="158">
        <v>3.5596000000000001</v>
      </c>
      <c r="P1586" s="158"/>
      <c r="Q1586" s="158">
        <v>3.9268999999999998</v>
      </c>
      <c r="R1586" s="158">
        <v>3.2412999999999998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44767</v>
      </c>
      <c r="E1587" s="158">
        <v>2800.45816666667</v>
      </c>
      <c r="F1587" s="158">
        <v>4.9490999999999996</v>
      </c>
      <c r="G1587" s="158">
        <v>5.0084</v>
      </c>
      <c r="H1587" s="158">
        <v>4.8964999999999996</v>
      </c>
      <c r="I1587" s="158">
        <v>4.7683999999999997</v>
      </c>
      <c r="J1587" s="158">
        <v>4.7164999999999999</v>
      </c>
      <c r="K1587" s="158">
        <v>4.3249000000000004</v>
      </c>
      <c r="L1587" s="158">
        <v>3.8706999999999998</v>
      </c>
      <c r="M1587" s="158">
        <v>3.7319</v>
      </c>
      <c r="N1587" s="158">
        <v>3.5977999999999999</v>
      </c>
      <c r="O1587" s="158">
        <v>3.6716000000000002</v>
      </c>
      <c r="P1587" s="158">
        <v>4.7022000000000004</v>
      </c>
      <c r="Q1587" s="158">
        <v>6.2887000000000004</v>
      </c>
      <c r="R1587" s="158">
        <v>3.3534000000000002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44767</v>
      </c>
      <c r="E1588" s="158">
        <v>2663.79966666667</v>
      </c>
      <c r="F1588" s="158">
        <v>4.8512000000000004</v>
      </c>
      <c r="G1588" s="158">
        <v>4.9081000000000001</v>
      </c>
      <c r="H1588" s="158">
        <v>4.7962999999999996</v>
      </c>
      <c r="I1588" s="158">
        <v>4.6681999999999997</v>
      </c>
      <c r="J1588" s="158">
        <v>4.6161000000000003</v>
      </c>
      <c r="K1588" s="158">
        <v>4.2237999999999998</v>
      </c>
      <c r="L1588" s="158">
        <v>3.7911000000000001</v>
      </c>
      <c r="M1588" s="158">
        <v>3.6440999999999999</v>
      </c>
      <c r="N1588" s="158">
        <v>3.5055000000000001</v>
      </c>
      <c r="O1588" s="158">
        <v>3.4186999999999999</v>
      </c>
      <c r="P1588" s="158">
        <v>4.2257999999999996</v>
      </c>
      <c r="Q1588" s="158">
        <v>6.4527000000000001</v>
      </c>
      <c r="R1588" s="158">
        <v>3.2551000000000001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44767</v>
      </c>
      <c r="E1589" s="158">
        <v>1116.6982</v>
      </c>
      <c r="F1589" s="158">
        <v>5.0441000000000003</v>
      </c>
      <c r="G1589" s="158">
        <v>5.0586000000000002</v>
      </c>
      <c r="H1589" s="158">
        <v>5.0787000000000004</v>
      </c>
      <c r="I1589" s="158">
        <v>5.0449999999999999</v>
      </c>
      <c r="J1589" s="158">
        <v>4.9130000000000003</v>
      </c>
      <c r="K1589" s="158">
        <v>4.4246999999999996</v>
      </c>
      <c r="L1589" s="158">
        <v>3.9409999999999998</v>
      </c>
      <c r="M1589" s="158">
        <v>3.7894999999999999</v>
      </c>
      <c r="N1589" s="158">
        <v>3.6461000000000001</v>
      </c>
      <c r="O1589" s="158">
        <v>3.6884999999999999</v>
      </c>
      <c r="P1589" s="158"/>
      <c r="Q1589" s="158">
        <v>3.7010999999999998</v>
      </c>
      <c r="R1589" s="158">
        <v>3.3765000000000001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44767</v>
      </c>
      <c r="E1590" s="158">
        <v>1112.3148000000001</v>
      </c>
      <c r="F1590" s="158">
        <v>4.9162999999999997</v>
      </c>
      <c r="G1590" s="158">
        <v>4.9295999999999998</v>
      </c>
      <c r="H1590" s="158">
        <v>4.9489000000000001</v>
      </c>
      <c r="I1590" s="158">
        <v>4.9147999999999996</v>
      </c>
      <c r="J1590" s="158">
        <v>4.7824</v>
      </c>
      <c r="K1590" s="158">
        <v>4.2935999999999996</v>
      </c>
      <c r="L1590" s="158">
        <v>3.8086000000000002</v>
      </c>
      <c r="M1590" s="158">
        <v>3.6558999999999999</v>
      </c>
      <c r="N1590" s="158">
        <v>3.5114999999999998</v>
      </c>
      <c r="O1590" s="158">
        <v>3.5537000000000001</v>
      </c>
      <c r="P1590" s="158"/>
      <c r="Q1590" s="158">
        <v>3.5663</v>
      </c>
      <c r="R1590" s="158">
        <v>3.2421000000000002</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44767</v>
      </c>
      <c r="E1591" s="158">
        <v>1115.0396000000001</v>
      </c>
      <c r="F1591" s="158">
        <v>5.0744999999999996</v>
      </c>
      <c r="G1591" s="158">
        <v>5.0978000000000003</v>
      </c>
      <c r="H1591" s="158">
        <v>4.9766000000000004</v>
      </c>
      <c r="I1591" s="158">
        <v>4.8262</v>
      </c>
      <c r="J1591" s="158">
        <v>4.7534000000000001</v>
      </c>
      <c r="K1591" s="158">
        <v>4.3688000000000002</v>
      </c>
      <c r="L1591" s="158">
        <v>3.9234</v>
      </c>
      <c r="M1591" s="158">
        <v>3.7854999999999999</v>
      </c>
      <c r="N1591" s="158">
        <v>3.6513</v>
      </c>
      <c r="O1591" s="158">
        <v>3.6779000000000002</v>
      </c>
      <c r="P1591" s="158"/>
      <c r="Q1591" s="158">
        <v>3.6861000000000002</v>
      </c>
      <c r="R1591" s="158">
        <v>3.3971</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44767</v>
      </c>
      <c r="E1592" s="158">
        <v>1111.6297</v>
      </c>
      <c r="F1592" s="158">
        <v>4.9783999999999997</v>
      </c>
      <c r="G1592" s="158">
        <v>4.9984000000000002</v>
      </c>
      <c r="H1592" s="158">
        <v>4.8762999999999996</v>
      </c>
      <c r="I1592" s="158">
        <v>4.7256999999999998</v>
      </c>
      <c r="J1592" s="158">
        <v>4.6521999999999997</v>
      </c>
      <c r="K1592" s="158">
        <v>4.2670000000000003</v>
      </c>
      <c r="L1592" s="158">
        <v>3.8201999999999998</v>
      </c>
      <c r="M1592" s="158">
        <v>3.6806000000000001</v>
      </c>
      <c r="N1592" s="158">
        <v>3.5455000000000001</v>
      </c>
      <c r="O1592" s="158">
        <v>3.5724999999999998</v>
      </c>
      <c r="P1592" s="158"/>
      <c r="Q1592" s="158">
        <v>3.5804999999999998</v>
      </c>
      <c r="R1592" s="158">
        <v>3.2921</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44767</v>
      </c>
      <c r="E1593" s="158">
        <v>1103.9432999999999</v>
      </c>
      <c r="F1593" s="158">
        <v>5.1056999999999997</v>
      </c>
      <c r="G1593" s="158">
        <v>5.117</v>
      </c>
      <c r="H1593" s="158">
        <v>4.9794</v>
      </c>
      <c r="I1593" s="158">
        <v>4.8197999999999999</v>
      </c>
      <c r="J1593" s="158">
        <v>4.7237</v>
      </c>
      <c r="K1593" s="158">
        <v>4.3544</v>
      </c>
      <c r="L1593" s="158">
        <v>3.9245999999999999</v>
      </c>
      <c r="M1593" s="158">
        <v>3.7808000000000002</v>
      </c>
      <c r="N1593" s="158">
        <v>3.6459000000000001</v>
      </c>
      <c r="O1593" s="158"/>
      <c r="P1593" s="158"/>
      <c r="Q1593" s="158">
        <v>3.6236999999999999</v>
      </c>
      <c r="R1593" s="158">
        <v>3.4131</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44767</v>
      </c>
      <c r="E1594" s="158">
        <v>1101.0428999999999</v>
      </c>
      <c r="F1594" s="158">
        <v>5.0096999999999996</v>
      </c>
      <c r="G1594" s="158">
        <v>5.0221</v>
      </c>
      <c r="H1594" s="158">
        <v>4.8842999999999996</v>
      </c>
      <c r="I1594" s="158">
        <v>4.7244000000000002</v>
      </c>
      <c r="J1594" s="158">
        <v>4.6279000000000003</v>
      </c>
      <c r="K1594" s="158">
        <v>4.2736999999999998</v>
      </c>
      <c r="L1594" s="158">
        <v>3.8405999999999998</v>
      </c>
      <c r="M1594" s="158">
        <v>3.6934</v>
      </c>
      <c r="N1594" s="158">
        <v>3.5564</v>
      </c>
      <c r="O1594" s="158"/>
      <c r="P1594" s="158"/>
      <c r="Q1594" s="158">
        <v>3.5255999999999998</v>
      </c>
      <c r="R1594" s="158">
        <v>3.3189000000000002</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44767</v>
      </c>
      <c r="E1595" s="158">
        <v>115.6369</v>
      </c>
      <c r="F1595" s="158">
        <v>5.0194000000000001</v>
      </c>
      <c r="G1595" s="158">
        <v>5.0629</v>
      </c>
      <c r="H1595" s="158">
        <v>4.9558</v>
      </c>
      <c r="I1595" s="158">
        <v>4.8224999999999998</v>
      </c>
      <c r="J1595" s="158">
        <v>4.7526999999999999</v>
      </c>
      <c r="K1595" s="158">
        <v>4.3608000000000002</v>
      </c>
      <c r="L1595" s="158">
        <v>3.9392</v>
      </c>
      <c r="M1595" s="158">
        <v>3.7856000000000001</v>
      </c>
      <c r="N1595" s="158">
        <v>3.6322000000000001</v>
      </c>
      <c r="O1595" s="158">
        <v>3.6932999999999998</v>
      </c>
      <c r="P1595" s="158"/>
      <c r="Q1595" s="158">
        <v>4.1150000000000002</v>
      </c>
      <c r="R1595" s="158">
        <v>3.3664999999999998</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44767</v>
      </c>
      <c r="E1596" s="158">
        <v>115.2274</v>
      </c>
      <c r="F1596" s="158">
        <v>4.9421999999999997</v>
      </c>
      <c r="G1596" s="158">
        <v>4.9752000000000001</v>
      </c>
      <c r="H1596" s="158">
        <v>4.8691000000000004</v>
      </c>
      <c r="I1596" s="158">
        <v>4.7328999999999999</v>
      </c>
      <c r="J1596" s="158">
        <v>4.6604999999999999</v>
      </c>
      <c r="K1596" s="158">
        <v>4.2655000000000003</v>
      </c>
      <c r="L1596" s="158">
        <v>3.8184</v>
      </c>
      <c r="M1596" s="158">
        <v>3.6736</v>
      </c>
      <c r="N1596" s="158">
        <v>3.5243000000000002</v>
      </c>
      <c r="O1596" s="158">
        <v>3.5918000000000001</v>
      </c>
      <c r="P1596" s="158"/>
      <c r="Q1596" s="158">
        <v>4.0125999999999999</v>
      </c>
      <c r="R1596" s="158">
        <v>3.2662</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44767</v>
      </c>
      <c r="E1597" s="158">
        <v>1111.8496</v>
      </c>
      <c r="F1597" s="158">
        <v>5.2237</v>
      </c>
      <c r="G1597" s="158">
        <v>5.3270999999999997</v>
      </c>
      <c r="H1597" s="158">
        <v>5.1291000000000002</v>
      </c>
      <c r="I1597" s="158">
        <v>4.8994</v>
      </c>
      <c r="J1597" s="158">
        <v>4.7539999999999996</v>
      </c>
      <c r="K1597" s="158">
        <v>4.3239999999999998</v>
      </c>
      <c r="L1597" s="158">
        <v>3.8896000000000002</v>
      </c>
      <c r="M1597" s="158">
        <v>3.7524999999999999</v>
      </c>
      <c r="N1597" s="158">
        <v>3.6282000000000001</v>
      </c>
      <c r="O1597" s="158"/>
      <c r="P1597" s="158"/>
      <c r="Q1597" s="158">
        <v>3.7075999999999998</v>
      </c>
      <c r="R1597" s="158">
        <v>3.3953000000000002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44767</v>
      </c>
      <c r="E1598" s="158">
        <v>1109.1666</v>
      </c>
      <c r="F1598" s="158">
        <v>5.1638999999999999</v>
      </c>
      <c r="G1598" s="158">
        <v>5.2664</v>
      </c>
      <c r="H1598" s="158">
        <v>5.0679999999999996</v>
      </c>
      <c r="I1598" s="158">
        <v>4.8392999999999997</v>
      </c>
      <c r="J1598" s="158">
        <v>4.6936999999999998</v>
      </c>
      <c r="K1598" s="158">
        <v>4.2638999999999996</v>
      </c>
      <c r="L1598" s="158">
        <v>3.8285999999999998</v>
      </c>
      <c r="M1598" s="158">
        <v>3.6934</v>
      </c>
      <c r="N1598" s="158">
        <v>3.5705</v>
      </c>
      <c r="O1598" s="158"/>
      <c r="P1598" s="158"/>
      <c r="Q1598" s="158">
        <v>3.6215999999999999</v>
      </c>
      <c r="R1598" s="158">
        <v>3.3229000000000002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44767</v>
      </c>
      <c r="E1599" s="158">
        <v>3507.076</v>
      </c>
      <c r="F1599" s="158">
        <v>4.9724000000000004</v>
      </c>
      <c r="G1599" s="158">
        <v>5.0286</v>
      </c>
      <c r="H1599" s="158">
        <v>4.9165000000000001</v>
      </c>
      <c r="I1599" s="158">
        <v>4.7896000000000001</v>
      </c>
      <c r="J1599" s="158">
        <v>4.7099000000000002</v>
      </c>
      <c r="K1599" s="158">
        <v>4.3311000000000002</v>
      </c>
      <c r="L1599" s="158">
        <v>3.8755999999999999</v>
      </c>
      <c r="M1599" s="158">
        <v>3.7265000000000001</v>
      </c>
      <c r="N1599" s="158">
        <v>3.5891999999999999</v>
      </c>
      <c r="O1599" s="158">
        <v>3.6503000000000001</v>
      </c>
      <c r="P1599" s="158">
        <v>4.6375000000000002</v>
      </c>
      <c r="Q1599" s="158">
        <v>6.1898999999999997</v>
      </c>
      <c r="R1599" s="158">
        <v>3.3403999999999998</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44767</v>
      </c>
      <c r="E1600" s="158">
        <v>3469.6457999999998</v>
      </c>
      <c r="F1600" s="158">
        <v>4.8924000000000003</v>
      </c>
      <c r="G1600" s="158">
        <v>4.9481000000000002</v>
      </c>
      <c r="H1600" s="158">
        <v>4.8364000000000003</v>
      </c>
      <c r="I1600" s="158">
        <v>4.7091000000000003</v>
      </c>
      <c r="J1600" s="158">
        <v>4.6294000000000004</v>
      </c>
      <c r="K1600" s="158">
        <v>4.25</v>
      </c>
      <c r="L1600" s="158">
        <v>3.7938999999999998</v>
      </c>
      <c r="M1600" s="158">
        <v>3.6440999999999999</v>
      </c>
      <c r="N1600" s="158">
        <v>3.5072000000000001</v>
      </c>
      <c r="O1600" s="158">
        <v>3.5745</v>
      </c>
      <c r="P1600" s="158">
        <v>4.5609000000000002</v>
      </c>
      <c r="Q1600" s="158">
        <v>6.4690000000000003</v>
      </c>
      <c r="R1600" s="158">
        <v>3.2633000000000001</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44767</v>
      </c>
      <c r="E1601" s="158">
        <v>1144.7449999999999</v>
      </c>
      <c r="F1601" s="158">
        <v>5.0225999999999997</v>
      </c>
      <c r="G1601" s="158">
        <v>5.0346000000000002</v>
      </c>
      <c r="H1601" s="158">
        <v>4.9162999999999997</v>
      </c>
      <c r="I1601" s="158">
        <v>4.7866999999999997</v>
      </c>
      <c r="J1601" s="158">
        <v>4.7245999999999997</v>
      </c>
      <c r="K1601" s="158">
        <v>4.3320999999999996</v>
      </c>
      <c r="L1601" s="158">
        <v>3.8668999999999998</v>
      </c>
      <c r="M1601" s="158">
        <v>3.7050999999999998</v>
      </c>
      <c r="N1601" s="158">
        <v>3.5668000000000002</v>
      </c>
      <c r="O1601" s="158">
        <v>3.6775000000000002</v>
      </c>
      <c r="P1601" s="158"/>
      <c r="Q1601" s="158">
        <v>4.1169000000000002</v>
      </c>
      <c r="R1601" s="158">
        <v>3.3167</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44767</v>
      </c>
      <c r="E1602" s="158">
        <v>1140.9403</v>
      </c>
      <c r="F1602" s="158">
        <v>4.9081000000000001</v>
      </c>
      <c r="G1602" s="158">
        <v>4.9211999999999998</v>
      </c>
      <c r="H1602" s="158">
        <v>4.8030999999999997</v>
      </c>
      <c r="I1602" s="158">
        <v>4.6736000000000004</v>
      </c>
      <c r="J1602" s="158">
        <v>4.6119000000000003</v>
      </c>
      <c r="K1602" s="158">
        <v>4.3295000000000003</v>
      </c>
      <c r="L1602" s="158">
        <v>3.8083999999999998</v>
      </c>
      <c r="M1602" s="158">
        <v>3.6267999999999998</v>
      </c>
      <c r="N1602" s="158">
        <v>3.4782000000000002</v>
      </c>
      <c r="O1602" s="158">
        <v>3.5746000000000002</v>
      </c>
      <c r="P1602" s="158"/>
      <c r="Q1602" s="158">
        <v>4.0134999999999996</v>
      </c>
      <c r="R1602" s="158">
        <v>3.2168999999999999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44767</v>
      </c>
      <c r="E1603" s="158">
        <v>1136.3303000000001</v>
      </c>
      <c r="F1603" s="158">
        <v>4.9987000000000004</v>
      </c>
      <c r="G1603" s="158">
        <v>5.0568999999999997</v>
      </c>
      <c r="H1603" s="158">
        <v>4.9452999999999996</v>
      </c>
      <c r="I1603" s="158">
        <v>4.8139000000000003</v>
      </c>
      <c r="J1603" s="158">
        <v>4.7393999999999998</v>
      </c>
      <c r="K1603" s="158">
        <v>4.3544999999999998</v>
      </c>
      <c r="L1603" s="158">
        <v>3.8883999999999999</v>
      </c>
      <c r="M1603" s="158">
        <v>3.7395999999999998</v>
      </c>
      <c r="N1603" s="158">
        <v>3.5975999999999999</v>
      </c>
      <c r="O1603" s="158">
        <v>3.6753</v>
      </c>
      <c r="P1603" s="158"/>
      <c r="Q1603" s="158">
        <v>3.9003000000000001</v>
      </c>
      <c r="R1603" s="158">
        <v>3.3628</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44767</v>
      </c>
      <c r="E1604" s="158">
        <v>1132.348</v>
      </c>
      <c r="F1604" s="158">
        <v>4.8841000000000001</v>
      </c>
      <c r="G1604" s="158">
        <v>4.9424000000000001</v>
      </c>
      <c r="H1604" s="158">
        <v>4.8312999999999997</v>
      </c>
      <c r="I1604" s="158">
        <v>4.7008000000000001</v>
      </c>
      <c r="J1604" s="158">
        <v>4.6262999999999996</v>
      </c>
      <c r="K1604" s="158">
        <v>4.2404999999999999</v>
      </c>
      <c r="L1604" s="158">
        <v>3.7783000000000002</v>
      </c>
      <c r="M1604" s="158">
        <v>3.6315</v>
      </c>
      <c r="N1604" s="158">
        <v>3.49</v>
      </c>
      <c r="O1604" s="158">
        <v>3.5659999999999998</v>
      </c>
      <c r="P1604" s="158"/>
      <c r="Q1604" s="158">
        <v>3.7909999999999999</v>
      </c>
      <c r="R1604" s="158">
        <v>3.2521</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44767</v>
      </c>
      <c r="E1605" s="158">
        <v>1134.1532999999999</v>
      </c>
      <c r="F1605" s="158">
        <v>5.0179999999999998</v>
      </c>
      <c r="G1605" s="158">
        <v>5.1406999999999998</v>
      </c>
      <c r="H1605" s="158">
        <v>4.9793000000000003</v>
      </c>
      <c r="I1605" s="158">
        <v>4.8270999999999997</v>
      </c>
      <c r="J1605" s="158">
        <v>4.734</v>
      </c>
      <c r="K1605" s="158">
        <v>4.3360000000000003</v>
      </c>
      <c r="L1605" s="158">
        <v>3.8815</v>
      </c>
      <c r="M1605" s="158">
        <v>3.7528999999999999</v>
      </c>
      <c r="N1605" s="158">
        <v>3.6122000000000001</v>
      </c>
      <c r="O1605" s="158">
        <v>3.6280999999999999</v>
      </c>
      <c r="P1605" s="158"/>
      <c r="Q1605" s="158">
        <v>3.8458999999999999</v>
      </c>
      <c r="R1605" s="158">
        <v>3.3504999999999998</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44767</v>
      </c>
      <c r="E1606" s="158">
        <v>1130.4319</v>
      </c>
      <c r="F1606" s="158">
        <v>4.9181999999999997</v>
      </c>
      <c r="G1606" s="158">
        <v>5.0401999999999996</v>
      </c>
      <c r="H1606" s="158">
        <v>4.8800999999999997</v>
      </c>
      <c r="I1606" s="158">
        <v>4.7278000000000002</v>
      </c>
      <c r="J1606" s="158">
        <v>4.6346999999999996</v>
      </c>
      <c r="K1606" s="158">
        <v>4.2351999999999999</v>
      </c>
      <c r="L1606" s="158">
        <v>3.7797999999999998</v>
      </c>
      <c r="M1606" s="158">
        <v>3.6503999999999999</v>
      </c>
      <c r="N1606" s="158">
        <v>3.5087000000000002</v>
      </c>
      <c r="O1606" s="158">
        <v>3.5261</v>
      </c>
      <c r="P1606" s="158"/>
      <c r="Q1606" s="158">
        <v>3.7435999999999998</v>
      </c>
      <c r="R1606" s="158">
        <v>3.2496</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44767</v>
      </c>
      <c r="E1607" s="158">
        <v>2948.7183</v>
      </c>
      <c r="F1607" s="158">
        <v>5.0683999999999996</v>
      </c>
      <c r="G1607" s="158">
        <v>5.0673000000000004</v>
      </c>
      <c r="H1607" s="158">
        <v>4.9549000000000003</v>
      </c>
      <c r="I1607" s="158">
        <v>4.8254000000000001</v>
      </c>
      <c r="J1607" s="158">
        <v>4.7854999999999999</v>
      </c>
      <c r="K1607" s="158">
        <v>4.3634000000000004</v>
      </c>
      <c r="L1607" s="158">
        <v>3.8955000000000002</v>
      </c>
      <c r="M1607" s="158">
        <v>3.7469000000000001</v>
      </c>
      <c r="N1607" s="158">
        <v>3.6091000000000002</v>
      </c>
      <c r="O1607" s="158">
        <v>3.6821000000000002</v>
      </c>
      <c r="P1607" s="158">
        <v>4.4519000000000002</v>
      </c>
      <c r="Q1607" s="158">
        <v>6.2828999999999997</v>
      </c>
      <c r="R1607" s="158">
        <v>3.3584000000000001</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44767</v>
      </c>
      <c r="E1608" s="158">
        <v>2921.3546999999999</v>
      </c>
      <c r="F1608" s="158">
        <v>5.0183999999999997</v>
      </c>
      <c r="G1608" s="158">
        <v>5.0171999999999999</v>
      </c>
      <c r="H1608" s="158">
        <v>4.9050000000000002</v>
      </c>
      <c r="I1608" s="158">
        <v>4.7754000000000003</v>
      </c>
      <c r="J1608" s="158">
        <v>4.7354000000000003</v>
      </c>
      <c r="K1608" s="158">
        <v>4.3070000000000004</v>
      </c>
      <c r="L1608" s="158">
        <v>3.8363999999999998</v>
      </c>
      <c r="M1608" s="158">
        <v>3.6865999999999999</v>
      </c>
      <c r="N1608" s="158">
        <v>3.548</v>
      </c>
      <c r="O1608" s="158">
        <v>3.6126999999999998</v>
      </c>
      <c r="P1608" s="158">
        <v>4.3712</v>
      </c>
      <c r="Q1608" s="158">
        <v>5.9204999999999997</v>
      </c>
      <c r="R1608" s="158">
        <v>3.2980999999999998</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44767</v>
      </c>
      <c r="E1609" s="158">
        <v>1106.4942000000001</v>
      </c>
      <c r="F1609" s="158">
        <v>4.9553000000000003</v>
      </c>
      <c r="G1609" s="158">
        <v>4.9446000000000003</v>
      </c>
      <c r="H1609" s="158">
        <v>4.8928000000000003</v>
      </c>
      <c r="I1609" s="158">
        <v>4.7983000000000002</v>
      </c>
      <c r="J1609" s="158">
        <v>4.6658999999999997</v>
      </c>
      <c r="K1609" s="158">
        <v>4.2572000000000001</v>
      </c>
      <c r="L1609" s="158">
        <v>3.7462</v>
      </c>
      <c r="M1609" s="158">
        <v>3.5754999999999999</v>
      </c>
      <c r="N1609" s="158">
        <v>3.4243999999999999</v>
      </c>
      <c r="O1609" s="158"/>
      <c r="P1609" s="158"/>
      <c r="Q1609" s="158">
        <v>3.5224000000000002</v>
      </c>
      <c r="R1609" s="158">
        <v>3.2298</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44767</v>
      </c>
      <c r="E1610" s="158">
        <v>1104.2745</v>
      </c>
      <c r="F1610" s="158">
        <v>4.8727</v>
      </c>
      <c r="G1610" s="158">
        <v>4.8630000000000004</v>
      </c>
      <c r="H1610" s="158">
        <v>4.8132000000000001</v>
      </c>
      <c r="I1610" s="158">
        <v>4.6272000000000002</v>
      </c>
      <c r="J1610" s="158">
        <v>4.5444000000000004</v>
      </c>
      <c r="K1610" s="158">
        <v>4.1612</v>
      </c>
      <c r="L1610" s="158">
        <v>3.6562000000000001</v>
      </c>
      <c r="M1610" s="158">
        <v>3.4899</v>
      </c>
      <c r="N1610" s="158">
        <v>3.3405</v>
      </c>
      <c r="O1610" s="158"/>
      <c r="P1610" s="158"/>
      <c r="Q1610" s="158">
        <v>3.4512999999999998</v>
      </c>
      <c r="R1610" s="158">
        <v>3.1549</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4.9838517241379314</v>
      </c>
      <c r="G1611" s="160">
        <v>5.0332017241379301</v>
      </c>
      <c r="H1611" s="160">
        <v>4.9084793103448288</v>
      </c>
      <c r="I1611" s="160">
        <v>4.772389655172411</v>
      </c>
      <c r="J1611" s="160">
        <v>4.7104689655172436</v>
      </c>
      <c r="K1611" s="160">
        <v>4.30439827586207</v>
      </c>
      <c r="L1611" s="160">
        <v>3.8425913793103446</v>
      </c>
      <c r="M1611" s="160">
        <v>3.6961706896551725</v>
      </c>
      <c r="N1611" s="160">
        <v>3.5556068965517258</v>
      </c>
      <c r="O1611" s="160">
        <v>3.6190977272727265</v>
      </c>
      <c r="P1611" s="160">
        <v>4.5097000000000005</v>
      </c>
      <c r="Q1611" s="160">
        <v>4.0865499999999999</v>
      </c>
      <c r="R1611" s="160">
        <v>3.3095017241379305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4.9830000000000005</v>
      </c>
      <c r="G1612" s="160">
        <v>5.0159500000000001</v>
      </c>
      <c r="H1612" s="160">
        <v>4.9035000000000002</v>
      </c>
      <c r="I1612" s="160">
        <v>4.7782499999999999</v>
      </c>
      <c r="J1612" s="160">
        <v>4.7252999999999998</v>
      </c>
      <c r="K1612" s="160">
        <v>4.3167</v>
      </c>
      <c r="L1612" s="160">
        <v>3.8384999999999998</v>
      </c>
      <c r="M1612" s="160">
        <v>3.6934</v>
      </c>
      <c r="N1612" s="160">
        <v>3.55735</v>
      </c>
      <c r="O1612" s="160">
        <v>3.6322999999999999</v>
      </c>
      <c r="P1612" s="160">
        <v>4.5391500000000002</v>
      </c>
      <c r="Q1612" s="160">
        <v>3.79535</v>
      </c>
      <c r="R1612" s="160">
        <v>3.3178000000000001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44767</v>
      </c>
      <c r="E1615" s="158">
        <v>65.629800000000003</v>
      </c>
      <c r="F1615" s="158">
        <v>15.7037</v>
      </c>
      <c r="G1615" s="158">
        <v>15.7037</v>
      </c>
      <c r="H1615" s="158">
        <v>15.347099999999999</v>
      </c>
      <c r="I1615" s="158">
        <v>13.015000000000001</v>
      </c>
      <c r="J1615" s="158">
        <v>12.387600000000001</v>
      </c>
      <c r="K1615" s="158">
        <v>-0.97299999999999998</v>
      </c>
      <c r="L1615" s="158">
        <v>-0.50390000000000001</v>
      </c>
      <c r="M1615" s="158">
        <v>0.1305</v>
      </c>
      <c r="N1615" s="158">
        <v>2.0308000000000002</v>
      </c>
      <c r="O1615" s="158">
        <v>5.4641999999999999</v>
      </c>
      <c r="P1615" s="158">
        <v>6.0579000000000001</v>
      </c>
      <c r="Q1615" s="158">
        <v>8.6008999999999993</v>
      </c>
      <c r="R1615" s="158">
        <v>2.52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44767</v>
      </c>
      <c r="E1616" s="158">
        <v>69.1875</v>
      </c>
      <c r="F1616" s="158">
        <v>16.340900000000001</v>
      </c>
      <c r="G1616" s="158">
        <v>16.340900000000001</v>
      </c>
      <c r="H1616" s="158">
        <v>15.9961</v>
      </c>
      <c r="I1616" s="158">
        <v>13.667</v>
      </c>
      <c r="J1616" s="158">
        <v>13.0459</v>
      </c>
      <c r="K1616" s="158">
        <v>-0.32440000000000002</v>
      </c>
      <c r="L1616" s="158">
        <v>0.14499999999999999</v>
      </c>
      <c r="M1616" s="158">
        <v>0.78220000000000001</v>
      </c>
      <c r="N1616" s="158">
        <v>2.6957</v>
      </c>
      <c r="O1616" s="158">
        <v>6.1279000000000003</v>
      </c>
      <c r="P1616" s="158">
        <v>6.7007000000000003</v>
      </c>
      <c r="Q1616" s="158">
        <v>9.0633999999999997</v>
      </c>
      <c r="R1616" s="158">
        <v>3.1804999999999999</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44767</v>
      </c>
      <c r="E1617" s="158">
        <v>69.1875</v>
      </c>
      <c r="F1617" s="158">
        <v>16.340900000000001</v>
      </c>
      <c r="G1617" s="158">
        <v>16.340900000000001</v>
      </c>
      <c r="H1617" s="158">
        <v>15.9961</v>
      </c>
      <c r="I1617" s="158">
        <v>13.667</v>
      </c>
      <c r="J1617" s="158">
        <v>13.0459</v>
      </c>
      <c r="K1617" s="158">
        <v>-0.32440000000000002</v>
      </c>
      <c r="L1617" s="158">
        <v>0.14499999999999999</v>
      </c>
      <c r="M1617" s="158">
        <v>0.78220000000000001</v>
      </c>
      <c r="N1617" s="158">
        <v>2.6957</v>
      </c>
      <c r="O1617" s="158">
        <v>6.1279000000000003</v>
      </c>
      <c r="P1617" s="158">
        <v>6.7007000000000003</v>
      </c>
      <c r="Q1617" s="158">
        <v>9.0633999999999997</v>
      </c>
      <c r="R1617" s="158">
        <v>3.1804999999999999</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44767</v>
      </c>
      <c r="E1618" s="158">
        <v>21.448499999999999</v>
      </c>
      <c r="F1618" s="158">
        <v>8.9692000000000007</v>
      </c>
      <c r="G1618" s="158">
        <v>8.9692000000000007</v>
      </c>
      <c r="H1618" s="158">
        <v>12.0616</v>
      </c>
      <c r="I1618" s="158">
        <v>13.71</v>
      </c>
      <c r="J1618" s="158">
        <v>11.289400000000001</v>
      </c>
      <c r="K1618" s="158">
        <v>1.7618</v>
      </c>
      <c r="L1618" s="158">
        <v>0.8488</v>
      </c>
      <c r="M1618" s="158">
        <v>1.0960000000000001</v>
      </c>
      <c r="N1618" s="158">
        <v>2.5325000000000002</v>
      </c>
      <c r="O1618" s="158">
        <v>6.5340999999999996</v>
      </c>
      <c r="P1618" s="158">
        <v>6.6245000000000003</v>
      </c>
      <c r="Q1618" s="158">
        <v>7.5542999999999996</v>
      </c>
      <c r="R1618" s="158">
        <v>3.4020999999999999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44767</v>
      </c>
      <c r="E1619" s="158">
        <v>20.401599999999998</v>
      </c>
      <c r="F1619" s="158">
        <v>8.3547999999999991</v>
      </c>
      <c r="G1619" s="158">
        <v>8.3547999999999991</v>
      </c>
      <c r="H1619" s="158">
        <v>11.4496</v>
      </c>
      <c r="I1619" s="158">
        <v>13.100199999999999</v>
      </c>
      <c r="J1619" s="158">
        <v>10.680400000000001</v>
      </c>
      <c r="K1619" s="158">
        <v>1.1554</v>
      </c>
      <c r="L1619" s="158">
        <v>0.24440000000000001</v>
      </c>
      <c r="M1619" s="158">
        <v>0.4894</v>
      </c>
      <c r="N1619" s="158">
        <v>1.9159999999999999</v>
      </c>
      <c r="O1619" s="158">
        <v>5.9519000000000002</v>
      </c>
      <c r="P1619" s="158">
        <v>6.0602999999999998</v>
      </c>
      <c r="Q1619" s="158">
        <v>7.02</v>
      </c>
      <c r="R1619" s="158">
        <v>2.7883</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44767</v>
      </c>
      <c r="E1620" s="158">
        <v>36.652000000000001</v>
      </c>
      <c r="F1620" s="158">
        <v>7.6063999999999998</v>
      </c>
      <c r="G1620" s="158">
        <v>7.6063999999999998</v>
      </c>
      <c r="H1620" s="158">
        <v>15.753500000000001</v>
      </c>
      <c r="I1620" s="158">
        <v>11.1226</v>
      </c>
      <c r="J1620" s="158">
        <v>11.198</v>
      </c>
      <c r="K1620" s="158">
        <v>0.86529999999999996</v>
      </c>
      <c r="L1620" s="158">
        <v>-0.68049999999999999</v>
      </c>
      <c r="M1620" s="158">
        <v>-0.37390000000000001</v>
      </c>
      <c r="N1620" s="158">
        <v>1.4188000000000001</v>
      </c>
      <c r="O1620" s="158">
        <v>4.8158000000000003</v>
      </c>
      <c r="P1620" s="158">
        <v>5.6372999999999998</v>
      </c>
      <c r="Q1620" s="158">
        <v>7.7099000000000002</v>
      </c>
      <c r="R1620" s="158">
        <v>2.0568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44767</v>
      </c>
      <c r="E1621" s="158">
        <v>33.798099999999998</v>
      </c>
      <c r="F1621" s="158">
        <v>6.8074000000000003</v>
      </c>
      <c r="G1621" s="158">
        <v>6.8074000000000003</v>
      </c>
      <c r="H1621" s="158">
        <v>14.977</v>
      </c>
      <c r="I1621" s="158">
        <v>10.338900000000001</v>
      </c>
      <c r="J1621" s="158">
        <v>10.413500000000001</v>
      </c>
      <c r="K1621" s="158">
        <v>0.1009</v>
      </c>
      <c r="L1621" s="158">
        <v>-1.4225000000000001</v>
      </c>
      <c r="M1621" s="158">
        <v>-1.1242000000000001</v>
      </c>
      <c r="N1621" s="158">
        <v>0.65759999999999996</v>
      </c>
      <c r="O1621" s="158">
        <v>4.0092999999999996</v>
      </c>
      <c r="P1621" s="158">
        <v>4.8162000000000003</v>
      </c>
      <c r="Q1621" s="158">
        <v>6.1642999999999999</v>
      </c>
      <c r="R1621" s="158">
        <v>1.2816000000000001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44767</v>
      </c>
      <c r="E1622" s="158">
        <v>64.837699999999998</v>
      </c>
      <c r="F1622" s="158">
        <v>12.247</v>
      </c>
      <c r="G1622" s="158">
        <v>12.247</v>
      </c>
      <c r="H1622" s="158">
        <v>14.7829</v>
      </c>
      <c r="I1622" s="158">
        <v>13.0448</v>
      </c>
      <c r="J1622" s="158">
        <v>10.5314</v>
      </c>
      <c r="K1622" s="158">
        <v>0.81579999999999997</v>
      </c>
      <c r="L1622" s="158">
        <v>0.9113</v>
      </c>
      <c r="M1622" s="158">
        <v>1.2501</v>
      </c>
      <c r="N1622" s="158">
        <v>2.1989000000000001</v>
      </c>
      <c r="O1622" s="158">
        <v>5.1544999999999996</v>
      </c>
      <c r="P1622" s="158">
        <v>5.5833000000000004</v>
      </c>
      <c r="Q1622" s="158">
        <v>8.2177000000000007</v>
      </c>
      <c r="R1622" s="158">
        <v>2.4426000000000001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44767</v>
      </c>
      <c r="E1623" s="158">
        <v>61.480200000000004</v>
      </c>
      <c r="F1623" s="158">
        <v>11.508599999999999</v>
      </c>
      <c r="G1623" s="158">
        <v>11.508599999999999</v>
      </c>
      <c r="H1623" s="158">
        <v>14.0488</v>
      </c>
      <c r="I1623" s="158">
        <v>12.3047</v>
      </c>
      <c r="J1623" s="158">
        <v>9.7922999999999991</v>
      </c>
      <c r="K1623" s="158">
        <v>9.1399999999999995E-2</v>
      </c>
      <c r="L1623" s="158">
        <v>0.26179999999999998</v>
      </c>
      <c r="M1623" s="158">
        <v>0.61240000000000006</v>
      </c>
      <c r="N1623" s="158">
        <v>1.5245</v>
      </c>
      <c r="O1623" s="158">
        <v>4.4341999999999997</v>
      </c>
      <c r="P1623" s="158">
        <v>4.8846999999999996</v>
      </c>
      <c r="Q1623" s="158">
        <v>8.3729999999999993</v>
      </c>
      <c r="R1623" s="158">
        <v>1.7191000000000001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44767</v>
      </c>
      <c r="E1624" s="158">
        <v>79.936300000000003</v>
      </c>
      <c r="F1624" s="158">
        <v>12.8291</v>
      </c>
      <c r="G1624" s="158">
        <v>12.8291</v>
      </c>
      <c r="H1624" s="158">
        <v>13.4984</v>
      </c>
      <c r="I1624" s="158">
        <v>9.5223999999999993</v>
      </c>
      <c r="J1624" s="158">
        <v>9.1513000000000009</v>
      </c>
      <c r="K1624" s="158">
        <v>1.8784000000000001</v>
      </c>
      <c r="L1624" s="158">
        <v>1.0198</v>
      </c>
      <c r="M1624" s="158">
        <v>1.2532000000000001</v>
      </c>
      <c r="N1624" s="158">
        <v>2.722</v>
      </c>
      <c r="O1624" s="158">
        <v>6.8282999999999996</v>
      </c>
      <c r="P1624" s="158">
        <v>7.2850999999999999</v>
      </c>
      <c r="Q1624" s="158">
        <v>8.2660999999999998</v>
      </c>
      <c r="R1624" s="158">
        <v>3.3290000000000002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44767</v>
      </c>
      <c r="E1625" s="158">
        <v>76.306700000000006</v>
      </c>
      <c r="F1625" s="158">
        <v>12.2896</v>
      </c>
      <c r="G1625" s="158">
        <v>12.2896</v>
      </c>
      <c r="H1625" s="158">
        <v>12.974500000000001</v>
      </c>
      <c r="I1625" s="158">
        <v>8.9962999999999997</v>
      </c>
      <c r="J1625" s="158">
        <v>8.6264000000000003</v>
      </c>
      <c r="K1625" s="158">
        <v>1.3560000000000001</v>
      </c>
      <c r="L1625" s="158">
        <v>0.49730000000000002</v>
      </c>
      <c r="M1625" s="158">
        <v>0.71940000000000004</v>
      </c>
      <c r="N1625" s="158">
        <v>2.1850999999999998</v>
      </c>
      <c r="O1625" s="158">
        <v>6.2549000000000001</v>
      </c>
      <c r="P1625" s="158">
        <v>6.6105999999999998</v>
      </c>
      <c r="Q1625" s="158">
        <v>9.3082999999999991</v>
      </c>
      <c r="R1625" s="158">
        <v>2.7944</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44767</v>
      </c>
      <c r="E1626" s="158">
        <v>20.637</v>
      </c>
      <c r="F1626" s="158">
        <v>34.527799999999999</v>
      </c>
      <c r="G1626" s="158">
        <v>34.527799999999999</v>
      </c>
      <c r="H1626" s="158">
        <v>20.190200000000001</v>
      </c>
      <c r="I1626" s="158">
        <v>10.7445</v>
      </c>
      <c r="J1626" s="158">
        <v>9.3680000000000003</v>
      </c>
      <c r="K1626" s="158">
        <v>-0.10489999999999999</v>
      </c>
      <c r="L1626" s="158">
        <v>0.5222</v>
      </c>
      <c r="M1626" s="158">
        <v>0.71319999999999995</v>
      </c>
      <c r="N1626" s="158">
        <v>2.6819999999999999</v>
      </c>
      <c r="O1626" s="158">
        <v>6.6684999999999999</v>
      </c>
      <c r="P1626" s="158">
        <v>7.8114999999999997</v>
      </c>
      <c r="Q1626" s="158">
        <v>8.9529999999999994</v>
      </c>
      <c r="R1626" s="158">
        <v>4.5926999999999998</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44767</v>
      </c>
      <c r="E1627" s="158">
        <v>19.776800000000001</v>
      </c>
      <c r="F1627" s="158">
        <v>33.868400000000001</v>
      </c>
      <c r="G1627" s="158">
        <v>33.868400000000001</v>
      </c>
      <c r="H1627" s="158">
        <v>19.5307</v>
      </c>
      <c r="I1627" s="158">
        <v>10.0975</v>
      </c>
      <c r="J1627" s="158">
        <v>8.7085000000000008</v>
      </c>
      <c r="K1627" s="158">
        <v>-0.753</v>
      </c>
      <c r="L1627" s="158">
        <v>-0.12839999999999999</v>
      </c>
      <c r="M1627" s="158">
        <v>6.1499999999999999E-2</v>
      </c>
      <c r="N1627" s="158">
        <v>1.9971000000000001</v>
      </c>
      <c r="O1627" s="158">
        <v>6.0597000000000003</v>
      </c>
      <c r="P1627" s="158">
        <v>7.2363999999999997</v>
      </c>
      <c r="Q1627" s="158">
        <v>8.4054000000000002</v>
      </c>
      <c r="R1627" s="158">
        <v>3.9293</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44767</v>
      </c>
      <c r="E1628" s="158">
        <v>48.858499999999999</v>
      </c>
      <c r="F1628" s="158">
        <v>13.237299999999999</v>
      </c>
      <c r="G1628" s="158">
        <v>13.237299999999999</v>
      </c>
      <c r="H1628" s="158">
        <v>18.313600000000001</v>
      </c>
      <c r="I1628" s="158">
        <v>13.975099999999999</v>
      </c>
      <c r="J1628" s="158">
        <v>10.9206</v>
      </c>
      <c r="K1628" s="158">
        <v>1.2467999999999999</v>
      </c>
      <c r="L1628" s="158">
        <v>1.0701000000000001</v>
      </c>
      <c r="M1628" s="158">
        <v>1.1323000000000001</v>
      </c>
      <c r="N1628" s="158">
        <v>2.2448999999999999</v>
      </c>
      <c r="O1628" s="158">
        <v>3.9723000000000002</v>
      </c>
      <c r="P1628" s="158">
        <v>3.8472</v>
      </c>
      <c r="Q1628" s="158">
        <v>7.9873000000000003</v>
      </c>
      <c r="R1628" s="158">
        <v>1.8421000000000001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44767</v>
      </c>
      <c r="E1629" s="158">
        <v>52.756700000000002</v>
      </c>
      <c r="F1629" s="158">
        <v>13.667899999999999</v>
      </c>
      <c r="G1629" s="158">
        <v>13.667899999999999</v>
      </c>
      <c r="H1629" s="158">
        <v>18.737300000000001</v>
      </c>
      <c r="I1629" s="158">
        <v>14.390499999999999</v>
      </c>
      <c r="J1629" s="158">
        <v>11.3408</v>
      </c>
      <c r="K1629" s="158">
        <v>1.6780999999999999</v>
      </c>
      <c r="L1629" s="158">
        <v>1.5162</v>
      </c>
      <c r="M1629" s="158">
        <v>1.5852999999999999</v>
      </c>
      <c r="N1629" s="158">
        <v>2.7063999999999999</v>
      </c>
      <c r="O1629" s="158">
        <v>4.4569999999999999</v>
      </c>
      <c r="P1629" s="158">
        <v>4.5141999999999998</v>
      </c>
      <c r="Q1629" s="158">
        <v>7.3254999999999999</v>
      </c>
      <c r="R1629" s="158">
        <v>2.2972000000000001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44767</v>
      </c>
      <c r="E1630" s="158">
        <v>44.491799999999998</v>
      </c>
      <c r="F1630" s="158">
        <v>8.8939000000000004</v>
      </c>
      <c r="G1630" s="158">
        <v>8.8939000000000004</v>
      </c>
      <c r="H1630" s="158">
        <v>12.5585</v>
      </c>
      <c r="I1630" s="158">
        <v>11.2996</v>
      </c>
      <c r="J1630" s="158">
        <v>9.0266999999999999</v>
      </c>
      <c r="K1630" s="158">
        <v>0.15959999999999999</v>
      </c>
      <c r="L1630" s="158">
        <v>-0.98419999999999996</v>
      </c>
      <c r="M1630" s="158">
        <v>-0.48830000000000001</v>
      </c>
      <c r="N1630" s="158">
        <v>1.1224000000000001</v>
      </c>
      <c r="O1630" s="158">
        <v>4.6940999999999997</v>
      </c>
      <c r="P1630" s="158">
        <v>4.7821999999999996</v>
      </c>
      <c r="Q1630" s="158">
        <v>7.3619000000000003</v>
      </c>
      <c r="R1630" s="158">
        <v>1.7824</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44767</v>
      </c>
      <c r="E1631" s="158">
        <v>46.246499999999997</v>
      </c>
      <c r="F1631" s="158">
        <v>9.3466000000000005</v>
      </c>
      <c r="G1631" s="158">
        <v>9.3466000000000005</v>
      </c>
      <c r="H1631" s="158">
        <v>12.9872</v>
      </c>
      <c r="I1631" s="158">
        <v>11.722099999999999</v>
      </c>
      <c r="J1631" s="158">
        <v>9.4520999999999997</v>
      </c>
      <c r="K1631" s="158">
        <v>0.58279999999999998</v>
      </c>
      <c r="L1631" s="158">
        <v>-0.55920000000000003</v>
      </c>
      <c r="M1631" s="158">
        <v>-5.3800000000000001E-2</v>
      </c>
      <c r="N1631" s="158">
        <v>1.5692999999999999</v>
      </c>
      <c r="O1631" s="158">
        <v>5.1494</v>
      </c>
      <c r="P1631" s="158">
        <v>5.2110000000000003</v>
      </c>
      <c r="Q1631" s="158">
        <v>7.6502999999999997</v>
      </c>
      <c r="R1631" s="158">
        <v>2.2378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44767</v>
      </c>
      <c r="E1632" s="158">
        <v>80.725099999999998</v>
      </c>
      <c r="F1632" s="158">
        <v>10.0159</v>
      </c>
      <c r="G1632" s="158">
        <v>10.0159</v>
      </c>
      <c r="H1632" s="158">
        <v>8.8643000000000001</v>
      </c>
      <c r="I1632" s="158">
        <v>16.89</v>
      </c>
      <c r="J1632" s="158">
        <v>12.701000000000001</v>
      </c>
      <c r="K1632" s="158">
        <v>0.35260000000000002</v>
      </c>
      <c r="L1632" s="158">
        <v>1.9544999999999999</v>
      </c>
      <c r="M1632" s="158">
        <v>0.3952</v>
      </c>
      <c r="N1632" s="158">
        <v>2.7673999999999999</v>
      </c>
      <c r="O1632" s="158">
        <v>6.2328000000000001</v>
      </c>
      <c r="P1632" s="158">
        <v>6.0366999999999997</v>
      </c>
      <c r="Q1632" s="158">
        <v>9.5279000000000007</v>
      </c>
      <c r="R1632" s="158">
        <v>2.7374000000000001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44767</v>
      </c>
      <c r="E1633" s="158">
        <v>85.633099999999999</v>
      </c>
      <c r="F1633" s="158">
        <v>10.594099999999999</v>
      </c>
      <c r="G1633" s="158">
        <v>10.594099999999999</v>
      </c>
      <c r="H1633" s="158">
        <v>9.4429999999999996</v>
      </c>
      <c r="I1633" s="158">
        <v>17.473299999999998</v>
      </c>
      <c r="J1633" s="158">
        <v>13.2874</v>
      </c>
      <c r="K1633" s="158">
        <v>0.93330000000000002</v>
      </c>
      <c r="L1633" s="158">
        <v>2.5421999999999998</v>
      </c>
      <c r="M1633" s="158">
        <v>0.98899999999999999</v>
      </c>
      <c r="N1633" s="158">
        <v>3.3816000000000002</v>
      </c>
      <c r="O1633" s="158">
        <v>6.82</v>
      </c>
      <c r="P1633" s="158">
        <v>6.6174999999999997</v>
      </c>
      <c r="Q1633" s="158">
        <v>8.5744000000000007</v>
      </c>
      <c r="R1633" s="158">
        <v>3.3586</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44767</v>
      </c>
      <c r="E1634" s="158">
        <v>17.353899999999999</v>
      </c>
      <c r="F1634" s="158">
        <v>12.702999999999999</v>
      </c>
      <c r="G1634" s="158">
        <v>12.702999999999999</v>
      </c>
      <c r="H1634" s="158">
        <v>16.6387</v>
      </c>
      <c r="I1634" s="158">
        <v>13.7433</v>
      </c>
      <c r="J1634" s="158">
        <v>10.5421</v>
      </c>
      <c r="K1634" s="158">
        <v>-1.3522000000000001</v>
      </c>
      <c r="L1634" s="158">
        <v>0.1547</v>
      </c>
      <c r="M1634" s="158">
        <v>-0.52569999999999995</v>
      </c>
      <c r="N1634" s="158">
        <v>0.18779999999999999</v>
      </c>
      <c r="O1634" s="158">
        <v>3.3306</v>
      </c>
      <c r="P1634" s="158">
        <v>3.5867</v>
      </c>
      <c r="Q1634" s="158">
        <v>5.9118000000000004</v>
      </c>
      <c r="R1634" s="158">
        <v>1.1798</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44767</v>
      </c>
      <c r="E1635" s="158">
        <v>18.535599999999999</v>
      </c>
      <c r="F1635" s="158">
        <v>13.405200000000001</v>
      </c>
      <c r="G1635" s="158">
        <v>13.405200000000001</v>
      </c>
      <c r="H1635" s="158">
        <v>17.386600000000001</v>
      </c>
      <c r="I1635" s="158">
        <v>14.5116</v>
      </c>
      <c r="J1635" s="158">
        <v>11.313000000000001</v>
      </c>
      <c r="K1635" s="158">
        <v>-0.5877</v>
      </c>
      <c r="L1635" s="158">
        <v>0.92569999999999997</v>
      </c>
      <c r="M1635" s="158">
        <v>0.24279999999999999</v>
      </c>
      <c r="N1635" s="158">
        <v>0.96220000000000006</v>
      </c>
      <c r="O1635" s="158">
        <v>4.1745000000000001</v>
      </c>
      <c r="P1635" s="158">
        <v>4.4581</v>
      </c>
      <c r="Q1635" s="158">
        <v>6.5955000000000004</v>
      </c>
      <c r="R1635" s="158">
        <v>1.9699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44767</v>
      </c>
      <c r="E1636" s="158">
        <v>10.446099999999999</v>
      </c>
      <c r="F1636" s="158">
        <v>9.3247999999999998</v>
      </c>
      <c r="G1636" s="158">
        <v>9.3247999999999998</v>
      </c>
      <c r="H1636" s="158">
        <v>17.680099999999999</v>
      </c>
      <c r="I1636" s="158">
        <v>12.690200000000001</v>
      </c>
      <c r="J1636" s="158">
        <v>10.8405</v>
      </c>
      <c r="K1636" s="158">
        <v>0.69230000000000003</v>
      </c>
      <c r="L1636" s="158">
        <v>-0.79800000000000004</v>
      </c>
      <c r="M1636" s="158">
        <v>0.13200000000000001</v>
      </c>
      <c r="N1636" s="158">
        <v>1.879</v>
      </c>
      <c r="O1636" s="158"/>
      <c r="P1636" s="158"/>
      <c r="Q1636" s="158">
        <v>3.3113000000000001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44767</v>
      </c>
      <c r="E1637" s="158">
        <v>10.4115</v>
      </c>
      <c r="F1637" s="158">
        <v>9.1218000000000004</v>
      </c>
      <c r="G1637" s="158">
        <v>9.1218000000000004</v>
      </c>
      <c r="H1637" s="158">
        <v>17.436599999999999</v>
      </c>
      <c r="I1637" s="158">
        <v>12.454499999999999</v>
      </c>
      <c r="J1637" s="158">
        <v>10.589</v>
      </c>
      <c r="K1637" s="158">
        <v>0.44350000000000001</v>
      </c>
      <c r="L1637" s="158">
        <v>-1.0443</v>
      </c>
      <c r="M1637" s="158">
        <v>-0.1168</v>
      </c>
      <c r="N1637" s="158">
        <v>1.6262000000000001</v>
      </c>
      <c r="O1637" s="158"/>
      <c r="P1637" s="158"/>
      <c r="Q1637" s="158">
        <v>3.0558000000000001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44767</v>
      </c>
      <c r="E1638" s="158">
        <v>10.435499999999999</v>
      </c>
      <c r="F1638" s="158">
        <v>11.436500000000001</v>
      </c>
      <c r="G1638" s="158">
        <v>11.436500000000001</v>
      </c>
      <c r="H1638" s="158">
        <v>11.116300000000001</v>
      </c>
      <c r="I1638" s="158">
        <v>12.3248</v>
      </c>
      <c r="J1638" s="158">
        <v>10.403600000000001</v>
      </c>
      <c r="K1638" s="158">
        <v>0.38469999999999999</v>
      </c>
      <c r="L1638" s="158">
        <v>-0.83899999999999997</v>
      </c>
      <c r="M1638" s="158">
        <v>-5.1000000000000004E-3</v>
      </c>
      <c r="N1638" s="158">
        <v>1.7555000000000001</v>
      </c>
      <c r="O1638" s="158"/>
      <c r="P1638" s="158"/>
      <c r="Q1638" s="158">
        <v>3.2330000000000001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44767</v>
      </c>
      <c r="E1639" s="158">
        <v>10.400700000000001</v>
      </c>
      <c r="F1639" s="158">
        <v>11.240399999999999</v>
      </c>
      <c r="G1639" s="158">
        <v>11.240399999999999</v>
      </c>
      <c r="H1639" s="158">
        <v>10.8515</v>
      </c>
      <c r="I1639" s="158">
        <v>12.0626</v>
      </c>
      <c r="J1639" s="158">
        <v>10.1738</v>
      </c>
      <c r="K1639" s="158">
        <v>0.14660000000000001</v>
      </c>
      <c r="L1639" s="158">
        <v>-1.0819000000000001</v>
      </c>
      <c r="M1639" s="158">
        <v>-0.2515</v>
      </c>
      <c r="N1639" s="158">
        <v>1.5036</v>
      </c>
      <c r="O1639" s="158"/>
      <c r="P1639" s="158"/>
      <c r="Q1639" s="158">
        <v>2.976</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44767</v>
      </c>
      <c r="E1640" s="158">
        <v>30.1111</v>
      </c>
      <c r="F1640" s="158">
        <v>4.8506</v>
      </c>
      <c r="G1640" s="158">
        <v>4.8506</v>
      </c>
      <c r="H1640" s="158">
        <v>18.751999999999999</v>
      </c>
      <c r="I1640" s="158">
        <v>16.660699999999999</v>
      </c>
      <c r="J1640" s="158">
        <v>12.4315</v>
      </c>
      <c r="K1640" s="158">
        <v>-1.4427000000000001</v>
      </c>
      <c r="L1640" s="158">
        <v>-0.15790000000000001</v>
      </c>
      <c r="M1640" s="158">
        <v>0.53539999999999999</v>
      </c>
      <c r="N1640" s="158">
        <v>1.6807000000000001</v>
      </c>
      <c r="O1640" s="158">
        <v>6.6308999999999996</v>
      </c>
      <c r="P1640" s="158">
        <v>7.19</v>
      </c>
      <c r="Q1640" s="158">
        <v>9.0533999999999999</v>
      </c>
      <c r="R1640" s="158">
        <v>2.4864999999999999</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44767</v>
      </c>
      <c r="E1641" s="158">
        <v>28.367799999999999</v>
      </c>
      <c r="F1641" s="158">
        <v>4.2474999999999996</v>
      </c>
      <c r="G1641" s="158">
        <v>4.2474999999999996</v>
      </c>
      <c r="H1641" s="158">
        <v>18.131399999999999</v>
      </c>
      <c r="I1641" s="158">
        <v>16.034300000000002</v>
      </c>
      <c r="J1641" s="158">
        <v>11.805099999999999</v>
      </c>
      <c r="K1641" s="158">
        <v>-2.0621999999999998</v>
      </c>
      <c r="L1641" s="158">
        <v>-0.78600000000000003</v>
      </c>
      <c r="M1641" s="158">
        <v>-9.3299999999999994E-2</v>
      </c>
      <c r="N1641" s="158">
        <v>1.0462</v>
      </c>
      <c r="O1641" s="158">
        <v>5.9795999999999996</v>
      </c>
      <c r="P1641" s="158">
        <v>6.5448000000000004</v>
      </c>
      <c r="Q1641" s="158">
        <v>7.9447999999999999</v>
      </c>
      <c r="R1641" s="158">
        <v>1.8488</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44767</v>
      </c>
      <c r="E1642" s="158">
        <v>2290.4088999999999</v>
      </c>
      <c r="F1642" s="158">
        <v>6.3000999999999996</v>
      </c>
      <c r="G1642" s="158">
        <v>6.3000999999999996</v>
      </c>
      <c r="H1642" s="158">
        <v>8.5388000000000002</v>
      </c>
      <c r="I1642" s="158">
        <v>8.8873999999999995</v>
      </c>
      <c r="J1642" s="158">
        <v>7.7229000000000001</v>
      </c>
      <c r="K1642" s="158">
        <v>2.7504</v>
      </c>
      <c r="L1642" s="158">
        <v>2.0903999999999998</v>
      </c>
      <c r="M1642" s="158">
        <v>1.5387999999999999</v>
      </c>
      <c r="N1642" s="158">
        <v>1.8312999999999999</v>
      </c>
      <c r="O1642" s="158">
        <v>3.3161999999999998</v>
      </c>
      <c r="P1642" s="158">
        <v>4.2259000000000002</v>
      </c>
      <c r="Q1642" s="158">
        <v>5.8962000000000003</v>
      </c>
      <c r="R1642" s="158">
        <v>0.94030000000000002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44767</v>
      </c>
      <c r="E1643" s="158">
        <v>2477.3094999999998</v>
      </c>
      <c r="F1643" s="158">
        <v>7.0709</v>
      </c>
      <c r="G1643" s="158">
        <v>7.0709</v>
      </c>
      <c r="H1643" s="158">
        <v>9.3102</v>
      </c>
      <c r="I1643" s="158">
        <v>9.6602999999999994</v>
      </c>
      <c r="J1643" s="158">
        <v>8.4982000000000006</v>
      </c>
      <c r="K1643" s="158">
        <v>3.5264000000000002</v>
      </c>
      <c r="L1643" s="158">
        <v>2.8698999999999999</v>
      </c>
      <c r="M1643" s="158">
        <v>2.3199000000000001</v>
      </c>
      <c r="N1643" s="158">
        <v>2.6185999999999998</v>
      </c>
      <c r="O1643" s="158">
        <v>4.1360000000000001</v>
      </c>
      <c r="P1643" s="158">
        <v>5.0355999999999996</v>
      </c>
      <c r="Q1643" s="158">
        <v>7.4557000000000002</v>
      </c>
      <c r="R1643" s="158">
        <v>1.7209000000000001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44767</v>
      </c>
      <c r="E1644" s="158">
        <v>85.456800000000001</v>
      </c>
      <c r="F1644" s="158">
        <v>6.7237</v>
      </c>
      <c r="G1644" s="158">
        <v>6.7237</v>
      </c>
      <c r="H1644" s="158">
        <v>5.9192</v>
      </c>
      <c r="I1644" s="158">
        <v>14.7051</v>
      </c>
      <c r="J1644" s="158">
        <v>12.1424</v>
      </c>
      <c r="K1644" s="158">
        <v>-0.53300000000000003</v>
      </c>
      <c r="L1644" s="158">
        <v>-0.54949999999999999</v>
      </c>
      <c r="M1644" s="158">
        <v>-0.3674</v>
      </c>
      <c r="N1644" s="158">
        <v>2.4051</v>
      </c>
      <c r="O1644" s="158">
        <v>6.0743999999999998</v>
      </c>
      <c r="P1644" s="158">
        <v>6.6510999999999996</v>
      </c>
      <c r="Q1644" s="158">
        <v>8.2827999999999999</v>
      </c>
      <c r="R1644" s="158">
        <v>3.1208999999999998</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44767</v>
      </c>
      <c r="E1645" s="158">
        <v>87.509799999999998</v>
      </c>
      <c r="F1645" s="158">
        <v>6.7190000000000003</v>
      </c>
      <c r="G1645" s="158">
        <v>6.7190000000000003</v>
      </c>
      <c r="H1645" s="158">
        <v>5.9176000000000002</v>
      </c>
      <c r="I1645" s="158">
        <v>14.701700000000001</v>
      </c>
      <c r="J1645" s="158">
        <v>12.1417</v>
      </c>
      <c r="K1645" s="158">
        <v>-0.53280000000000005</v>
      </c>
      <c r="L1645" s="158">
        <v>-0.57469999999999999</v>
      </c>
      <c r="M1645" s="158">
        <v>-0.38419999999999999</v>
      </c>
      <c r="N1645" s="158">
        <v>2.3923999999999999</v>
      </c>
      <c r="O1645" s="158">
        <v>6.0701999999999998</v>
      </c>
      <c r="P1645" s="158">
        <v>6.6524000000000001</v>
      </c>
      <c r="Q1645" s="158">
        <v>8.3160000000000007</v>
      </c>
      <c r="R1645" s="158">
        <v>3.1149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44767</v>
      </c>
      <c r="E1646" s="158">
        <v>77.631799999999998</v>
      </c>
      <c r="F1646" s="158">
        <v>5.6445999999999996</v>
      </c>
      <c r="G1646" s="158">
        <v>5.6445999999999996</v>
      </c>
      <c r="H1646" s="158">
        <v>4.8338000000000001</v>
      </c>
      <c r="I1646" s="158">
        <v>13.628500000000001</v>
      </c>
      <c r="J1646" s="158">
        <v>11.0702</v>
      </c>
      <c r="K1646" s="158">
        <v>-1.5932999999999999</v>
      </c>
      <c r="L1646" s="158">
        <v>-1.6029</v>
      </c>
      <c r="M1646" s="158">
        <v>-1.4265000000000001</v>
      </c>
      <c r="N1646" s="158">
        <v>1.3345</v>
      </c>
      <c r="O1646" s="158">
        <v>4.9882999999999997</v>
      </c>
      <c r="P1646" s="158">
        <v>5.5670999999999999</v>
      </c>
      <c r="Q1646" s="158">
        <v>9.0776000000000003</v>
      </c>
      <c r="R1646" s="158">
        <v>2.0613999999999999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44767</v>
      </c>
      <c r="E1647" s="158">
        <v>60.478200000000001</v>
      </c>
      <c r="F1647" s="158">
        <v>14.3002</v>
      </c>
      <c r="G1647" s="158">
        <v>14.3002</v>
      </c>
      <c r="H1647" s="158">
        <v>14.3428</v>
      </c>
      <c r="I1647" s="158">
        <v>8.3206000000000007</v>
      </c>
      <c r="J1647" s="158">
        <v>8.9312000000000005</v>
      </c>
      <c r="K1647" s="158">
        <v>3.4024000000000001</v>
      </c>
      <c r="L1647" s="158">
        <v>1.8484</v>
      </c>
      <c r="M1647" s="158">
        <v>0.82010000000000005</v>
      </c>
      <c r="N1647" s="158">
        <v>2.0943999999999998</v>
      </c>
      <c r="O1647" s="158">
        <v>5.5282999999999998</v>
      </c>
      <c r="P1647" s="158">
        <v>6.1528</v>
      </c>
      <c r="Q1647" s="158">
        <v>8.9586000000000006</v>
      </c>
      <c r="R1647" s="158">
        <v>2.5129000000000001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44767</v>
      </c>
      <c r="E1648" s="158">
        <v>54.651400000000002</v>
      </c>
      <c r="F1648" s="158">
        <v>13.082000000000001</v>
      </c>
      <c r="G1648" s="158">
        <v>13.082000000000001</v>
      </c>
      <c r="H1648" s="158">
        <v>13.1424</v>
      </c>
      <c r="I1648" s="158">
        <v>7.1178999999999997</v>
      </c>
      <c r="J1648" s="158">
        <v>7.7222</v>
      </c>
      <c r="K1648" s="158">
        <v>2.1939000000000002</v>
      </c>
      <c r="L1648" s="158">
        <v>0.64070000000000005</v>
      </c>
      <c r="M1648" s="158">
        <v>-0.38200000000000001</v>
      </c>
      <c r="N1648" s="158">
        <v>0.87619999999999998</v>
      </c>
      <c r="O1648" s="158">
        <v>4.2656000000000001</v>
      </c>
      <c r="P1648" s="158">
        <v>4.8196000000000003</v>
      </c>
      <c r="Q1648" s="158">
        <v>7.9</v>
      </c>
      <c r="R1648" s="158">
        <v>1.3023</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44767</v>
      </c>
      <c r="E1649" s="158">
        <v>53.069499999999998</v>
      </c>
      <c r="F1649" s="158">
        <v>6.5144000000000002</v>
      </c>
      <c r="G1649" s="158">
        <v>6.5144000000000002</v>
      </c>
      <c r="H1649" s="158">
        <v>8.4635999999999996</v>
      </c>
      <c r="I1649" s="158">
        <v>7.1280999999999999</v>
      </c>
      <c r="J1649" s="158">
        <v>5.7095000000000002</v>
      </c>
      <c r="K1649" s="158">
        <v>1.7856000000000001</v>
      </c>
      <c r="L1649" s="158">
        <v>1.1556999999999999</v>
      </c>
      <c r="M1649" s="158">
        <v>1.526</v>
      </c>
      <c r="N1649" s="158">
        <v>1.7695000000000001</v>
      </c>
      <c r="O1649" s="158">
        <v>5.6319999999999997</v>
      </c>
      <c r="P1649" s="158">
        <v>6.5854999999999997</v>
      </c>
      <c r="Q1649" s="158">
        <v>7.6787000000000001</v>
      </c>
      <c r="R1649" s="158">
        <v>2.7738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44767</v>
      </c>
      <c r="E1650" s="158">
        <v>49.2</v>
      </c>
      <c r="F1650" s="158">
        <v>5.7892999999999999</v>
      </c>
      <c r="G1650" s="158">
        <v>5.7892999999999999</v>
      </c>
      <c r="H1650" s="158">
        <v>7.7374999999999998</v>
      </c>
      <c r="I1650" s="158">
        <v>6.4010999999999996</v>
      </c>
      <c r="J1650" s="158">
        <v>4.9843999999999999</v>
      </c>
      <c r="K1650" s="158">
        <v>1.0592999999999999</v>
      </c>
      <c r="L1650" s="158">
        <v>0.43049999999999999</v>
      </c>
      <c r="M1650" s="158">
        <v>0.79820000000000002</v>
      </c>
      <c r="N1650" s="158">
        <v>1.0382</v>
      </c>
      <c r="O1650" s="158">
        <v>4.8888999999999996</v>
      </c>
      <c r="P1650" s="158">
        <v>5.7442000000000002</v>
      </c>
      <c r="Q1650" s="158">
        <v>7.2816000000000001</v>
      </c>
      <c r="R1650" s="158">
        <v>2.0367999999999999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44767</v>
      </c>
      <c r="E1652" s="158">
        <v>30.6357</v>
      </c>
      <c r="F1652" s="158">
        <v>14.274100000000001</v>
      </c>
      <c r="G1652" s="158">
        <v>14.274100000000001</v>
      </c>
      <c r="H1652" s="158">
        <v>14.678699999999999</v>
      </c>
      <c r="I1652" s="158">
        <v>9.9436</v>
      </c>
      <c r="J1652" s="158">
        <v>8.0953999999999997</v>
      </c>
      <c r="K1652" s="158">
        <v>-1.7324999999999999</v>
      </c>
      <c r="L1652" s="158">
        <v>-1.3963000000000001</v>
      </c>
      <c r="M1652" s="158">
        <v>-0.94810000000000005</v>
      </c>
      <c r="N1652" s="158">
        <v>0.63249999999999995</v>
      </c>
      <c r="O1652" s="158">
        <v>4.806</v>
      </c>
      <c r="P1652" s="158">
        <v>5.9504000000000001</v>
      </c>
      <c r="Q1652" s="158">
        <v>8.3681000000000001</v>
      </c>
      <c r="R1652" s="158">
        <v>1.2277</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44767</v>
      </c>
      <c r="E1653" s="158">
        <v>33.7196</v>
      </c>
      <c r="F1653" s="158">
        <v>15.2456</v>
      </c>
      <c r="G1653" s="158">
        <v>15.2456</v>
      </c>
      <c r="H1653" s="158">
        <v>15.6341</v>
      </c>
      <c r="I1653" s="158">
        <v>10.9009</v>
      </c>
      <c r="J1653" s="158">
        <v>9.0606000000000009</v>
      </c>
      <c r="K1653" s="158">
        <v>-0.77880000000000005</v>
      </c>
      <c r="L1653" s="158">
        <v>-0.44280000000000003</v>
      </c>
      <c r="M1653" s="158">
        <v>6.7000000000000002E-3</v>
      </c>
      <c r="N1653" s="158">
        <v>1.6012999999999999</v>
      </c>
      <c r="O1653" s="158">
        <v>5.8056000000000001</v>
      </c>
      <c r="P1653" s="158">
        <v>6.9787999999999997</v>
      </c>
      <c r="Q1653" s="158">
        <v>9.3153000000000006</v>
      </c>
      <c r="R1653" s="158">
        <v>2.2077</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44767</v>
      </c>
      <c r="E1654" s="158">
        <v>33.810699999999997</v>
      </c>
      <c r="F1654" s="158">
        <v>15.240600000000001</v>
      </c>
      <c r="G1654" s="158">
        <v>15.240600000000001</v>
      </c>
      <c r="H1654" s="158">
        <v>15.638400000000001</v>
      </c>
      <c r="I1654" s="158">
        <v>10.9025</v>
      </c>
      <c r="J1654" s="158">
        <v>9.0607000000000006</v>
      </c>
      <c r="K1654" s="158">
        <v>-0.77790000000000004</v>
      </c>
      <c r="L1654" s="158">
        <v>-0.44280000000000003</v>
      </c>
      <c r="M1654" s="158">
        <v>6.7000000000000002E-3</v>
      </c>
      <c r="N1654" s="158">
        <v>1.6011</v>
      </c>
      <c r="O1654" s="158">
        <v>5.8056999999999999</v>
      </c>
      <c r="P1654" s="158">
        <v>6.9794999999999998</v>
      </c>
      <c r="Q1654" s="158">
        <v>9.5731999999999999</v>
      </c>
      <c r="R1654" s="158">
        <v>2.2077</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44767</v>
      </c>
      <c r="E1655" s="158">
        <v>24.6264</v>
      </c>
      <c r="F1655" s="158">
        <v>9.8889999999999993</v>
      </c>
      <c r="G1655" s="158">
        <v>9.8889999999999993</v>
      </c>
      <c r="H1655" s="158">
        <v>9.8005999999999993</v>
      </c>
      <c r="I1655" s="158">
        <v>8.1667000000000005</v>
      </c>
      <c r="J1655" s="158">
        <v>7.1721000000000004</v>
      </c>
      <c r="K1655" s="158">
        <v>1.3514999999999999</v>
      </c>
      <c r="L1655" s="158">
        <v>0.46539999999999998</v>
      </c>
      <c r="M1655" s="158">
        <v>0.19570000000000001</v>
      </c>
      <c r="N1655" s="158">
        <v>1.7081</v>
      </c>
      <c r="O1655" s="158">
        <v>4.5724</v>
      </c>
      <c r="P1655" s="158">
        <v>5.5968</v>
      </c>
      <c r="Q1655" s="158">
        <v>6.7736999999999998</v>
      </c>
      <c r="R1655" s="158">
        <v>2.3527</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44767</v>
      </c>
      <c r="E1656" s="158">
        <v>25.866900000000001</v>
      </c>
      <c r="F1656" s="158">
        <v>10.8278</v>
      </c>
      <c r="G1656" s="158">
        <v>10.8278</v>
      </c>
      <c r="H1656" s="158">
        <v>10.7462</v>
      </c>
      <c r="I1656" s="158">
        <v>9.1231000000000009</v>
      </c>
      <c r="J1656" s="158">
        <v>8.1306999999999992</v>
      </c>
      <c r="K1656" s="158">
        <v>2.3096999999999999</v>
      </c>
      <c r="L1656" s="158">
        <v>1.4723999999999999</v>
      </c>
      <c r="M1656" s="158">
        <v>1.2553000000000001</v>
      </c>
      <c r="N1656" s="158">
        <v>2.8028</v>
      </c>
      <c r="O1656" s="158">
        <v>5.5487000000000002</v>
      </c>
      <c r="P1656" s="158">
        <v>6.4120999999999997</v>
      </c>
      <c r="Q1656" s="158">
        <v>7.7355999999999998</v>
      </c>
      <c r="R1656" s="158">
        <v>3.5314000000000001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44767</v>
      </c>
      <c r="E1657" s="158">
        <v>54.623199999999997</v>
      </c>
      <c r="F1657" s="158">
        <v>6.173</v>
      </c>
      <c r="G1657" s="158">
        <v>6.173</v>
      </c>
      <c r="H1657" s="158">
        <v>6.5853999999999999</v>
      </c>
      <c r="I1657" s="158">
        <v>6.2004999999999999</v>
      </c>
      <c r="J1657" s="158">
        <v>3.9058000000000002</v>
      </c>
      <c r="K1657" s="158">
        <v>1.6478999999999999</v>
      </c>
      <c r="L1657" s="158">
        <v>1.9209000000000001</v>
      </c>
      <c r="M1657" s="158">
        <v>2.2732000000000001</v>
      </c>
      <c r="N1657" s="158">
        <v>3.0129000000000001</v>
      </c>
      <c r="O1657" s="158">
        <v>6.3483000000000001</v>
      </c>
      <c r="P1657" s="158">
        <v>6.7850999999999999</v>
      </c>
      <c r="Q1657" s="158">
        <v>9.4041999999999994</v>
      </c>
      <c r="R1657" s="158">
        <v>3.3035999999999999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44767</v>
      </c>
      <c r="E1658" s="158">
        <v>52.3063</v>
      </c>
      <c r="F1658" s="158">
        <v>5.7015000000000002</v>
      </c>
      <c r="G1658" s="158">
        <v>5.7015000000000002</v>
      </c>
      <c r="H1658" s="158">
        <v>6.0979999999999999</v>
      </c>
      <c r="I1658" s="158">
        <v>5.7145999999999999</v>
      </c>
      <c r="J1658" s="158">
        <v>3.4224000000000001</v>
      </c>
      <c r="K1658" s="158">
        <v>1.1681999999999999</v>
      </c>
      <c r="L1658" s="158">
        <v>1.4381999999999999</v>
      </c>
      <c r="M1658" s="158">
        <v>1.7867999999999999</v>
      </c>
      <c r="N1658" s="158">
        <v>2.5202</v>
      </c>
      <c r="O1658" s="158">
        <v>5.8493000000000004</v>
      </c>
      <c r="P1658" s="158">
        <v>6.2464000000000004</v>
      </c>
      <c r="Q1658" s="158">
        <v>7.9608999999999996</v>
      </c>
      <c r="R1658" s="158">
        <v>2.8079999999999998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44767</v>
      </c>
      <c r="E1659" s="158">
        <v>68.336699999999993</v>
      </c>
      <c r="F1659" s="158">
        <v>17.2944</v>
      </c>
      <c r="G1659" s="158">
        <v>17.2944</v>
      </c>
      <c r="H1659" s="158">
        <v>16.195799999999998</v>
      </c>
      <c r="I1659" s="158">
        <v>12.782</v>
      </c>
      <c r="J1659" s="158">
        <v>6.0735999999999999</v>
      </c>
      <c r="K1659" s="158">
        <v>2.3675000000000002</v>
      </c>
      <c r="L1659" s="158">
        <v>1.9209000000000001</v>
      </c>
      <c r="M1659" s="158">
        <v>1.1731</v>
      </c>
      <c r="N1659" s="158">
        <v>2.1709000000000001</v>
      </c>
      <c r="O1659" s="158">
        <v>4.4847999999999999</v>
      </c>
      <c r="P1659" s="158">
        <v>5.2832999999999997</v>
      </c>
      <c r="Q1659" s="158">
        <v>8.0707000000000004</v>
      </c>
      <c r="R1659" s="158">
        <v>1.8714</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44767</v>
      </c>
      <c r="E1660" s="158">
        <v>62.846499999999999</v>
      </c>
      <c r="F1660" s="158">
        <v>16.400099999999998</v>
      </c>
      <c r="G1660" s="158">
        <v>16.400099999999998</v>
      </c>
      <c r="H1660" s="158">
        <v>15.3361</v>
      </c>
      <c r="I1660" s="158">
        <v>11.9397</v>
      </c>
      <c r="J1660" s="158">
        <v>5.2332999999999998</v>
      </c>
      <c r="K1660" s="158">
        <v>1.5202</v>
      </c>
      <c r="L1660" s="158">
        <v>0.97240000000000004</v>
      </c>
      <c r="M1660" s="158">
        <v>0.30790000000000001</v>
      </c>
      <c r="N1660" s="158">
        <v>1.284</v>
      </c>
      <c r="O1660" s="158">
        <v>3.6627999999999998</v>
      </c>
      <c r="P1660" s="158">
        <v>4.3362999999999996</v>
      </c>
      <c r="Q1660" s="158">
        <v>8.3560999999999996</v>
      </c>
      <c r="R1660" s="158">
        <v>1.0113000000000001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44767</v>
      </c>
      <c r="E1661" s="158">
        <v>51.826700000000002</v>
      </c>
      <c r="F1661" s="158">
        <v>4.3211000000000004</v>
      </c>
      <c r="G1661" s="158">
        <v>4.3211000000000004</v>
      </c>
      <c r="H1661" s="158">
        <v>3.7151999999999998</v>
      </c>
      <c r="I1661" s="158">
        <v>7.1832000000000003</v>
      </c>
      <c r="J1661" s="158">
        <v>6.8804999999999996</v>
      </c>
      <c r="K1661" s="158">
        <v>0.70860000000000001</v>
      </c>
      <c r="L1661" s="158">
        <v>0.3649</v>
      </c>
      <c r="M1661" s="158">
        <v>0.20230000000000001</v>
      </c>
      <c r="N1661" s="158">
        <v>1.8499000000000001</v>
      </c>
      <c r="O1661" s="158">
        <v>4.9809999999999999</v>
      </c>
      <c r="P1661" s="158">
        <v>5.8489000000000004</v>
      </c>
      <c r="Q1661" s="158">
        <v>8.4575999999999993</v>
      </c>
      <c r="R1661" s="158">
        <v>1.8807</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44767</v>
      </c>
      <c r="E1662" s="158">
        <v>50.448399999999999</v>
      </c>
      <c r="F1662" s="158">
        <v>4.0529999999999999</v>
      </c>
      <c r="G1662" s="158">
        <v>4.0529999999999999</v>
      </c>
      <c r="H1662" s="158">
        <v>3.4338000000000002</v>
      </c>
      <c r="I1662" s="158">
        <v>6.9123000000000001</v>
      </c>
      <c r="J1662" s="158">
        <v>6.6092000000000004</v>
      </c>
      <c r="K1662" s="158">
        <v>0.43219999999999997</v>
      </c>
      <c r="L1662" s="158">
        <v>8.6800000000000002E-2</v>
      </c>
      <c r="M1662" s="158">
        <v>-7.6300000000000007E-2</v>
      </c>
      <c r="N1662" s="158">
        <v>1.5661</v>
      </c>
      <c r="O1662" s="158">
        <v>4.673</v>
      </c>
      <c r="P1662" s="158">
        <v>5.5534999999999997</v>
      </c>
      <c r="Q1662" s="158">
        <v>8.2058999999999997</v>
      </c>
      <c r="R1662" s="158">
        <v>1.5889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11.298802127659576</v>
      </c>
      <c r="G1663" s="160">
        <v>11.298802127659576</v>
      </c>
      <c r="H1663" s="160">
        <v>12.7994</v>
      </c>
      <c r="I1663" s="160">
        <v>11.486878723404256</v>
      </c>
      <c r="J1663" s="160">
        <v>9.4815489361702117</v>
      </c>
      <c r="K1663" s="160">
        <v>0.57438936170212773</v>
      </c>
      <c r="L1663" s="160">
        <v>0.34982340425531916</v>
      </c>
      <c r="M1663" s="160">
        <v>0.43607872340425541</v>
      </c>
      <c r="N1663" s="160">
        <v>1.8893595744680853</v>
      </c>
      <c r="O1663" s="160">
        <v>5.286276744186047</v>
      </c>
      <c r="P1663" s="160">
        <v>5.8651837209302329</v>
      </c>
      <c r="Q1663" s="160">
        <v>7.6654702127659569</v>
      </c>
      <c r="R1663" s="160">
        <v>2.3844813953488377</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10.594099999999999</v>
      </c>
      <c r="G1664" s="160">
        <v>10.594099999999999</v>
      </c>
      <c r="H1664" s="160">
        <v>13.4984</v>
      </c>
      <c r="I1664" s="160">
        <v>11.9397</v>
      </c>
      <c r="J1664" s="160">
        <v>9.7922999999999991</v>
      </c>
      <c r="K1664" s="160">
        <v>0.58279999999999998</v>
      </c>
      <c r="L1664" s="160">
        <v>0.26179999999999998</v>
      </c>
      <c r="M1664" s="160">
        <v>0.30790000000000001</v>
      </c>
      <c r="N1664" s="160">
        <v>1.8499000000000001</v>
      </c>
      <c r="O1664" s="160">
        <v>5.4641999999999999</v>
      </c>
      <c r="P1664" s="160">
        <v>6.0366999999999997</v>
      </c>
      <c r="Q1664" s="160">
        <v>8.0707000000000004</v>
      </c>
      <c r="R1664" s="160">
        <v>2.2972000000000001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44767</v>
      </c>
      <c r="E1667" s="158">
        <v>38.535600000000002</v>
      </c>
      <c r="F1667" s="158">
        <v>8.9732000000000003</v>
      </c>
      <c r="G1667" s="158">
        <v>8.9732000000000003</v>
      </c>
      <c r="H1667" s="158">
        <v>5.5671999999999997</v>
      </c>
      <c r="I1667" s="158">
        <v>12.481</v>
      </c>
      <c r="J1667" s="158">
        <v>11.262</v>
      </c>
      <c r="K1667" s="158">
        <v>2.8227000000000002</v>
      </c>
      <c r="L1667" s="158">
        <v>3.0562</v>
      </c>
      <c r="M1667" s="158">
        <v>2.9506999999999999</v>
      </c>
      <c r="N1667" s="158">
        <v>3.4060000000000001</v>
      </c>
      <c r="O1667" s="158">
        <v>6.5213000000000001</v>
      </c>
      <c r="P1667" s="158">
        <v>6.6087999999999996</v>
      </c>
      <c r="Q1667" s="158">
        <v>7.2690999999999999</v>
      </c>
      <c r="R1667" s="158">
        <v>4.7443</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44767</v>
      </c>
      <c r="E1668" s="158">
        <v>40.897199999999998</v>
      </c>
      <c r="F1668" s="158">
        <v>9.6761999999999997</v>
      </c>
      <c r="G1668" s="158">
        <v>9.6761999999999997</v>
      </c>
      <c r="H1668" s="158">
        <v>6.2931999999999997</v>
      </c>
      <c r="I1668" s="158">
        <v>13.198700000000001</v>
      </c>
      <c r="J1668" s="158">
        <v>11.984999999999999</v>
      </c>
      <c r="K1668" s="158">
        <v>3.5440999999999998</v>
      </c>
      <c r="L1668" s="158">
        <v>3.7831000000000001</v>
      </c>
      <c r="M1668" s="158">
        <v>3.6785999999999999</v>
      </c>
      <c r="N1668" s="158">
        <v>4.1398000000000001</v>
      </c>
      <c r="O1668" s="158">
        <v>7.2645</v>
      </c>
      <c r="P1668" s="158">
        <v>7.3331999999999997</v>
      </c>
      <c r="Q1668" s="158">
        <v>8.8285999999999998</v>
      </c>
      <c r="R1668" s="158">
        <v>5.4736000000000002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44767</v>
      </c>
      <c r="E1669" s="158">
        <v>26.828800000000001</v>
      </c>
      <c r="F1669" s="158">
        <v>9.1219999999999999</v>
      </c>
      <c r="G1669" s="158">
        <v>9.1219999999999999</v>
      </c>
      <c r="H1669" s="158">
        <v>5.3891999999999998</v>
      </c>
      <c r="I1669" s="158">
        <v>6.4978999999999996</v>
      </c>
      <c r="J1669" s="158">
        <v>8.7764000000000006</v>
      </c>
      <c r="K1669" s="158">
        <v>2.3898000000000001</v>
      </c>
      <c r="L1669" s="158">
        <v>2.9266999999999999</v>
      </c>
      <c r="M1669" s="158">
        <v>3.1153</v>
      </c>
      <c r="N1669" s="158">
        <v>3.6509999999999998</v>
      </c>
      <c r="O1669" s="158">
        <v>6.9894999999999996</v>
      </c>
      <c r="P1669" s="158">
        <v>7.2286999999999999</v>
      </c>
      <c r="Q1669" s="158">
        <v>8.2888999999999999</v>
      </c>
      <c r="R1669" s="158">
        <v>4.4756999999999998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44767</v>
      </c>
      <c r="E1670" s="158">
        <v>25.0124</v>
      </c>
      <c r="F1670" s="158">
        <v>8.4696999999999996</v>
      </c>
      <c r="G1670" s="158">
        <v>8.4696999999999996</v>
      </c>
      <c r="H1670" s="158">
        <v>4.7156000000000002</v>
      </c>
      <c r="I1670" s="158">
        <v>5.8292999999999999</v>
      </c>
      <c r="J1670" s="158">
        <v>8.0953999999999997</v>
      </c>
      <c r="K1670" s="158">
        <v>1.7054</v>
      </c>
      <c r="L1670" s="158">
        <v>2.2723</v>
      </c>
      <c r="M1670" s="158">
        <v>2.4405999999999999</v>
      </c>
      <c r="N1670" s="158">
        <v>2.9603999999999999</v>
      </c>
      <c r="O1670" s="158">
        <v>6.2725</v>
      </c>
      <c r="P1670" s="158">
        <v>6.5114999999999998</v>
      </c>
      <c r="Q1670" s="158">
        <v>7.6021999999999998</v>
      </c>
      <c r="R1670" s="158">
        <v>3.7665000000000002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44767</v>
      </c>
      <c r="E1671" s="158">
        <v>21.7788</v>
      </c>
      <c r="F1671" s="158">
        <v>8.9449000000000005</v>
      </c>
      <c r="G1671" s="158">
        <v>8.9449000000000005</v>
      </c>
      <c r="H1671" s="158">
        <v>8.5853999999999999</v>
      </c>
      <c r="I1671" s="158">
        <v>7.4793000000000003</v>
      </c>
      <c r="J1671" s="158">
        <v>6.4797000000000002</v>
      </c>
      <c r="K1671" s="158">
        <v>1.6737</v>
      </c>
      <c r="L1671" s="158">
        <v>32.581200000000003</v>
      </c>
      <c r="M1671" s="158">
        <v>22.656400000000001</v>
      </c>
      <c r="N1671" s="158">
        <v>17.5824</v>
      </c>
      <c r="O1671" s="158">
        <v>4.3855000000000004</v>
      </c>
      <c r="P1671" s="158">
        <v>2.5627</v>
      </c>
      <c r="Q1671" s="158">
        <v>5.9404000000000003</v>
      </c>
      <c r="R1671" s="158">
        <v>10.914199999999999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44767</v>
      </c>
      <c r="E1672" s="158">
        <v>20.335899999999999</v>
      </c>
      <c r="F1672" s="158">
        <v>8.6813000000000002</v>
      </c>
      <c r="G1672" s="158">
        <v>8.6813000000000002</v>
      </c>
      <c r="H1672" s="158">
        <v>8.3466000000000005</v>
      </c>
      <c r="I1672" s="158">
        <v>7.2378999999999998</v>
      </c>
      <c r="J1672" s="158">
        <v>6.2337999999999996</v>
      </c>
      <c r="K1672" s="158">
        <v>1.4331</v>
      </c>
      <c r="L1672" s="158">
        <v>32.283200000000001</v>
      </c>
      <c r="M1672" s="158">
        <v>22.348400000000002</v>
      </c>
      <c r="N1672" s="158">
        <v>17.2681</v>
      </c>
      <c r="O1672" s="158">
        <v>3.9268999999999998</v>
      </c>
      <c r="P1672" s="158">
        <v>2.0375000000000001</v>
      </c>
      <c r="Q1672" s="158">
        <v>5.3544</v>
      </c>
      <c r="R1672" s="158">
        <v>10.492100000000001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44767</v>
      </c>
      <c r="E1673" s="158">
        <v>25.2453</v>
      </c>
      <c r="F1673" s="158">
        <v>9.5498999999999992</v>
      </c>
      <c r="G1673" s="158">
        <v>9.5498999999999992</v>
      </c>
      <c r="H1673" s="158">
        <v>5.7069000000000001</v>
      </c>
      <c r="I1673" s="158">
        <v>6.9377000000000004</v>
      </c>
      <c r="J1673" s="158">
        <v>9.7626000000000008</v>
      </c>
      <c r="K1673" s="158">
        <v>0.7641</v>
      </c>
      <c r="L1673" s="158">
        <v>1.5706</v>
      </c>
      <c r="M1673" s="158">
        <v>2.2427999999999999</v>
      </c>
      <c r="N1673" s="158">
        <v>2.8504999999999998</v>
      </c>
      <c r="O1673" s="158">
        <v>5.8269000000000002</v>
      </c>
      <c r="P1673" s="158">
        <v>6.7671999999999999</v>
      </c>
      <c r="Q1673" s="158">
        <v>8.0951000000000004</v>
      </c>
      <c r="R1673" s="158">
        <v>4.1734999999999998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44767</v>
      </c>
      <c r="E1674" s="158">
        <v>23.724</v>
      </c>
      <c r="F1674" s="158">
        <v>8.8272999999999993</v>
      </c>
      <c r="G1674" s="158">
        <v>8.8272999999999993</v>
      </c>
      <c r="H1674" s="158">
        <v>5.016</v>
      </c>
      <c r="I1674" s="158">
        <v>6.2569999999999997</v>
      </c>
      <c r="J1674" s="158">
        <v>9.0823</v>
      </c>
      <c r="K1674" s="158">
        <v>8.6199999999999999E-2</v>
      </c>
      <c r="L1674" s="158">
        <v>0.88529999999999998</v>
      </c>
      <c r="M1674" s="158">
        <v>1.5524</v>
      </c>
      <c r="N1674" s="158">
        <v>2.1482000000000001</v>
      </c>
      <c r="O1674" s="158">
        <v>5.0768000000000004</v>
      </c>
      <c r="P1674" s="158">
        <v>6.0228999999999999</v>
      </c>
      <c r="Q1674" s="158">
        <v>7.4154999999999998</v>
      </c>
      <c r="R1674" s="158">
        <v>3.4249999999999998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44767</v>
      </c>
      <c r="E1677" s="158">
        <v>22.4954</v>
      </c>
      <c r="F1677" s="158">
        <v>6.6020000000000003</v>
      </c>
      <c r="G1677" s="158">
        <v>6.6020000000000003</v>
      </c>
      <c r="H1677" s="158">
        <v>6.1032999999999999</v>
      </c>
      <c r="I1677" s="158">
        <v>6.7276999999999996</v>
      </c>
      <c r="J1677" s="158">
        <v>7.7659000000000002</v>
      </c>
      <c r="K1677" s="158">
        <v>1.6220000000000001</v>
      </c>
      <c r="L1677" s="158">
        <v>2.0482999999999998</v>
      </c>
      <c r="M1677" s="158">
        <v>2.3643999999999998</v>
      </c>
      <c r="N1677" s="158">
        <v>2.6661000000000001</v>
      </c>
      <c r="O1677" s="158">
        <v>5.9394</v>
      </c>
      <c r="P1677" s="158">
        <v>6.3575999999999997</v>
      </c>
      <c r="Q1677" s="158">
        <v>7.2728999999999999</v>
      </c>
      <c r="R1677" s="158">
        <v>3.5764</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44767</v>
      </c>
      <c r="E1678" s="158">
        <v>20.989899999999999</v>
      </c>
      <c r="F1678" s="158">
        <v>6.0892999999999997</v>
      </c>
      <c r="G1678" s="158">
        <v>6.0892999999999997</v>
      </c>
      <c r="H1678" s="158">
        <v>5.5206999999999997</v>
      </c>
      <c r="I1678" s="158">
        <v>6.1379000000000001</v>
      </c>
      <c r="J1678" s="158">
        <v>7.1616999999999997</v>
      </c>
      <c r="K1678" s="158">
        <v>1.0229999999999999</v>
      </c>
      <c r="L1678" s="158">
        <v>1.4554</v>
      </c>
      <c r="M1678" s="158">
        <v>1.7709999999999999</v>
      </c>
      <c r="N1678" s="158">
        <v>2.0514000000000001</v>
      </c>
      <c r="O1678" s="158">
        <v>5.2674000000000003</v>
      </c>
      <c r="P1678" s="158">
        <v>5.6429</v>
      </c>
      <c r="Q1678" s="158">
        <v>6.8080999999999996</v>
      </c>
      <c r="R1678" s="158">
        <v>2.9418000000000002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44767</v>
      </c>
      <c r="E1679" s="158">
        <v>40.682299999999998</v>
      </c>
      <c r="F1679" s="158">
        <v>10.3565</v>
      </c>
      <c r="G1679" s="158">
        <v>10.3565</v>
      </c>
      <c r="H1679" s="158">
        <v>7.5858999999999996</v>
      </c>
      <c r="I1679" s="158">
        <v>6.5853000000000002</v>
      </c>
      <c r="J1679" s="158">
        <v>8.2538</v>
      </c>
      <c r="K1679" s="158">
        <v>1.8423</v>
      </c>
      <c r="L1679" s="158">
        <v>2.3631000000000002</v>
      </c>
      <c r="M1679" s="158">
        <v>2.5084</v>
      </c>
      <c r="N1679" s="158">
        <v>2.8336000000000001</v>
      </c>
      <c r="O1679" s="158">
        <v>6.3404999999999996</v>
      </c>
      <c r="P1679" s="158">
        <v>6.5834000000000001</v>
      </c>
      <c r="Q1679" s="158">
        <v>7.9530000000000003</v>
      </c>
      <c r="R1679" s="158">
        <v>3.8462000000000001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44767</v>
      </c>
      <c r="E1680" s="158">
        <v>38.124400000000001</v>
      </c>
      <c r="F1680" s="158">
        <v>9.7413000000000007</v>
      </c>
      <c r="G1680" s="158">
        <v>9.7413000000000007</v>
      </c>
      <c r="H1680" s="158">
        <v>6.9572000000000003</v>
      </c>
      <c r="I1680" s="158">
        <v>5.9561999999999999</v>
      </c>
      <c r="J1680" s="158">
        <v>7.6247999999999996</v>
      </c>
      <c r="K1680" s="158">
        <v>1.2453000000000001</v>
      </c>
      <c r="L1680" s="158">
        <v>1.7488999999999999</v>
      </c>
      <c r="M1680" s="158">
        <v>1.8906000000000001</v>
      </c>
      <c r="N1680" s="158">
        <v>2.206</v>
      </c>
      <c r="O1680" s="158">
        <v>5.6581999999999999</v>
      </c>
      <c r="P1680" s="158">
        <v>5.8545999999999996</v>
      </c>
      <c r="Q1680" s="158">
        <v>6.9607000000000001</v>
      </c>
      <c r="R1680" s="158">
        <v>3.1979000000000002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44767</v>
      </c>
      <c r="E1684" s="158">
        <v>90.9666</v>
      </c>
      <c r="F1684" s="158">
        <v>10.7629</v>
      </c>
      <c r="G1684" s="158">
        <v>10.7629</v>
      </c>
      <c r="H1684" s="158">
        <v>10.775600000000001</v>
      </c>
      <c r="I1684" s="158">
        <v>10.800800000000001</v>
      </c>
      <c r="J1684" s="158">
        <v>10.8552</v>
      </c>
      <c r="K1684" s="158">
        <v>11.052899999999999</v>
      </c>
      <c r="L1684" s="158"/>
      <c r="M1684" s="158"/>
      <c r="N1684" s="158"/>
      <c r="O1684" s="158"/>
      <c r="P1684" s="158"/>
      <c r="Q1684" s="158">
        <v>11.2369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44767</v>
      </c>
      <c r="E1685" s="158">
        <v>96.072800000000001</v>
      </c>
      <c r="F1685" s="158">
        <v>10.7613</v>
      </c>
      <c r="G1685" s="158">
        <v>10.7613</v>
      </c>
      <c r="H1685" s="158">
        <v>10.779400000000001</v>
      </c>
      <c r="I1685" s="158">
        <v>10.8017</v>
      </c>
      <c r="J1685" s="158">
        <v>10.8558</v>
      </c>
      <c r="K1685" s="158">
        <v>11.0532</v>
      </c>
      <c r="L1685" s="158"/>
      <c r="M1685" s="158"/>
      <c r="N1685" s="158"/>
      <c r="O1685" s="158"/>
      <c r="P1685" s="158"/>
      <c r="Q1685" s="158">
        <v>11.2369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44767</v>
      </c>
      <c r="E1688" s="158">
        <v>4755.6175702811197</v>
      </c>
      <c r="F1688" s="158">
        <v>12.494199999999999</v>
      </c>
      <c r="G1688" s="158">
        <v>12.494199999999999</v>
      </c>
      <c r="H1688" s="158">
        <v>5.0312999999999999</v>
      </c>
      <c r="I1688" s="158">
        <v>8.3071999999999999</v>
      </c>
      <c r="J1688" s="158">
        <v>10.9276</v>
      </c>
      <c r="K1688" s="158">
        <v>3.5849000000000002</v>
      </c>
      <c r="L1688" s="158">
        <v>13.237399999999999</v>
      </c>
      <c r="M1688" s="158">
        <v>10.8088</v>
      </c>
      <c r="N1688" s="158">
        <v>19.0977</v>
      </c>
      <c r="O1688" s="158">
        <v>5.3819999999999997</v>
      </c>
      <c r="P1688" s="158">
        <v>6.202</v>
      </c>
      <c r="Q1688" s="158">
        <v>7.9059999999999997</v>
      </c>
      <c r="R1688" s="158">
        <v>12.132300000000001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44767</v>
      </c>
      <c r="E1689" s="158">
        <v>4754.3109999999997</v>
      </c>
      <c r="F1689" s="158">
        <v>12.494199999999999</v>
      </c>
      <c r="G1689" s="158">
        <v>12.494199999999999</v>
      </c>
      <c r="H1689" s="158">
        <v>5.0313999999999997</v>
      </c>
      <c r="I1689" s="158">
        <v>8.3071999999999999</v>
      </c>
      <c r="J1689" s="158">
        <v>10.9276</v>
      </c>
      <c r="K1689" s="158">
        <v>3.5849000000000002</v>
      </c>
      <c r="L1689" s="158">
        <v>0.94199999999999995</v>
      </c>
      <c r="M1689" s="158">
        <v>2.5406</v>
      </c>
      <c r="N1689" s="158">
        <v>12.3146</v>
      </c>
      <c r="O1689" s="158">
        <v>3.7378</v>
      </c>
      <c r="P1689" s="158">
        <v>5.5187999999999997</v>
      </c>
      <c r="Q1689" s="158">
        <v>7.8678999999999997</v>
      </c>
      <c r="R1689" s="158">
        <v>9.1158999999999999</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44767</v>
      </c>
      <c r="E1690" s="158">
        <v>25.753900000000002</v>
      </c>
      <c r="F1690" s="158">
        <v>7.3742000000000001</v>
      </c>
      <c r="G1690" s="158">
        <v>7.3742000000000001</v>
      </c>
      <c r="H1690" s="158">
        <v>8.0503</v>
      </c>
      <c r="I1690" s="158">
        <v>7.4008000000000003</v>
      </c>
      <c r="J1690" s="158">
        <v>8.4262999999999995</v>
      </c>
      <c r="K1690" s="158">
        <v>1.5525</v>
      </c>
      <c r="L1690" s="158">
        <v>1.9576</v>
      </c>
      <c r="M1690" s="158">
        <v>2.1114999999999999</v>
      </c>
      <c r="N1690" s="158">
        <v>2.7926000000000002</v>
      </c>
      <c r="O1690" s="158">
        <v>6.6254999999999997</v>
      </c>
      <c r="P1690" s="158">
        <v>6.8834</v>
      </c>
      <c r="Q1690" s="158">
        <v>8.1386000000000003</v>
      </c>
      <c r="R1690" s="158">
        <v>4.0202</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44767</v>
      </c>
      <c r="E1691" s="158">
        <v>26.316099999999999</v>
      </c>
      <c r="F1691" s="158">
        <v>7.8183999999999996</v>
      </c>
      <c r="G1691" s="158">
        <v>7.8183999999999996</v>
      </c>
      <c r="H1691" s="158">
        <v>8.5140999999999991</v>
      </c>
      <c r="I1691" s="158">
        <v>7.8601000000000001</v>
      </c>
      <c r="J1691" s="158">
        <v>8.8850999999999996</v>
      </c>
      <c r="K1691" s="158">
        <v>2.0082</v>
      </c>
      <c r="L1691" s="158">
        <v>2.3786999999999998</v>
      </c>
      <c r="M1691" s="158">
        <v>2.5598999999999998</v>
      </c>
      <c r="N1691" s="158">
        <v>3.2715999999999998</v>
      </c>
      <c r="O1691" s="158">
        <v>7.0483000000000002</v>
      </c>
      <c r="P1691" s="158">
        <v>7.2018000000000004</v>
      </c>
      <c r="Q1691" s="158">
        <v>8.1395</v>
      </c>
      <c r="R1691" s="158">
        <v>4.5290999999999997</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44767</v>
      </c>
      <c r="E1692" s="158">
        <v>32.181600000000003</v>
      </c>
      <c r="F1692" s="158">
        <v>7.3766999999999996</v>
      </c>
      <c r="G1692" s="158">
        <v>7.3766999999999996</v>
      </c>
      <c r="H1692" s="158">
        <v>3.9239999999999999</v>
      </c>
      <c r="I1692" s="158">
        <v>4.0814000000000004</v>
      </c>
      <c r="J1692" s="158">
        <v>6.8669000000000002</v>
      </c>
      <c r="K1692" s="158">
        <v>-0.1956</v>
      </c>
      <c r="L1692" s="158">
        <v>0.97789999999999999</v>
      </c>
      <c r="M1692" s="158">
        <v>1.5248999999999999</v>
      </c>
      <c r="N1692" s="158">
        <v>1.9791000000000001</v>
      </c>
      <c r="O1692" s="158">
        <v>4.1859999999999999</v>
      </c>
      <c r="P1692" s="158">
        <v>3.1231</v>
      </c>
      <c r="Q1692" s="158">
        <v>6.1332000000000004</v>
      </c>
      <c r="R1692" s="158">
        <v>2.8334000000000001</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44767</v>
      </c>
      <c r="E1693" s="158">
        <v>35.051499999999997</v>
      </c>
      <c r="F1693" s="158">
        <v>7.9192</v>
      </c>
      <c r="G1693" s="158">
        <v>7.9192</v>
      </c>
      <c r="H1693" s="158">
        <v>4.4665999999999997</v>
      </c>
      <c r="I1693" s="158">
        <v>4.6346999999999996</v>
      </c>
      <c r="J1693" s="158">
        <v>7.4230999999999998</v>
      </c>
      <c r="K1693" s="158">
        <v>0.33439999999999998</v>
      </c>
      <c r="L1693" s="158">
        <v>1.5064</v>
      </c>
      <c r="M1693" s="158">
        <v>2.0648</v>
      </c>
      <c r="N1693" s="158">
        <v>2.6488</v>
      </c>
      <c r="O1693" s="158">
        <v>5.1121999999999996</v>
      </c>
      <c r="P1693" s="158">
        <v>4.0640000000000001</v>
      </c>
      <c r="Q1693" s="158">
        <v>6.4646999999999997</v>
      </c>
      <c r="R1693" s="158">
        <v>3.7057000000000002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44767</v>
      </c>
      <c r="E1694" s="158">
        <v>48.212899999999998</v>
      </c>
      <c r="F1694" s="158">
        <v>9.6728000000000005</v>
      </c>
      <c r="G1694" s="158">
        <v>9.6728000000000005</v>
      </c>
      <c r="H1694" s="158">
        <v>9.9146999999999998</v>
      </c>
      <c r="I1694" s="158">
        <v>12.005699999999999</v>
      </c>
      <c r="J1694" s="158">
        <v>11.0732</v>
      </c>
      <c r="K1694" s="158">
        <v>3.1374</v>
      </c>
      <c r="L1694" s="158">
        <v>3.2309999999999999</v>
      </c>
      <c r="M1694" s="158">
        <v>2.6383999999999999</v>
      </c>
      <c r="N1694" s="158">
        <v>3.3891</v>
      </c>
      <c r="O1694" s="158">
        <v>6.6304999999999996</v>
      </c>
      <c r="P1694" s="158">
        <v>6.5160999999999998</v>
      </c>
      <c r="Q1694" s="158">
        <v>7.8711000000000002</v>
      </c>
      <c r="R1694" s="158">
        <v>4.2133000000000003</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44767</v>
      </c>
      <c r="E1695" s="158">
        <v>51.623100000000001</v>
      </c>
      <c r="F1695" s="158">
        <v>10.4025</v>
      </c>
      <c r="G1695" s="158">
        <v>10.4025</v>
      </c>
      <c r="H1695" s="158">
        <v>10.667899999999999</v>
      </c>
      <c r="I1695" s="158">
        <v>12.758699999999999</v>
      </c>
      <c r="J1695" s="158">
        <v>11.829599999999999</v>
      </c>
      <c r="K1695" s="158">
        <v>3.8959000000000001</v>
      </c>
      <c r="L1695" s="158">
        <v>4.0002000000000004</v>
      </c>
      <c r="M1695" s="158">
        <v>3.4127000000000001</v>
      </c>
      <c r="N1695" s="158">
        <v>4.1759000000000004</v>
      </c>
      <c r="O1695" s="158">
        <v>7.4390000000000001</v>
      </c>
      <c r="P1695" s="158">
        <v>7.3574999999999999</v>
      </c>
      <c r="Q1695" s="158">
        <v>8.6036000000000001</v>
      </c>
      <c r="R1695" s="158">
        <v>5.0071000000000003</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44767</v>
      </c>
      <c r="E1696" s="158">
        <v>22.4252</v>
      </c>
      <c r="F1696" s="158">
        <v>5.2107000000000001</v>
      </c>
      <c r="G1696" s="158">
        <v>5.2107000000000001</v>
      </c>
      <c r="H1696" s="158">
        <v>1.5583</v>
      </c>
      <c r="I1696" s="158">
        <v>5.0904999999999996</v>
      </c>
      <c r="J1696" s="158">
        <v>7.7957000000000001</v>
      </c>
      <c r="K1696" s="158">
        <v>0.12520000000000001</v>
      </c>
      <c r="L1696" s="158">
        <v>0.90780000000000005</v>
      </c>
      <c r="M1696" s="158">
        <v>1.4634</v>
      </c>
      <c r="N1696" s="158">
        <v>10.5555</v>
      </c>
      <c r="O1696" s="158">
        <v>7.4420000000000002</v>
      </c>
      <c r="P1696" s="158">
        <v>6.08</v>
      </c>
      <c r="Q1696" s="158">
        <v>7.3761000000000001</v>
      </c>
      <c r="R1696" s="158">
        <v>7.6614000000000004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44767</v>
      </c>
      <c r="E1697" s="158">
        <v>24.1494</v>
      </c>
      <c r="F1697" s="158">
        <v>5.6452999999999998</v>
      </c>
      <c r="G1697" s="158">
        <v>5.6452999999999998</v>
      </c>
      <c r="H1697" s="158">
        <v>2.0304000000000002</v>
      </c>
      <c r="I1697" s="158">
        <v>5.5609000000000002</v>
      </c>
      <c r="J1697" s="158">
        <v>8.2681000000000004</v>
      </c>
      <c r="K1697" s="158">
        <v>0.59379999999999999</v>
      </c>
      <c r="L1697" s="158">
        <v>1.3805000000000001</v>
      </c>
      <c r="M1697" s="158">
        <v>1.9389000000000001</v>
      </c>
      <c r="N1697" s="158">
        <v>11.072699999999999</v>
      </c>
      <c r="O1697" s="158">
        <v>8.0063999999999993</v>
      </c>
      <c r="P1697" s="158">
        <v>6.8712999999999997</v>
      </c>
      <c r="Q1697" s="158">
        <v>7.8226000000000004</v>
      </c>
      <c r="R1697" s="158">
        <v>8.1377000000000006</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44767</v>
      </c>
      <c r="E1698" s="158">
        <v>48.980200000000004</v>
      </c>
      <c r="F1698" s="158">
        <v>5.3677999999999999</v>
      </c>
      <c r="G1698" s="158">
        <v>5.3677999999999999</v>
      </c>
      <c r="H1698" s="158">
        <v>13.6729</v>
      </c>
      <c r="I1698" s="158">
        <v>12.483000000000001</v>
      </c>
      <c r="J1698" s="158">
        <v>10.049099999999999</v>
      </c>
      <c r="K1698" s="158">
        <v>0.9546</v>
      </c>
      <c r="L1698" s="158">
        <v>1.6612</v>
      </c>
      <c r="M1698" s="158">
        <v>2.1295000000000002</v>
      </c>
      <c r="N1698" s="158">
        <v>2.6991999999999998</v>
      </c>
      <c r="O1698" s="158">
        <v>6.3754</v>
      </c>
      <c r="P1698" s="158">
        <v>6.7861000000000002</v>
      </c>
      <c r="Q1698" s="158">
        <v>7.9446000000000003</v>
      </c>
      <c r="R1698" s="158">
        <v>3.7336999999999998</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44767</v>
      </c>
      <c r="E1699" s="158">
        <v>46.386699999999998</v>
      </c>
      <c r="F1699" s="158">
        <v>4.9067999999999996</v>
      </c>
      <c r="G1699" s="158">
        <v>4.9067999999999996</v>
      </c>
      <c r="H1699" s="158">
        <v>13.207700000000001</v>
      </c>
      <c r="I1699" s="158">
        <v>12.0098</v>
      </c>
      <c r="J1699" s="158">
        <v>9.5702999999999996</v>
      </c>
      <c r="K1699" s="158">
        <v>0.47789999999999999</v>
      </c>
      <c r="L1699" s="158">
        <v>1.1714</v>
      </c>
      <c r="M1699" s="158">
        <v>1.6378999999999999</v>
      </c>
      <c r="N1699" s="158">
        <v>2.2014</v>
      </c>
      <c r="O1699" s="158">
        <v>5.8449999999999998</v>
      </c>
      <c r="P1699" s="158">
        <v>6.258</v>
      </c>
      <c r="Q1699" s="158">
        <v>7.3535000000000004</v>
      </c>
      <c r="R1699" s="158">
        <v>3.2223999999999999</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44767</v>
      </c>
      <c r="E1700" s="158">
        <v>1927.7501</v>
      </c>
      <c r="F1700" s="158">
        <v>6.5167999999999999</v>
      </c>
      <c r="G1700" s="158">
        <v>6.5167999999999999</v>
      </c>
      <c r="H1700" s="158">
        <v>8.6813000000000002</v>
      </c>
      <c r="I1700" s="158">
        <v>9.5084</v>
      </c>
      <c r="J1700" s="158">
        <v>8.0660000000000007</v>
      </c>
      <c r="K1700" s="158">
        <v>0.56769999999999998</v>
      </c>
      <c r="L1700" s="158">
        <v>1.1286</v>
      </c>
      <c r="M1700" s="158">
        <v>1.7548999999999999</v>
      </c>
      <c r="N1700" s="158">
        <v>2.5840999999999998</v>
      </c>
      <c r="O1700" s="158">
        <v>4.0808999999999997</v>
      </c>
      <c r="P1700" s="158">
        <v>5.8074000000000003</v>
      </c>
      <c r="Q1700" s="158">
        <v>7.6588000000000003</v>
      </c>
      <c r="R1700" s="158">
        <v>3.6036000000000001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44767</v>
      </c>
      <c r="E1701" s="158">
        <v>1733.9139</v>
      </c>
      <c r="F1701" s="158">
        <v>5.2144000000000004</v>
      </c>
      <c r="G1701" s="158">
        <v>5.2144000000000004</v>
      </c>
      <c r="H1701" s="158">
        <v>7.3780999999999999</v>
      </c>
      <c r="I1701" s="158">
        <v>8.2039000000000009</v>
      </c>
      <c r="J1701" s="158">
        <v>6.7576000000000001</v>
      </c>
      <c r="K1701" s="158">
        <v>-0.73199999999999998</v>
      </c>
      <c r="L1701" s="158">
        <v>-0.1744</v>
      </c>
      <c r="M1701" s="158">
        <v>0.44409999999999999</v>
      </c>
      <c r="N1701" s="158">
        <v>1.2587999999999999</v>
      </c>
      <c r="O1701" s="158">
        <v>2.7841</v>
      </c>
      <c r="P1701" s="158">
        <v>4.5618999999999996</v>
      </c>
      <c r="Q1701" s="158">
        <v>6.4025999999999996</v>
      </c>
      <c r="R1701" s="158">
        <v>2.2509999999999999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44767</v>
      </c>
      <c r="E1702" s="158">
        <v>2920.2890000000002</v>
      </c>
      <c r="F1702" s="158">
        <v>7.2298</v>
      </c>
      <c r="G1702" s="158">
        <v>7.2298</v>
      </c>
      <c r="H1702" s="158">
        <v>4.2504</v>
      </c>
      <c r="I1702" s="158">
        <v>4.5679999999999996</v>
      </c>
      <c r="J1702" s="158">
        <v>6.4542999999999999</v>
      </c>
      <c r="K1702" s="158">
        <v>-0.20399999999999999</v>
      </c>
      <c r="L1702" s="158">
        <v>0.82940000000000003</v>
      </c>
      <c r="M1702" s="158">
        <v>1.3344</v>
      </c>
      <c r="N1702" s="158">
        <v>1.7848999999999999</v>
      </c>
      <c r="O1702" s="158">
        <v>5.3495999999999997</v>
      </c>
      <c r="P1702" s="158">
        <v>5.6607000000000003</v>
      </c>
      <c r="Q1702" s="158">
        <v>7.2321</v>
      </c>
      <c r="R1702" s="158">
        <v>2.5844999999999998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44767</v>
      </c>
      <c r="E1703" s="158">
        <v>3166.59</v>
      </c>
      <c r="F1703" s="158">
        <v>8.0808999999999997</v>
      </c>
      <c r="G1703" s="158">
        <v>8.0808999999999997</v>
      </c>
      <c r="H1703" s="158">
        <v>5.1017000000000001</v>
      </c>
      <c r="I1703" s="158">
        <v>5.4198000000000004</v>
      </c>
      <c r="J1703" s="158">
        <v>7.3095999999999997</v>
      </c>
      <c r="K1703" s="158">
        <v>0.6472</v>
      </c>
      <c r="L1703" s="158">
        <v>1.6859999999999999</v>
      </c>
      <c r="M1703" s="158">
        <v>2.1966000000000001</v>
      </c>
      <c r="N1703" s="158">
        <v>2.6545999999999998</v>
      </c>
      <c r="O1703" s="158">
        <v>6.2480000000000002</v>
      </c>
      <c r="P1703" s="158">
        <v>6.5575999999999999</v>
      </c>
      <c r="Q1703" s="158">
        <v>7.6646000000000001</v>
      </c>
      <c r="R1703" s="158">
        <v>3.4605000000000001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44767</v>
      </c>
      <c r="E1706" s="158">
        <v>42.526400000000002</v>
      </c>
      <c r="F1706" s="158">
        <v>7.8155000000000001</v>
      </c>
      <c r="G1706" s="158">
        <v>7.8155000000000001</v>
      </c>
      <c r="H1706" s="158">
        <v>7.0720999999999998</v>
      </c>
      <c r="I1706" s="158">
        <v>8.1608000000000001</v>
      </c>
      <c r="J1706" s="158">
        <v>9.3740000000000006</v>
      </c>
      <c r="K1706" s="158">
        <v>0.43809999999999999</v>
      </c>
      <c r="L1706" s="158">
        <v>1.0088999999999999</v>
      </c>
      <c r="M1706" s="158">
        <v>1.2284999999999999</v>
      </c>
      <c r="N1706" s="158">
        <v>2.3706999999999998</v>
      </c>
      <c r="O1706" s="158">
        <v>5.8193000000000001</v>
      </c>
      <c r="P1706" s="158">
        <v>6.1711999999999998</v>
      </c>
      <c r="Q1706" s="158">
        <v>7.4123999999999999</v>
      </c>
      <c r="R1706" s="158">
        <v>3.2850999999999999</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44767</v>
      </c>
      <c r="E1707" s="158">
        <v>45.749499999999998</v>
      </c>
      <c r="F1707" s="158">
        <v>8.6226000000000003</v>
      </c>
      <c r="G1707" s="158">
        <v>8.6226000000000003</v>
      </c>
      <c r="H1707" s="158">
        <v>7.9104000000000001</v>
      </c>
      <c r="I1707" s="158">
        <v>8.9835999999999991</v>
      </c>
      <c r="J1707" s="158">
        <v>10.1967</v>
      </c>
      <c r="K1707" s="158">
        <v>1.2603</v>
      </c>
      <c r="L1707" s="158">
        <v>1.8348</v>
      </c>
      <c r="M1707" s="158">
        <v>2.0588000000000002</v>
      </c>
      <c r="N1707" s="158">
        <v>3.2145000000000001</v>
      </c>
      <c r="O1707" s="158">
        <v>6.6874000000000002</v>
      </c>
      <c r="P1707" s="158">
        <v>7.0522</v>
      </c>
      <c r="Q1707" s="158">
        <v>8.1364000000000001</v>
      </c>
      <c r="R1707" s="158">
        <v>4.1318000000000001</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44767</v>
      </c>
      <c r="E1708" s="158">
        <v>22.585699999999999</v>
      </c>
      <c r="F1708" s="158">
        <v>7.0069999999999997</v>
      </c>
      <c r="G1708" s="158">
        <v>7.0069999999999997</v>
      </c>
      <c r="H1708" s="158">
        <v>5.6161000000000003</v>
      </c>
      <c r="I1708" s="158">
        <v>5.9931999999999999</v>
      </c>
      <c r="J1708" s="158">
        <v>8.3106000000000009</v>
      </c>
      <c r="K1708" s="158">
        <v>0.52100000000000002</v>
      </c>
      <c r="L1708" s="158">
        <v>1.3338000000000001</v>
      </c>
      <c r="M1708" s="158">
        <v>1.8435999999999999</v>
      </c>
      <c r="N1708" s="158">
        <v>2.4218000000000002</v>
      </c>
      <c r="O1708" s="158">
        <v>6.1212</v>
      </c>
      <c r="P1708" s="158">
        <v>6.6314000000000002</v>
      </c>
      <c r="Q1708" s="158">
        <v>7.7995000000000001</v>
      </c>
      <c r="R1708" s="158">
        <v>3.4439000000000002</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44767</v>
      </c>
      <c r="E1709" s="158">
        <v>21.603400000000001</v>
      </c>
      <c r="F1709" s="158">
        <v>6.5364000000000004</v>
      </c>
      <c r="G1709" s="158">
        <v>6.5364000000000004</v>
      </c>
      <c r="H1709" s="158">
        <v>5.1219000000000001</v>
      </c>
      <c r="I1709" s="158">
        <v>5.5026000000000002</v>
      </c>
      <c r="J1709" s="158">
        <v>7.8235999999999999</v>
      </c>
      <c r="K1709" s="158">
        <v>3.9E-2</v>
      </c>
      <c r="L1709" s="158">
        <v>0.85019999999999996</v>
      </c>
      <c r="M1709" s="158">
        <v>1.3579000000000001</v>
      </c>
      <c r="N1709" s="158">
        <v>1.9312</v>
      </c>
      <c r="O1709" s="158">
        <v>5.6077000000000004</v>
      </c>
      <c r="P1709" s="158">
        <v>6.1062000000000003</v>
      </c>
      <c r="Q1709" s="158">
        <v>7.5492999999999997</v>
      </c>
      <c r="R1709" s="158">
        <v>2.9424999999999999</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44767</v>
      </c>
      <c r="E1710" s="158">
        <v>12.4824</v>
      </c>
      <c r="F1710" s="158">
        <v>5.7534999999999998</v>
      </c>
      <c r="G1710" s="158">
        <v>5.7534999999999998</v>
      </c>
      <c r="H1710" s="158">
        <v>6.5666000000000002</v>
      </c>
      <c r="I1710" s="158">
        <v>6.3019999999999996</v>
      </c>
      <c r="J1710" s="158">
        <v>7.4419000000000004</v>
      </c>
      <c r="K1710" s="158">
        <v>0.57599999999999996</v>
      </c>
      <c r="L1710" s="158">
        <v>1.5022</v>
      </c>
      <c r="M1710" s="158">
        <v>1.9198</v>
      </c>
      <c r="N1710" s="158">
        <v>2.4333</v>
      </c>
      <c r="O1710" s="158">
        <v>5.7218</v>
      </c>
      <c r="P1710" s="158"/>
      <c r="Q1710" s="158">
        <v>6.5800999999999998</v>
      </c>
      <c r="R1710" s="158">
        <v>3.359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44767</v>
      </c>
      <c r="E1711" s="158">
        <v>12.0334</v>
      </c>
      <c r="F1711" s="158">
        <v>4.5514999999999999</v>
      </c>
      <c r="G1711" s="158">
        <v>4.5514999999999999</v>
      </c>
      <c r="H1711" s="158">
        <v>5.5088999999999997</v>
      </c>
      <c r="I1711" s="158">
        <v>5.2320000000000002</v>
      </c>
      <c r="J1711" s="158">
        <v>6.3746999999999998</v>
      </c>
      <c r="K1711" s="158">
        <v>-0.47939999999999999</v>
      </c>
      <c r="L1711" s="158">
        <v>0.44340000000000002</v>
      </c>
      <c r="M1711" s="158">
        <v>0.85540000000000005</v>
      </c>
      <c r="N1711" s="158">
        <v>1.3606</v>
      </c>
      <c r="O1711" s="158">
        <v>4.6146000000000003</v>
      </c>
      <c r="P1711" s="158"/>
      <c r="Q1711" s="158">
        <v>5.4638999999999998</v>
      </c>
      <c r="R1711" s="158">
        <v>2.2772000000000001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44767</v>
      </c>
      <c r="E1712" s="158">
        <v>10.5876</v>
      </c>
      <c r="F1712" s="158">
        <v>8.1644000000000005</v>
      </c>
      <c r="G1712" s="158">
        <v>8.1644000000000005</v>
      </c>
      <c r="H1712" s="158">
        <v>8.7317</v>
      </c>
      <c r="I1712" s="158">
        <v>7.5321999999999996</v>
      </c>
      <c r="J1712" s="158">
        <v>8.6707999999999998</v>
      </c>
      <c r="K1712" s="158">
        <v>1.6204000000000001</v>
      </c>
      <c r="L1712" s="158">
        <v>2.0743</v>
      </c>
      <c r="M1712" s="158">
        <v>2.5348999999999999</v>
      </c>
      <c r="N1712" s="158">
        <v>3.1596000000000002</v>
      </c>
      <c r="O1712" s="158"/>
      <c r="P1712" s="158"/>
      <c r="Q1712" s="158">
        <v>4.1135000000000002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44767</v>
      </c>
      <c r="E1713" s="158">
        <v>10.445</v>
      </c>
      <c r="F1713" s="158">
        <v>7.2262000000000004</v>
      </c>
      <c r="G1713" s="158">
        <v>7.2262000000000004</v>
      </c>
      <c r="H1713" s="158">
        <v>7.7994000000000003</v>
      </c>
      <c r="I1713" s="158">
        <v>6.5811999999999999</v>
      </c>
      <c r="J1713" s="158">
        <v>7.7042000000000002</v>
      </c>
      <c r="K1713" s="158">
        <v>0.65</v>
      </c>
      <c r="L1713" s="158">
        <v>1.0987</v>
      </c>
      <c r="M1713" s="158">
        <v>1.5512999999999999</v>
      </c>
      <c r="N1713" s="158">
        <v>2.1646999999999998</v>
      </c>
      <c r="O1713" s="158"/>
      <c r="P1713" s="158"/>
      <c r="Q1713" s="158">
        <v>3.1215000000000002</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44767</v>
      </c>
      <c r="E1714" s="158">
        <v>13.3521</v>
      </c>
      <c r="F1714" s="158">
        <v>7.9328000000000003</v>
      </c>
      <c r="G1714" s="158">
        <v>7.9328000000000003</v>
      </c>
      <c r="H1714" s="158">
        <v>7.6262999999999996</v>
      </c>
      <c r="I1714" s="158">
        <v>7.6375000000000002</v>
      </c>
      <c r="J1714" s="158">
        <v>8.5893999999999995</v>
      </c>
      <c r="K1714" s="158">
        <v>2.2202000000000002</v>
      </c>
      <c r="L1714" s="158">
        <v>2.5975000000000001</v>
      </c>
      <c r="M1714" s="158">
        <v>2.7845</v>
      </c>
      <c r="N1714" s="158">
        <v>3.1665999999999999</v>
      </c>
      <c r="O1714" s="158">
        <v>6.1318999999999999</v>
      </c>
      <c r="P1714" s="158"/>
      <c r="Q1714" s="158">
        <v>6.8525999999999998</v>
      </c>
      <c r="R1714" s="158">
        <v>3.9563999999999999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44767</v>
      </c>
      <c r="E1715" s="158">
        <v>12.899800000000001</v>
      </c>
      <c r="F1715" s="158">
        <v>7.0778999999999996</v>
      </c>
      <c r="G1715" s="158">
        <v>7.0778999999999996</v>
      </c>
      <c r="H1715" s="158">
        <v>6.7996999999999996</v>
      </c>
      <c r="I1715" s="158">
        <v>6.8898000000000001</v>
      </c>
      <c r="J1715" s="158">
        <v>7.7912999999999997</v>
      </c>
      <c r="K1715" s="158">
        <v>1.4135</v>
      </c>
      <c r="L1715" s="158">
        <v>1.7853000000000001</v>
      </c>
      <c r="M1715" s="158">
        <v>1.9581</v>
      </c>
      <c r="N1715" s="158">
        <v>2.3283999999999998</v>
      </c>
      <c r="O1715" s="158">
        <v>5.2732999999999999</v>
      </c>
      <c r="P1715" s="158"/>
      <c r="Q1715" s="158">
        <v>6.0115999999999996</v>
      </c>
      <c r="R1715" s="158">
        <v>3.1042999999999998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44767</v>
      </c>
      <c r="E1716" s="158">
        <v>42.752800000000001</v>
      </c>
      <c r="F1716" s="158">
        <v>9.0848999999999993</v>
      </c>
      <c r="G1716" s="158">
        <v>9.0848999999999993</v>
      </c>
      <c r="H1716" s="158">
        <v>4.9076000000000004</v>
      </c>
      <c r="I1716" s="158">
        <v>6.0757000000000003</v>
      </c>
      <c r="J1716" s="158">
        <v>8.5942000000000007</v>
      </c>
      <c r="K1716" s="158">
        <v>0.40849999999999997</v>
      </c>
      <c r="L1716" s="158">
        <v>1.4518</v>
      </c>
      <c r="M1716" s="158">
        <v>1.9085000000000001</v>
      </c>
      <c r="N1716" s="158">
        <v>2.6880000000000002</v>
      </c>
      <c r="O1716" s="158">
        <v>6.2225000000000001</v>
      </c>
      <c r="P1716" s="158">
        <v>6.1543999999999999</v>
      </c>
      <c r="Q1716" s="158">
        <v>7.6886000000000001</v>
      </c>
      <c r="R1716" s="158">
        <v>4.1402000000000001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44767</v>
      </c>
      <c r="E1717" s="158">
        <v>45.597200000000001</v>
      </c>
      <c r="F1717" s="158">
        <v>9.8806999999999992</v>
      </c>
      <c r="G1717" s="158">
        <v>9.8806999999999992</v>
      </c>
      <c r="H1717" s="158">
        <v>5.7126000000000001</v>
      </c>
      <c r="I1717" s="158">
        <v>6.8794000000000004</v>
      </c>
      <c r="J1717" s="158">
        <v>9.3987999999999996</v>
      </c>
      <c r="K1717" s="158">
        <v>1.2088000000000001</v>
      </c>
      <c r="L1717" s="158">
        <v>2.258</v>
      </c>
      <c r="M1717" s="158">
        <v>2.7235</v>
      </c>
      <c r="N1717" s="158">
        <v>3.5145</v>
      </c>
      <c r="O1717" s="158">
        <v>7.0838000000000001</v>
      </c>
      <c r="P1717" s="158">
        <v>6.9507000000000003</v>
      </c>
      <c r="Q1717" s="158">
        <v>8.2192000000000007</v>
      </c>
      <c r="R1717" s="158">
        <v>4.9893999999999998</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44767</v>
      </c>
      <c r="E1718" s="158">
        <v>36.798699999999997</v>
      </c>
      <c r="F1718" s="158">
        <v>8.0065000000000008</v>
      </c>
      <c r="G1718" s="158">
        <v>8.0065000000000008</v>
      </c>
      <c r="H1718" s="158">
        <v>7.2081999999999997</v>
      </c>
      <c r="I1718" s="158">
        <v>6.4775</v>
      </c>
      <c r="J1718" s="158">
        <v>6.7253999999999996</v>
      </c>
      <c r="K1718" s="158">
        <v>1.5855999999999999</v>
      </c>
      <c r="L1718" s="158">
        <v>1.8069</v>
      </c>
      <c r="M1718" s="158">
        <v>1.8066</v>
      </c>
      <c r="N1718" s="158">
        <v>2.2477999999999998</v>
      </c>
      <c r="O1718" s="158">
        <v>6.3240999999999996</v>
      </c>
      <c r="P1718" s="158">
        <v>3.6631999999999998</v>
      </c>
      <c r="Q1718" s="158">
        <v>6.9081999999999999</v>
      </c>
      <c r="R1718" s="158">
        <v>3.0928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44767</v>
      </c>
      <c r="E1719" s="158">
        <v>39.8215</v>
      </c>
      <c r="F1719" s="158">
        <v>8.4690999999999992</v>
      </c>
      <c r="G1719" s="158">
        <v>8.4690999999999992</v>
      </c>
      <c r="H1719" s="158">
        <v>7.6976000000000004</v>
      </c>
      <c r="I1719" s="158">
        <v>6.9782000000000002</v>
      </c>
      <c r="J1719" s="158">
        <v>7.2350000000000003</v>
      </c>
      <c r="K1719" s="158">
        <v>2.1772999999999998</v>
      </c>
      <c r="L1719" s="158">
        <v>2.6015999999999999</v>
      </c>
      <c r="M1719" s="158">
        <v>2.6065999999999998</v>
      </c>
      <c r="N1719" s="158">
        <v>3.0472000000000001</v>
      </c>
      <c r="O1719" s="158">
        <v>7.1223999999999998</v>
      </c>
      <c r="P1719" s="158">
        <v>4.5034000000000001</v>
      </c>
      <c r="Q1719" s="158">
        <v>7.1501999999999999</v>
      </c>
      <c r="R1719" s="158">
        <v>3.8597000000000001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44767</v>
      </c>
      <c r="E1720" s="158">
        <v>27.3353</v>
      </c>
      <c r="F1720" s="158">
        <v>8.3289000000000009</v>
      </c>
      <c r="G1720" s="158">
        <v>8.3289000000000009</v>
      </c>
      <c r="H1720" s="158">
        <v>3.9516</v>
      </c>
      <c r="I1720" s="158">
        <v>5.2275999999999998</v>
      </c>
      <c r="J1720" s="158">
        <v>7.1414999999999997</v>
      </c>
      <c r="K1720" s="158">
        <v>1.6279999999999999</v>
      </c>
      <c r="L1720" s="158">
        <v>2.3938999999999999</v>
      </c>
      <c r="M1720" s="158">
        <v>2.5291999999999999</v>
      </c>
      <c r="N1720" s="158">
        <v>3.1360999999999999</v>
      </c>
      <c r="O1720" s="158">
        <v>6.3525999999999998</v>
      </c>
      <c r="P1720" s="158">
        <v>6.6721000000000004</v>
      </c>
      <c r="Q1720" s="158">
        <v>7.8955000000000002</v>
      </c>
      <c r="R1720" s="158">
        <v>3.7669000000000001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44767</v>
      </c>
      <c r="E1721" s="158">
        <v>26.105699999999999</v>
      </c>
      <c r="F1721" s="158">
        <v>7.8346999999999998</v>
      </c>
      <c r="G1721" s="158">
        <v>7.8346999999999998</v>
      </c>
      <c r="H1721" s="158">
        <v>3.4577</v>
      </c>
      <c r="I1721" s="158">
        <v>4.7324000000000002</v>
      </c>
      <c r="J1721" s="158">
        <v>6.6402000000000001</v>
      </c>
      <c r="K1721" s="158">
        <v>1.1294</v>
      </c>
      <c r="L1721" s="158">
        <v>1.8908</v>
      </c>
      <c r="M1721" s="158">
        <v>2.0219</v>
      </c>
      <c r="N1721" s="158">
        <v>2.6221000000000001</v>
      </c>
      <c r="O1721" s="158">
        <v>5.8220000000000001</v>
      </c>
      <c r="P1721" s="158">
        <v>6.1028000000000002</v>
      </c>
      <c r="Q1721" s="158">
        <v>6.6024000000000003</v>
      </c>
      <c r="R1721" s="158">
        <v>3.2494999999999998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44767</v>
      </c>
      <c r="E1722" s="158">
        <v>35.938299999999998</v>
      </c>
      <c r="F1722" s="158">
        <v>6.0290999999999997</v>
      </c>
      <c r="G1722" s="158">
        <v>6.0290999999999997</v>
      </c>
      <c r="H1722" s="158">
        <v>3.2229999999999999</v>
      </c>
      <c r="I1722" s="158">
        <v>5.0079000000000002</v>
      </c>
      <c r="J1722" s="158">
        <v>5.7945000000000002</v>
      </c>
      <c r="K1722" s="158">
        <v>0.68759999999999999</v>
      </c>
      <c r="L1722" s="158">
        <v>1.7803</v>
      </c>
      <c r="M1722" s="158">
        <v>2.5684999999999998</v>
      </c>
      <c r="N1722" s="158">
        <v>2.8620999999999999</v>
      </c>
      <c r="O1722" s="158">
        <v>5.8026</v>
      </c>
      <c r="P1722" s="158">
        <v>3.9695</v>
      </c>
      <c r="Q1722" s="158">
        <v>6.8760000000000003</v>
      </c>
      <c r="R1722" s="158">
        <v>3.2890000000000001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44767</v>
      </c>
      <c r="E1723" s="158">
        <v>38.252299999999998</v>
      </c>
      <c r="F1723" s="158">
        <v>6.6829999999999998</v>
      </c>
      <c r="G1723" s="158">
        <v>6.6829999999999998</v>
      </c>
      <c r="H1723" s="158">
        <v>3.8742000000000001</v>
      </c>
      <c r="I1723" s="158">
        <v>5.6623999999999999</v>
      </c>
      <c r="J1723" s="158">
        <v>6.4528999999999996</v>
      </c>
      <c r="K1723" s="158">
        <v>1.3562000000000001</v>
      </c>
      <c r="L1723" s="158">
        <v>2.4470000000000001</v>
      </c>
      <c r="M1723" s="158">
        <v>3.1680000000000001</v>
      </c>
      <c r="N1723" s="158">
        <v>3.4150999999999998</v>
      </c>
      <c r="O1723" s="158">
        <v>6.2838000000000003</v>
      </c>
      <c r="P1723" s="158">
        <v>4.5773000000000001</v>
      </c>
      <c r="Q1723" s="158">
        <v>6.8941999999999997</v>
      </c>
      <c r="R1723" s="158">
        <v>3.7791000000000001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44767</v>
      </c>
      <c r="E1726" s="158">
        <v>39.329000000000001</v>
      </c>
      <c r="F1726" s="158">
        <v>8.2653999999999996</v>
      </c>
      <c r="G1726" s="158">
        <v>8.2653999999999996</v>
      </c>
      <c r="H1726" s="158">
        <v>5.4414999999999996</v>
      </c>
      <c r="I1726" s="158">
        <v>5.4272</v>
      </c>
      <c r="J1726" s="158">
        <v>7.3170999999999999</v>
      </c>
      <c r="K1726" s="158">
        <v>1.1835</v>
      </c>
      <c r="L1726" s="158">
        <v>1.6907000000000001</v>
      </c>
      <c r="M1726" s="158">
        <v>1.8532999999999999</v>
      </c>
      <c r="N1726" s="158">
        <v>2.1299000000000001</v>
      </c>
      <c r="O1726" s="158">
        <v>5.5052000000000003</v>
      </c>
      <c r="P1726" s="158">
        <v>4.6181000000000001</v>
      </c>
      <c r="Q1726" s="158">
        <v>7.0957999999999997</v>
      </c>
      <c r="R1726" s="158">
        <v>2.8713000000000002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44767</v>
      </c>
      <c r="E1727" s="158">
        <v>42.475700000000003</v>
      </c>
      <c r="F1727" s="158">
        <v>9.1441999999999997</v>
      </c>
      <c r="G1727" s="158">
        <v>9.1441999999999997</v>
      </c>
      <c r="H1727" s="158">
        <v>6.3297999999999996</v>
      </c>
      <c r="I1727" s="158">
        <v>6.2942999999999998</v>
      </c>
      <c r="J1727" s="158">
        <v>8.1727000000000007</v>
      </c>
      <c r="K1727" s="158">
        <v>2.0310000000000001</v>
      </c>
      <c r="L1727" s="158">
        <v>2.5247000000000002</v>
      </c>
      <c r="M1727" s="158">
        <v>2.7410000000000001</v>
      </c>
      <c r="N1727" s="158">
        <v>3.0444</v>
      </c>
      <c r="O1727" s="158">
        <v>6.4832999999999998</v>
      </c>
      <c r="P1727" s="158">
        <v>5.5601000000000003</v>
      </c>
      <c r="Q1727" s="158">
        <v>7.5559000000000003</v>
      </c>
      <c r="R1727" s="158">
        <v>3.8218999999999999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44767</v>
      </c>
      <c r="E1728" s="158">
        <v>26.902200000000001</v>
      </c>
      <c r="F1728" s="158">
        <v>7.8291000000000004</v>
      </c>
      <c r="G1728" s="158">
        <v>7.8291000000000004</v>
      </c>
      <c r="H1728" s="158">
        <v>1.6868000000000001</v>
      </c>
      <c r="I1728" s="158">
        <v>5.0880999999999998</v>
      </c>
      <c r="J1728" s="158">
        <v>7.7537000000000003</v>
      </c>
      <c r="K1728" s="158">
        <v>1.8664000000000001</v>
      </c>
      <c r="L1728" s="158">
        <v>2.6551</v>
      </c>
      <c r="M1728" s="158">
        <v>2.7852999999999999</v>
      </c>
      <c r="N1728" s="158">
        <v>8.2202999999999999</v>
      </c>
      <c r="O1728" s="158">
        <v>8.5652000000000008</v>
      </c>
      <c r="P1728" s="158">
        <v>5.1558000000000002</v>
      </c>
      <c r="Q1728" s="158">
        <v>7.3592000000000004</v>
      </c>
      <c r="R1728" s="158">
        <v>6.6965000000000003</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44767</v>
      </c>
      <c r="E1729" s="158">
        <v>25.6873</v>
      </c>
      <c r="F1729" s="158">
        <v>7.1562000000000001</v>
      </c>
      <c r="G1729" s="158">
        <v>7.1562000000000001</v>
      </c>
      <c r="H1729" s="158">
        <v>1.0558000000000001</v>
      </c>
      <c r="I1729" s="158">
        <v>4.4734999999999996</v>
      </c>
      <c r="J1729" s="158">
        <v>7.1384999999999996</v>
      </c>
      <c r="K1729" s="158">
        <v>1.2562</v>
      </c>
      <c r="L1729" s="158">
        <v>2.0419999999999998</v>
      </c>
      <c r="M1729" s="158">
        <v>2.1659000000000002</v>
      </c>
      <c r="N1729" s="158">
        <v>7.5632999999999999</v>
      </c>
      <c r="O1729" s="158">
        <v>8.0001999999999995</v>
      </c>
      <c r="P1729" s="158">
        <v>4.6222000000000003</v>
      </c>
      <c r="Q1729" s="158">
        <v>6.5544000000000002</v>
      </c>
      <c r="R1729" s="158">
        <v>6.0712999999999999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8.0323480769230748</v>
      </c>
      <c r="G1730" s="160">
        <v>8.0323480769230748</v>
      </c>
      <c r="H1730" s="160">
        <v>6.3869769230769213</v>
      </c>
      <c r="I1730" s="160">
        <v>7.2743769230769244</v>
      </c>
      <c r="J1730" s="160">
        <v>8.3743500000000015</v>
      </c>
      <c r="K1730" s="160">
        <v>1.6801615384615389</v>
      </c>
      <c r="L1730" s="160">
        <v>3.277358</v>
      </c>
      <c r="M1730" s="160">
        <v>3.1410400000000003</v>
      </c>
      <c r="N1730" s="160">
        <v>4.3457259999999991</v>
      </c>
      <c r="O1730" s="160">
        <v>5.9855625000000003</v>
      </c>
      <c r="P1730" s="160">
        <v>5.7607113636363643</v>
      </c>
      <c r="Q1730" s="160">
        <v>7.3208192307692324</v>
      </c>
      <c r="R1730" s="160">
        <v>4.5284749999999994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7.9696500000000006</v>
      </c>
      <c r="G1731" s="160">
        <v>7.9696500000000006</v>
      </c>
      <c r="H1731" s="160">
        <v>5.9079499999999996</v>
      </c>
      <c r="I1731" s="160">
        <v>6.5832499999999996</v>
      </c>
      <c r="J1731" s="160">
        <v>8.0807000000000002</v>
      </c>
      <c r="K1731" s="160">
        <v>1.2582499999999999</v>
      </c>
      <c r="L1731" s="160">
        <v>1.7961</v>
      </c>
      <c r="M1731" s="160">
        <v>2.1477000000000004</v>
      </c>
      <c r="N1731" s="160">
        <v>2.84205</v>
      </c>
      <c r="O1731" s="160">
        <v>6.1265499999999999</v>
      </c>
      <c r="P1731" s="160">
        <v>6.1303000000000001</v>
      </c>
      <c r="Q1731" s="160">
        <v>7.3942499999999995</v>
      </c>
      <c r="R1731" s="160">
        <v>3.7730000000000001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44767</v>
      </c>
      <c r="E1734" s="158">
        <v>49.451700000000002</v>
      </c>
      <c r="F1734" s="158">
        <v>0.12189999999999999</v>
      </c>
      <c r="G1734" s="158">
        <v>0.12189999999999999</v>
      </c>
      <c r="H1734" s="158">
        <v>1.9521999999999999</v>
      </c>
      <c r="I1734" s="158">
        <v>2.6507999999999998</v>
      </c>
      <c r="J1734" s="158">
        <v>8.1036999999999999</v>
      </c>
      <c r="K1734" s="158">
        <v>-3.8353999999999999</v>
      </c>
      <c r="L1734" s="158">
        <v>-8.8744999999999994</v>
      </c>
      <c r="M1734" s="158">
        <v>-9.8663000000000007</v>
      </c>
      <c r="N1734" s="158">
        <v>-6.5583999999999998</v>
      </c>
      <c r="O1734" s="158">
        <v>16.776</v>
      </c>
      <c r="P1734" s="158">
        <v>5.1527000000000003</v>
      </c>
      <c r="Q1734" s="158">
        <v>11.030900000000001</v>
      </c>
      <c r="R1734" s="158">
        <v>38.151800000000001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44767</v>
      </c>
      <c r="E1735" s="158">
        <v>54.448700000000002</v>
      </c>
      <c r="F1735" s="158">
        <v>0.13039999999999999</v>
      </c>
      <c r="G1735" s="158">
        <v>0.13039999999999999</v>
      </c>
      <c r="H1735" s="158">
        <v>1.9715</v>
      </c>
      <c r="I1735" s="158">
        <v>2.6901999999999999</v>
      </c>
      <c r="J1735" s="158">
        <v>8.1966999999999999</v>
      </c>
      <c r="K1735" s="158">
        <v>-3.5979999999999999</v>
      </c>
      <c r="L1735" s="158">
        <v>-8.4208999999999996</v>
      </c>
      <c r="M1735" s="158">
        <v>-9.1789000000000005</v>
      </c>
      <c r="N1735" s="158">
        <v>-5.5907999999999998</v>
      </c>
      <c r="O1735" s="158">
        <v>18.0505</v>
      </c>
      <c r="P1735" s="158">
        <v>6.3634000000000004</v>
      </c>
      <c r="Q1735" s="158">
        <v>15.9011</v>
      </c>
      <c r="R1735" s="158">
        <v>39.602600000000002</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44767</v>
      </c>
      <c r="E1736" s="158">
        <v>66.05</v>
      </c>
      <c r="F1736" s="158">
        <v>0.3342</v>
      </c>
      <c r="G1736" s="158">
        <v>0.3342</v>
      </c>
      <c r="H1736" s="158">
        <v>2.1655000000000002</v>
      </c>
      <c r="I1736" s="158">
        <v>3.1225999999999998</v>
      </c>
      <c r="J1736" s="158">
        <v>6.9116</v>
      </c>
      <c r="K1736" s="158">
        <v>-1.8282</v>
      </c>
      <c r="L1736" s="158">
        <v>-2.5236000000000001</v>
      </c>
      <c r="M1736" s="158">
        <v>2.9137</v>
      </c>
      <c r="N1736" s="158">
        <v>9.3361999999999998</v>
      </c>
      <c r="O1736" s="158">
        <v>30.248999999999999</v>
      </c>
      <c r="P1736" s="158">
        <v>19.7134</v>
      </c>
      <c r="Q1736" s="158">
        <v>24.3657</v>
      </c>
      <c r="R1736" s="158">
        <v>44.319699999999997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44767</v>
      </c>
      <c r="E1737" s="158">
        <v>59.14</v>
      </c>
      <c r="F1737" s="158">
        <v>0.33929999999999999</v>
      </c>
      <c r="G1737" s="158">
        <v>0.33929999999999999</v>
      </c>
      <c r="H1737" s="158">
        <v>2.1593</v>
      </c>
      <c r="I1737" s="158">
        <v>3.0851999999999999</v>
      </c>
      <c r="J1737" s="158">
        <v>6.7895000000000003</v>
      </c>
      <c r="K1737" s="158">
        <v>-2.1833</v>
      </c>
      <c r="L1737" s="158">
        <v>-3.2395</v>
      </c>
      <c r="M1737" s="158">
        <v>1.7549999999999999</v>
      </c>
      <c r="N1737" s="158">
        <v>7.6642999999999999</v>
      </c>
      <c r="O1737" s="158">
        <v>28.183700000000002</v>
      </c>
      <c r="P1737" s="158">
        <v>18.053899999999999</v>
      </c>
      <c r="Q1737" s="158">
        <v>22.788399999999999</v>
      </c>
      <c r="R1737" s="158">
        <v>42.051699999999997</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44767</v>
      </c>
      <c r="E1738" s="158">
        <v>26.38</v>
      </c>
      <c r="F1738" s="158">
        <v>0.30420000000000003</v>
      </c>
      <c r="G1738" s="158">
        <v>0.30420000000000003</v>
      </c>
      <c r="H1738" s="158">
        <v>2.4466000000000001</v>
      </c>
      <c r="I1738" s="158">
        <v>3.1274000000000002</v>
      </c>
      <c r="J1738" s="158">
        <v>9.234</v>
      </c>
      <c r="K1738" s="158">
        <v>-3.2991000000000001</v>
      </c>
      <c r="L1738" s="158">
        <v>-5.6509</v>
      </c>
      <c r="M1738" s="158">
        <v>0.30420000000000003</v>
      </c>
      <c r="N1738" s="158">
        <v>4.9741</v>
      </c>
      <c r="O1738" s="158">
        <v>38.782899999999998</v>
      </c>
      <c r="P1738" s="158"/>
      <c r="Q1738" s="158">
        <v>30.924499999999998</v>
      </c>
      <c r="R1738" s="158">
        <v>50.588099999999997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44767</v>
      </c>
      <c r="E1739" s="158">
        <v>24.77</v>
      </c>
      <c r="F1739" s="158">
        <v>0.28339999999999999</v>
      </c>
      <c r="G1739" s="158">
        <v>0.28339999999999999</v>
      </c>
      <c r="H1739" s="158">
        <v>2.3976999999999999</v>
      </c>
      <c r="I1739" s="158">
        <v>3.0794999999999999</v>
      </c>
      <c r="J1739" s="158">
        <v>9.0709</v>
      </c>
      <c r="K1739" s="158">
        <v>-3.6562000000000001</v>
      </c>
      <c r="L1739" s="158">
        <v>-6.3516000000000004</v>
      </c>
      <c r="M1739" s="158">
        <v>-0.80100000000000005</v>
      </c>
      <c r="N1739" s="158">
        <v>3.3805999999999998</v>
      </c>
      <c r="O1739" s="158">
        <v>36.364800000000002</v>
      </c>
      <c r="P1739" s="158"/>
      <c r="Q1739" s="158">
        <v>28.654199999999999</v>
      </c>
      <c r="R1739" s="158">
        <v>48.106699999999996</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44767</v>
      </c>
      <c r="E1740" s="158">
        <v>24.99</v>
      </c>
      <c r="F1740" s="158">
        <v>0.04</v>
      </c>
      <c r="G1740" s="158">
        <v>0.04</v>
      </c>
      <c r="H1740" s="158">
        <v>2.8395000000000001</v>
      </c>
      <c r="I1740" s="158">
        <v>4.8677999999999999</v>
      </c>
      <c r="J1740" s="158">
        <v>10.331099999999999</v>
      </c>
      <c r="K1740" s="158">
        <v>-2.3447</v>
      </c>
      <c r="L1740" s="158">
        <v>2.6705000000000001</v>
      </c>
      <c r="M1740" s="158">
        <v>8.7467000000000006</v>
      </c>
      <c r="N1740" s="158">
        <v>18.9434</v>
      </c>
      <c r="O1740" s="158">
        <v>38.785200000000003</v>
      </c>
      <c r="P1740" s="158"/>
      <c r="Q1740" s="158">
        <v>30.494700000000002</v>
      </c>
      <c r="R1740" s="158">
        <v>57.355899999999998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44767</v>
      </c>
      <c r="E1741" s="158">
        <v>23.54</v>
      </c>
      <c r="F1741" s="158">
        <v>4.2500000000000003E-2</v>
      </c>
      <c r="G1741" s="158">
        <v>4.2500000000000003E-2</v>
      </c>
      <c r="H1741" s="158">
        <v>2.7948</v>
      </c>
      <c r="I1741" s="158">
        <v>4.8552</v>
      </c>
      <c r="J1741" s="158">
        <v>10.206</v>
      </c>
      <c r="K1741" s="158">
        <v>-2.7273000000000001</v>
      </c>
      <c r="L1741" s="158">
        <v>1.8607</v>
      </c>
      <c r="M1741" s="158">
        <v>7.3414999999999999</v>
      </c>
      <c r="N1741" s="158">
        <v>16.939900000000002</v>
      </c>
      <c r="O1741" s="158">
        <v>36.390999999999998</v>
      </c>
      <c r="P1741" s="158"/>
      <c r="Q1741" s="158">
        <v>28.247499999999999</v>
      </c>
      <c r="R1741" s="158">
        <v>54.656100000000002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44767</v>
      </c>
      <c r="E1742" s="158">
        <v>115.483</v>
      </c>
      <c r="F1742" s="158">
        <v>-0.64949999999999997</v>
      </c>
      <c r="G1742" s="158">
        <v>-0.64949999999999997</v>
      </c>
      <c r="H1742" s="158">
        <v>1.9806999999999999</v>
      </c>
      <c r="I1742" s="158">
        <v>2.7044999999999999</v>
      </c>
      <c r="J1742" s="158">
        <v>9.8989999999999991</v>
      </c>
      <c r="K1742" s="158">
        <v>-4.6288999999999998</v>
      </c>
      <c r="L1742" s="158">
        <v>-2.7782</v>
      </c>
      <c r="M1742" s="158">
        <v>3.2000999999999999</v>
      </c>
      <c r="N1742" s="158">
        <v>8.4224999999999994</v>
      </c>
      <c r="O1742" s="158">
        <v>30.265799999999999</v>
      </c>
      <c r="P1742" s="158">
        <v>12.6828</v>
      </c>
      <c r="Q1742" s="158">
        <v>21.7774</v>
      </c>
      <c r="R1742" s="158">
        <v>45.9711</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44767</v>
      </c>
      <c r="E1743" s="158">
        <v>107.91</v>
      </c>
      <c r="F1743" s="158">
        <v>-0.6573</v>
      </c>
      <c r="G1743" s="158">
        <v>-0.6573</v>
      </c>
      <c r="H1743" s="158">
        <v>1.9624999999999999</v>
      </c>
      <c r="I1743" s="158">
        <v>2.6678000000000002</v>
      </c>
      <c r="J1743" s="158">
        <v>9.8131000000000004</v>
      </c>
      <c r="K1743" s="158">
        <v>-4.8445999999999998</v>
      </c>
      <c r="L1743" s="158">
        <v>-3.2170999999999998</v>
      </c>
      <c r="M1743" s="158">
        <v>2.5059</v>
      </c>
      <c r="N1743" s="158">
        <v>7.4587000000000003</v>
      </c>
      <c r="O1743" s="158">
        <v>29.116599999999998</v>
      </c>
      <c r="P1743" s="158">
        <v>11.836499999999999</v>
      </c>
      <c r="Q1743" s="158">
        <v>17.033300000000001</v>
      </c>
      <c r="R1743" s="158">
        <v>44.682499999999997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44767</v>
      </c>
      <c r="E1744" s="158">
        <v>25.082000000000001</v>
      </c>
      <c r="F1744" s="158">
        <v>0.48880000000000001</v>
      </c>
      <c r="G1744" s="158">
        <v>0.48880000000000001</v>
      </c>
      <c r="H1744" s="158">
        <v>3.3925999999999998</v>
      </c>
      <c r="I1744" s="158">
        <v>4.3692000000000002</v>
      </c>
      <c r="J1744" s="158">
        <v>11.0511</v>
      </c>
      <c r="K1744" s="158">
        <v>-1.4537</v>
      </c>
      <c r="L1744" s="158">
        <v>-1.1274</v>
      </c>
      <c r="M1744" s="158">
        <v>3.7345999999999999</v>
      </c>
      <c r="N1744" s="158">
        <v>9.7776999999999994</v>
      </c>
      <c r="O1744" s="158">
        <v>34.622500000000002</v>
      </c>
      <c r="P1744" s="158"/>
      <c r="Q1744" s="158">
        <v>30.413399999999999</v>
      </c>
      <c r="R1744" s="158">
        <v>50.453899999999997</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44767</v>
      </c>
      <c r="E1745" s="158">
        <v>23.734999999999999</v>
      </c>
      <c r="F1745" s="158">
        <v>0.47410000000000002</v>
      </c>
      <c r="G1745" s="158">
        <v>0.47410000000000002</v>
      </c>
      <c r="H1745" s="158">
        <v>3.3574000000000002</v>
      </c>
      <c r="I1745" s="158">
        <v>4.3022</v>
      </c>
      <c r="J1745" s="158">
        <v>10.890499999999999</v>
      </c>
      <c r="K1745" s="158">
        <v>-1.8769</v>
      </c>
      <c r="L1745" s="158">
        <v>-1.9822</v>
      </c>
      <c r="M1745" s="158">
        <v>2.4119999999999999</v>
      </c>
      <c r="N1745" s="158">
        <v>7.9207000000000001</v>
      </c>
      <c r="O1745" s="158">
        <v>32.467399999999998</v>
      </c>
      <c r="P1745" s="158"/>
      <c r="Q1745" s="158">
        <v>28.351099999999999</v>
      </c>
      <c r="R1745" s="158">
        <v>48.008800000000001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44767</v>
      </c>
      <c r="E1746" s="158">
        <v>86.304199999999994</v>
      </c>
      <c r="F1746" s="158">
        <v>9.8699999999999996E-2</v>
      </c>
      <c r="G1746" s="158">
        <v>9.8699999999999996E-2</v>
      </c>
      <c r="H1746" s="158">
        <v>2.7317</v>
      </c>
      <c r="I1746" s="158">
        <v>3.4180000000000001</v>
      </c>
      <c r="J1746" s="158">
        <v>9.4022000000000006</v>
      </c>
      <c r="K1746" s="158">
        <v>-3.0325000000000002</v>
      </c>
      <c r="L1746" s="158">
        <v>-3.8273000000000001</v>
      </c>
      <c r="M1746" s="158">
        <v>-3.0181</v>
      </c>
      <c r="N1746" s="158">
        <v>4.2316000000000003</v>
      </c>
      <c r="O1746" s="158">
        <v>20.805</v>
      </c>
      <c r="P1746" s="158">
        <v>9.3604000000000003</v>
      </c>
      <c r="Q1746" s="158">
        <v>13.918200000000001</v>
      </c>
      <c r="R1746" s="158">
        <v>44.194800000000001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44767</v>
      </c>
      <c r="E1747" s="158">
        <v>95.260999999999996</v>
      </c>
      <c r="F1747" s="158">
        <v>0.10539999999999999</v>
      </c>
      <c r="G1747" s="158">
        <v>0.10539999999999999</v>
      </c>
      <c r="H1747" s="158">
        <v>2.7477999999999998</v>
      </c>
      <c r="I1747" s="158">
        <v>3.4502999999999999</v>
      </c>
      <c r="J1747" s="158">
        <v>9.4779</v>
      </c>
      <c r="K1747" s="158">
        <v>-2.8355999999999999</v>
      </c>
      <c r="L1747" s="158">
        <v>-3.4315000000000002</v>
      </c>
      <c r="M1747" s="158">
        <v>-2.4123999999999999</v>
      </c>
      <c r="N1747" s="158">
        <v>5.1082000000000001</v>
      </c>
      <c r="O1747" s="158">
        <v>21.840800000000002</v>
      </c>
      <c r="P1747" s="158">
        <v>10.439399999999999</v>
      </c>
      <c r="Q1747" s="158">
        <v>19.591100000000001</v>
      </c>
      <c r="R1747" s="158">
        <v>45.401000000000003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44767</v>
      </c>
      <c r="E1748" s="158">
        <v>78.468999999999994</v>
      </c>
      <c r="F1748" s="158">
        <v>-0.46679999999999999</v>
      </c>
      <c r="G1748" s="158">
        <v>-0.46679999999999999</v>
      </c>
      <c r="H1748" s="158">
        <v>2.4039000000000001</v>
      </c>
      <c r="I1748" s="158">
        <v>3.8733</v>
      </c>
      <c r="J1748" s="158">
        <v>11.475899999999999</v>
      </c>
      <c r="K1748" s="158">
        <v>-2.0337999999999998</v>
      </c>
      <c r="L1748" s="158">
        <v>-4.5807000000000002</v>
      </c>
      <c r="M1748" s="158">
        <v>-1.4258</v>
      </c>
      <c r="N1748" s="158">
        <v>2.3864999999999998</v>
      </c>
      <c r="O1748" s="158">
        <v>23.1159</v>
      </c>
      <c r="P1748" s="158">
        <v>14.491099999999999</v>
      </c>
      <c r="Q1748" s="158">
        <v>18.152100000000001</v>
      </c>
      <c r="R1748" s="158">
        <v>47.241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44767</v>
      </c>
      <c r="E1749" s="158">
        <v>70.912999999999997</v>
      </c>
      <c r="F1749" s="158">
        <v>-0.4758</v>
      </c>
      <c r="G1749" s="158">
        <v>-0.4758</v>
      </c>
      <c r="H1749" s="158">
        <v>2.3822000000000001</v>
      </c>
      <c r="I1749" s="158">
        <v>3.8302999999999998</v>
      </c>
      <c r="J1749" s="158">
        <v>11.3741</v>
      </c>
      <c r="K1749" s="158">
        <v>-2.2847</v>
      </c>
      <c r="L1749" s="158">
        <v>-5.0632999999999999</v>
      </c>
      <c r="M1749" s="158">
        <v>-2.1659999999999999</v>
      </c>
      <c r="N1749" s="158">
        <v>1.3593</v>
      </c>
      <c r="O1749" s="158">
        <v>21.893999999999998</v>
      </c>
      <c r="P1749" s="158">
        <v>13.1952</v>
      </c>
      <c r="Q1749" s="158">
        <v>14.6614</v>
      </c>
      <c r="R1749" s="158">
        <v>45.798699999999997</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44767</v>
      </c>
      <c r="E1750" s="158">
        <v>76.396299999999997</v>
      </c>
      <c r="F1750" s="158">
        <v>0.43919999999999998</v>
      </c>
      <c r="G1750" s="158">
        <v>0.43919999999999998</v>
      </c>
      <c r="H1750" s="158">
        <v>2.6663999999999999</v>
      </c>
      <c r="I1750" s="158">
        <v>2.8620999999999999</v>
      </c>
      <c r="J1750" s="158">
        <v>8.0309000000000008</v>
      </c>
      <c r="K1750" s="158">
        <v>-8.9597999999999995</v>
      </c>
      <c r="L1750" s="158">
        <v>-13.8933</v>
      </c>
      <c r="M1750" s="158">
        <v>-11.914400000000001</v>
      </c>
      <c r="N1750" s="158">
        <v>-5.9966999999999997</v>
      </c>
      <c r="O1750" s="158">
        <v>20.047599999999999</v>
      </c>
      <c r="P1750" s="158">
        <v>7.0507999999999997</v>
      </c>
      <c r="Q1750" s="158">
        <v>12.5532</v>
      </c>
      <c r="R1750" s="158">
        <v>36.3095</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44767</v>
      </c>
      <c r="E1751" s="158">
        <v>83.866200000000006</v>
      </c>
      <c r="F1751" s="158">
        <v>0.45169999999999999</v>
      </c>
      <c r="G1751" s="158">
        <v>0.45169999999999999</v>
      </c>
      <c r="H1751" s="158">
        <v>2.6962000000000002</v>
      </c>
      <c r="I1751" s="158">
        <v>2.9218000000000002</v>
      </c>
      <c r="J1751" s="158">
        <v>8.1669999999999998</v>
      </c>
      <c r="K1751" s="158">
        <v>-8.6271000000000004</v>
      </c>
      <c r="L1751" s="158">
        <v>-13.265700000000001</v>
      </c>
      <c r="M1751" s="158">
        <v>-10.947800000000001</v>
      </c>
      <c r="N1751" s="158">
        <v>-4.6143999999999998</v>
      </c>
      <c r="O1751" s="158">
        <v>21.768999999999998</v>
      </c>
      <c r="P1751" s="158">
        <v>8.3263999999999996</v>
      </c>
      <c r="Q1751" s="158">
        <v>15.7553</v>
      </c>
      <c r="R1751" s="158">
        <v>38.283799999999999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44767</v>
      </c>
      <c r="E1752" s="158">
        <v>51.63</v>
      </c>
      <c r="F1752" s="158">
        <v>0.19409999999999999</v>
      </c>
      <c r="G1752" s="158">
        <v>0.19409999999999999</v>
      </c>
      <c r="H1752" s="158">
        <v>1.734</v>
      </c>
      <c r="I1752" s="158">
        <v>2.4201999999999999</v>
      </c>
      <c r="J1752" s="158">
        <v>7.9222000000000001</v>
      </c>
      <c r="K1752" s="158">
        <v>1.8745000000000001</v>
      </c>
      <c r="L1752" s="158">
        <v>2.9100999999999999</v>
      </c>
      <c r="M1752" s="158">
        <v>3.3220000000000001</v>
      </c>
      <c r="N1752" s="158">
        <v>9.4784000000000006</v>
      </c>
      <c r="O1752" s="158">
        <v>28.3352</v>
      </c>
      <c r="P1752" s="158">
        <v>14.183999999999999</v>
      </c>
      <c r="Q1752" s="158">
        <v>11.748200000000001</v>
      </c>
      <c r="R1752" s="158">
        <v>50.894100000000002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44767</v>
      </c>
      <c r="E1753" s="158">
        <v>56.07</v>
      </c>
      <c r="F1753" s="158">
        <v>0.1966</v>
      </c>
      <c r="G1753" s="158">
        <v>0.1966</v>
      </c>
      <c r="H1753" s="158">
        <v>1.7604</v>
      </c>
      <c r="I1753" s="158">
        <v>2.4670999999999998</v>
      </c>
      <c r="J1753" s="158">
        <v>8.0347000000000008</v>
      </c>
      <c r="K1753" s="158">
        <v>2.2242000000000002</v>
      </c>
      <c r="L1753" s="158">
        <v>3.6223000000000001</v>
      </c>
      <c r="M1753" s="158">
        <v>4.3940000000000001</v>
      </c>
      <c r="N1753" s="158">
        <v>11.0297</v>
      </c>
      <c r="O1753" s="158">
        <v>30.1921</v>
      </c>
      <c r="P1753" s="158">
        <v>15.5405</v>
      </c>
      <c r="Q1753" s="158">
        <v>17.198</v>
      </c>
      <c r="R1753" s="158">
        <v>53.078099999999999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44767</v>
      </c>
      <c r="E1754" s="158">
        <v>16.93</v>
      </c>
      <c r="F1754" s="158">
        <v>-0.11799999999999999</v>
      </c>
      <c r="G1754" s="158">
        <v>-0.11799999999999999</v>
      </c>
      <c r="H1754" s="158">
        <v>1.9266000000000001</v>
      </c>
      <c r="I1754" s="158">
        <v>2.4198</v>
      </c>
      <c r="J1754" s="158">
        <v>7.7657999999999996</v>
      </c>
      <c r="K1754" s="158">
        <v>-3.3675999999999999</v>
      </c>
      <c r="L1754" s="158">
        <v>-3.1465000000000001</v>
      </c>
      <c r="M1754" s="158">
        <v>3.4209000000000001</v>
      </c>
      <c r="N1754" s="158">
        <v>12.267899999999999</v>
      </c>
      <c r="O1754" s="158">
        <v>25.061900000000001</v>
      </c>
      <c r="P1754" s="158">
        <v>11.031499999999999</v>
      </c>
      <c r="Q1754" s="158">
        <v>10.884499999999999</v>
      </c>
      <c r="R1754" s="158">
        <v>45.308100000000003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44767</v>
      </c>
      <c r="E1755" s="158">
        <v>18.36</v>
      </c>
      <c r="F1755" s="158">
        <v>-5.4399999999999997E-2</v>
      </c>
      <c r="G1755" s="158">
        <v>-5.4399999999999997E-2</v>
      </c>
      <c r="H1755" s="158">
        <v>2</v>
      </c>
      <c r="I1755" s="158">
        <v>2.5125999999999999</v>
      </c>
      <c r="J1755" s="158">
        <v>7.8731</v>
      </c>
      <c r="K1755" s="158">
        <v>-3.1135000000000002</v>
      </c>
      <c r="L1755" s="158">
        <v>-2.6511</v>
      </c>
      <c r="M1755" s="158">
        <v>4.1997999999999998</v>
      </c>
      <c r="N1755" s="158">
        <v>13.4734</v>
      </c>
      <c r="O1755" s="158">
        <v>26.333300000000001</v>
      </c>
      <c r="P1755" s="158">
        <v>12.778499999999999</v>
      </c>
      <c r="Q1755" s="158">
        <v>12.663</v>
      </c>
      <c r="R1755" s="158">
        <v>46.719700000000003</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44767</v>
      </c>
      <c r="E1756" s="158">
        <v>21.38</v>
      </c>
      <c r="F1756" s="158">
        <v>0.14050000000000001</v>
      </c>
      <c r="G1756" s="158">
        <v>0.14050000000000001</v>
      </c>
      <c r="H1756" s="158">
        <v>2.2967</v>
      </c>
      <c r="I1756" s="158">
        <v>2.9864999999999999</v>
      </c>
      <c r="J1756" s="158">
        <v>9.1372999999999998</v>
      </c>
      <c r="K1756" s="158">
        <v>-2.2852000000000001</v>
      </c>
      <c r="L1756" s="158">
        <v>-5.8978999999999999</v>
      </c>
      <c r="M1756" s="158">
        <v>-6.6783000000000001</v>
      </c>
      <c r="N1756" s="158">
        <v>-3.1263999999999998</v>
      </c>
      <c r="O1756" s="158"/>
      <c r="P1756" s="158"/>
      <c r="Q1756" s="158">
        <v>37.000700000000002</v>
      </c>
      <c r="R1756" s="158">
        <v>41.818800000000003</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44767</v>
      </c>
      <c r="E1757" s="158">
        <v>20.46</v>
      </c>
      <c r="F1757" s="158">
        <v>0.14680000000000001</v>
      </c>
      <c r="G1757" s="158">
        <v>0.14680000000000001</v>
      </c>
      <c r="H1757" s="158">
        <v>2.2488999999999999</v>
      </c>
      <c r="I1757" s="158">
        <v>2.9175</v>
      </c>
      <c r="J1757" s="158">
        <v>9.0037000000000003</v>
      </c>
      <c r="K1757" s="158">
        <v>-2.7103999999999999</v>
      </c>
      <c r="L1757" s="158">
        <v>-6.6605999999999996</v>
      </c>
      <c r="M1757" s="158">
        <v>-7.7962999999999996</v>
      </c>
      <c r="N1757" s="158">
        <v>-4.7485999999999997</v>
      </c>
      <c r="O1757" s="158"/>
      <c r="P1757" s="158"/>
      <c r="Q1757" s="158">
        <v>34.526800000000001</v>
      </c>
      <c r="R1757" s="158">
        <v>39.328899999999997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44767</v>
      </c>
      <c r="E1758" s="158">
        <v>21.39</v>
      </c>
      <c r="F1758" s="158">
        <v>0.56420000000000003</v>
      </c>
      <c r="G1758" s="158">
        <v>0.56420000000000003</v>
      </c>
      <c r="H1758" s="158">
        <v>3.0347</v>
      </c>
      <c r="I1758" s="158">
        <v>4.4433999999999996</v>
      </c>
      <c r="J1758" s="158">
        <v>10.030900000000001</v>
      </c>
      <c r="K1758" s="158">
        <v>-1.7455000000000001</v>
      </c>
      <c r="L1758" s="158">
        <v>-3.8218999999999999</v>
      </c>
      <c r="M1758" s="158">
        <v>-1.9706999999999999</v>
      </c>
      <c r="N1758" s="158">
        <v>2.1002000000000001</v>
      </c>
      <c r="O1758" s="158">
        <v>29.9956</v>
      </c>
      <c r="P1758" s="158"/>
      <c r="Q1758" s="158">
        <v>22.564</v>
      </c>
      <c r="R1758" s="158">
        <v>41.851900000000001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44767</v>
      </c>
      <c r="E1759" s="158">
        <v>20.13</v>
      </c>
      <c r="F1759" s="158">
        <v>0.54949999999999999</v>
      </c>
      <c r="G1759" s="158">
        <v>0.54949999999999999</v>
      </c>
      <c r="H1759" s="158">
        <v>3.0194000000000001</v>
      </c>
      <c r="I1759" s="158">
        <v>4.4086999999999996</v>
      </c>
      <c r="J1759" s="158">
        <v>9.8798999999999992</v>
      </c>
      <c r="K1759" s="158">
        <v>-2.1389999999999998</v>
      </c>
      <c r="L1759" s="158">
        <v>-4.5972</v>
      </c>
      <c r="M1759" s="158">
        <v>-3.1280000000000001</v>
      </c>
      <c r="N1759" s="158">
        <v>0.4491</v>
      </c>
      <c r="O1759" s="158">
        <v>27.921199999999999</v>
      </c>
      <c r="P1759" s="158"/>
      <c r="Q1759" s="158">
        <v>20.588899999999999</v>
      </c>
      <c r="R1759" s="158">
        <v>39.599400000000003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44767</v>
      </c>
      <c r="E1760" s="158">
        <v>14.0017</v>
      </c>
      <c r="F1760" s="158">
        <v>9.7199999999999995E-2</v>
      </c>
      <c r="G1760" s="158">
        <v>9.7199999999999995E-2</v>
      </c>
      <c r="H1760" s="158">
        <v>2.7572000000000001</v>
      </c>
      <c r="I1760" s="158">
        <v>4.2491000000000003</v>
      </c>
      <c r="J1760" s="158">
        <v>9.7673000000000005</v>
      </c>
      <c r="K1760" s="158">
        <v>-2.4923999999999999</v>
      </c>
      <c r="L1760" s="158">
        <v>-7.1394000000000002</v>
      </c>
      <c r="M1760" s="158">
        <v>-13.6305</v>
      </c>
      <c r="N1760" s="158">
        <v>-14.4025</v>
      </c>
      <c r="O1760" s="158"/>
      <c r="P1760" s="158"/>
      <c r="Q1760" s="158">
        <v>14.8201</v>
      </c>
      <c r="R1760" s="158">
        <v>27.535399999999999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44767</v>
      </c>
      <c r="E1761" s="158">
        <v>13.2723</v>
      </c>
      <c r="F1761" s="158">
        <v>7.9899999999999999E-2</v>
      </c>
      <c r="G1761" s="158">
        <v>7.9899999999999999E-2</v>
      </c>
      <c r="H1761" s="158">
        <v>2.7157</v>
      </c>
      <c r="I1761" s="158">
        <v>4.1635</v>
      </c>
      <c r="J1761" s="158">
        <v>9.5643999999999991</v>
      </c>
      <c r="K1761" s="158">
        <v>-2.9817</v>
      </c>
      <c r="L1761" s="158">
        <v>-8.1120000000000001</v>
      </c>
      <c r="M1761" s="158">
        <v>-15.012700000000001</v>
      </c>
      <c r="N1761" s="158">
        <v>-16.256799999999998</v>
      </c>
      <c r="O1761" s="158"/>
      <c r="P1761" s="158"/>
      <c r="Q1761" s="158">
        <v>12.3255</v>
      </c>
      <c r="R1761" s="158">
        <v>24.772600000000001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44767</v>
      </c>
      <c r="E1762" s="158">
        <v>157.57900000000001</v>
      </c>
      <c r="F1762" s="158">
        <v>0.1487</v>
      </c>
      <c r="G1762" s="158">
        <v>0.1487</v>
      </c>
      <c r="H1762" s="158">
        <v>2.5124</v>
      </c>
      <c r="I1762" s="158">
        <v>3.0979000000000001</v>
      </c>
      <c r="J1762" s="158">
        <v>8.1857000000000006</v>
      </c>
      <c r="K1762" s="158">
        <v>-3.0385</v>
      </c>
      <c r="L1762" s="158">
        <v>-2.8675000000000002</v>
      </c>
      <c r="M1762" s="158">
        <v>-1.6496</v>
      </c>
      <c r="N1762" s="158">
        <v>6.3731</v>
      </c>
      <c r="O1762" s="158">
        <v>33.411799999999999</v>
      </c>
      <c r="P1762" s="158">
        <v>16.192599999999999</v>
      </c>
      <c r="Q1762" s="158">
        <v>17.145199999999999</v>
      </c>
      <c r="R1762" s="158">
        <v>52.026800000000001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44767</v>
      </c>
      <c r="E1763" s="158">
        <v>178.35</v>
      </c>
      <c r="F1763" s="158">
        <v>0.16009999999999999</v>
      </c>
      <c r="G1763" s="158">
        <v>0.16009999999999999</v>
      </c>
      <c r="H1763" s="158">
        <v>2.5388999999999999</v>
      </c>
      <c r="I1763" s="158">
        <v>3.1503000000000001</v>
      </c>
      <c r="J1763" s="158">
        <v>8.3074999999999992</v>
      </c>
      <c r="K1763" s="158">
        <v>-2.6920000000000002</v>
      </c>
      <c r="L1763" s="158">
        <v>-2.1705000000000001</v>
      </c>
      <c r="M1763" s="158">
        <v>-0.58030000000000004</v>
      </c>
      <c r="N1763" s="158">
        <v>7.9371999999999998</v>
      </c>
      <c r="O1763" s="158">
        <v>35.335799999999999</v>
      </c>
      <c r="P1763" s="158">
        <v>17.800699999999999</v>
      </c>
      <c r="Q1763" s="158">
        <v>20.304200000000002</v>
      </c>
      <c r="R1763" s="158">
        <v>54.260199999999998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44767</v>
      </c>
      <c r="E1764" s="158">
        <v>47.554000000000002</v>
      </c>
      <c r="F1764" s="158">
        <v>0.27410000000000001</v>
      </c>
      <c r="G1764" s="158">
        <v>0.27410000000000001</v>
      </c>
      <c r="H1764" s="158">
        <v>3.4525000000000001</v>
      </c>
      <c r="I1764" s="158">
        <v>3.6509</v>
      </c>
      <c r="J1764" s="158">
        <v>9.6270000000000007</v>
      </c>
      <c r="K1764" s="158">
        <v>-1.4568000000000001</v>
      </c>
      <c r="L1764" s="158">
        <v>-2.9390999999999998</v>
      </c>
      <c r="M1764" s="158">
        <v>5.0708000000000002</v>
      </c>
      <c r="N1764" s="158">
        <v>12.9871</v>
      </c>
      <c r="O1764" s="158">
        <v>27.240100000000002</v>
      </c>
      <c r="P1764" s="158">
        <v>13.5677</v>
      </c>
      <c r="Q1764" s="158">
        <v>20.9208</v>
      </c>
      <c r="R1764" s="158">
        <v>54.083500000000001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44767</v>
      </c>
      <c r="E1765" s="158">
        <v>44.131</v>
      </c>
      <c r="F1765" s="158">
        <v>0.26579999999999998</v>
      </c>
      <c r="G1765" s="158">
        <v>0.26579999999999998</v>
      </c>
      <c r="H1765" s="158">
        <v>3.4287999999999998</v>
      </c>
      <c r="I1765" s="158">
        <v>3.6061000000000001</v>
      </c>
      <c r="J1765" s="158">
        <v>9.5251999999999999</v>
      </c>
      <c r="K1765" s="158">
        <v>-1.7193000000000001</v>
      </c>
      <c r="L1765" s="158">
        <v>-3.4523000000000001</v>
      </c>
      <c r="M1765" s="158">
        <v>4.2226999999999997</v>
      </c>
      <c r="N1765" s="158">
        <v>11.766500000000001</v>
      </c>
      <c r="O1765" s="158">
        <v>25.856400000000001</v>
      </c>
      <c r="P1765" s="158">
        <v>12.388</v>
      </c>
      <c r="Q1765" s="158">
        <v>19.825299999999999</v>
      </c>
      <c r="R1765" s="158">
        <v>52.448</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44767</v>
      </c>
      <c r="E1766" s="158">
        <v>84.294899999999998</v>
      </c>
      <c r="F1766" s="158">
        <v>5.2900000000000003E-2</v>
      </c>
      <c r="G1766" s="158">
        <v>5.2900000000000003E-2</v>
      </c>
      <c r="H1766" s="158">
        <v>2.8561000000000001</v>
      </c>
      <c r="I1766" s="158">
        <v>3.7319</v>
      </c>
      <c r="J1766" s="158">
        <v>10.083600000000001</v>
      </c>
      <c r="K1766" s="158">
        <v>-2.4319000000000002</v>
      </c>
      <c r="L1766" s="158">
        <v>-1.3773</v>
      </c>
      <c r="M1766" s="158">
        <v>5.7281000000000004</v>
      </c>
      <c r="N1766" s="158">
        <v>10.2944</v>
      </c>
      <c r="O1766" s="158">
        <v>32.356299999999997</v>
      </c>
      <c r="P1766" s="158">
        <v>16.6221</v>
      </c>
      <c r="Q1766" s="158">
        <v>19.685300000000002</v>
      </c>
      <c r="R1766" s="158">
        <v>52.437199999999997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44767</v>
      </c>
      <c r="E1767" s="158">
        <v>92.177400000000006</v>
      </c>
      <c r="F1767" s="158">
        <v>5.9900000000000002E-2</v>
      </c>
      <c r="G1767" s="158">
        <v>5.9900000000000002E-2</v>
      </c>
      <c r="H1767" s="158">
        <v>2.8736000000000002</v>
      </c>
      <c r="I1767" s="158">
        <v>3.7665999999999999</v>
      </c>
      <c r="J1767" s="158">
        <v>10.163600000000001</v>
      </c>
      <c r="K1767" s="158">
        <v>-2.2218</v>
      </c>
      <c r="L1767" s="158">
        <v>-0.92630000000000001</v>
      </c>
      <c r="M1767" s="158">
        <v>6.4424000000000001</v>
      </c>
      <c r="N1767" s="158">
        <v>11.289899999999999</v>
      </c>
      <c r="O1767" s="158">
        <v>33.506799999999998</v>
      </c>
      <c r="P1767" s="158">
        <v>17.775099999999998</v>
      </c>
      <c r="Q1767" s="158">
        <v>24.8901</v>
      </c>
      <c r="R1767" s="158">
        <v>53.775300000000001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44767</v>
      </c>
      <c r="E1770" s="158">
        <v>137.653494329843</v>
      </c>
      <c r="F1770" s="158">
        <v>-0.46150000000000002</v>
      </c>
      <c r="G1770" s="158">
        <v>-0.46150000000000002</v>
      </c>
      <c r="H1770" s="158">
        <v>1.7678</v>
      </c>
      <c r="I1770" s="158">
        <v>2.6118000000000001</v>
      </c>
      <c r="J1770" s="158">
        <v>8.8137000000000008</v>
      </c>
      <c r="K1770" s="158">
        <v>-9.5855999999999995</v>
      </c>
      <c r="L1770" s="158">
        <v>-8.6587999999999994</v>
      </c>
      <c r="M1770" s="158">
        <v>-5.4528999999999996</v>
      </c>
      <c r="N1770" s="158">
        <v>-0.97509999999999997</v>
      </c>
      <c r="O1770" s="158">
        <v>42.5916</v>
      </c>
      <c r="P1770" s="158">
        <v>19.520399999999999</v>
      </c>
      <c r="Q1770" s="158">
        <v>10.7026</v>
      </c>
      <c r="R1770" s="158">
        <v>61.994599999999998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44767</v>
      </c>
      <c r="E1771" s="158">
        <v>128.88140000000001</v>
      </c>
      <c r="F1771" s="158">
        <v>-0.44829999999999998</v>
      </c>
      <c r="G1771" s="158">
        <v>-0.44829999999999998</v>
      </c>
      <c r="H1771" s="158">
        <v>1.8003</v>
      </c>
      <c r="I1771" s="158">
        <v>2.6787999999999998</v>
      </c>
      <c r="J1771" s="158">
        <v>8.9731000000000005</v>
      </c>
      <c r="K1771" s="158">
        <v>-9.1987000000000005</v>
      </c>
      <c r="L1771" s="158">
        <v>-7.9394</v>
      </c>
      <c r="M1771" s="158">
        <v>-4.2816999999999998</v>
      </c>
      <c r="N1771" s="158">
        <v>0.73680000000000001</v>
      </c>
      <c r="O1771" s="158">
        <v>44.252600000000001</v>
      </c>
      <c r="P1771" s="158">
        <v>20.5319</v>
      </c>
      <c r="Q1771" s="158">
        <v>14.9336</v>
      </c>
      <c r="R1771" s="158">
        <v>64.585300000000004</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44767</v>
      </c>
      <c r="E1772" s="158">
        <v>114.32510000000001</v>
      </c>
      <c r="F1772" s="158">
        <v>0.20610000000000001</v>
      </c>
      <c r="G1772" s="158">
        <v>0.20610000000000001</v>
      </c>
      <c r="H1772" s="158">
        <v>2.1377999999999999</v>
      </c>
      <c r="I1772" s="158">
        <v>2.6501999999999999</v>
      </c>
      <c r="J1772" s="158">
        <v>7.2839999999999998</v>
      </c>
      <c r="K1772" s="158">
        <v>-1.2194</v>
      </c>
      <c r="L1772" s="158">
        <v>-0.52329999999999999</v>
      </c>
      <c r="M1772" s="158">
        <v>2.0794000000000001</v>
      </c>
      <c r="N1772" s="158">
        <v>9.5097000000000005</v>
      </c>
      <c r="O1772" s="158">
        <v>29.568999999999999</v>
      </c>
      <c r="P1772" s="158">
        <v>18.811499999999999</v>
      </c>
      <c r="Q1772" s="158">
        <v>25.738099999999999</v>
      </c>
      <c r="R1772" s="158">
        <v>42.6738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44767</v>
      </c>
      <c r="E1773" s="158">
        <v>102.8399</v>
      </c>
      <c r="F1773" s="158">
        <v>0.1963</v>
      </c>
      <c r="G1773" s="158">
        <v>0.1963</v>
      </c>
      <c r="H1773" s="158">
        <v>2.1147</v>
      </c>
      <c r="I1773" s="158">
        <v>2.6038000000000001</v>
      </c>
      <c r="J1773" s="158">
        <v>7.1997</v>
      </c>
      <c r="K1773" s="158">
        <v>-1.4551000000000001</v>
      </c>
      <c r="L1773" s="158">
        <v>-1.0505</v>
      </c>
      <c r="M1773" s="158">
        <v>1.2927999999999999</v>
      </c>
      <c r="N1773" s="158">
        <v>8.3939000000000004</v>
      </c>
      <c r="O1773" s="158">
        <v>28.135000000000002</v>
      </c>
      <c r="P1773" s="158">
        <v>17.474599999999999</v>
      </c>
      <c r="Q1773" s="158">
        <v>19.831399999999999</v>
      </c>
      <c r="R1773" s="158">
        <v>41.209699999999998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44767</v>
      </c>
      <c r="E1774" s="158">
        <v>138.69909999999999</v>
      </c>
      <c r="F1774" s="158">
        <v>7.4800000000000005E-2</v>
      </c>
      <c r="G1774" s="158">
        <v>7.4800000000000005E-2</v>
      </c>
      <c r="H1774" s="158">
        <v>2.6459000000000001</v>
      </c>
      <c r="I1774" s="158">
        <v>3.6116000000000001</v>
      </c>
      <c r="J1774" s="158">
        <v>8.5320999999999998</v>
      </c>
      <c r="K1774" s="158">
        <v>-3.5945</v>
      </c>
      <c r="L1774" s="158">
        <v>-6.7451999999999996</v>
      </c>
      <c r="M1774" s="158">
        <v>-4.7652999999999999</v>
      </c>
      <c r="N1774" s="158">
        <v>2.7526000000000002</v>
      </c>
      <c r="O1774" s="158">
        <v>23.768799999999999</v>
      </c>
      <c r="P1774" s="158">
        <v>7.0887000000000002</v>
      </c>
      <c r="Q1774" s="158">
        <v>16.265499999999999</v>
      </c>
      <c r="R1774" s="158">
        <v>43.522199999999998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44767</v>
      </c>
      <c r="E1775" s="158">
        <v>148.52780000000001</v>
      </c>
      <c r="F1775" s="158">
        <v>8.5000000000000006E-2</v>
      </c>
      <c r="G1775" s="158">
        <v>8.5000000000000006E-2</v>
      </c>
      <c r="H1775" s="158">
        <v>2.6703999999999999</v>
      </c>
      <c r="I1775" s="158">
        <v>3.6615000000000002</v>
      </c>
      <c r="J1775" s="158">
        <v>8.6475000000000009</v>
      </c>
      <c r="K1775" s="158">
        <v>-3.2934999999999999</v>
      </c>
      <c r="L1775" s="158">
        <v>-6.1689999999999996</v>
      </c>
      <c r="M1775" s="158">
        <v>-3.9199000000000002</v>
      </c>
      <c r="N1775" s="158">
        <v>3.9319000000000002</v>
      </c>
      <c r="O1775" s="158">
        <v>25.045500000000001</v>
      </c>
      <c r="P1775" s="158">
        <v>8.1012000000000004</v>
      </c>
      <c r="Q1775" s="158">
        <v>16.480699999999999</v>
      </c>
      <c r="R1775" s="158">
        <v>45.067900000000002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44767</v>
      </c>
      <c r="E1776" s="158">
        <v>22.2105</v>
      </c>
      <c r="F1776" s="158">
        <v>-8.9999999999999998E-4</v>
      </c>
      <c r="G1776" s="158">
        <v>-8.9999999999999998E-4</v>
      </c>
      <c r="H1776" s="158">
        <v>0.63019999999999998</v>
      </c>
      <c r="I1776" s="158">
        <v>1.4572000000000001</v>
      </c>
      <c r="J1776" s="158">
        <v>8.4238</v>
      </c>
      <c r="K1776" s="158">
        <v>-0.79149999999999998</v>
      </c>
      <c r="L1776" s="158">
        <v>-3.1116000000000001</v>
      </c>
      <c r="M1776" s="158">
        <v>-0.44019999999999998</v>
      </c>
      <c r="N1776" s="158">
        <v>5.8616000000000001</v>
      </c>
      <c r="O1776" s="158">
        <v>30.601199999999999</v>
      </c>
      <c r="P1776" s="158"/>
      <c r="Q1776" s="158">
        <v>24.0594</v>
      </c>
      <c r="R1776" s="158">
        <v>47.0867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44767</v>
      </c>
      <c r="E1777" s="158">
        <v>20.712399999999999</v>
      </c>
      <c r="F1777" s="158">
        <v>-1.54E-2</v>
      </c>
      <c r="G1777" s="158">
        <v>-1.54E-2</v>
      </c>
      <c r="H1777" s="158">
        <v>0.59540000000000004</v>
      </c>
      <c r="I1777" s="158">
        <v>1.3882000000000001</v>
      </c>
      <c r="J1777" s="158">
        <v>8.2615999999999996</v>
      </c>
      <c r="K1777" s="158">
        <v>-1.2344999999999999</v>
      </c>
      <c r="L1777" s="158">
        <v>-3.9937</v>
      </c>
      <c r="M1777" s="158">
        <v>-1.8089999999999999</v>
      </c>
      <c r="N1777" s="158">
        <v>3.9262999999999999</v>
      </c>
      <c r="O1777" s="158">
        <v>28.250499999999999</v>
      </c>
      <c r="P1777" s="158"/>
      <c r="Q1777" s="158">
        <v>21.7408</v>
      </c>
      <c r="R1777" s="158">
        <v>44.458599999999997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44767</v>
      </c>
      <c r="E1778" s="158">
        <v>30.37</v>
      </c>
      <c r="F1778" s="158">
        <v>-9.8699999999999996E-2</v>
      </c>
      <c r="G1778" s="158">
        <v>-9.8699999999999996E-2</v>
      </c>
      <c r="H1778" s="158">
        <v>1.2670999999999999</v>
      </c>
      <c r="I1778" s="158">
        <v>2.8794</v>
      </c>
      <c r="J1778" s="158">
        <v>9.9963999999999995</v>
      </c>
      <c r="K1778" s="158">
        <v>-1.6834</v>
      </c>
      <c r="L1778" s="158">
        <v>-1.7470000000000001</v>
      </c>
      <c r="M1778" s="158">
        <v>3.1589999999999998</v>
      </c>
      <c r="N1778" s="158">
        <v>5.4880000000000004</v>
      </c>
      <c r="O1778" s="158">
        <v>32.417400000000001</v>
      </c>
      <c r="P1778" s="158">
        <v>14.420199999999999</v>
      </c>
      <c r="Q1778" s="158">
        <v>14.643700000000001</v>
      </c>
      <c r="R1778" s="158">
        <v>46.840800000000002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44767</v>
      </c>
      <c r="E1779" s="158">
        <v>28.46</v>
      </c>
      <c r="F1779" s="158">
        <v>-0.1053</v>
      </c>
      <c r="G1779" s="158">
        <v>-0.1053</v>
      </c>
      <c r="H1779" s="158">
        <v>1.2451000000000001</v>
      </c>
      <c r="I1779" s="158">
        <v>2.8178999999999998</v>
      </c>
      <c r="J1779" s="158">
        <v>9.9266000000000005</v>
      </c>
      <c r="K1779" s="158">
        <v>-1.9297</v>
      </c>
      <c r="L1779" s="158">
        <v>-2.2328999999999999</v>
      </c>
      <c r="M1779" s="158">
        <v>2.4478</v>
      </c>
      <c r="N1779" s="158">
        <v>4.5938999999999997</v>
      </c>
      <c r="O1779" s="158">
        <v>31.3825</v>
      </c>
      <c r="P1779" s="158">
        <v>13.582000000000001</v>
      </c>
      <c r="Q1779" s="158">
        <v>13.731299999999999</v>
      </c>
      <c r="R1779" s="158">
        <v>45.660299999999999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44767</v>
      </c>
      <c r="E1780" s="158">
        <v>15.2719</v>
      </c>
      <c r="F1780" s="158">
        <v>-5.96E-2</v>
      </c>
      <c r="G1780" s="158">
        <v>-5.96E-2</v>
      </c>
      <c r="H1780" s="158">
        <v>2.6372</v>
      </c>
      <c r="I1780" s="158">
        <v>3.6309999999999998</v>
      </c>
      <c r="J1780" s="158">
        <v>9.2590000000000003</v>
      </c>
      <c r="K1780" s="158">
        <v>-2.2561</v>
      </c>
      <c r="L1780" s="158">
        <v>-2.754</v>
      </c>
      <c r="M1780" s="158">
        <v>4.4581999999999997</v>
      </c>
      <c r="N1780" s="158">
        <v>10.4091</v>
      </c>
      <c r="O1780" s="158"/>
      <c r="P1780" s="158"/>
      <c r="Q1780" s="158">
        <v>30.534700000000001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44767</v>
      </c>
      <c r="E1781" s="158">
        <v>14.803000000000001</v>
      </c>
      <c r="F1781" s="158">
        <v>-7.3599999999999999E-2</v>
      </c>
      <c r="G1781" s="158">
        <v>-7.3599999999999999E-2</v>
      </c>
      <c r="H1781" s="158">
        <v>2.6040999999999999</v>
      </c>
      <c r="I1781" s="158">
        <v>3.5623999999999998</v>
      </c>
      <c r="J1781" s="158">
        <v>9.0991</v>
      </c>
      <c r="K1781" s="158">
        <v>-2.6995</v>
      </c>
      <c r="L1781" s="158">
        <v>-3.6457000000000002</v>
      </c>
      <c r="M1781" s="158">
        <v>2.9738000000000002</v>
      </c>
      <c r="N1781" s="158">
        <v>8.2715999999999994</v>
      </c>
      <c r="O1781" s="158"/>
      <c r="P1781" s="158"/>
      <c r="Q1781" s="158">
        <v>27.997900000000001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7.5243478260869537E-2</v>
      </c>
      <c r="G1782" s="160">
        <v>7.5243478260869537E-2</v>
      </c>
      <c r="H1782" s="160">
        <v>2.3547913043478252</v>
      </c>
      <c r="I1782" s="160">
        <v>3.2483499999999994</v>
      </c>
      <c r="J1782" s="160">
        <v>9.0807326086956515</v>
      </c>
      <c r="K1782" s="160">
        <v>-2.897569565217391</v>
      </c>
      <c r="L1782" s="160">
        <v>-3.9455391304347831</v>
      </c>
      <c r="M1782" s="160">
        <v>-0.79827608695652208</v>
      </c>
      <c r="N1782" s="160">
        <v>4.7599195652173911</v>
      </c>
      <c r="O1782" s="160">
        <v>29.277207500000003</v>
      </c>
      <c r="P1782" s="160">
        <v>13.469240000000005</v>
      </c>
      <c r="Q1782" s="160">
        <v>20.399213043478259</v>
      </c>
      <c r="R1782" s="160">
        <v>46.232172727272719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0.10205</v>
      </c>
      <c r="G1783" s="160">
        <v>0.10205</v>
      </c>
      <c r="H1783" s="160">
        <v>2.4252500000000001</v>
      </c>
      <c r="I1783" s="160">
        <v>3.1102499999999997</v>
      </c>
      <c r="J1783" s="160">
        <v>9.1181999999999999</v>
      </c>
      <c r="K1783" s="160">
        <v>-2.4621500000000003</v>
      </c>
      <c r="L1783" s="160">
        <v>-3.3355000000000001</v>
      </c>
      <c r="M1783" s="160">
        <v>-6.8000000000000005E-2</v>
      </c>
      <c r="N1783" s="160">
        <v>5.6748000000000003</v>
      </c>
      <c r="O1783" s="160">
        <v>29.342799999999997</v>
      </c>
      <c r="P1783" s="160">
        <v>13.574850000000001</v>
      </c>
      <c r="Q1783" s="160">
        <v>19.755299999999998</v>
      </c>
      <c r="R1783" s="160">
        <v>45.729500000000002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44767</v>
      </c>
      <c r="E1786" s="158">
        <v>11.97</v>
      </c>
      <c r="F1786" s="158">
        <v>-8.3500000000000005E-2</v>
      </c>
      <c r="G1786" s="158">
        <v>-8.3500000000000005E-2</v>
      </c>
      <c r="H1786" s="158">
        <v>2.5707</v>
      </c>
      <c r="I1786" s="158">
        <v>3.5467</v>
      </c>
      <c r="J1786" s="158">
        <v>8.1301000000000005</v>
      </c>
      <c r="K1786" s="158">
        <v>-4.1632999999999996</v>
      </c>
      <c r="L1786" s="158">
        <v>-9.5237999999999996</v>
      </c>
      <c r="M1786" s="158">
        <v>-13.8849</v>
      </c>
      <c r="N1786" s="158">
        <v>1.4407000000000001</v>
      </c>
      <c r="O1786" s="158"/>
      <c r="P1786" s="158"/>
      <c r="Q1786" s="158">
        <v>12.0251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44767</v>
      </c>
      <c r="E1787" s="158">
        <v>11.62</v>
      </c>
      <c r="F1787" s="158">
        <v>-8.5999999999999993E-2</v>
      </c>
      <c r="G1787" s="158">
        <v>-8.5999999999999993E-2</v>
      </c>
      <c r="H1787" s="158">
        <v>2.5596000000000001</v>
      </c>
      <c r="I1787" s="158">
        <v>3.4727999999999999</v>
      </c>
      <c r="J1787" s="158">
        <v>7.9926000000000004</v>
      </c>
      <c r="K1787" s="158">
        <v>-4.5193000000000003</v>
      </c>
      <c r="L1787" s="158">
        <v>-10.339499999999999</v>
      </c>
      <c r="M1787" s="158">
        <v>-15.0585</v>
      </c>
      <c r="N1787" s="158">
        <v>-0.4284</v>
      </c>
      <c r="O1787" s="158"/>
      <c r="P1787" s="158"/>
      <c r="Q1787" s="158">
        <v>9.9453999999999994</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44767</v>
      </c>
      <c r="E1788" s="158">
        <v>14.83</v>
      </c>
      <c r="F1788" s="158">
        <v>-0.2019</v>
      </c>
      <c r="G1788" s="158">
        <v>-0.2019</v>
      </c>
      <c r="H1788" s="158">
        <v>1.9244000000000001</v>
      </c>
      <c r="I1788" s="158">
        <v>2.4878999999999998</v>
      </c>
      <c r="J1788" s="158">
        <v>6.5373999999999999</v>
      </c>
      <c r="K1788" s="158">
        <v>-4.2607999999999997</v>
      </c>
      <c r="L1788" s="158">
        <v>-7.3704000000000001</v>
      </c>
      <c r="M1788" s="158">
        <v>-13.979100000000001</v>
      </c>
      <c r="N1788" s="158">
        <v>-3.1983999999999999</v>
      </c>
      <c r="O1788" s="158"/>
      <c r="P1788" s="158"/>
      <c r="Q1788" s="158">
        <v>17.455400000000001</v>
      </c>
      <c r="R1788" s="158">
        <v>18.198899999999998</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44767</v>
      </c>
      <c r="E1789" s="158">
        <v>14.26</v>
      </c>
      <c r="F1789" s="158">
        <v>-0.2099</v>
      </c>
      <c r="G1789" s="158">
        <v>-0.2099</v>
      </c>
      <c r="H1789" s="158">
        <v>1.8571</v>
      </c>
      <c r="I1789" s="158">
        <v>2.4424999999999999</v>
      </c>
      <c r="J1789" s="158">
        <v>6.4179000000000004</v>
      </c>
      <c r="K1789" s="158">
        <v>-4.6154000000000002</v>
      </c>
      <c r="L1789" s="158">
        <v>-8.1186000000000007</v>
      </c>
      <c r="M1789" s="158">
        <v>-14.9672</v>
      </c>
      <c r="N1789" s="158">
        <v>-4.7427999999999999</v>
      </c>
      <c r="O1789" s="158"/>
      <c r="P1789" s="158"/>
      <c r="Q1789" s="158">
        <v>15.5909</v>
      </c>
      <c r="R1789" s="158">
        <v>16.347100000000001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44767</v>
      </c>
      <c r="E1790" s="158">
        <v>12.53</v>
      </c>
      <c r="F1790" s="158">
        <v>-0.2389</v>
      </c>
      <c r="G1790" s="158">
        <v>-0.2389</v>
      </c>
      <c r="H1790" s="158">
        <v>2.0358000000000001</v>
      </c>
      <c r="I1790" s="158">
        <v>1.9528000000000001</v>
      </c>
      <c r="J1790" s="158">
        <v>5.7384000000000004</v>
      </c>
      <c r="K1790" s="158">
        <v>-1.2607999999999999</v>
      </c>
      <c r="L1790" s="158">
        <v>-4.4241000000000001</v>
      </c>
      <c r="M1790" s="158">
        <v>-9.3999000000000006</v>
      </c>
      <c r="N1790" s="158">
        <v>-5.2910000000000004</v>
      </c>
      <c r="O1790" s="158"/>
      <c r="P1790" s="158"/>
      <c r="Q1790" s="158">
        <v>13.414099999999999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44767</v>
      </c>
      <c r="E1791" s="158">
        <v>12.88</v>
      </c>
      <c r="F1791" s="158">
        <v>-0.155</v>
      </c>
      <c r="G1791" s="158">
        <v>-0.155</v>
      </c>
      <c r="H1791" s="158">
        <v>2.1412</v>
      </c>
      <c r="I1791" s="158">
        <v>2.0602</v>
      </c>
      <c r="J1791" s="158">
        <v>5.9211</v>
      </c>
      <c r="K1791" s="158">
        <v>-0.92310000000000003</v>
      </c>
      <c r="L1791" s="158">
        <v>-3.8088000000000002</v>
      </c>
      <c r="M1791" s="158">
        <v>-8.3925999999999998</v>
      </c>
      <c r="N1791" s="158">
        <v>-3.8805999999999998</v>
      </c>
      <c r="O1791" s="158"/>
      <c r="P1791" s="158"/>
      <c r="Q1791" s="158">
        <v>15.1714</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44767</v>
      </c>
      <c r="E1792" s="158">
        <v>11.93</v>
      </c>
      <c r="F1792" s="158">
        <v>-0.3342</v>
      </c>
      <c r="G1792" s="158">
        <v>-0.3342</v>
      </c>
      <c r="H1792" s="158">
        <v>2.2279</v>
      </c>
      <c r="I1792" s="158">
        <v>3.4691999999999998</v>
      </c>
      <c r="J1792" s="158">
        <v>7.3807</v>
      </c>
      <c r="K1792" s="158">
        <v>-3.9451999999999998</v>
      </c>
      <c r="L1792" s="158">
        <v>-8.8617000000000008</v>
      </c>
      <c r="M1792" s="158">
        <v>-10.903700000000001</v>
      </c>
      <c r="N1792" s="158">
        <v>1.3593999999999999</v>
      </c>
      <c r="O1792" s="158"/>
      <c r="P1792" s="158"/>
      <c r="Q1792" s="158">
        <v>13.987500000000001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44767</v>
      </c>
      <c r="E1793" s="158">
        <v>11.63</v>
      </c>
      <c r="F1793" s="158">
        <v>-0.34279999999999999</v>
      </c>
      <c r="G1793" s="158">
        <v>-0.34279999999999999</v>
      </c>
      <c r="H1793" s="158">
        <v>2.1071</v>
      </c>
      <c r="I1793" s="158">
        <v>3.3778000000000001</v>
      </c>
      <c r="J1793" s="158">
        <v>7.1889000000000003</v>
      </c>
      <c r="K1793" s="158">
        <v>-4.4371</v>
      </c>
      <c r="L1793" s="158">
        <v>-9.7750000000000004</v>
      </c>
      <c r="M1793" s="158">
        <v>-12.1601</v>
      </c>
      <c r="N1793" s="158">
        <v>-0.59830000000000005</v>
      </c>
      <c r="O1793" s="158"/>
      <c r="P1793" s="158"/>
      <c r="Q1793" s="158">
        <v>11.853999999999999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44767</v>
      </c>
      <c r="E1794" s="158">
        <v>11.396000000000001</v>
      </c>
      <c r="F1794" s="158">
        <v>-2.63E-2</v>
      </c>
      <c r="G1794" s="158">
        <v>-2.63E-2</v>
      </c>
      <c r="H1794" s="158">
        <v>2.8519999999999999</v>
      </c>
      <c r="I1794" s="158">
        <v>3.6187999999999998</v>
      </c>
      <c r="J1794" s="158">
        <v>7.9984999999999999</v>
      </c>
      <c r="K1794" s="158">
        <v>-4.0255999999999998</v>
      </c>
      <c r="L1794" s="158">
        <v>-6.8193000000000001</v>
      </c>
      <c r="M1794" s="158">
        <v>-9.4693000000000005</v>
      </c>
      <c r="N1794" s="158">
        <v>-2.7562000000000002</v>
      </c>
      <c r="O1794" s="158"/>
      <c r="P1794" s="158"/>
      <c r="Q1794" s="158">
        <v>8.3463999999999992</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44767</v>
      </c>
      <c r="E1795" s="158">
        <v>11.081</v>
      </c>
      <c r="F1795" s="158">
        <v>-3.61E-2</v>
      </c>
      <c r="G1795" s="158">
        <v>-3.61E-2</v>
      </c>
      <c r="H1795" s="158">
        <v>2.8208000000000002</v>
      </c>
      <c r="I1795" s="158">
        <v>3.5607000000000002</v>
      </c>
      <c r="J1795" s="158">
        <v>7.8442999999999996</v>
      </c>
      <c r="K1795" s="158">
        <v>-4.4329000000000001</v>
      </c>
      <c r="L1795" s="158">
        <v>-7.5967000000000002</v>
      </c>
      <c r="M1795" s="158">
        <v>-10.601000000000001</v>
      </c>
      <c r="N1795" s="158">
        <v>-4.4000000000000004</v>
      </c>
      <c r="O1795" s="158"/>
      <c r="P1795" s="158"/>
      <c r="Q1795" s="158">
        <v>6.4992999999999999</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44767</v>
      </c>
      <c r="E1796" s="158">
        <v>28.029</v>
      </c>
      <c r="F1796" s="158">
        <v>-0.43340000000000001</v>
      </c>
      <c r="G1796" s="158">
        <v>-0.43340000000000001</v>
      </c>
      <c r="H1796" s="158">
        <v>2.1539000000000001</v>
      </c>
      <c r="I1796" s="158">
        <v>2.5276000000000001</v>
      </c>
      <c r="J1796" s="158">
        <v>6.1543999999999999</v>
      </c>
      <c r="K1796" s="158">
        <v>-2.0752999999999999</v>
      </c>
      <c r="L1796" s="158">
        <v>-3.7928000000000002</v>
      </c>
      <c r="M1796" s="158">
        <v>-7.3360000000000003</v>
      </c>
      <c r="N1796" s="158">
        <v>3.7534999999999998</v>
      </c>
      <c r="O1796" s="158"/>
      <c r="P1796" s="158"/>
      <c r="Q1796" s="158">
        <v>14.5444</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44767</v>
      </c>
      <c r="E1797" s="158">
        <v>20.266500000000001</v>
      </c>
      <c r="F1797" s="158">
        <v>-0.1143</v>
      </c>
      <c r="G1797" s="158">
        <v>-0.1143</v>
      </c>
      <c r="H1797" s="158">
        <v>2.323</v>
      </c>
      <c r="I1797" s="158">
        <v>3.4506999999999999</v>
      </c>
      <c r="J1797" s="158">
        <v>9.5309000000000008</v>
      </c>
      <c r="K1797" s="158">
        <v>-3.4992999999999999</v>
      </c>
      <c r="L1797" s="158">
        <v>4.0176999999999996</v>
      </c>
      <c r="M1797" s="158">
        <v>10.196099999999999</v>
      </c>
      <c r="N1797" s="158">
        <v>21.52</v>
      </c>
      <c r="O1797" s="158"/>
      <c r="P1797" s="158"/>
      <c r="Q1797" s="158">
        <v>50.864600000000003</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44767</v>
      </c>
      <c r="E1798" s="158">
        <v>19.798999999999999</v>
      </c>
      <c r="F1798" s="158">
        <v>-0.13170000000000001</v>
      </c>
      <c r="G1798" s="158">
        <v>-0.13170000000000001</v>
      </c>
      <c r="H1798" s="158">
        <v>2.2824</v>
      </c>
      <c r="I1798" s="158">
        <v>3.3691</v>
      </c>
      <c r="J1798" s="158">
        <v>9.3390000000000004</v>
      </c>
      <c r="K1798" s="158">
        <v>-4.0011000000000001</v>
      </c>
      <c r="L1798" s="158">
        <v>3.2010000000000001</v>
      </c>
      <c r="M1798" s="158">
        <v>8.9695</v>
      </c>
      <c r="N1798" s="158">
        <v>19.799399999999999</v>
      </c>
      <c r="O1798" s="158"/>
      <c r="P1798" s="158"/>
      <c r="Q1798" s="158">
        <v>48.828800000000001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44767</v>
      </c>
      <c r="E1799" s="158">
        <v>16.18</v>
      </c>
      <c r="F1799" s="158">
        <v>-0.24660000000000001</v>
      </c>
      <c r="G1799" s="158">
        <v>-0.24660000000000001</v>
      </c>
      <c r="H1799" s="158">
        <v>1.825</v>
      </c>
      <c r="I1799" s="158">
        <v>2.7302</v>
      </c>
      <c r="J1799" s="158">
        <v>6.7282000000000002</v>
      </c>
      <c r="K1799" s="158">
        <v>-1.0398000000000001</v>
      </c>
      <c r="L1799" s="158">
        <v>-3.7477999999999998</v>
      </c>
      <c r="M1799" s="158">
        <v>-6.8509000000000002</v>
      </c>
      <c r="N1799" s="158">
        <v>-0.1235</v>
      </c>
      <c r="O1799" s="158">
        <v>17.8931</v>
      </c>
      <c r="P1799" s="158"/>
      <c r="Q1799" s="158">
        <v>17.1602</v>
      </c>
      <c r="R1799" s="158">
        <v>25.661799999999999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44767</v>
      </c>
      <c r="E1800" s="158">
        <v>15.85</v>
      </c>
      <c r="F1800" s="158">
        <v>-0.3145</v>
      </c>
      <c r="G1800" s="158">
        <v>-0.3145</v>
      </c>
      <c r="H1800" s="158">
        <v>1.7983</v>
      </c>
      <c r="I1800" s="158">
        <v>2.6554000000000002</v>
      </c>
      <c r="J1800" s="158">
        <v>6.6622000000000003</v>
      </c>
      <c r="K1800" s="158">
        <v>-1.2461</v>
      </c>
      <c r="L1800" s="158">
        <v>-4.1136999999999997</v>
      </c>
      <c r="M1800" s="158">
        <v>-7.4181999999999997</v>
      </c>
      <c r="N1800" s="158">
        <v>-0.9375</v>
      </c>
      <c r="O1800" s="158">
        <v>17.0869</v>
      </c>
      <c r="P1800" s="158"/>
      <c r="Q1800" s="158">
        <v>16.368300000000001</v>
      </c>
      <c r="R1800" s="158">
        <v>24.741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44767</v>
      </c>
      <c r="E1801" s="158">
        <v>168.3922</v>
      </c>
      <c r="F1801" s="158">
        <v>-0.55589999999999995</v>
      </c>
      <c r="G1801" s="158">
        <v>-0.55589999999999995</v>
      </c>
      <c r="H1801" s="158">
        <v>2.3973</v>
      </c>
      <c r="I1801" s="158">
        <v>2.7879</v>
      </c>
      <c r="J1801" s="158">
        <v>7.3483000000000001</v>
      </c>
      <c r="K1801" s="158">
        <v>2.8400000000000002E-2</v>
      </c>
      <c r="L1801" s="158">
        <v>-3.9180000000000001</v>
      </c>
      <c r="M1801" s="158">
        <v>-6.6767000000000003</v>
      </c>
      <c r="N1801" s="158">
        <v>5.5244</v>
      </c>
      <c r="O1801" s="158">
        <v>15.8149</v>
      </c>
      <c r="P1801" s="158">
        <v>12.1709</v>
      </c>
      <c r="Q1801" s="158">
        <v>13.9613</v>
      </c>
      <c r="R1801" s="158">
        <v>24.057200000000002</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44767</v>
      </c>
      <c r="E1802" s="158">
        <v>690.92058840099605</v>
      </c>
      <c r="F1802" s="158">
        <v>-0.56179999999999997</v>
      </c>
      <c r="G1802" s="158">
        <v>-0.56179999999999997</v>
      </c>
      <c r="H1802" s="158">
        <v>2.3832</v>
      </c>
      <c r="I1802" s="158">
        <v>2.7595999999999998</v>
      </c>
      <c r="J1802" s="158">
        <v>7.2910000000000004</v>
      </c>
      <c r="K1802" s="158">
        <v>-0.1215</v>
      </c>
      <c r="L1802" s="158">
        <v>-4.2378999999999998</v>
      </c>
      <c r="M1802" s="158">
        <v>-7.1715</v>
      </c>
      <c r="N1802" s="158">
        <v>4.7613000000000003</v>
      </c>
      <c r="O1802" s="158">
        <v>14.9252</v>
      </c>
      <c r="P1802" s="158">
        <v>11.2499</v>
      </c>
      <c r="Q1802" s="158">
        <v>14.351000000000001</v>
      </c>
      <c r="R1802" s="158">
        <v>23.129200000000001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-0.23957647058823528</v>
      </c>
      <c r="G1803" s="160">
        <v>-0.23957647058823528</v>
      </c>
      <c r="H1803" s="160">
        <v>2.2505705882352944</v>
      </c>
      <c r="I1803" s="160">
        <v>2.957052941176471</v>
      </c>
      <c r="J1803" s="160">
        <v>7.3061117647058822</v>
      </c>
      <c r="K1803" s="160">
        <v>-2.8551882352941176</v>
      </c>
      <c r="L1803" s="160">
        <v>-5.2487882352941178</v>
      </c>
      <c r="M1803" s="160">
        <v>-7.9472941176470577</v>
      </c>
      <c r="N1803" s="160">
        <v>1.8707058823529408</v>
      </c>
      <c r="O1803" s="160">
        <v>16.430025000000001</v>
      </c>
      <c r="P1803" s="160">
        <v>11.7104</v>
      </c>
      <c r="Q1803" s="160">
        <v>17.668711764705879</v>
      </c>
      <c r="R1803" s="160">
        <v>22.022533333333332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-0.2099</v>
      </c>
      <c r="G1804" s="160">
        <v>-0.2099</v>
      </c>
      <c r="H1804" s="160">
        <v>2.2279</v>
      </c>
      <c r="I1804" s="160">
        <v>2.7879</v>
      </c>
      <c r="J1804" s="160">
        <v>7.2910000000000004</v>
      </c>
      <c r="K1804" s="160">
        <v>-3.9451999999999998</v>
      </c>
      <c r="L1804" s="160">
        <v>-4.4241000000000001</v>
      </c>
      <c r="M1804" s="160">
        <v>-9.3999000000000006</v>
      </c>
      <c r="N1804" s="160">
        <v>-0.4284</v>
      </c>
      <c r="O1804" s="160">
        <v>16.450900000000001</v>
      </c>
      <c r="P1804" s="160">
        <v>11.7104</v>
      </c>
      <c r="Q1804" s="160">
        <v>14.351000000000001</v>
      </c>
      <c r="R1804" s="160">
        <v>23.593200000000003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44767</v>
      </c>
      <c r="E1807" s="158">
        <v>256.67239999999998</v>
      </c>
      <c r="F1807" s="158">
        <v>5.0978000000000003</v>
      </c>
      <c r="G1807" s="158">
        <v>5.0978000000000003</v>
      </c>
      <c r="H1807" s="158">
        <v>1.9733000000000001</v>
      </c>
      <c r="I1807" s="158">
        <v>3.2463000000000002</v>
      </c>
      <c r="J1807" s="158">
        <v>5.1954000000000002</v>
      </c>
      <c r="K1807" s="158">
        <v>3.1642000000000001</v>
      </c>
      <c r="L1807" s="158">
        <v>3.5733999999999999</v>
      </c>
      <c r="M1807" s="158">
        <v>3.6389</v>
      </c>
      <c r="N1807" s="158">
        <v>3.6185999999999998</v>
      </c>
      <c r="O1807" s="158">
        <v>5.5917000000000003</v>
      </c>
      <c r="P1807" s="158">
        <v>6.4972000000000003</v>
      </c>
      <c r="Q1807" s="158">
        <v>7.4621000000000004</v>
      </c>
      <c r="R1807" s="158">
        <v>4.1764999999999999</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44767</v>
      </c>
      <c r="E1808" s="158">
        <v>450.59660000000002</v>
      </c>
      <c r="F1808" s="158">
        <v>6.2809999999999997</v>
      </c>
      <c r="G1808" s="158">
        <v>6.2809999999999997</v>
      </c>
      <c r="H1808" s="158">
        <v>2.8725999999999998</v>
      </c>
      <c r="I1808" s="158">
        <v>4.1749000000000001</v>
      </c>
      <c r="J1808" s="158">
        <v>5.9714</v>
      </c>
      <c r="K1808" s="158">
        <v>3.6402999999999999</v>
      </c>
      <c r="L1808" s="158">
        <v>4.0488</v>
      </c>
      <c r="M1808" s="158">
        <v>4.0811000000000002</v>
      </c>
      <c r="N1808" s="158">
        <v>4.0349000000000004</v>
      </c>
      <c r="O1808" s="158">
        <v>5.6529999999999996</v>
      </c>
      <c r="P1808" s="158">
        <v>6.4896000000000003</v>
      </c>
      <c r="Q1808" s="158">
        <v>7.8253000000000004</v>
      </c>
      <c r="R1808" s="158">
        <v>4.4043000000000001</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44767</v>
      </c>
      <c r="E1809" s="158">
        <v>445.31130000000002</v>
      </c>
      <c r="F1809" s="158">
        <v>6.1040000000000001</v>
      </c>
      <c r="G1809" s="158">
        <v>6.1040000000000001</v>
      </c>
      <c r="H1809" s="158">
        <v>2.6968999999999999</v>
      </c>
      <c r="I1809" s="158">
        <v>4.0019</v>
      </c>
      <c r="J1809" s="158">
        <v>5.7965999999999998</v>
      </c>
      <c r="K1809" s="158">
        <v>3.4701</v>
      </c>
      <c r="L1809" s="158">
        <v>3.8816999999999999</v>
      </c>
      <c r="M1809" s="158">
        <v>3.9194</v>
      </c>
      <c r="N1809" s="158">
        <v>3.8754</v>
      </c>
      <c r="O1809" s="158">
        <v>5.5006000000000004</v>
      </c>
      <c r="P1809" s="158">
        <v>6.3459000000000003</v>
      </c>
      <c r="Q1809" s="158">
        <v>7.4417999999999997</v>
      </c>
      <c r="R1809" s="158">
        <v>4.2439999999999998</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44767</v>
      </c>
      <c r="E1810" s="158">
        <v>12.6248</v>
      </c>
      <c r="F1810" s="158">
        <v>6.1708999999999996</v>
      </c>
      <c r="G1810" s="158">
        <v>6.1708999999999996</v>
      </c>
      <c r="H1810" s="158">
        <v>4.2576000000000001</v>
      </c>
      <c r="I1810" s="158">
        <v>4.7168999999999999</v>
      </c>
      <c r="J1810" s="158">
        <v>6.0462999999999996</v>
      </c>
      <c r="K1810" s="158">
        <v>3.9527000000000001</v>
      </c>
      <c r="L1810" s="158">
        <v>4.2153999999999998</v>
      </c>
      <c r="M1810" s="158">
        <v>4.1547999999999998</v>
      </c>
      <c r="N1810" s="158">
        <v>4.0713999999999997</v>
      </c>
      <c r="O1810" s="158">
        <v>5.3845000000000001</v>
      </c>
      <c r="P1810" s="158"/>
      <c r="Q1810" s="158">
        <v>6.2012</v>
      </c>
      <c r="R1810" s="158">
        <v>4.351</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44767</v>
      </c>
      <c r="E1811" s="158">
        <v>12.198399999999999</v>
      </c>
      <c r="F1811" s="158">
        <v>5.3883000000000001</v>
      </c>
      <c r="G1811" s="158">
        <v>5.3883000000000001</v>
      </c>
      <c r="H1811" s="158">
        <v>3.4218999999999999</v>
      </c>
      <c r="I1811" s="158">
        <v>3.8527999999999998</v>
      </c>
      <c r="J1811" s="158">
        <v>5.1672000000000002</v>
      </c>
      <c r="K1811" s="158">
        <v>3.0680999999999998</v>
      </c>
      <c r="L1811" s="158">
        <v>3.3187000000000002</v>
      </c>
      <c r="M1811" s="158">
        <v>3.2513000000000001</v>
      </c>
      <c r="N1811" s="158">
        <v>3.1596000000000002</v>
      </c>
      <c r="O1811" s="158">
        <v>4.4477000000000002</v>
      </c>
      <c r="P1811" s="158"/>
      <c r="Q1811" s="158">
        <v>5.2634999999999996</v>
      </c>
      <c r="R1811" s="158">
        <v>3.4314</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44767</v>
      </c>
      <c r="E1812" s="158">
        <v>2688.9360999999999</v>
      </c>
      <c r="F1812" s="158">
        <v>5.2096999999999998</v>
      </c>
      <c r="G1812" s="158">
        <v>5.2096999999999998</v>
      </c>
      <c r="H1812" s="158">
        <v>3.5522999999999998</v>
      </c>
      <c r="I1812" s="158">
        <v>4.2176999999999998</v>
      </c>
      <c r="J1812" s="158">
        <v>5.3151000000000002</v>
      </c>
      <c r="K1812" s="158">
        <v>3.3552</v>
      </c>
      <c r="L1812" s="158">
        <v>3.5836999999999999</v>
      </c>
      <c r="M1812" s="158">
        <v>3.5830000000000002</v>
      </c>
      <c r="N1812" s="158">
        <v>3.5139</v>
      </c>
      <c r="O1812" s="158">
        <v>4.5620000000000003</v>
      </c>
      <c r="P1812" s="158">
        <v>5.8411</v>
      </c>
      <c r="Q1812" s="158">
        <v>7.4766000000000004</v>
      </c>
      <c r="R1812" s="158">
        <v>3.5276999999999998</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44767</v>
      </c>
      <c r="E1813" s="158">
        <v>2632.6509000000001</v>
      </c>
      <c r="F1813" s="158">
        <v>5.0583999999999998</v>
      </c>
      <c r="G1813" s="158">
        <v>5.0583999999999998</v>
      </c>
      <c r="H1813" s="158">
        <v>3.4028999999999998</v>
      </c>
      <c r="I1813" s="158">
        <v>4.0708000000000002</v>
      </c>
      <c r="J1813" s="158">
        <v>5.1684999999999999</v>
      </c>
      <c r="K1813" s="158">
        <v>3.2103999999999999</v>
      </c>
      <c r="L1813" s="158">
        <v>3.4638</v>
      </c>
      <c r="M1813" s="158">
        <v>3.4466000000000001</v>
      </c>
      <c r="N1813" s="158">
        <v>3.3576000000000001</v>
      </c>
      <c r="O1813" s="158">
        <v>4.3456999999999999</v>
      </c>
      <c r="P1813" s="158">
        <v>5.6327999999999996</v>
      </c>
      <c r="Q1813" s="158">
        <v>7.1414999999999997</v>
      </c>
      <c r="R1813" s="158">
        <v>3.3290000000000002</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44767</v>
      </c>
      <c r="E1814" s="158">
        <v>1265.9342999999999</v>
      </c>
      <c r="F1814" s="158">
        <v>6.1463000000000001</v>
      </c>
      <c r="G1814" s="158">
        <v>6.1463000000000001</v>
      </c>
      <c r="H1814" s="158">
        <v>4.9400000000000004</v>
      </c>
      <c r="I1814" s="158">
        <v>5.3159999999999998</v>
      </c>
      <c r="J1814" s="158">
        <v>6.6879</v>
      </c>
      <c r="K1814" s="158">
        <v>3.6503000000000001</v>
      </c>
      <c r="L1814" s="158">
        <v>3.9546999999999999</v>
      </c>
      <c r="M1814" s="158">
        <v>4.0681000000000003</v>
      </c>
      <c r="N1814" s="158">
        <v>3.9653</v>
      </c>
      <c r="O1814" s="158">
        <v>4.8384999999999998</v>
      </c>
      <c r="P1814" s="158"/>
      <c r="Q1814" s="158">
        <v>5.8456999999999999</v>
      </c>
      <c r="R1814" s="158">
        <v>3.9573</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44767</v>
      </c>
      <c r="E1815" s="158">
        <v>1256.0301999999999</v>
      </c>
      <c r="F1815" s="158">
        <v>6.0270999999999999</v>
      </c>
      <c r="G1815" s="158">
        <v>6.0270999999999999</v>
      </c>
      <c r="H1815" s="158">
        <v>4.8179999999999996</v>
      </c>
      <c r="I1815" s="158">
        <v>5.1756000000000002</v>
      </c>
      <c r="J1815" s="158">
        <v>6.5773999999999999</v>
      </c>
      <c r="K1815" s="158">
        <v>3.5316000000000001</v>
      </c>
      <c r="L1815" s="158">
        <v>3.7961</v>
      </c>
      <c r="M1815" s="158">
        <v>3.8913000000000002</v>
      </c>
      <c r="N1815" s="158">
        <v>3.7686999999999999</v>
      </c>
      <c r="O1815" s="158">
        <v>4.6417999999999999</v>
      </c>
      <c r="P1815" s="158"/>
      <c r="Q1815" s="158">
        <v>5.6456</v>
      </c>
      <c r="R1815" s="158">
        <v>3.7581000000000002</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44767</v>
      </c>
      <c r="E1816" s="158">
        <v>3307.7777999999998</v>
      </c>
      <c r="F1816" s="158">
        <v>5.0213000000000001</v>
      </c>
      <c r="G1816" s="158">
        <v>5.0213000000000001</v>
      </c>
      <c r="H1816" s="158">
        <v>4.1318000000000001</v>
      </c>
      <c r="I1816" s="158">
        <v>4.1119000000000003</v>
      </c>
      <c r="J1816" s="158">
        <v>5.1913</v>
      </c>
      <c r="K1816" s="158">
        <v>3.4317000000000002</v>
      </c>
      <c r="L1816" s="158">
        <v>3.5939000000000001</v>
      </c>
      <c r="M1816" s="158">
        <v>3.5144000000000002</v>
      </c>
      <c r="N1816" s="158">
        <v>3.4062000000000001</v>
      </c>
      <c r="O1816" s="158">
        <v>4.4280999999999997</v>
      </c>
      <c r="P1816" s="158">
        <v>5.3723999999999998</v>
      </c>
      <c r="Q1816" s="158">
        <v>6.9058999999999999</v>
      </c>
      <c r="R1816" s="158">
        <v>3.3614999999999999</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44767</v>
      </c>
      <c r="E1817" s="158">
        <v>3160.2876999999999</v>
      </c>
      <c r="F1817" s="158">
        <v>4.4817</v>
      </c>
      <c r="G1817" s="158">
        <v>4.4817</v>
      </c>
      <c r="H1817" s="158">
        <v>3.5880000000000001</v>
      </c>
      <c r="I1817" s="158">
        <v>3.5689000000000002</v>
      </c>
      <c r="J1817" s="158">
        <v>4.6475999999999997</v>
      </c>
      <c r="K1817" s="158">
        <v>2.8794</v>
      </c>
      <c r="L1817" s="158">
        <v>3.0489999999999999</v>
      </c>
      <c r="M1817" s="158">
        <v>2.9554</v>
      </c>
      <c r="N1817" s="158">
        <v>2.8395999999999999</v>
      </c>
      <c r="O1817" s="158">
        <v>3.8395999999999999</v>
      </c>
      <c r="P1817" s="158">
        <v>4.7755000000000001</v>
      </c>
      <c r="Q1817" s="158">
        <v>6.8827999999999996</v>
      </c>
      <c r="R1817" s="158">
        <v>2.7871000000000001</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44767</v>
      </c>
      <c r="E1818" s="158">
        <v>2997.1831999999999</v>
      </c>
      <c r="F1818" s="158">
        <v>5.9564000000000004</v>
      </c>
      <c r="G1818" s="158">
        <v>5.9564000000000004</v>
      </c>
      <c r="H1818" s="158">
        <v>3.5510999999999999</v>
      </c>
      <c r="I1818" s="158">
        <v>3.9491999999999998</v>
      </c>
      <c r="J1818" s="158">
        <v>5.4515000000000002</v>
      </c>
      <c r="K1818" s="158">
        <v>3.6978</v>
      </c>
      <c r="L1818" s="158">
        <v>3.9077000000000002</v>
      </c>
      <c r="M1818" s="158">
        <v>3.8814000000000002</v>
      </c>
      <c r="N1818" s="158">
        <v>3.7738999999999998</v>
      </c>
      <c r="O1818" s="158">
        <v>4.8338999999999999</v>
      </c>
      <c r="P1818" s="158">
        <v>5.5837000000000003</v>
      </c>
      <c r="Q1818" s="158">
        <v>7.0702999999999996</v>
      </c>
      <c r="R1818" s="158">
        <v>3.7993000000000001</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44767</v>
      </c>
      <c r="E1819" s="158">
        <v>2815.4194000000002</v>
      </c>
      <c r="F1819" s="158">
        <v>5.2359</v>
      </c>
      <c r="G1819" s="158">
        <v>5.2359</v>
      </c>
      <c r="H1819" s="158">
        <v>2.8302</v>
      </c>
      <c r="I1819" s="158">
        <v>3.2284999999999999</v>
      </c>
      <c r="J1819" s="158">
        <v>4.7282999999999999</v>
      </c>
      <c r="K1819" s="158">
        <v>2.9718</v>
      </c>
      <c r="L1819" s="158">
        <v>3.1852</v>
      </c>
      <c r="M1819" s="158">
        <v>3.1516000000000002</v>
      </c>
      <c r="N1819" s="158">
        <v>3.0432999999999999</v>
      </c>
      <c r="O1819" s="158">
        <v>4.0952000000000002</v>
      </c>
      <c r="P1819" s="158">
        <v>4.8194999999999997</v>
      </c>
      <c r="Q1819" s="158">
        <v>6.6856999999999998</v>
      </c>
      <c r="R1819" s="158">
        <v>3.0703999999999998</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44767</v>
      </c>
      <c r="E1822" s="158">
        <v>34.787700000000001</v>
      </c>
      <c r="F1822" s="158">
        <v>5.0033000000000003</v>
      </c>
      <c r="G1822" s="158">
        <v>5.0033000000000003</v>
      </c>
      <c r="H1822" s="158">
        <v>4.891</v>
      </c>
      <c r="I1822" s="158">
        <v>4.7526000000000002</v>
      </c>
      <c r="J1822" s="158">
        <v>4.6757</v>
      </c>
      <c r="K1822" s="158">
        <v>4.2965999999999998</v>
      </c>
      <c r="L1822" s="158">
        <v>11.5206</v>
      </c>
      <c r="M1822" s="158">
        <v>13.3132</v>
      </c>
      <c r="N1822" s="158">
        <v>13.633599999999999</v>
      </c>
      <c r="O1822" s="158">
        <v>8.7446999999999999</v>
      </c>
      <c r="P1822" s="158">
        <v>8.7239000000000004</v>
      </c>
      <c r="Q1822" s="158">
        <v>8.9070999999999998</v>
      </c>
      <c r="R1822" s="158">
        <v>10.940200000000001</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44767</v>
      </c>
      <c r="E1823" s="158">
        <v>34.112499999999997</v>
      </c>
      <c r="F1823" s="158">
        <v>4.9953000000000003</v>
      </c>
      <c r="G1823" s="158">
        <v>4.9953000000000003</v>
      </c>
      <c r="H1823" s="158">
        <v>4.8959999999999999</v>
      </c>
      <c r="I1823" s="158">
        <v>4.7625000000000002</v>
      </c>
      <c r="J1823" s="158">
        <v>4.6780999999999997</v>
      </c>
      <c r="K1823" s="158">
        <v>4.2972999999999999</v>
      </c>
      <c r="L1823" s="158">
        <v>6.0932000000000004</v>
      </c>
      <c r="M1823" s="158">
        <v>9.5703999999999994</v>
      </c>
      <c r="N1823" s="158">
        <v>10.7546</v>
      </c>
      <c r="O1823" s="158">
        <v>7.8704000000000001</v>
      </c>
      <c r="P1823" s="158">
        <v>8.2303999999999995</v>
      </c>
      <c r="Q1823" s="158">
        <v>9.0000999999999998</v>
      </c>
      <c r="R1823" s="158">
        <v>9.5503999999999998</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44767</v>
      </c>
      <c r="E1824" s="158">
        <v>12.557600000000001</v>
      </c>
      <c r="F1824" s="158">
        <v>5.6219999999999999</v>
      </c>
      <c r="G1824" s="158">
        <v>5.6219999999999999</v>
      </c>
      <c r="H1824" s="158">
        <v>3.5733999999999999</v>
      </c>
      <c r="I1824" s="158">
        <v>4.2839</v>
      </c>
      <c r="J1824" s="158">
        <v>5.6147999999999998</v>
      </c>
      <c r="K1824" s="158">
        <v>3.6356000000000002</v>
      </c>
      <c r="L1824" s="158">
        <v>3.8923999999999999</v>
      </c>
      <c r="M1824" s="158">
        <v>3.8569</v>
      </c>
      <c r="N1824" s="158">
        <v>3.8047</v>
      </c>
      <c r="O1824" s="158">
        <v>5.3087</v>
      </c>
      <c r="P1824" s="158"/>
      <c r="Q1824" s="158">
        <v>6.1173000000000002</v>
      </c>
      <c r="R1824" s="158">
        <v>4.0956999999999999</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44767</v>
      </c>
      <c r="E1825" s="158">
        <v>12.409000000000001</v>
      </c>
      <c r="F1825" s="158">
        <v>5.3949999999999996</v>
      </c>
      <c r="G1825" s="158">
        <v>5.3949999999999996</v>
      </c>
      <c r="H1825" s="158">
        <v>3.2795999999999998</v>
      </c>
      <c r="I1825" s="158">
        <v>3.9980000000000002</v>
      </c>
      <c r="J1825" s="158">
        <v>5.3280000000000003</v>
      </c>
      <c r="K1825" s="158">
        <v>3.3342000000000001</v>
      </c>
      <c r="L1825" s="158">
        <v>3.5874999999999999</v>
      </c>
      <c r="M1825" s="158">
        <v>3.5482</v>
      </c>
      <c r="N1825" s="158">
        <v>3.4935999999999998</v>
      </c>
      <c r="O1825" s="158">
        <v>4.9837999999999996</v>
      </c>
      <c r="P1825" s="158"/>
      <c r="Q1825" s="158">
        <v>5.7885</v>
      </c>
      <c r="R1825" s="158">
        <v>3.7738999999999998</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44767</v>
      </c>
      <c r="E1826" s="158">
        <v>1114.6208999999999</v>
      </c>
      <c r="F1826" s="158">
        <v>5.7027999999999999</v>
      </c>
      <c r="G1826" s="158">
        <v>5.7027999999999999</v>
      </c>
      <c r="H1826" s="158">
        <v>3.859</v>
      </c>
      <c r="I1826" s="158">
        <v>4.2888999999999999</v>
      </c>
      <c r="J1826" s="158">
        <v>5.6017999999999999</v>
      </c>
      <c r="K1826" s="158">
        <v>3.6141999999999999</v>
      </c>
      <c r="L1826" s="158">
        <v>3.8134000000000001</v>
      </c>
      <c r="M1826" s="158">
        <v>3.8184</v>
      </c>
      <c r="N1826" s="158">
        <v>3.7831999999999999</v>
      </c>
      <c r="O1826" s="158"/>
      <c r="P1826" s="158"/>
      <c r="Q1826" s="158">
        <v>4.4585999999999997</v>
      </c>
      <c r="R1826" s="158">
        <v>3.8498000000000001</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44767</v>
      </c>
      <c r="E1827" s="158">
        <v>1107.4443000000001</v>
      </c>
      <c r="F1827" s="158">
        <v>5.4439000000000002</v>
      </c>
      <c r="G1827" s="158">
        <v>5.4439000000000002</v>
      </c>
      <c r="H1827" s="158">
        <v>3.6002000000000001</v>
      </c>
      <c r="I1827" s="158">
        <v>4.0294999999999996</v>
      </c>
      <c r="J1827" s="158">
        <v>5.3414999999999999</v>
      </c>
      <c r="K1827" s="158">
        <v>3.3529</v>
      </c>
      <c r="L1827" s="158">
        <v>3.5495999999999999</v>
      </c>
      <c r="M1827" s="158">
        <v>3.5522</v>
      </c>
      <c r="N1827" s="158">
        <v>3.5146999999999999</v>
      </c>
      <c r="O1827" s="158"/>
      <c r="P1827" s="158"/>
      <c r="Q1827" s="158">
        <v>4.1877000000000004</v>
      </c>
      <c r="R1827" s="158">
        <v>3.5785999999999998</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44767</v>
      </c>
      <c r="E1828" s="158">
        <v>22.677</v>
      </c>
      <c r="F1828" s="158">
        <v>4.8305999999999996</v>
      </c>
      <c r="G1828" s="158">
        <v>4.8305999999999996</v>
      </c>
      <c r="H1828" s="158">
        <v>4.1191000000000004</v>
      </c>
      <c r="I1828" s="158">
        <v>4.2839</v>
      </c>
      <c r="J1828" s="158">
        <v>5.3827999999999996</v>
      </c>
      <c r="K1828" s="158">
        <v>3.6427999999999998</v>
      </c>
      <c r="L1828" s="158">
        <v>3.6890999999999998</v>
      </c>
      <c r="M1828" s="158">
        <v>3.7183000000000002</v>
      </c>
      <c r="N1828" s="158">
        <v>3.7311999999999999</v>
      </c>
      <c r="O1828" s="158">
        <v>5.3867000000000003</v>
      </c>
      <c r="P1828" s="158">
        <v>6.1719999999999997</v>
      </c>
      <c r="Q1828" s="158">
        <v>7.5593000000000004</v>
      </c>
      <c r="R1828" s="158">
        <v>4.2461000000000002</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44767</v>
      </c>
      <c r="E1829" s="158">
        <v>24.221699999999998</v>
      </c>
      <c r="F1829" s="158">
        <v>5.3268000000000004</v>
      </c>
      <c r="G1829" s="158">
        <v>5.3268000000000004</v>
      </c>
      <c r="H1829" s="158">
        <v>4.6109</v>
      </c>
      <c r="I1829" s="158">
        <v>4.7662000000000004</v>
      </c>
      <c r="J1829" s="158">
        <v>5.8623000000000003</v>
      </c>
      <c r="K1829" s="158">
        <v>4.1273</v>
      </c>
      <c r="L1829" s="158">
        <v>4.1905999999999999</v>
      </c>
      <c r="M1829" s="158">
        <v>4.2344999999999997</v>
      </c>
      <c r="N1829" s="158">
        <v>4.2577999999999996</v>
      </c>
      <c r="O1829" s="158">
        <v>5.9789000000000003</v>
      </c>
      <c r="P1829" s="158">
        <v>6.7770000000000001</v>
      </c>
      <c r="Q1829" s="158">
        <v>8.2081999999999997</v>
      </c>
      <c r="R1829" s="158">
        <v>4.8151999999999999</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44767</v>
      </c>
      <c r="E1830" s="158">
        <v>2278.4542999999999</v>
      </c>
      <c r="F1830" s="158">
        <v>5.0835999999999997</v>
      </c>
      <c r="G1830" s="158">
        <v>5.0835999999999997</v>
      </c>
      <c r="H1830" s="158">
        <v>3.3504999999999998</v>
      </c>
      <c r="I1830" s="158">
        <v>4.21</v>
      </c>
      <c r="J1830" s="158">
        <v>5.0002000000000004</v>
      </c>
      <c r="K1830" s="158">
        <v>3.4563000000000001</v>
      </c>
      <c r="L1830" s="158">
        <v>3.5444</v>
      </c>
      <c r="M1830" s="158">
        <v>3.4838</v>
      </c>
      <c r="N1830" s="158">
        <v>4.0113000000000003</v>
      </c>
      <c r="O1830" s="158">
        <v>6.1914999999999996</v>
      </c>
      <c r="P1830" s="158">
        <v>5.4268999999999998</v>
      </c>
      <c r="Q1830" s="158">
        <v>7.1661000000000001</v>
      </c>
      <c r="R1830" s="158">
        <v>4.0000999999999998</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44767</v>
      </c>
      <c r="E1831" s="158">
        <v>2393.6197000000002</v>
      </c>
      <c r="F1831" s="158">
        <v>5.2534999999999998</v>
      </c>
      <c r="G1831" s="158">
        <v>5.2534999999999998</v>
      </c>
      <c r="H1831" s="158">
        <v>3.5205000000000002</v>
      </c>
      <c r="I1831" s="158">
        <v>4.3808999999999996</v>
      </c>
      <c r="J1831" s="158">
        <v>5.1767000000000003</v>
      </c>
      <c r="K1831" s="158">
        <v>3.7265000000000001</v>
      </c>
      <c r="L1831" s="158">
        <v>3.8435999999999999</v>
      </c>
      <c r="M1831" s="158">
        <v>3.7947000000000002</v>
      </c>
      <c r="N1831" s="158">
        <v>4.3312999999999997</v>
      </c>
      <c r="O1831" s="158">
        <v>6.5736999999999997</v>
      </c>
      <c r="P1831" s="158">
        <v>5.9539</v>
      </c>
      <c r="Q1831" s="158">
        <v>7.2397</v>
      </c>
      <c r="R1831" s="158">
        <v>4.3383000000000003</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44767</v>
      </c>
      <c r="E1832" s="158">
        <v>12.5448</v>
      </c>
      <c r="F1832" s="158">
        <v>6.5015000000000001</v>
      </c>
      <c r="G1832" s="158">
        <v>6.5015000000000001</v>
      </c>
      <c r="H1832" s="158">
        <v>3.8683999999999998</v>
      </c>
      <c r="I1832" s="158">
        <v>4.2256999999999998</v>
      </c>
      <c r="J1832" s="158">
        <v>5.6585000000000001</v>
      </c>
      <c r="K1832" s="158">
        <v>3.3953000000000002</v>
      </c>
      <c r="L1832" s="158">
        <v>3.6896</v>
      </c>
      <c r="M1832" s="158">
        <v>3.6840999999999999</v>
      </c>
      <c r="N1832" s="158">
        <v>3.6040000000000001</v>
      </c>
      <c r="O1832" s="158">
        <v>4.8449999999999998</v>
      </c>
      <c r="P1832" s="158"/>
      <c r="Q1832" s="158">
        <v>5.7991000000000001</v>
      </c>
      <c r="R1832" s="158">
        <v>3.5954999999999999</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44767</v>
      </c>
      <c r="E1833" s="158">
        <v>12.460900000000001</v>
      </c>
      <c r="F1833" s="158">
        <v>6.1543999999999999</v>
      </c>
      <c r="G1833" s="158">
        <v>6.1543999999999999</v>
      </c>
      <c r="H1833" s="158">
        <v>3.6431</v>
      </c>
      <c r="I1833" s="158">
        <v>4.0232999999999999</v>
      </c>
      <c r="J1833" s="158">
        <v>5.4774000000000003</v>
      </c>
      <c r="K1833" s="158">
        <v>3.2122000000000002</v>
      </c>
      <c r="L1833" s="158">
        <v>3.4952000000000001</v>
      </c>
      <c r="M1833" s="158">
        <v>3.49</v>
      </c>
      <c r="N1833" s="158">
        <v>3.4127000000000001</v>
      </c>
      <c r="O1833" s="158">
        <v>4.6737000000000002</v>
      </c>
      <c r="P1833" s="158"/>
      <c r="Q1833" s="158">
        <v>5.6227</v>
      </c>
      <c r="R1833" s="158">
        <v>3.4186999999999999</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44767</v>
      </c>
      <c r="E1836" s="158">
        <v>2219.0171</v>
      </c>
      <c r="F1836" s="158">
        <v>4.141</v>
      </c>
      <c r="G1836" s="158">
        <v>4.141</v>
      </c>
      <c r="H1836" s="158">
        <v>3.2153999999999998</v>
      </c>
      <c r="I1836" s="158">
        <v>3.5487000000000002</v>
      </c>
      <c r="J1836" s="158">
        <v>5.1124000000000001</v>
      </c>
      <c r="K1836" s="158">
        <v>2.9557000000000002</v>
      </c>
      <c r="L1836" s="158">
        <v>3.2517999999999998</v>
      </c>
      <c r="M1836" s="158">
        <v>3.2216</v>
      </c>
      <c r="N1836" s="158">
        <v>3.1356999999999999</v>
      </c>
      <c r="O1836" s="158">
        <v>4.2901999999999996</v>
      </c>
      <c r="P1836" s="158">
        <v>5.4665999999999997</v>
      </c>
      <c r="Q1836" s="158">
        <v>7.1284999999999998</v>
      </c>
      <c r="R1836" s="158">
        <v>3.1484999999999999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44767</v>
      </c>
      <c r="E1837" s="158">
        <v>2335.2172999999998</v>
      </c>
      <c r="F1837" s="158">
        <v>4.7919999999999998</v>
      </c>
      <c r="G1837" s="158">
        <v>4.7919999999999998</v>
      </c>
      <c r="H1837" s="158">
        <v>3.8660000000000001</v>
      </c>
      <c r="I1837" s="158">
        <v>4.1997999999999998</v>
      </c>
      <c r="J1837" s="158">
        <v>5.7656000000000001</v>
      </c>
      <c r="K1837" s="158">
        <v>3.6116999999999999</v>
      </c>
      <c r="L1837" s="158">
        <v>3.9127000000000001</v>
      </c>
      <c r="M1837" s="158">
        <v>3.8872</v>
      </c>
      <c r="N1837" s="158">
        <v>3.8071000000000002</v>
      </c>
      <c r="O1837" s="158">
        <v>4.9424000000000001</v>
      </c>
      <c r="P1837" s="158">
        <v>6.0694999999999997</v>
      </c>
      <c r="Q1837" s="158">
        <v>7.4043999999999999</v>
      </c>
      <c r="R1837" s="158">
        <v>3.8205</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44767</v>
      </c>
      <c r="E1840" s="158">
        <v>35.270600000000002</v>
      </c>
      <c r="F1840" s="158">
        <v>5.2454999999999998</v>
      </c>
      <c r="G1840" s="158">
        <v>5.2454999999999998</v>
      </c>
      <c r="H1840" s="158">
        <v>3.2988</v>
      </c>
      <c r="I1840" s="158">
        <v>3.8494000000000002</v>
      </c>
      <c r="J1840" s="158">
        <v>5.2678000000000003</v>
      </c>
      <c r="K1840" s="158">
        <v>3.3426</v>
      </c>
      <c r="L1840" s="158">
        <v>3.6059000000000001</v>
      </c>
      <c r="M1840" s="158">
        <v>3.5605000000000002</v>
      </c>
      <c r="N1840" s="158">
        <v>3.4371</v>
      </c>
      <c r="O1840" s="158">
        <v>4.7218999999999998</v>
      </c>
      <c r="P1840" s="158">
        <v>5.7521000000000004</v>
      </c>
      <c r="Q1840" s="158">
        <v>7.2708000000000004</v>
      </c>
      <c r="R1840" s="158">
        <v>3.4986999999999999</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44767</v>
      </c>
      <c r="E1841" s="158">
        <v>36.471800000000002</v>
      </c>
      <c r="F1841" s="158">
        <v>5.7070999999999996</v>
      </c>
      <c r="G1841" s="158">
        <v>5.7070999999999996</v>
      </c>
      <c r="H1841" s="158">
        <v>3.7627999999999999</v>
      </c>
      <c r="I1841" s="158">
        <v>4.2961</v>
      </c>
      <c r="J1841" s="158">
        <v>5.7126000000000001</v>
      </c>
      <c r="K1841" s="158">
        <v>3.7675999999999998</v>
      </c>
      <c r="L1841" s="158">
        <v>4.0294999999999996</v>
      </c>
      <c r="M1841" s="158">
        <v>3.9923999999999999</v>
      </c>
      <c r="N1841" s="158">
        <v>3.8780999999999999</v>
      </c>
      <c r="O1841" s="158">
        <v>5.1782000000000004</v>
      </c>
      <c r="P1841" s="158">
        <v>6.1809000000000003</v>
      </c>
      <c r="Q1841" s="158">
        <v>7.4844999999999997</v>
      </c>
      <c r="R1841" s="158">
        <v>3.9474999999999998</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44767</v>
      </c>
      <c r="E1842" s="158">
        <v>35.814999999999998</v>
      </c>
      <c r="F1842" s="158">
        <v>5.4378000000000002</v>
      </c>
      <c r="G1842" s="158">
        <v>5.4378000000000002</v>
      </c>
      <c r="H1842" s="158">
        <v>3.4672999999999998</v>
      </c>
      <c r="I1842" s="158">
        <v>3.8273000000000001</v>
      </c>
      <c r="J1842" s="158">
        <v>5.1078000000000001</v>
      </c>
      <c r="K1842" s="158">
        <v>3.3483000000000001</v>
      </c>
      <c r="L1842" s="158">
        <v>3.6276999999999999</v>
      </c>
      <c r="M1842" s="158">
        <v>3.6004999999999998</v>
      </c>
      <c r="N1842" s="158">
        <v>3.5028000000000001</v>
      </c>
      <c r="O1842" s="158">
        <v>4.6143000000000001</v>
      </c>
      <c r="P1842" s="158">
        <v>5.6672000000000002</v>
      </c>
      <c r="Q1842" s="158">
        <v>3.8222</v>
      </c>
      <c r="R1842" s="158">
        <v>3.4569999999999999</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44767</v>
      </c>
      <c r="E1843" s="158">
        <v>36.796399999999998</v>
      </c>
      <c r="F1843" s="158">
        <v>5.5904999999999996</v>
      </c>
      <c r="G1843" s="158">
        <v>5.5904999999999996</v>
      </c>
      <c r="H1843" s="158">
        <v>3.6160000000000001</v>
      </c>
      <c r="I1843" s="158">
        <v>3.988</v>
      </c>
      <c r="J1843" s="158">
        <v>5.2679999999999998</v>
      </c>
      <c r="K1843" s="158">
        <v>3.5099</v>
      </c>
      <c r="L1843" s="158">
        <v>3.79</v>
      </c>
      <c r="M1843" s="158">
        <v>3.7650000000000001</v>
      </c>
      <c r="N1843" s="158">
        <v>3.6684999999999999</v>
      </c>
      <c r="O1843" s="158">
        <v>4.8403999999999998</v>
      </c>
      <c r="P1843" s="158">
        <v>5.9447999999999999</v>
      </c>
      <c r="Q1843" s="158">
        <v>7.4047999999999998</v>
      </c>
      <c r="R1843" s="158">
        <v>3.6314000000000002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44767</v>
      </c>
      <c r="E1844" s="158">
        <v>1108.3469</v>
      </c>
      <c r="F1844" s="158">
        <v>4.9660000000000002</v>
      </c>
      <c r="G1844" s="158">
        <v>4.9660000000000002</v>
      </c>
      <c r="H1844" s="158">
        <v>4.6936999999999998</v>
      </c>
      <c r="I1844" s="158">
        <v>4.3518999999999997</v>
      </c>
      <c r="J1844" s="158">
        <v>4.8274999999999997</v>
      </c>
      <c r="K1844" s="158">
        <v>3.5579000000000001</v>
      </c>
      <c r="L1844" s="158">
        <v>3.6326999999999998</v>
      </c>
      <c r="M1844" s="158">
        <v>3.5110999999999999</v>
      </c>
      <c r="N1844" s="158">
        <v>3.4811999999999999</v>
      </c>
      <c r="O1844" s="158"/>
      <c r="P1844" s="158"/>
      <c r="Q1844" s="158">
        <v>3.9426000000000001</v>
      </c>
      <c r="R1844" s="158">
        <v>3.4954000000000001</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44767</v>
      </c>
      <c r="E1845" s="158">
        <v>1101.8344</v>
      </c>
      <c r="F1845" s="158">
        <v>4.7698999999999998</v>
      </c>
      <c r="G1845" s="158">
        <v>4.7698999999999998</v>
      </c>
      <c r="H1845" s="158">
        <v>4.4954000000000001</v>
      </c>
      <c r="I1845" s="158">
        <v>4.1532999999999998</v>
      </c>
      <c r="J1845" s="158">
        <v>4.6299000000000001</v>
      </c>
      <c r="K1845" s="158">
        <v>3.3448000000000002</v>
      </c>
      <c r="L1845" s="158">
        <v>3.4232</v>
      </c>
      <c r="M1845" s="158">
        <v>3.3022</v>
      </c>
      <c r="N1845" s="158">
        <v>3.2719999999999998</v>
      </c>
      <c r="O1845" s="158"/>
      <c r="P1845" s="158"/>
      <c r="Q1845" s="158">
        <v>3.7126000000000001</v>
      </c>
      <c r="R1845" s="158">
        <v>3.2900999999999998</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44767</v>
      </c>
      <c r="E1846" s="158">
        <v>1142.7348999999999</v>
      </c>
      <c r="F1846" s="158">
        <v>6.4661</v>
      </c>
      <c r="G1846" s="158">
        <v>6.4661</v>
      </c>
      <c r="H1846" s="158">
        <v>4.0880000000000001</v>
      </c>
      <c r="I1846" s="158">
        <v>4.4413999999999998</v>
      </c>
      <c r="J1846" s="158">
        <v>5.6996000000000002</v>
      </c>
      <c r="K1846" s="158">
        <v>3.6324000000000001</v>
      </c>
      <c r="L1846" s="158">
        <v>3.8548</v>
      </c>
      <c r="M1846" s="158">
        <v>3.8285</v>
      </c>
      <c r="N1846" s="158">
        <v>3.7746</v>
      </c>
      <c r="O1846" s="158"/>
      <c r="P1846" s="158"/>
      <c r="Q1846" s="158">
        <v>4.9298999999999999</v>
      </c>
      <c r="R1846" s="158">
        <v>3.8912</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44767</v>
      </c>
      <c r="E1847" s="158">
        <v>1129.4975999999999</v>
      </c>
      <c r="F1847" s="158">
        <v>6.0460000000000003</v>
      </c>
      <c r="G1847" s="158">
        <v>6.0460000000000003</v>
      </c>
      <c r="H1847" s="158">
        <v>3.669</v>
      </c>
      <c r="I1847" s="158">
        <v>4.0209000000000001</v>
      </c>
      <c r="J1847" s="158">
        <v>5.2774000000000001</v>
      </c>
      <c r="K1847" s="158">
        <v>3.2086000000000001</v>
      </c>
      <c r="L1847" s="158">
        <v>3.4276</v>
      </c>
      <c r="M1847" s="158">
        <v>3.3969999999999998</v>
      </c>
      <c r="N1847" s="158">
        <v>3.3416999999999999</v>
      </c>
      <c r="O1847" s="158"/>
      <c r="P1847" s="158"/>
      <c r="Q1847" s="158">
        <v>4.4898999999999996</v>
      </c>
      <c r="R1847" s="158">
        <v>3.4569000000000001</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44767</v>
      </c>
      <c r="E1848" s="158">
        <v>1070.4440999999999</v>
      </c>
      <c r="F1848" s="158">
        <v>5.0587999999999997</v>
      </c>
      <c r="G1848" s="158">
        <v>5.0587999999999997</v>
      </c>
      <c r="H1848" s="158">
        <v>4.1364000000000001</v>
      </c>
      <c r="I1848" s="158">
        <v>4.3890000000000002</v>
      </c>
      <c r="J1848" s="158">
        <v>5.2862</v>
      </c>
      <c r="K1848" s="158">
        <v>3.9342999999999999</v>
      </c>
      <c r="L1848" s="158">
        <v>4.1125999999999996</v>
      </c>
      <c r="M1848" s="158">
        <v>4.0144000000000002</v>
      </c>
      <c r="N1848" s="158">
        <v>3.9230999999999998</v>
      </c>
      <c r="O1848" s="158"/>
      <c r="P1848" s="158"/>
      <c r="Q1848" s="158">
        <v>3.8603000000000001</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44767</v>
      </c>
      <c r="E1849" s="158">
        <v>1066.1483000000001</v>
      </c>
      <c r="F1849" s="158">
        <v>4.8564999999999996</v>
      </c>
      <c r="G1849" s="158">
        <v>4.8564999999999996</v>
      </c>
      <c r="H1849" s="158">
        <v>3.9342000000000001</v>
      </c>
      <c r="I1849" s="158">
        <v>4.2720000000000002</v>
      </c>
      <c r="J1849" s="158">
        <v>5.1223999999999998</v>
      </c>
      <c r="K1849" s="158">
        <v>3.7465000000000002</v>
      </c>
      <c r="L1849" s="158">
        <v>3.9255</v>
      </c>
      <c r="M1849" s="158">
        <v>3.8170000000000002</v>
      </c>
      <c r="N1849" s="158">
        <v>3.7168000000000001</v>
      </c>
      <c r="O1849" s="158"/>
      <c r="P1849" s="158"/>
      <c r="Q1849" s="158">
        <v>3.6282000000000001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44767</v>
      </c>
      <c r="E1850" s="158">
        <v>14.543900000000001</v>
      </c>
      <c r="F1850" s="158">
        <v>4.5190000000000001</v>
      </c>
      <c r="G1850" s="158">
        <v>4.5190000000000001</v>
      </c>
      <c r="H1850" s="158">
        <v>3.8748999999999998</v>
      </c>
      <c r="I1850" s="158">
        <v>3.7698999999999998</v>
      </c>
      <c r="J1850" s="158">
        <v>4.2819000000000003</v>
      </c>
      <c r="K1850" s="158">
        <v>3.0344000000000002</v>
      </c>
      <c r="L1850" s="158">
        <v>3.2818000000000001</v>
      </c>
      <c r="M1850" s="158">
        <v>3.1676000000000002</v>
      </c>
      <c r="N1850" s="158">
        <v>3.2075</v>
      </c>
      <c r="O1850" s="158">
        <v>3.9336000000000002</v>
      </c>
      <c r="P1850" s="158">
        <v>1.9196</v>
      </c>
      <c r="Q1850" s="158">
        <v>4.3048000000000002</v>
      </c>
      <c r="R1850" s="158">
        <v>3.2334000000000001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44767</v>
      </c>
      <c r="E1851" s="158">
        <v>13.9947</v>
      </c>
      <c r="F1851" s="158">
        <v>4.0004</v>
      </c>
      <c r="G1851" s="158">
        <v>4.0004</v>
      </c>
      <c r="H1851" s="158">
        <v>3.3555000000000001</v>
      </c>
      <c r="I1851" s="158">
        <v>3.2829000000000002</v>
      </c>
      <c r="J1851" s="158">
        <v>3.7896999999999998</v>
      </c>
      <c r="K1851" s="158">
        <v>2.5409999999999999</v>
      </c>
      <c r="L1851" s="158">
        <v>2.774</v>
      </c>
      <c r="M1851" s="158">
        <v>2.6332</v>
      </c>
      <c r="N1851" s="158">
        <v>2.5960000000000001</v>
      </c>
      <c r="O1851" s="158">
        <v>3.5701000000000001</v>
      </c>
      <c r="P1851" s="158">
        <v>1.5932999999999999</v>
      </c>
      <c r="Q1851" s="158">
        <v>3.8540000000000001</v>
      </c>
      <c r="R1851" s="158">
        <v>2.6924999999999999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44767</v>
      </c>
      <c r="E1854" s="158">
        <v>3318.3013000000001</v>
      </c>
      <c r="F1854" s="158">
        <v>5.6535000000000002</v>
      </c>
      <c r="G1854" s="158">
        <v>5.6535000000000002</v>
      </c>
      <c r="H1854" s="158">
        <v>2.3573</v>
      </c>
      <c r="I1854" s="158">
        <v>3.6438000000000001</v>
      </c>
      <c r="J1854" s="158">
        <v>5.5065999999999997</v>
      </c>
      <c r="K1854" s="158">
        <v>3.6027999999999998</v>
      </c>
      <c r="L1854" s="158">
        <v>3.7311999999999999</v>
      </c>
      <c r="M1854" s="158">
        <v>3.8605</v>
      </c>
      <c r="N1854" s="158">
        <v>3.8416000000000001</v>
      </c>
      <c r="O1854" s="158">
        <v>4.4654999999999996</v>
      </c>
      <c r="P1854" s="158">
        <v>5.0785999999999998</v>
      </c>
      <c r="Q1854" s="158">
        <v>5.9814999999999996</v>
      </c>
      <c r="R1854" s="158">
        <v>6.6238999999999999</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44767</v>
      </c>
      <c r="E1855" s="158">
        <v>3578.4328</v>
      </c>
      <c r="F1855" s="158">
        <v>6.4555999999999996</v>
      </c>
      <c r="G1855" s="158">
        <v>6.4555999999999996</v>
      </c>
      <c r="H1855" s="158">
        <v>3.1583999999999999</v>
      </c>
      <c r="I1855" s="158">
        <v>4.4451000000000001</v>
      </c>
      <c r="J1855" s="158">
        <v>6.3106999999999998</v>
      </c>
      <c r="K1855" s="158">
        <v>4.4109999999999996</v>
      </c>
      <c r="L1855" s="158">
        <v>4.5469999999999997</v>
      </c>
      <c r="M1855" s="158">
        <v>4.6993999999999998</v>
      </c>
      <c r="N1855" s="158">
        <v>4.7046999999999999</v>
      </c>
      <c r="O1855" s="158">
        <v>5.3022</v>
      </c>
      <c r="P1855" s="158">
        <v>5.9436999999999998</v>
      </c>
      <c r="Q1855" s="158">
        <v>7.1123000000000003</v>
      </c>
      <c r="R1855" s="158">
        <v>7.4896000000000003</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44767</v>
      </c>
      <c r="E1858" s="158">
        <v>28.267299999999999</v>
      </c>
      <c r="F1858" s="158">
        <v>5.1241000000000003</v>
      </c>
      <c r="G1858" s="158">
        <v>5.1241000000000003</v>
      </c>
      <c r="H1858" s="158">
        <v>3.4518</v>
      </c>
      <c r="I1858" s="158">
        <v>3.9258000000000002</v>
      </c>
      <c r="J1858" s="158">
        <v>4.9188999999999998</v>
      </c>
      <c r="K1858" s="158">
        <v>3.2644000000000002</v>
      </c>
      <c r="L1858" s="158">
        <v>3.4870999999999999</v>
      </c>
      <c r="M1858" s="158">
        <v>3.4079000000000002</v>
      </c>
      <c r="N1858" s="158">
        <v>3.3330000000000002</v>
      </c>
      <c r="O1858" s="158">
        <v>5.7401999999999997</v>
      </c>
      <c r="P1858" s="158">
        <v>6.9847000000000001</v>
      </c>
      <c r="Q1858" s="158">
        <v>7.6673</v>
      </c>
      <c r="R1858" s="158">
        <v>3.4639000000000002</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44767</v>
      </c>
      <c r="E1859" s="158">
        <v>29.004300000000001</v>
      </c>
      <c r="F1859" s="158">
        <v>5.7496</v>
      </c>
      <c r="G1859" s="158">
        <v>5.7496</v>
      </c>
      <c r="H1859" s="158">
        <v>4.0660999999999996</v>
      </c>
      <c r="I1859" s="158">
        <v>4.5381999999999998</v>
      </c>
      <c r="J1859" s="158">
        <v>5.5305</v>
      </c>
      <c r="K1859" s="158">
        <v>3.8647</v>
      </c>
      <c r="L1859" s="158">
        <v>4.0707000000000004</v>
      </c>
      <c r="M1859" s="158">
        <v>3.9714999999999998</v>
      </c>
      <c r="N1859" s="158">
        <v>3.8769</v>
      </c>
      <c r="O1859" s="158">
        <v>6.0895999999999999</v>
      </c>
      <c r="P1859" s="158">
        <v>7.3234000000000004</v>
      </c>
      <c r="Q1859" s="158">
        <v>8.2171000000000003</v>
      </c>
      <c r="R1859" s="158">
        <v>3.9742999999999999</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44767</v>
      </c>
      <c r="E1860" s="158">
        <v>4947.0288</v>
      </c>
      <c r="F1860" s="158">
        <v>5.5602999999999998</v>
      </c>
      <c r="G1860" s="158">
        <v>5.5602999999999998</v>
      </c>
      <c r="H1860" s="158">
        <v>3.68</v>
      </c>
      <c r="I1860" s="158">
        <v>4.1186999999999996</v>
      </c>
      <c r="J1860" s="158">
        <v>5.6086999999999998</v>
      </c>
      <c r="K1860" s="158">
        <v>3.2010999999999998</v>
      </c>
      <c r="L1860" s="158">
        <v>3.6446000000000001</v>
      </c>
      <c r="M1860" s="158">
        <v>3.6610999999999998</v>
      </c>
      <c r="N1860" s="158">
        <v>3.6286</v>
      </c>
      <c r="O1860" s="158">
        <v>4.9832000000000001</v>
      </c>
      <c r="P1860" s="158">
        <v>6.1315999999999997</v>
      </c>
      <c r="Q1860" s="158">
        <v>7.2196999999999996</v>
      </c>
      <c r="R1860" s="158">
        <v>3.7395</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44767</v>
      </c>
      <c r="E1861" s="158">
        <v>4892.2709000000004</v>
      </c>
      <c r="F1861" s="158">
        <v>5.3777999999999997</v>
      </c>
      <c r="G1861" s="158">
        <v>5.3777999999999997</v>
      </c>
      <c r="H1861" s="158">
        <v>3.4992000000000001</v>
      </c>
      <c r="I1861" s="158">
        <v>3.9373</v>
      </c>
      <c r="J1861" s="158">
        <v>5.4273999999999996</v>
      </c>
      <c r="K1861" s="158">
        <v>3.0190999999999999</v>
      </c>
      <c r="L1861" s="158">
        <v>3.4622000000000002</v>
      </c>
      <c r="M1861" s="158">
        <v>3.4769000000000001</v>
      </c>
      <c r="N1861" s="158">
        <v>3.4424000000000001</v>
      </c>
      <c r="O1861" s="158">
        <v>4.8013000000000003</v>
      </c>
      <c r="P1861" s="158">
        <v>5.9698000000000002</v>
      </c>
      <c r="Q1861" s="158">
        <v>7.0829000000000004</v>
      </c>
      <c r="R1861" s="158">
        <v>3.5541999999999998</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44767</v>
      </c>
      <c r="E1862" s="158">
        <v>2255.9286000000002</v>
      </c>
      <c r="F1862" s="158">
        <v>4.4909999999999997</v>
      </c>
      <c r="G1862" s="158">
        <v>4.4909999999999997</v>
      </c>
      <c r="H1862" s="158">
        <v>2.7374000000000001</v>
      </c>
      <c r="I1862" s="158">
        <v>3.1692</v>
      </c>
      <c r="J1862" s="158">
        <v>4.1215000000000002</v>
      </c>
      <c r="K1862" s="158">
        <v>2.7629999999999999</v>
      </c>
      <c r="L1862" s="158">
        <v>2.8134000000000001</v>
      </c>
      <c r="M1862" s="158">
        <v>2.7869000000000002</v>
      </c>
      <c r="N1862" s="158">
        <v>2.7197</v>
      </c>
      <c r="O1862" s="158">
        <v>3.5886999999999998</v>
      </c>
      <c r="P1862" s="158">
        <v>3.6714000000000002</v>
      </c>
      <c r="Q1862" s="158">
        <v>5.7371999999999996</v>
      </c>
      <c r="R1862" s="158">
        <v>2.7509999999999999</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44767</v>
      </c>
      <c r="E1863" s="158">
        <v>2373.5855000000001</v>
      </c>
      <c r="F1863" s="158">
        <v>5.7508999999999997</v>
      </c>
      <c r="G1863" s="158">
        <v>5.7508999999999997</v>
      </c>
      <c r="H1863" s="158">
        <v>3.9988000000000001</v>
      </c>
      <c r="I1863" s="158">
        <v>4.4303999999999997</v>
      </c>
      <c r="J1863" s="158">
        <v>5.3861999999999997</v>
      </c>
      <c r="K1863" s="158">
        <v>3.9870999999999999</v>
      </c>
      <c r="L1863" s="158">
        <v>4.0730000000000004</v>
      </c>
      <c r="M1863" s="158">
        <v>3.9382999999999999</v>
      </c>
      <c r="N1863" s="158">
        <v>3.7911999999999999</v>
      </c>
      <c r="O1863" s="158">
        <v>4.5141999999999998</v>
      </c>
      <c r="P1863" s="158">
        <v>4.5777999999999999</v>
      </c>
      <c r="Q1863" s="158">
        <v>6.6155999999999997</v>
      </c>
      <c r="R1863" s="158">
        <v>3.7061000000000002</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44767</v>
      </c>
      <c r="E1866" s="158">
        <v>12.0487</v>
      </c>
      <c r="F1866" s="158">
        <v>6.2638999999999996</v>
      </c>
      <c r="G1866" s="158">
        <v>6.2638999999999996</v>
      </c>
      <c r="H1866" s="158">
        <v>3.8544999999999998</v>
      </c>
      <c r="I1866" s="158">
        <v>4.2697000000000003</v>
      </c>
      <c r="J1866" s="158">
        <v>5.4980000000000002</v>
      </c>
      <c r="K1866" s="158">
        <v>3.7633999999999999</v>
      </c>
      <c r="L1866" s="158">
        <v>4.0201000000000002</v>
      </c>
      <c r="M1866" s="158">
        <v>4.0365000000000002</v>
      </c>
      <c r="N1866" s="158">
        <v>4.0129000000000001</v>
      </c>
      <c r="O1866" s="158">
        <v>5.0014000000000003</v>
      </c>
      <c r="P1866" s="158"/>
      <c r="Q1866" s="158">
        <v>5.4583000000000004</v>
      </c>
      <c r="R1866" s="158">
        <v>4.0266000000000002</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44767</v>
      </c>
      <c r="E1867" s="158">
        <v>11.748900000000001</v>
      </c>
      <c r="F1867" s="158">
        <v>5.4908999999999999</v>
      </c>
      <c r="G1867" s="158">
        <v>5.4908999999999999</v>
      </c>
      <c r="H1867" s="158">
        <v>3.0640999999999998</v>
      </c>
      <c r="I1867" s="158">
        <v>3.4885999999999999</v>
      </c>
      <c r="J1867" s="158">
        <v>4.7390999999999996</v>
      </c>
      <c r="K1867" s="158">
        <v>2.9784000000000002</v>
      </c>
      <c r="L1867" s="158">
        <v>3.2332000000000001</v>
      </c>
      <c r="M1867" s="158">
        <v>3.2462</v>
      </c>
      <c r="N1867" s="158">
        <v>3.2077</v>
      </c>
      <c r="O1867" s="158">
        <v>4.2141000000000002</v>
      </c>
      <c r="P1867" s="158"/>
      <c r="Q1867" s="158">
        <v>4.7031999999999998</v>
      </c>
      <c r="R1867" s="158">
        <v>3.2357</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44767</v>
      </c>
      <c r="E1868" s="158">
        <v>3688.9322000000002</v>
      </c>
      <c r="F1868" s="158">
        <v>5.8574000000000002</v>
      </c>
      <c r="G1868" s="158">
        <v>5.8574000000000002</v>
      </c>
      <c r="H1868" s="158">
        <v>4.1597999999999997</v>
      </c>
      <c r="I1868" s="158">
        <v>4.4416000000000002</v>
      </c>
      <c r="J1868" s="158">
        <v>5.8087</v>
      </c>
      <c r="K1868" s="158">
        <v>3.6869999999999998</v>
      </c>
      <c r="L1868" s="158">
        <v>3.9481999999999999</v>
      </c>
      <c r="M1868" s="158">
        <v>3.8805999999999998</v>
      </c>
      <c r="N1868" s="158">
        <v>6.6913999999999998</v>
      </c>
      <c r="O1868" s="158">
        <v>6.0164</v>
      </c>
      <c r="P1868" s="158">
        <v>5.7934999999999999</v>
      </c>
      <c r="Q1868" s="158">
        <v>7.4949000000000003</v>
      </c>
      <c r="R1868" s="158">
        <v>5.5236999999999998</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44767</v>
      </c>
      <c r="E1869" s="158">
        <v>3495.0803999999998</v>
      </c>
      <c r="F1869" s="158">
        <v>5.3371000000000004</v>
      </c>
      <c r="G1869" s="158">
        <v>5.3371000000000004</v>
      </c>
      <c r="H1869" s="158">
        <v>3.6395</v>
      </c>
      <c r="I1869" s="158">
        <v>3.9207999999999998</v>
      </c>
      <c r="J1869" s="158">
        <v>5.2862999999999998</v>
      </c>
      <c r="K1869" s="158">
        <v>3.1280999999999999</v>
      </c>
      <c r="L1869" s="158">
        <v>3.3706</v>
      </c>
      <c r="M1869" s="158">
        <v>3.2936999999999999</v>
      </c>
      <c r="N1869" s="158">
        <v>6.0853000000000002</v>
      </c>
      <c r="O1869" s="158">
        <v>5.4303999999999997</v>
      </c>
      <c r="P1869" s="158">
        <v>5.1882999999999999</v>
      </c>
      <c r="Q1869" s="158">
        <v>6.8384</v>
      </c>
      <c r="R1869" s="158">
        <v>4.9507000000000003</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44767</v>
      </c>
      <c r="E1870" s="158">
        <v>1152.1922</v>
      </c>
      <c r="F1870" s="158">
        <v>4.8011999999999997</v>
      </c>
      <c r="G1870" s="158">
        <v>4.8011999999999997</v>
      </c>
      <c r="H1870" s="158">
        <v>4.0612000000000004</v>
      </c>
      <c r="I1870" s="158">
        <v>4.0056000000000003</v>
      </c>
      <c r="J1870" s="158">
        <v>4.8239999999999998</v>
      </c>
      <c r="K1870" s="158">
        <v>3.5388999999999999</v>
      </c>
      <c r="L1870" s="158">
        <v>3.7231999999999998</v>
      </c>
      <c r="M1870" s="158">
        <v>3.5607000000000002</v>
      </c>
      <c r="N1870" s="158">
        <v>4.1455000000000002</v>
      </c>
      <c r="O1870" s="158">
        <v>4.4722999999999997</v>
      </c>
      <c r="P1870" s="158"/>
      <c r="Q1870" s="158">
        <v>4.6195000000000004</v>
      </c>
      <c r="R1870" s="158">
        <v>4.2679</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44767</v>
      </c>
      <c r="E1871" s="158">
        <v>1132.4674</v>
      </c>
      <c r="F1871" s="158">
        <v>4.1021999999999998</v>
      </c>
      <c r="G1871" s="158">
        <v>4.1021999999999998</v>
      </c>
      <c r="H1871" s="158">
        <v>3.3610000000000002</v>
      </c>
      <c r="I1871" s="158">
        <v>3.3048000000000002</v>
      </c>
      <c r="J1871" s="158">
        <v>4.1214000000000004</v>
      </c>
      <c r="K1871" s="158">
        <v>2.8332000000000002</v>
      </c>
      <c r="L1871" s="158">
        <v>3.0129000000000001</v>
      </c>
      <c r="M1871" s="158">
        <v>2.9047999999999998</v>
      </c>
      <c r="N1871" s="158">
        <v>3.5179</v>
      </c>
      <c r="O1871" s="158">
        <v>3.9016000000000002</v>
      </c>
      <c r="P1871" s="158"/>
      <c r="Q1871" s="158">
        <v>4.0452000000000004</v>
      </c>
      <c r="R1871" s="158">
        <v>3.6937000000000002</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5.2673400000000008</v>
      </c>
      <c r="G1872" s="160">
        <v>5.2541309090909101</v>
      </c>
      <c r="H1872" s="160">
        <v>3.6493309090909092</v>
      </c>
      <c r="I1872" s="160">
        <v>4.1082472727272723</v>
      </c>
      <c r="J1872" s="160">
        <v>5.2371963636363636</v>
      </c>
      <c r="K1872" s="160">
        <v>3.4239309090909091</v>
      </c>
      <c r="L1872" s="160">
        <v>3.8007945454545453</v>
      </c>
      <c r="M1872" s="160">
        <v>3.8742945454545437</v>
      </c>
      <c r="N1872" s="160">
        <v>3.9919527272727273</v>
      </c>
      <c r="O1872" s="160">
        <v>4.987470212765956</v>
      </c>
      <c r="P1872" s="160">
        <v>5.6464571428571411</v>
      </c>
      <c r="Q1872" s="160">
        <v>6.247703636363636</v>
      </c>
      <c r="R1872" s="160">
        <v>4.0742226415094329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5.3371000000000004</v>
      </c>
      <c r="G1873" s="160">
        <v>5.3371000000000004</v>
      </c>
      <c r="H1873" s="160">
        <v>3.6160000000000001</v>
      </c>
      <c r="I1873" s="160">
        <v>4.1186999999999996</v>
      </c>
      <c r="J1873" s="160">
        <v>5.2862</v>
      </c>
      <c r="K1873" s="160">
        <v>3.4563000000000001</v>
      </c>
      <c r="L1873" s="160">
        <v>3.6446000000000001</v>
      </c>
      <c r="M1873" s="160">
        <v>3.6389</v>
      </c>
      <c r="N1873" s="160">
        <v>3.6684999999999999</v>
      </c>
      <c r="O1873" s="160">
        <v>4.8384999999999998</v>
      </c>
      <c r="P1873" s="160">
        <v>5.7934999999999999</v>
      </c>
      <c r="Q1873" s="160">
        <v>6.7610999999999999</v>
      </c>
      <c r="R1873" s="160">
        <v>3.7395</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44767</v>
      </c>
      <c r="E1876" s="158">
        <v>68.224000000000004</v>
      </c>
      <c r="F1876" s="158">
        <v>-0.38040000000000002</v>
      </c>
      <c r="G1876" s="158">
        <v>-0.38040000000000002</v>
      </c>
      <c r="H1876" s="158">
        <v>3.0238</v>
      </c>
      <c r="I1876" s="158">
        <v>3.9807999999999999</v>
      </c>
      <c r="J1876" s="158">
        <v>9.5723000000000003</v>
      </c>
      <c r="K1876" s="158">
        <v>-5.4009</v>
      </c>
      <c r="L1876" s="158">
        <v>-5.8391000000000002</v>
      </c>
      <c r="M1876" s="158">
        <v>-8.2812000000000001</v>
      </c>
      <c r="N1876" s="158">
        <v>-1.4177</v>
      </c>
      <c r="O1876" s="158">
        <v>13.76</v>
      </c>
      <c r="P1876" s="158">
        <v>4.3506</v>
      </c>
      <c r="Q1876" s="158">
        <v>14.3317</v>
      </c>
      <c r="R1876" s="158">
        <v>30.097200000000001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44767</v>
      </c>
      <c r="E1877" s="158">
        <v>74.8476</v>
      </c>
      <c r="F1877" s="158">
        <v>-0.37269999999999998</v>
      </c>
      <c r="G1877" s="158">
        <v>-0.37269999999999998</v>
      </c>
      <c r="H1877" s="158">
        <v>3.0417000000000001</v>
      </c>
      <c r="I1877" s="158">
        <v>4.0170000000000003</v>
      </c>
      <c r="J1877" s="158">
        <v>9.6577999999999999</v>
      </c>
      <c r="K1877" s="158">
        <v>-5.18</v>
      </c>
      <c r="L1877" s="158">
        <v>-5.4034000000000004</v>
      </c>
      <c r="M1877" s="158">
        <v>-7.6525999999999996</v>
      </c>
      <c r="N1877" s="158">
        <v>-0.503</v>
      </c>
      <c r="O1877" s="158">
        <v>14.9038</v>
      </c>
      <c r="P1877" s="158">
        <v>5.4972000000000003</v>
      </c>
      <c r="Q1877" s="158">
        <v>15.771100000000001</v>
      </c>
      <c r="R1877" s="158">
        <v>31.3432</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44767</v>
      </c>
      <c r="E1878" s="158">
        <v>12.651999999999999</v>
      </c>
      <c r="F1878" s="158">
        <v>-0.1736</v>
      </c>
      <c r="G1878" s="158">
        <v>-0.1736</v>
      </c>
      <c r="H1878" s="158">
        <v>2.1640999999999999</v>
      </c>
      <c r="I1878" s="158">
        <v>3.0125000000000002</v>
      </c>
      <c r="J1878" s="158">
        <v>7.4024000000000001</v>
      </c>
      <c r="K1878" s="158">
        <v>-1.1254</v>
      </c>
      <c r="L1878" s="158">
        <v>-2.6244999999999998</v>
      </c>
      <c r="M1878" s="158">
        <v>-5.0007999999999999</v>
      </c>
      <c r="N1878" s="158">
        <v>-2.2559</v>
      </c>
      <c r="O1878" s="158"/>
      <c r="P1878" s="158"/>
      <c r="Q1878" s="158">
        <v>15.607699999999999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44767</v>
      </c>
      <c r="E1879" s="158">
        <v>12.497999999999999</v>
      </c>
      <c r="F1879" s="158">
        <v>-0.1757</v>
      </c>
      <c r="G1879" s="158">
        <v>-0.1757</v>
      </c>
      <c r="H1879" s="158">
        <v>2.1496</v>
      </c>
      <c r="I1879" s="158">
        <v>2.9828999999999999</v>
      </c>
      <c r="J1879" s="158">
        <v>7.3434999999999997</v>
      </c>
      <c r="K1879" s="158">
        <v>-1.3108</v>
      </c>
      <c r="L1879" s="158">
        <v>-2.9809000000000001</v>
      </c>
      <c r="M1879" s="158">
        <v>-5.5256999999999996</v>
      </c>
      <c r="N1879" s="158">
        <v>-2.9883999999999999</v>
      </c>
      <c r="O1879" s="158"/>
      <c r="P1879" s="158"/>
      <c r="Q1879" s="158">
        <v>14.738</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44767</v>
      </c>
      <c r="E1880" s="158">
        <v>412.416</v>
      </c>
      <c r="F1880" s="158">
        <v>0.10150000000000001</v>
      </c>
      <c r="G1880" s="158">
        <v>0.10150000000000001</v>
      </c>
      <c r="H1880" s="158">
        <v>2.5981999999999998</v>
      </c>
      <c r="I1880" s="158">
        <v>3.1705000000000001</v>
      </c>
      <c r="J1880" s="158">
        <v>7.8288000000000002</v>
      </c>
      <c r="K1880" s="158">
        <v>-2.3327</v>
      </c>
      <c r="L1880" s="158">
        <v>-5.4736000000000002</v>
      </c>
      <c r="M1880" s="158">
        <v>-7.3856999999999999</v>
      </c>
      <c r="N1880" s="158">
        <v>4.2384000000000004</v>
      </c>
      <c r="O1880" s="158">
        <v>14.4924</v>
      </c>
      <c r="P1880" s="158">
        <v>9.1930999999999994</v>
      </c>
      <c r="Q1880" s="158">
        <v>13.9427</v>
      </c>
      <c r="R1880" s="158">
        <v>26.473500000000001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44767</v>
      </c>
      <c r="E1881" s="158">
        <v>448.95100000000002</v>
      </c>
      <c r="F1881" s="158">
        <v>0.11020000000000001</v>
      </c>
      <c r="G1881" s="158">
        <v>0.11020000000000001</v>
      </c>
      <c r="H1881" s="158">
        <v>2.6190000000000002</v>
      </c>
      <c r="I1881" s="158">
        <v>3.2121</v>
      </c>
      <c r="J1881" s="158">
        <v>7.9226999999999999</v>
      </c>
      <c r="K1881" s="158">
        <v>-2.0950000000000002</v>
      </c>
      <c r="L1881" s="158">
        <v>-5.04</v>
      </c>
      <c r="M1881" s="158">
        <v>-6.7230999999999996</v>
      </c>
      <c r="N1881" s="158">
        <v>5.2271999999999998</v>
      </c>
      <c r="O1881" s="158">
        <v>15.5472</v>
      </c>
      <c r="P1881" s="158">
        <v>10.320600000000001</v>
      </c>
      <c r="Q1881" s="158">
        <v>15.1096</v>
      </c>
      <c r="R1881" s="158">
        <v>27.657699999999998</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44767</v>
      </c>
      <c r="E1882" s="158">
        <v>248.59</v>
      </c>
      <c r="F1882" s="158">
        <v>-0.2848</v>
      </c>
      <c r="G1882" s="158">
        <v>-0.2848</v>
      </c>
      <c r="H1882" s="158">
        <v>1.3743000000000001</v>
      </c>
      <c r="I1882" s="158">
        <v>2.448</v>
      </c>
      <c r="J1882" s="158">
        <v>6.2122999999999999</v>
      </c>
      <c r="K1882" s="158">
        <v>-2.5863</v>
      </c>
      <c r="L1882" s="158">
        <v>-0.15260000000000001</v>
      </c>
      <c r="M1882" s="158">
        <v>-0.97989999999999999</v>
      </c>
      <c r="N1882" s="158">
        <v>14.058299999999999</v>
      </c>
      <c r="O1882" s="158">
        <v>20.577500000000001</v>
      </c>
      <c r="P1882" s="158">
        <v>12.572800000000001</v>
      </c>
      <c r="Q1882" s="158">
        <v>19.602399999999999</v>
      </c>
      <c r="R1882" s="158">
        <v>32.126199999999997</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44767</v>
      </c>
      <c r="E1883" s="158">
        <v>268.89</v>
      </c>
      <c r="F1883" s="158">
        <v>-0.27810000000000001</v>
      </c>
      <c r="G1883" s="158">
        <v>-0.27810000000000001</v>
      </c>
      <c r="H1883" s="158">
        <v>1.3875999999999999</v>
      </c>
      <c r="I1883" s="158">
        <v>2.4693999999999998</v>
      </c>
      <c r="J1883" s="158">
        <v>6.2595999999999998</v>
      </c>
      <c r="K1883" s="158">
        <v>-2.4523999999999999</v>
      </c>
      <c r="L1883" s="158">
        <v>0.1341</v>
      </c>
      <c r="M1883" s="158">
        <v>-0.54369999999999996</v>
      </c>
      <c r="N1883" s="158">
        <v>14.7288</v>
      </c>
      <c r="O1883" s="158">
        <v>21.245899999999999</v>
      </c>
      <c r="P1883" s="158">
        <v>13.333299999999999</v>
      </c>
      <c r="Q1883" s="158">
        <v>17.3809</v>
      </c>
      <c r="R1883" s="158">
        <v>32.856400000000001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44767</v>
      </c>
      <c r="E1884" s="158">
        <v>15.77</v>
      </c>
      <c r="F1884" s="158">
        <v>-0.31609999999999999</v>
      </c>
      <c r="G1884" s="158">
        <v>-0.31609999999999999</v>
      </c>
      <c r="H1884" s="158">
        <v>2.2698</v>
      </c>
      <c r="I1884" s="158">
        <v>2.9373</v>
      </c>
      <c r="J1884" s="158">
        <v>7.2060000000000004</v>
      </c>
      <c r="K1884" s="158">
        <v>-2.2924000000000002</v>
      </c>
      <c r="L1884" s="158">
        <v>-3.8414999999999999</v>
      </c>
      <c r="M1884" s="158">
        <v>-6.8517000000000001</v>
      </c>
      <c r="N1884" s="158">
        <v>4.0923999999999996</v>
      </c>
      <c r="O1884" s="158">
        <v>15.5787</v>
      </c>
      <c r="P1884" s="158"/>
      <c r="Q1884" s="158">
        <v>12.2844</v>
      </c>
      <c r="R1884" s="158">
        <v>26.683299999999999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44767</v>
      </c>
      <c r="E1885" s="158">
        <v>15.09</v>
      </c>
      <c r="F1885" s="158">
        <v>-0.33029999999999998</v>
      </c>
      <c r="G1885" s="158">
        <v>-0.33029999999999998</v>
      </c>
      <c r="H1885" s="158">
        <v>2.2357999999999998</v>
      </c>
      <c r="I1885" s="158">
        <v>2.863</v>
      </c>
      <c r="J1885" s="158">
        <v>7.0972</v>
      </c>
      <c r="K1885" s="158">
        <v>-2.5194000000000001</v>
      </c>
      <c r="L1885" s="158">
        <v>-4.2512999999999996</v>
      </c>
      <c r="M1885" s="158">
        <v>-7.4233000000000002</v>
      </c>
      <c r="N1885" s="158">
        <v>3.2147999999999999</v>
      </c>
      <c r="O1885" s="158">
        <v>14.647399999999999</v>
      </c>
      <c r="P1885" s="158"/>
      <c r="Q1885" s="158">
        <v>11.0326</v>
      </c>
      <c r="R1885" s="158">
        <v>25.6629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44767</v>
      </c>
      <c r="E1886" s="158">
        <v>94.96</v>
      </c>
      <c r="F1886" s="158">
        <v>-0.3881</v>
      </c>
      <c r="G1886" s="158">
        <v>-0.3881</v>
      </c>
      <c r="H1886" s="158">
        <v>2.2284000000000002</v>
      </c>
      <c r="I1886" s="158">
        <v>2.9712000000000001</v>
      </c>
      <c r="J1886" s="158">
        <v>9.2121999999999993</v>
      </c>
      <c r="K1886" s="158">
        <v>-2.5851000000000002</v>
      </c>
      <c r="L1886" s="158">
        <v>-2.2945000000000002</v>
      </c>
      <c r="M1886" s="158">
        <v>1.8229</v>
      </c>
      <c r="N1886" s="158">
        <v>10.251899999999999</v>
      </c>
      <c r="O1886" s="158">
        <v>24.5322</v>
      </c>
      <c r="P1886" s="158">
        <v>12.601000000000001</v>
      </c>
      <c r="Q1886" s="158">
        <v>16.5764</v>
      </c>
      <c r="R1886" s="158">
        <v>49.307699999999997</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44767</v>
      </c>
      <c r="E1887" s="158">
        <v>86.48</v>
      </c>
      <c r="F1887" s="158">
        <v>-0.3916</v>
      </c>
      <c r="G1887" s="158">
        <v>-0.3916</v>
      </c>
      <c r="H1887" s="158">
        <v>2.2101000000000002</v>
      </c>
      <c r="I1887" s="158">
        <v>2.9279000000000002</v>
      </c>
      <c r="J1887" s="158">
        <v>9.1092999999999993</v>
      </c>
      <c r="K1887" s="158">
        <v>-2.8532999999999999</v>
      </c>
      <c r="L1887" s="158">
        <v>-2.8205</v>
      </c>
      <c r="M1887" s="158">
        <v>0.99260000000000004</v>
      </c>
      <c r="N1887" s="158">
        <v>9.0541999999999998</v>
      </c>
      <c r="O1887" s="158">
        <v>23.200500000000002</v>
      </c>
      <c r="P1887" s="158">
        <v>11.3535</v>
      </c>
      <c r="Q1887" s="158">
        <v>16.171800000000001</v>
      </c>
      <c r="R1887" s="158">
        <v>47.680599999999998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44767</v>
      </c>
      <c r="E1888" s="158">
        <v>18.727699999999999</v>
      </c>
      <c r="F1888" s="158">
        <v>0.50280000000000002</v>
      </c>
      <c r="G1888" s="158">
        <v>0.50280000000000002</v>
      </c>
      <c r="H1888" s="158">
        <v>2.8140999999999998</v>
      </c>
      <c r="I1888" s="158">
        <v>2.9876999999999998</v>
      </c>
      <c r="J1888" s="158">
        <v>7.3484999999999996</v>
      </c>
      <c r="K1888" s="158">
        <v>-0.30399999999999999</v>
      </c>
      <c r="L1888" s="158">
        <v>-2.8862999999999999</v>
      </c>
      <c r="M1888" s="158">
        <v>-6.0259999999999998</v>
      </c>
      <c r="N1888" s="158">
        <v>5.3087999999999997</v>
      </c>
      <c r="O1888" s="158">
        <v>16.5274</v>
      </c>
      <c r="P1888" s="158">
        <v>6.2716000000000003</v>
      </c>
      <c r="Q1888" s="158">
        <v>9.5411000000000001</v>
      </c>
      <c r="R1888" s="158">
        <v>26.008900000000001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44767</v>
      </c>
      <c r="E1889" s="158">
        <v>16.403700000000001</v>
      </c>
      <c r="F1889" s="158">
        <v>0.4864</v>
      </c>
      <c r="G1889" s="158">
        <v>0.4864</v>
      </c>
      <c r="H1889" s="158">
        <v>2.7768999999999999</v>
      </c>
      <c r="I1889" s="158">
        <v>2.9148000000000001</v>
      </c>
      <c r="J1889" s="158">
        <v>7.1836000000000002</v>
      </c>
      <c r="K1889" s="158">
        <v>-0.75209999999999999</v>
      </c>
      <c r="L1889" s="158">
        <v>-3.7477</v>
      </c>
      <c r="M1889" s="158">
        <v>-7.2770999999999999</v>
      </c>
      <c r="N1889" s="158">
        <v>3.4340000000000002</v>
      </c>
      <c r="O1889" s="158">
        <v>14.3057</v>
      </c>
      <c r="P1889" s="158">
        <v>4.4131999999999998</v>
      </c>
      <c r="Q1889" s="158">
        <v>7.4531999999999998</v>
      </c>
      <c r="R1889" s="158">
        <v>23.4147</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44767</v>
      </c>
      <c r="E1890" s="158">
        <v>389.99373275503302</v>
      </c>
      <c r="F1890" s="158">
        <v>-0.32179999999999997</v>
      </c>
      <c r="G1890" s="158">
        <v>-0.32179999999999997</v>
      </c>
      <c r="H1890" s="158">
        <v>2.3576999999999999</v>
      </c>
      <c r="I1890" s="158">
        <v>2.7810000000000001</v>
      </c>
      <c r="J1890" s="158">
        <v>7.7221000000000002</v>
      </c>
      <c r="K1890" s="158">
        <v>-0.98819999999999997</v>
      </c>
      <c r="L1890" s="158">
        <v>-5.7115</v>
      </c>
      <c r="M1890" s="158">
        <v>-7.1947999999999999</v>
      </c>
      <c r="N1890" s="158">
        <v>2.7241</v>
      </c>
      <c r="O1890" s="158">
        <v>17.484400000000001</v>
      </c>
      <c r="P1890" s="158">
        <v>9.6595999999999993</v>
      </c>
      <c r="Q1890" s="158">
        <v>15.673400000000001</v>
      </c>
      <c r="R1890" s="158">
        <v>26.713200000000001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44767</v>
      </c>
      <c r="E1891" s="158">
        <v>52.686900000000001</v>
      </c>
      <c r="F1891" s="158">
        <v>-0.31690000000000002</v>
      </c>
      <c r="G1891" s="158">
        <v>-0.31690000000000002</v>
      </c>
      <c r="H1891" s="158">
        <v>2.3694999999999999</v>
      </c>
      <c r="I1891" s="158">
        <v>2.8054999999999999</v>
      </c>
      <c r="J1891" s="158">
        <v>7.7797000000000001</v>
      </c>
      <c r="K1891" s="158">
        <v>-0.82499999999999996</v>
      </c>
      <c r="L1891" s="158">
        <v>-5.4206000000000003</v>
      </c>
      <c r="M1891" s="158">
        <v>-6.7412999999999998</v>
      </c>
      <c r="N1891" s="158">
        <v>3.3988999999999998</v>
      </c>
      <c r="O1891" s="158">
        <v>18.250599999999999</v>
      </c>
      <c r="P1891" s="158">
        <v>10.374599999999999</v>
      </c>
      <c r="Q1891" s="158">
        <v>14.4498</v>
      </c>
      <c r="R1891" s="158">
        <v>27.540500000000002</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44767</v>
      </c>
      <c r="E1892" s="158">
        <v>59.32</v>
      </c>
      <c r="F1892" s="158">
        <v>-0.1212</v>
      </c>
      <c r="G1892" s="158">
        <v>-0.1212</v>
      </c>
      <c r="H1892" s="158">
        <v>2.3641000000000001</v>
      </c>
      <c r="I1892" s="158">
        <v>3.9990000000000001</v>
      </c>
      <c r="J1892" s="158">
        <v>9.0360999999999994</v>
      </c>
      <c r="K1892" s="158">
        <v>-2.9291</v>
      </c>
      <c r="L1892" s="158">
        <v>-4.6364000000000001</v>
      </c>
      <c r="M1892" s="158">
        <v>-6.5031999999999996</v>
      </c>
      <c r="N1892" s="158">
        <v>4.5784000000000002</v>
      </c>
      <c r="O1892" s="158">
        <v>17.8963</v>
      </c>
      <c r="P1892" s="158">
        <v>10.0015</v>
      </c>
      <c r="Q1892" s="158">
        <v>17.895900000000001</v>
      </c>
      <c r="R1892" s="158">
        <v>29.805</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44767</v>
      </c>
      <c r="E1893" s="158">
        <v>54.686</v>
      </c>
      <c r="F1893" s="158">
        <v>-0.12970000000000001</v>
      </c>
      <c r="G1893" s="158">
        <v>-0.12970000000000001</v>
      </c>
      <c r="H1893" s="158">
        <v>2.3450000000000002</v>
      </c>
      <c r="I1893" s="158">
        <v>3.9599000000000002</v>
      </c>
      <c r="J1893" s="158">
        <v>8.9449000000000005</v>
      </c>
      <c r="K1893" s="158">
        <v>-3.1625999999999999</v>
      </c>
      <c r="L1893" s="158">
        <v>-5.0903</v>
      </c>
      <c r="M1893" s="158">
        <v>-7.1703000000000001</v>
      </c>
      <c r="N1893" s="158">
        <v>3.5739000000000001</v>
      </c>
      <c r="O1893" s="158">
        <v>16.762</v>
      </c>
      <c r="P1893" s="158">
        <v>8.9697999999999993</v>
      </c>
      <c r="Q1893" s="158">
        <v>14.4964</v>
      </c>
      <c r="R1893" s="158">
        <v>28.567299999999999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44767</v>
      </c>
      <c r="E1894" s="158">
        <v>118.07389999999999</v>
      </c>
      <c r="F1894" s="158">
        <v>-0.36580000000000001</v>
      </c>
      <c r="G1894" s="158">
        <v>-0.36580000000000001</v>
      </c>
      <c r="H1894" s="158">
        <v>2.2050000000000001</v>
      </c>
      <c r="I1894" s="158">
        <v>3.1606999999999998</v>
      </c>
      <c r="J1894" s="158">
        <v>7.9964000000000004</v>
      </c>
      <c r="K1894" s="158">
        <v>-2.3153999999999999</v>
      </c>
      <c r="L1894" s="158">
        <v>-3.5653999999999999</v>
      </c>
      <c r="M1894" s="158">
        <v>-5.5419999999999998</v>
      </c>
      <c r="N1894" s="158">
        <v>4.2755999999999998</v>
      </c>
      <c r="O1894" s="158">
        <v>18.388500000000001</v>
      </c>
      <c r="P1894" s="158">
        <v>11.8399</v>
      </c>
      <c r="Q1894" s="158">
        <v>15.4925</v>
      </c>
      <c r="R1894" s="158">
        <v>30.9833</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44767</v>
      </c>
      <c r="E1895" s="158">
        <v>126.5449</v>
      </c>
      <c r="F1895" s="158">
        <v>-0.35980000000000001</v>
      </c>
      <c r="G1895" s="158">
        <v>-0.35980000000000001</v>
      </c>
      <c r="H1895" s="158">
        <v>2.2193999999999998</v>
      </c>
      <c r="I1895" s="158">
        <v>3.1892999999999998</v>
      </c>
      <c r="J1895" s="158">
        <v>8.0640999999999998</v>
      </c>
      <c r="K1895" s="158">
        <v>-2.1368999999999998</v>
      </c>
      <c r="L1895" s="158">
        <v>-3.2225999999999999</v>
      </c>
      <c r="M1895" s="158">
        <v>-5.0404999999999998</v>
      </c>
      <c r="N1895" s="158">
        <v>5.0019999999999998</v>
      </c>
      <c r="O1895" s="158">
        <v>19.1706</v>
      </c>
      <c r="P1895" s="158">
        <v>12.607200000000001</v>
      </c>
      <c r="Q1895" s="158">
        <v>14.6104</v>
      </c>
      <c r="R1895" s="158">
        <v>31.846800000000002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44767</v>
      </c>
      <c r="E1896" s="158">
        <v>75.73</v>
      </c>
      <c r="F1896" s="158">
        <v>-0.3422</v>
      </c>
      <c r="G1896" s="158">
        <v>-0.3422</v>
      </c>
      <c r="H1896" s="158">
        <v>2.2686999999999999</v>
      </c>
      <c r="I1896" s="158">
        <v>2.7126000000000001</v>
      </c>
      <c r="J1896" s="158">
        <v>6.7522000000000002</v>
      </c>
      <c r="K1896" s="158">
        <v>1.5011000000000001</v>
      </c>
      <c r="L1896" s="158">
        <v>-0.53849999999999998</v>
      </c>
      <c r="M1896" s="158">
        <v>-5.3375000000000004</v>
      </c>
      <c r="N1896" s="158">
        <v>2.2964000000000002</v>
      </c>
      <c r="O1896" s="158">
        <v>12.268700000000001</v>
      </c>
      <c r="P1896" s="158">
        <v>8.2063000000000006</v>
      </c>
      <c r="Q1896" s="158">
        <v>13.158099999999999</v>
      </c>
      <c r="R1896" s="158">
        <v>26.5322</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44767</v>
      </c>
      <c r="E1897" s="158">
        <v>74.209999999999994</v>
      </c>
      <c r="F1897" s="158">
        <v>-0.34910000000000002</v>
      </c>
      <c r="G1897" s="158">
        <v>-0.34910000000000002</v>
      </c>
      <c r="H1897" s="158">
        <v>2.2599</v>
      </c>
      <c r="I1897" s="158">
        <v>2.6985999999999999</v>
      </c>
      <c r="J1897" s="158">
        <v>6.7001999999999997</v>
      </c>
      <c r="K1897" s="158">
        <v>1.3797999999999999</v>
      </c>
      <c r="L1897" s="158">
        <v>-0.78879999999999995</v>
      </c>
      <c r="M1897" s="158">
        <v>-5.6932</v>
      </c>
      <c r="N1897" s="158">
        <v>1.7829999999999999</v>
      </c>
      <c r="O1897" s="158">
        <v>11.715199999999999</v>
      </c>
      <c r="P1897" s="158">
        <v>7.7770999999999999</v>
      </c>
      <c r="Q1897" s="158">
        <v>12.8277</v>
      </c>
      <c r="R1897" s="158">
        <v>25.8977</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44767</v>
      </c>
      <c r="E1898" s="158">
        <v>191.9573</v>
      </c>
      <c r="F1898" s="158">
        <v>-0.31900000000000001</v>
      </c>
      <c r="G1898" s="158">
        <v>-0.31900000000000001</v>
      </c>
      <c r="H1898" s="158">
        <v>2.3422999999999998</v>
      </c>
      <c r="I1898" s="158">
        <v>2.1530999999999998</v>
      </c>
      <c r="J1898" s="158">
        <v>6.2778999999999998</v>
      </c>
      <c r="K1898" s="158">
        <v>-0.62609999999999999</v>
      </c>
      <c r="L1898" s="158">
        <v>-2.2597</v>
      </c>
      <c r="M1898" s="158">
        <v>-5.9462999999999999</v>
      </c>
      <c r="N1898" s="158">
        <v>7.1025999999999998</v>
      </c>
      <c r="O1898" s="158">
        <v>14.357799999999999</v>
      </c>
      <c r="P1898" s="158">
        <v>8.5350999999999999</v>
      </c>
      <c r="Q1898" s="158">
        <v>17.751100000000001</v>
      </c>
      <c r="R1898" s="158">
        <v>21.2866</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44767</v>
      </c>
      <c r="E1899" s="158">
        <v>209.89269999999999</v>
      </c>
      <c r="F1899" s="158">
        <v>-0.31040000000000001</v>
      </c>
      <c r="G1899" s="158">
        <v>-0.31040000000000001</v>
      </c>
      <c r="H1899" s="158">
        <v>2.3635000000000002</v>
      </c>
      <c r="I1899" s="158">
        <v>2.1945999999999999</v>
      </c>
      <c r="J1899" s="158">
        <v>6.3723999999999998</v>
      </c>
      <c r="K1899" s="158">
        <v>-0.36599999999999999</v>
      </c>
      <c r="L1899" s="158">
        <v>-1.7582</v>
      </c>
      <c r="M1899" s="158">
        <v>-5.2134999999999998</v>
      </c>
      <c r="N1899" s="158">
        <v>8.2332999999999998</v>
      </c>
      <c r="O1899" s="158">
        <v>15.757</v>
      </c>
      <c r="P1899" s="158">
        <v>9.8567999999999998</v>
      </c>
      <c r="Q1899" s="158">
        <v>16.0014</v>
      </c>
      <c r="R1899" s="158">
        <v>22.619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44767</v>
      </c>
      <c r="E1904" s="158">
        <v>402.83249999999998</v>
      </c>
      <c r="F1904" s="158">
        <v>-0.12759999999999999</v>
      </c>
      <c r="G1904" s="158">
        <v>-0.12759999999999999</v>
      </c>
      <c r="H1904" s="158">
        <v>2.5775000000000001</v>
      </c>
      <c r="I1904" s="158">
        <v>3.3950999999999998</v>
      </c>
      <c r="J1904" s="158">
        <v>8.8295999999999992</v>
      </c>
      <c r="K1904" s="158">
        <v>-0.75349999999999995</v>
      </c>
      <c r="L1904" s="158">
        <v>-0.22070000000000001</v>
      </c>
      <c r="M1904" s="158">
        <v>-2.6594000000000002</v>
      </c>
      <c r="N1904" s="158">
        <v>11.770099999999999</v>
      </c>
      <c r="O1904" s="158">
        <v>19.597300000000001</v>
      </c>
      <c r="P1904" s="158">
        <v>9.5405999999999995</v>
      </c>
      <c r="Q1904" s="158">
        <v>17.040600000000001</v>
      </c>
      <c r="R1904" s="158">
        <v>39.123399999999997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44767</v>
      </c>
      <c r="E1905" s="158">
        <v>433.65660000000003</v>
      </c>
      <c r="F1905" s="158">
        <v>-0.12</v>
      </c>
      <c r="G1905" s="158">
        <v>-0.12</v>
      </c>
      <c r="H1905" s="158">
        <v>2.5958999999999999</v>
      </c>
      <c r="I1905" s="158">
        <v>3.4327999999999999</v>
      </c>
      <c r="J1905" s="158">
        <v>8.9231999999999996</v>
      </c>
      <c r="K1905" s="158">
        <v>-0.49859999999999999</v>
      </c>
      <c r="L1905" s="158">
        <v>0.26750000000000002</v>
      </c>
      <c r="M1905" s="158">
        <v>-1.9632000000000001</v>
      </c>
      <c r="N1905" s="158">
        <v>12.8049</v>
      </c>
      <c r="O1905" s="158">
        <v>20.7136</v>
      </c>
      <c r="P1905" s="158">
        <v>10.497199999999999</v>
      </c>
      <c r="Q1905" s="158">
        <v>13.797499999999999</v>
      </c>
      <c r="R1905" s="158">
        <v>40.3992</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44767</v>
      </c>
      <c r="E1906" s="158">
        <v>16.760000000000002</v>
      </c>
      <c r="F1906" s="158">
        <v>-0.47510000000000002</v>
      </c>
      <c r="G1906" s="158">
        <v>-0.47510000000000002</v>
      </c>
      <c r="H1906" s="158">
        <v>1.5758000000000001</v>
      </c>
      <c r="I1906" s="158">
        <v>2.7589999999999999</v>
      </c>
      <c r="J1906" s="158">
        <v>8.4789999999999992</v>
      </c>
      <c r="K1906" s="158">
        <v>-0.23810000000000001</v>
      </c>
      <c r="L1906" s="158">
        <v>-1.8161</v>
      </c>
      <c r="M1906" s="158">
        <v>-4.4470000000000001</v>
      </c>
      <c r="N1906" s="158">
        <v>7.4359000000000002</v>
      </c>
      <c r="O1906" s="158">
        <v>18.216699999999999</v>
      </c>
      <c r="P1906" s="158"/>
      <c r="Q1906" s="158">
        <v>15.2502</v>
      </c>
      <c r="R1906" s="158">
        <v>25.941199999999998</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44767</v>
      </c>
      <c r="E1907" s="158">
        <v>16.29</v>
      </c>
      <c r="F1907" s="158">
        <v>-0.48870000000000002</v>
      </c>
      <c r="G1907" s="158">
        <v>-0.48870000000000002</v>
      </c>
      <c r="H1907" s="158">
        <v>1.5586</v>
      </c>
      <c r="I1907" s="158">
        <v>2.7111999999999998</v>
      </c>
      <c r="J1907" s="158">
        <v>8.3832000000000004</v>
      </c>
      <c r="K1907" s="158">
        <v>-0.48870000000000002</v>
      </c>
      <c r="L1907" s="158">
        <v>-2.2208999999999999</v>
      </c>
      <c r="M1907" s="158">
        <v>-5.0145999999999997</v>
      </c>
      <c r="N1907" s="158">
        <v>6.5401999999999996</v>
      </c>
      <c r="O1907" s="158">
        <v>17.3339</v>
      </c>
      <c r="P1907" s="158"/>
      <c r="Q1907" s="158">
        <v>14.3527</v>
      </c>
      <c r="R1907" s="158">
        <v>25.055299999999999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44767</v>
      </c>
      <c r="E1908" s="158">
        <v>103.7456</v>
      </c>
      <c r="F1908" s="158">
        <v>-0.26900000000000002</v>
      </c>
      <c r="G1908" s="158">
        <v>-0.26900000000000002</v>
      </c>
      <c r="H1908" s="158">
        <v>2.6175000000000002</v>
      </c>
      <c r="I1908" s="158">
        <v>3.4049999999999998</v>
      </c>
      <c r="J1908" s="158">
        <v>8.5314999999999994</v>
      </c>
      <c r="K1908" s="158">
        <v>1.0148999999999999</v>
      </c>
      <c r="L1908" s="158">
        <v>-2.9325000000000001</v>
      </c>
      <c r="M1908" s="158">
        <v>-5.3394000000000004</v>
      </c>
      <c r="N1908" s="158">
        <v>4.1265999999999998</v>
      </c>
      <c r="O1908" s="158">
        <v>18.917100000000001</v>
      </c>
      <c r="P1908" s="158">
        <v>12.7281</v>
      </c>
      <c r="Q1908" s="158">
        <v>12.9534</v>
      </c>
      <c r="R1908" s="158">
        <v>27.469799999999999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44767</v>
      </c>
      <c r="E1909" s="158">
        <v>96.807000000000002</v>
      </c>
      <c r="F1909" s="158">
        <v>-0.27460000000000001</v>
      </c>
      <c r="G1909" s="158">
        <v>-0.27460000000000001</v>
      </c>
      <c r="H1909" s="158">
        <v>2.6023999999999998</v>
      </c>
      <c r="I1909" s="158">
        <v>3.3753000000000002</v>
      </c>
      <c r="J1909" s="158">
        <v>8.4625000000000004</v>
      </c>
      <c r="K1909" s="158">
        <v>0.82640000000000002</v>
      </c>
      <c r="L1909" s="158">
        <v>-3.2890999999999999</v>
      </c>
      <c r="M1909" s="158">
        <v>-5.8650000000000002</v>
      </c>
      <c r="N1909" s="158">
        <v>3.3584999999999998</v>
      </c>
      <c r="O1909" s="158">
        <v>18.1111</v>
      </c>
      <c r="P1909" s="158">
        <v>11.932499999999999</v>
      </c>
      <c r="Q1909" s="158">
        <v>14.2643</v>
      </c>
      <c r="R1909" s="158">
        <v>26.570799999999998</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-0.21938000000000002</v>
      </c>
      <c r="G1910" s="160">
        <v>-0.21938000000000002</v>
      </c>
      <c r="H1910" s="160">
        <v>2.3172066666666677</v>
      </c>
      <c r="I1910" s="160">
        <v>3.0542599999999998</v>
      </c>
      <c r="J1910" s="160">
        <v>7.8870399999999989</v>
      </c>
      <c r="K1910" s="160">
        <v>-1.47986</v>
      </c>
      <c r="L1910" s="160">
        <v>-3.0141866666666668</v>
      </c>
      <c r="M1910" s="160">
        <v>-5.0842166666666673</v>
      </c>
      <c r="N1910" s="160">
        <v>5.1816066666666662</v>
      </c>
      <c r="O1910" s="160">
        <v>17.294982142857144</v>
      </c>
      <c r="P1910" s="160">
        <v>9.6847166666666666</v>
      </c>
      <c r="Q1910" s="160">
        <v>14.651966666666668</v>
      </c>
      <c r="R1910" s="160">
        <v>29.845128571428567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-0.31325000000000003</v>
      </c>
      <c r="G1911" s="160">
        <v>-0.31325000000000003</v>
      </c>
      <c r="H1911" s="160">
        <v>2.3436500000000002</v>
      </c>
      <c r="I1911" s="160">
        <v>2.9770500000000002</v>
      </c>
      <c r="J1911" s="160">
        <v>7.87575</v>
      </c>
      <c r="K1911" s="160">
        <v>-1.2181</v>
      </c>
      <c r="L1911" s="160">
        <v>-2.9567000000000001</v>
      </c>
      <c r="M1911" s="160">
        <v>-5.6175999999999995</v>
      </c>
      <c r="N1911" s="160">
        <v>4.2569999999999997</v>
      </c>
      <c r="O1911" s="160">
        <v>17.40915</v>
      </c>
      <c r="P1911" s="160">
        <v>9.9291499999999999</v>
      </c>
      <c r="Q1911" s="160">
        <v>14.674199999999999</v>
      </c>
      <c r="R1911" s="160">
        <v>27.50515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44767</v>
      </c>
      <c r="C8" s="60">
        <f>VLOOKUP($A8,'Return Data'!$B$7:$R$2292,4,0)</f>
        <v>28.399100000000001</v>
      </c>
      <c r="D8" s="60">
        <f>VLOOKUP($A8,'Return Data'!$B$7:$R$2292,10,0)</f>
        <v>-3.2201</v>
      </c>
      <c r="E8" s="61">
        <f t="shared" ref="E8:E16" si="0">RANK(D8,D$8:D$16,0)</f>
        <v>7</v>
      </c>
      <c r="F8" s="60">
        <f>VLOOKUP($A8,'Return Data'!$B$7:$R$2292,11,0)</f>
        <v>-6.3251999999999997</v>
      </c>
      <c r="G8" s="61">
        <f t="shared" ref="G8:G16" si="1">RANK(F8,F$8:F$16,0)</f>
        <v>8</v>
      </c>
      <c r="H8" s="60">
        <f>VLOOKUP($A8,'Return Data'!$B$7:$R$2292,12,0)</f>
        <v>-8.8059999999999992</v>
      </c>
      <c r="I8" s="61">
        <f t="shared" ref="I8:I16" si="2">RANK(H8,H$8:H$16,0)</f>
        <v>8</v>
      </c>
      <c r="J8" s="60">
        <f>VLOOKUP($A8,'Return Data'!$B$7:$R$2292,13,0)</f>
        <v>-9.3200000000000005E-2</v>
      </c>
      <c r="K8" s="61">
        <f t="shared" ref="K8:K16" si="3">RANK(J8,J$8:J$16,0)</f>
        <v>9</v>
      </c>
      <c r="L8" s="60">
        <f>VLOOKUP($A8,'Return Data'!$B$7:$R$2292,17,0)</f>
        <v>16.281300000000002</v>
      </c>
      <c r="M8" s="61">
        <f t="shared" ref="M8:M14" si="4">RANK(L8,L$8:L$16,0)</f>
        <v>4</v>
      </c>
      <c r="N8" s="60">
        <f>VLOOKUP($A8,'Return Data'!$B$7:$R$2292,14,0)</f>
        <v>13.693</v>
      </c>
      <c r="O8" s="61">
        <f t="shared" ref="O8:O14" si="5">RANK(N8,N$8:N$16,0)</f>
        <v>4</v>
      </c>
      <c r="P8" s="60">
        <f>VLOOKUP($A8,'Return Data'!$B$7:$R$2292,15,0)</f>
        <v>10.196999999999999</v>
      </c>
      <c r="Q8" s="61">
        <f t="shared" ref="Q8:Q14" si="6">RANK(P8,P$8:P$16,0)</f>
        <v>3</v>
      </c>
      <c r="R8" s="60">
        <f>VLOOKUP($A8,'Return Data'!$B$7:$R$2292,16,0)</f>
        <v>9.1442999999999994</v>
      </c>
      <c r="S8" s="62">
        <f t="shared" ref="S8:S16" si="7">RANK(R8,R$8:R$16,0)</f>
        <v>6</v>
      </c>
    </row>
    <row r="9" spans="1:20" x14ac:dyDescent="0.3">
      <c r="A9" s="58" t="s">
        <v>1176</v>
      </c>
      <c r="B9" s="59">
        <f>VLOOKUP($A9,'Return Data'!$B$7:$R$2292,3,0)</f>
        <v>44767</v>
      </c>
      <c r="C9" s="60">
        <f>VLOOKUP($A9,'Return Data'!$B$7:$R$2292,4,0)</f>
        <v>47.186999999999998</v>
      </c>
      <c r="D9" s="60">
        <f>VLOOKUP($A9,'Return Data'!$B$7:$R$2292,10,0)</f>
        <v>0.2102</v>
      </c>
      <c r="E9" s="61">
        <f t="shared" si="0"/>
        <v>1</v>
      </c>
      <c r="F9" s="60">
        <f>VLOOKUP($A9,'Return Data'!$B$7:$R$2292,11,0)</f>
        <v>-0.47249999999999998</v>
      </c>
      <c r="G9" s="61">
        <f t="shared" si="1"/>
        <v>4</v>
      </c>
      <c r="H9" s="60">
        <f>VLOOKUP($A9,'Return Data'!$B$7:$R$2292,12,0)</f>
        <v>-0.67989999999999995</v>
      </c>
      <c r="I9" s="61">
        <f t="shared" si="2"/>
        <v>5</v>
      </c>
      <c r="J9" s="60">
        <f>VLOOKUP($A9,'Return Data'!$B$7:$R$2292,13,0)</f>
        <v>5.0772000000000004</v>
      </c>
      <c r="K9" s="61">
        <f t="shared" si="3"/>
        <v>3</v>
      </c>
      <c r="L9" s="60">
        <f>VLOOKUP($A9,'Return Data'!$B$7:$R$2292,17,0)</f>
        <v>16.284199999999998</v>
      </c>
      <c r="M9" s="61">
        <f t="shared" si="4"/>
        <v>3</v>
      </c>
      <c r="N9" s="60">
        <f>VLOOKUP($A9,'Return Data'!$B$7:$R$2292,14,0)</f>
        <v>14.298999999999999</v>
      </c>
      <c r="O9" s="61">
        <f t="shared" si="5"/>
        <v>3</v>
      </c>
      <c r="P9" s="60">
        <f>VLOOKUP($A9,'Return Data'!$B$7:$R$2292,15,0)</f>
        <v>9.5358000000000001</v>
      </c>
      <c r="Q9" s="61">
        <f t="shared" si="6"/>
        <v>4</v>
      </c>
      <c r="R9" s="60">
        <f>VLOOKUP($A9,'Return Data'!$B$7:$R$2292,16,0)</f>
        <v>9.5868000000000002</v>
      </c>
      <c r="S9" s="62">
        <f t="shared" si="7"/>
        <v>5</v>
      </c>
    </row>
    <row r="10" spans="1:20" x14ac:dyDescent="0.3">
      <c r="A10" s="58" t="s">
        <v>1178</v>
      </c>
      <c r="B10" s="59">
        <f>VLOOKUP($A10,'Return Data'!$B$7:$R$2292,3,0)</f>
        <v>44767</v>
      </c>
      <c r="C10" s="60">
        <f>VLOOKUP($A10,'Return Data'!$B$7:$R$2292,4,0)</f>
        <v>431.79050000000001</v>
      </c>
      <c r="D10" s="60">
        <f>VLOOKUP($A10,'Return Data'!$B$7:$R$2292,10,0)</f>
        <v>-1.8115000000000001</v>
      </c>
      <c r="E10" s="61">
        <f t="shared" si="0"/>
        <v>6</v>
      </c>
      <c r="F10" s="60">
        <f>VLOOKUP($A10,'Return Data'!$B$7:$R$2292,11,0)</f>
        <v>1.8081</v>
      </c>
      <c r="G10" s="61">
        <f t="shared" si="1"/>
        <v>2</v>
      </c>
      <c r="H10" s="60">
        <f>VLOOKUP($A10,'Return Data'!$B$7:$R$2292,12,0)</f>
        <v>2.0411999999999999</v>
      </c>
      <c r="I10" s="61">
        <f t="shared" si="2"/>
        <v>2</v>
      </c>
      <c r="J10" s="60">
        <f>VLOOKUP($A10,'Return Data'!$B$7:$R$2292,13,0)</f>
        <v>17.546399999999998</v>
      </c>
      <c r="K10" s="61">
        <f t="shared" si="3"/>
        <v>1</v>
      </c>
      <c r="L10" s="60">
        <f>VLOOKUP($A10,'Return Data'!$B$7:$R$2292,17,0)</f>
        <v>28.524100000000001</v>
      </c>
      <c r="M10" s="61">
        <f t="shared" si="4"/>
        <v>2</v>
      </c>
      <c r="N10" s="60">
        <f>VLOOKUP($A10,'Return Data'!$B$7:$R$2292,14,0)</f>
        <v>17.4556</v>
      </c>
      <c r="O10" s="61">
        <f t="shared" si="5"/>
        <v>2</v>
      </c>
      <c r="P10" s="60">
        <f>VLOOKUP($A10,'Return Data'!$B$7:$R$2292,15,0)</f>
        <v>12.233599999999999</v>
      </c>
      <c r="Q10" s="61">
        <f t="shared" si="6"/>
        <v>2</v>
      </c>
      <c r="R10" s="60">
        <f>VLOOKUP($A10,'Return Data'!$B$7:$R$2292,16,0)</f>
        <v>21.0093</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9</v>
      </c>
      <c r="F11" s="60">
        <f>VLOOKUP($A11,'Return Data'!$B$7:$R$2292,11,0)</f>
        <v>-10.843400000000001</v>
      </c>
      <c r="G11" s="61">
        <f t="shared" si="1"/>
        <v>9</v>
      </c>
      <c r="H11" s="60">
        <f>VLOOKUP($A11,'Return Data'!$B$7:$R$2292,12,0)</f>
        <v>-10.4755</v>
      </c>
      <c r="I11" s="61">
        <f t="shared" si="2"/>
        <v>9</v>
      </c>
      <c r="J11" s="60">
        <f>VLOOKUP($A11,'Return Data'!$B$7:$R$2292,13,0)</f>
        <v>0.36330000000000001</v>
      </c>
      <c r="K11" s="61">
        <f t="shared" si="3"/>
        <v>8</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44767</v>
      </c>
      <c r="C12" s="60">
        <f>VLOOKUP($A12,'Return Data'!$B$7:$R$2292,4,0)</f>
        <v>77.591399999999993</v>
      </c>
      <c r="D12" s="60">
        <f>VLOOKUP($A12,'Return Data'!$B$7:$R$2292,10,0)</f>
        <v>-6.2424999999999997</v>
      </c>
      <c r="E12" s="61">
        <f t="shared" si="0"/>
        <v>8</v>
      </c>
      <c r="F12" s="60">
        <f>VLOOKUP($A12,'Return Data'!$B$7:$R$2292,11,0)</f>
        <v>-1.9329000000000001</v>
      </c>
      <c r="G12" s="61">
        <f t="shared" si="1"/>
        <v>6</v>
      </c>
      <c r="H12" s="60">
        <f>VLOOKUP($A12,'Return Data'!$B$7:$R$2292,12,0)</f>
        <v>2.4066999999999998</v>
      </c>
      <c r="I12" s="61">
        <f t="shared" si="2"/>
        <v>1</v>
      </c>
      <c r="J12" s="60">
        <f>VLOOKUP($A12,'Return Data'!$B$7:$R$2292,13,0)</f>
        <v>7.8733000000000004</v>
      </c>
      <c r="K12" s="61">
        <f t="shared" si="3"/>
        <v>2</v>
      </c>
      <c r="L12" s="60">
        <f>VLOOKUP($A12,'Return Data'!$B$7:$R$2292,17,0)</f>
        <v>38.107399999999998</v>
      </c>
      <c r="M12" s="61">
        <f t="shared" si="4"/>
        <v>1</v>
      </c>
      <c r="N12" s="60">
        <f>VLOOKUP($A12,'Return Data'!$B$7:$R$2292,14,0)</f>
        <v>27.295200000000001</v>
      </c>
      <c r="O12" s="61">
        <f t="shared" si="5"/>
        <v>1</v>
      </c>
      <c r="P12" s="60">
        <f>VLOOKUP($A12,'Return Data'!$B$7:$R$2292,15,0)</f>
        <v>17.248200000000001</v>
      </c>
      <c r="Q12" s="61">
        <f t="shared" si="6"/>
        <v>1</v>
      </c>
      <c r="R12" s="60">
        <f>VLOOKUP($A12,'Return Data'!$B$7:$R$2292,16,0)</f>
        <v>10.0664</v>
      </c>
      <c r="S12" s="62">
        <f t="shared" si="7"/>
        <v>4</v>
      </c>
    </row>
    <row r="13" spans="1:20" x14ac:dyDescent="0.3">
      <c r="A13" s="58" t="s">
        <v>1502</v>
      </c>
      <c r="B13" s="59">
        <f>VLOOKUP($A13,'Return Data'!$B$7:$R$2292,3,0)</f>
        <v>44767</v>
      </c>
      <c r="C13" s="60">
        <f>VLOOKUP($A13,'Return Data'!$B$7:$R$2292,4,0)</f>
        <v>23.575700000000001</v>
      </c>
      <c r="D13" s="60">
        <f>VLOOKUP($A13,'Return Data'!$B$7:$R$2292,10,0)</f>
        <v>0.13100000000000001</v>
      </c>
      <c r="E13" s="61">
        <f t="shared" si="0"/>
        <v>2</v>
      </c>
      <c r="F13" s="60">
        <f>VLOOKUP($A13,'Return Data'!$B$7:$R$2292,11,0)</f>
        <v>2.0356000000000001</v>
      </c>
      <c r="G13" s="61">
        <f t="shared" si="1"/>
        <v>1</v>
      </c>
      <c r="H13" s="60">
        <f>VLOOKUP($A13,'Return Data'!$B$7:$R$2292,12,0)</f>
        <v>0.46839999999999998</v>
      </c>
      <c r="I13" s="61">
        <f t="shared" si="2"/>
        <v>3</v>
      </c>
      <c r="J13" s="60">
        <f>VLOOKUP($A13,'Return Data'!$B$7:$R$2292,13,0)</f>
        <v>3.5825</v>
      </c>
      <c r="K13" s="61">
        <f t="shared" si="3"/>
        <v>5</v>
      </c>
      <c r="L13" s="60">
        <f>VLOOKUP($A13,'Return Data'!$B$7:$R$2292,17,0)</f>
        <v>8.2705000000000002</v>
      </c>
      <c r="M13" s="61">
        <f t="shared" si="4"/>
        <v>8</v>
      </c>
      <c r="N13" s="60">
        <f>VLOOKUP($A13,'Return Data'!$B$7:$R$2292,14,0)</f>
        <v>8.2774999999999999</v>
      </c>
      <c r="O13" s="61">
        <f t="shared" si="5"/>
        <v>8</v>
      </c>
      <c r="P13" s="60">
        <f>VLOOKUP($A13,'Return Data'!$B$7:$R$2292,15,0)</f>
        <v>7.3125</v>
      </c>
      <c r="Q13" s="61">
        <f t="shared" si="6"/>
        <v>7</v>
      </c>
      <c r="R13" s="60">
        <f>VLOOKUP($A13,'Return Data'!$B$7:$R$2292,16,0)</f>
        <v>8.8628999999999998</v>
      </c>
      <c r="S13" s="62">
        <f t="shared" si="7"/>
        <v>7</v>
      </c>
    </row>
    <row r="14" spans="1:20" x14ac:dyDescent="0.3">
      <c r="A14" s="58" t="s">
        <v>1183</v>
      </c>
      <c r="B14" s="59">
        <f>VLOOKUP($A14,'Return Data'!$B$7:$R$2292,3,0)</f>
        <v>44767</v>
      </c>
      <c r="C14" s="60">
        <f>VLOOKUP($A14,'Return Data'!$B$7:$R$2292,4,0)</f>
        <v>37.098599999999998</v>
      </c>
      <c r="D14" s="60">
        <f>VLOOKUP($A14,'Return Data'!$B$7:$R$2292,10,0)</f>
        <v>-1.6383000000000001</v>
      </c>
      <c r="E14" s="61">
        <f t="shared" si="0"/>
        <v>5</v>
      </c>
      <c r="F14" s="60">
        <f>VLOOKUP($A14,'Return Data'!$B$7:$R$2292,11,0)</f>
        <v>-1.1599999999999999E-2</v>
      </c>
      <c r="G14" s="61">
        <f t="shared" si="1"/>
        <v>3</v>
      </c>
      <c r="H14" s="60">
        <f>VLOOKUP($A14,'Return Data'!$B$7:$R$2292,12,0)</f>
        <v>-0.44840000000000002</v>
      </c>
      <c r="I14" s="61">
        <f t="shared" si="2"/>
        <v>4</v>
      </c>
      <c r="J14" s="60">
        <f>VLOOKUP($A14,'Return Data'!$B$7:$R$2292,13,0)</f>
        <v>3.3332000000000002</v>
      </c>
      <c r="K14" s="61">
        <f t="shared" si="3"/>
        <v>6</v>
      </c>
      <c r="L14" s="60">
        <f>VLOOKUP($A14,'Return Data'!$B$7:$R$2292,17,0)</f>
        <v>10.924099999999999</v>
      </c>
      <c r="M14" s="61">
        <f t="shared" si="4"/>
        <v>6</v>
      </c>
      <c r="N14" s="60">
        <f>VLOOKUP($A14,'Return Data'!$B$7:$R$2292,14,0)</f>
        <v>10.952999999999999</v>
      </c>
      <c r="O14" s="61">
        <f t="shared" si="5"/>
        <v>5</v>
      </c>
      <c r="P14" s="60">
        <f>VLOOKUP($A14,'Return Data'!$B$7:$R$2292,15,0)</f>
        <v>8.4417000000000009</v>
      </c>
      <c r="Q14" s="61">
        <f t="shared" si="6"/>
        <v>5</v>
      </c>
      <c r="R14" s="60">
        <f>VLOOKUP($A14,'Return Data'!$B$7:$R$2292,16,0)</f>
        <v>8.1868999999999996</v>
      </c>
      <c r="S14" s="62">
        <f t="shared" si="7"/>
        <v>8</v>
      </c>
    </row>
    <row r="15" spans="1:20" x14ac:dyDescent="0.3">
      <c r="A15" s="58" t="s">
        <v>1185</v>
      </c>
      <c r="B15" s="59">
        <f>VLOOKUP($A15,'Return Data'!$B$7:$R$2292,3,0)</f>
        <v>44767</v>
      </c>
      <c r="C15" s="60">
        <f>VLOOKUP($A15,'Return Data'!$B$7:$R$2292,4,0)</f>
        <v>15.187799999999999</v>
      </c>
      <c r="D15" s="60">
        <f>VLOOKUP($A15,'Return Data'!$B$7:$R$2292,10,0)</f>
        <v>-1.0399</v>
      </c>
      <c r="E15" s="61">
        <f t="shared" si="0"/>
        <v>4</v>
      </c>
      <c r="F15" s="60">
        <f>VLOOKUP($A15,'Return Data'!$B$7:$R$2292,11,0)</f>
        <v>-1.4649000000000001</v>
      </c>
      <c r="G15" s="61">
        <f t="shared" si="1"/>
        <v>5</v>
      </c>
      <c r="H15" s="60">
        <f>VLOOKUP($A15,'Return Data'!$B$7:$R$2292,12,0)</f>
        <v>-1.7391000000000001</v>
      </c>
      <c r="I15" s="61">
        <f t="shared" si="2"/>
        <v>6</v>
      </c>
      <c r="J15" s="60">
        <f>VLOOKUP($A15,'Return Data'!$B$7:$R$2292,13,0)</f>
        <v>4.9170999999999996</v>
      </c>
      <c r="K15" s="61">
        <f t="shared" si="3"/>
        <v>4</v>
      </c>
      <c r="L15" s="60"/>
      <c r="M15" s="61"/>
      <c r="N15" s="60"/>
      <c r="O15" s="61"/>
      <c r="P15" s="60"/>
      <c r="Q15" s="61"/>
      <c r="R15" s="60">
        <f>VLOOKUP($A15,'Return Data'!$B$7:$R$2292,16,0)</f>
        <v>19.091999999999999</v>
      </c>
      <c r="S15" s="62">
        <f t="shared" si="7"/>
        <v>2</v>
      </c>
    </row>
    <row r="16" spans="1:20" x14ac:dyDescent="0.3">
      <c r="A16" s="58" t="s">
        <v>1187</v>
      </c>
      <c r="B16" s="59">
        <f>VLOOKUP($A16,'Return Data'!$B$7:$R$2292,3,0)</f>
        <v>44767</v>
      </c>
      <c r="C16" s="60">
        <f>VLOOKUP($A16,'Return Data'!$B$7:$R$2292,4,0)</f>
        <v>42.8551</v>
      </c>
      <c r="D16" s="60">
        <f>VLOOKUP($A16,'Return Data'!$B$7:$R$2292,10,0)</f>
        <v>-0.3453</v>
      </c>
      <c r="E16" s="61">
        <f t="shared" si="0"/>
        <v>3</v>
      </c>
      <c r="F16" s="60">
        <f>VLOOKUP($A16,'Return Data'!$B$7:$R$2292,11,0)</f>
        <v>-1.9935</v>
      </c>
      <c r="G16" s="61">
        <f t="shared" si="1"/>
        <v>7</v>
      </c>
      <c r="H16" s="60">
        <f>VLOOKUP($A16,'Return Data'!$B$7:$R$2292,12,0)</f>
        <v>-3.3083</v>
      </c>
      <c r="I16" s="61">
        <f t="shared" si="2"/>
        <v>7</v>
      </c>
      <c r="J16" s="60">
        <f>VLOOKUP($A16,'Return Data'!$B$7:$R$2292,13,0)</f>
        <v>1.5444</v>
      </c>
      <c r="K16" s="61">
        <f t="shared" si="3"/>
        <v>7</v>
      </c>
      <c r="L16" s="60">
        <f>VLOOKUP($A16,'Return Data'!$B$7:$R$2292,17,0)</f>
        <v>9.8187999999999995</v>
      </c>
      <c r="M16" s="61">
        <f>RANK(L16,L$8:L$16,0)</f>
        <v>7</v>
      </c>
      <c r="N16" s="60">
        <f>VLOOKUP($A16,'Return Data'!$B$7:$R$2292,14,0)</f>
        <v>8.8855000000000004</v>
      </c>
      <c r="O16" s="61">
        <f>RANK(N16,N$8:N$16,0)</f>
        <v>7</v>
      </c>
      <c r="P16" s="60">
        <f>VLOOKUP($A16,'Return Data'!$B$7:$R$2292,15,0)</f>
        <v>5.8403</v>
      </c>
      <c r="Q16" s="61">
        <f>RANK(P16,P$8:P$16,0)</f>
        <v>8</v>
      </c>
      <c r="R16" s="60">
        <f>VLOOKUP($A16,'Return Data'!$B$7:$R$2292,16,0)</f>
        <v>11.2842</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-2.3849888888888895</v>
      </c>
      <c r="E18" s="69"/>
      <c r="F18" s="70">
        <f>AVERAGE(F8:F16)</f>
        <v>-2.1333666666666669</v>
      </c>
      <c r="G18" s="69"/>
      <c r="H18" s="70">
        <f>AVERAGE(H8:H16)</f>
        <v>-2.2823222222222217</v>
      </c>
      <c r="I18" s="69"/>
      <c r="J18" s="70">
        <f>AVERAGE(J8:J16)</f>
        <v>4.9049111111111108</v>
      </c>
      <c r="K18" s="69"/>
      <c r="L18" s="70">
        <f>AVERAGE(L8:L16)</f>
        <v>17.951750000000001</v>
      </c>
      <c r="M18" s="69"/>
      <c r="N18" s="70">
        <f>AVERAGE(N8:N16)</f>
        <v>13.801850000000002</v>
      </c>
      <c r="O18" s="69"/>
      <c r="P18" s="70">
        <f>AVERAGE(P8:P16)</f>
        <v>9.7813499999999998</v>
      </c>
      <c r="Q18" s="69"/>
      <c r="R18" s="70">
        <f>AVERAGE(R8:R16)</f>
        <v>11.685299999999998</v>
      </c>
      <c r="S18" s="71"/>
    </row>
    <row r="19" spans="1:19" x14ac:dyDescent="0.3">
      <c r="A19" s="68" t="s">
        <v>28</v>
      </c>
      <c r="B19" s="69"/>
      <c r="C19" s="69"/>
      <c r="D19" s="70">
        <f>MIN(D8:D16)</f>
        <v>-7.5084999999999997</v>
      </c>
      <c r="E19" s="69"/>
      <c r="F19" s="70">
        <f>MIN(F8:F16)</f>
        <v>-10.843400000000001</v>
      </c>
      <c r="G19" s="69"/>
      <c r="H19" s="70">
        <f>MIN(H8:H16)</f>
        <v>-10.4755</v>
      </c>
      <c r="I19" s="69"/>
      <c r="J19" s="70">
        <f>MIN(J8:J16)</f>
        <v>-9.3200000000000005E-2</v>
      </c>
      <c r="K19" s="69"/>
      <c r="L19" s="70">
        <f>MIN(L8:L16)</f>
        <v>8.2705000000000002</v>
      </c>
      <c r="M19" s="69"/>
      <c r="N19" s="70">
        <f>MIN(N8:N16)</f>
        <v>8.2774999999999999</v>
      </c>
      <c r="O19" s="69"/>
      <c r="P19" s="70">
        <f>MIN(P8:P16)</f>
        <v>5.8403</v>
      </c>
      <c r="Q19" s="69"/>
      <c r="R19" s="70">
        <f>MIN(R8:R16)</f>
        <v>7.9348999999999998</v>
      </c>
      <c r="S19" s="71"/>
    </row>
    <row r="20" spans="1:19" ht="15" thickBot="1" x14ac:dyDescent="0.35">
      <c r="A20" s="72" t="s">
        <v>29</v>
      </c>
      <c r="B20" s="73"/>
      <c r="C20" s="73"/>
      <c r="D20" s="74">
        <f>MAX(D8:D16)</f>
        <v>0.2102</v>
      </c>
      <c r="E20" s="73"/>
      <c r="F20" s="74">
        <f>MAX(F8:F16)</f>
        <v>2.0356000000000001</v>
      </c>
      <c r="G20" s="73"/>
      <c r="H20" s="74">
        <f>MAX(H8:H16)</f>
        <v>2.4066999999999998</v>
      </c>
      <c r="I20" s="73"/>
      <c r="J20" s="74">
        <f>MAX(J8:J16)</f>
        <v>17.546399999999998</v>
      </c>
      <c r="K20" s="73"/>
      <c r="L20" s="74">
        <f>MAX(L8:L16)</f>
        <v>38.107399999999998</v>
      </c>
      <c r="M20" s="73"/>
      <c r="N20" s="74">
        <f>MAX(N8:N16)</f>
        <v>27.295200000000001</v>
      </c>
      <c r="O20" s="73"/>
      <c r="P20" s="74">
        <f>MAX(P8:P16)</f>
        <v>17.248200000000001</v>
      </c>
      <c r="Q20" s="73"/>
      <c r="R20" s="74">
        <f>MAX(R8:R16)</f>
        <v>21.0093</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44767</v>
      </c>
      <c r="C8" s="60">
        <f>VLOOKUP($A8,'Return Data'!$B$7:$R$2292,4,0)</f>
        <v>78.739999999999995</v>
      </c>
      <c r="D8" s="60">
        <f>VLOOKUP($A8,'Return Data'!$B$7:$R$2292,10,0)</f>
        <v>0.40810000000000002</v>
      </c>
      <c r="E8" s="61">
        <f t="shared" ref="E8:E16" si="0">RANK(D8,D$8:D$16,0)</f>
        <v>6</v>
      </c>
      <c r="F8" s="60">
        <f>VLOOKUP($A8,'Return Data'!$B$7:$R$2292,11,0)</f>
        <v>-0.1648</v>
      </c>
      <c r="G8" s="61">
        <f t="shared" ref="G8:G16" si="1">RANK(F8,F$8:F$16,0)</f>
        <v>6</v>
      </c>
      <c r="H8" s="60">
        <f>VLOOKUP($A8,'Return Data'!$B$7:$R$2292,12,0)</f>
        <v>-2.2471000000000001</v>
      </c>
      <c r="I8" s="61">
        <f t="shared" ref="I8:I16" si="2">RANK(H8,H$8:H$16,0)</f>
        <v>8</v>
      </c>
      <c r="J8" s="60">
        <f>VLOOKUP($A8,'Return Data'!$B$7:$R$2292,13,0)</f>
        <v>2.8340000000000001</v>
      </c>
      <c r="K8" s="61">
        <f t="shared" ref="K8:K16" si="3">RANK(J8,J$8:J$16,0)</f>
        <v>7</v>
      </c>
      <c r="L8" s="60">
        <f>VLOOKUP($A8,'Return Data'!$B$7:$R$2292,17,0)</f>
        <v>15.756</v>
      </c>
      <c r="M8" s="61">
        <f>RANK(L8,L$8:L$16,0)</f>
        <v>5</v>
      </c>
      <c r="N8" s="60">
        <f>VLOOKUP($A8,'Return Data'!$B$7:$R$2292,14,0)</f>
        <v>12.3269</v>
      </c>
      <c r="O8" s="61">
        <f>RANK(N8,N$8:N$16,0)</f>
        <v>5</v>
      </c>
      <c r="P8" s="60">
        <f>VLOOKUP($A8,'Return Data'!$B$7:$R$2292,15,0)</f>
        <v>9.0783000000000005</v>
      </c>
      <c r="Q8" s="61">
        <f>RANK(P8,P$8:P$16,0)</f>
        <v>4</v>
      </c>
      <c r="R8" s="60">
        <f>VLOOKUP($A8,'Return Data'!$B$7:$R$2292,16,0)</f>
        <v>11.6782</v>
      </c>
      <c r="S8" s="62">
        <f>RANK(R8,R$8:R$16,0)</f>
        <v>5</v>
      </c>
    </row>
    <row r="9" spans="1:20" x14ac:dyDescent="0.3">
      <c r="A9" s="58" t="s">
        <v>539</v>
      </c>
      <c r="B9" s="59">
        <f>VLOOKUP($A9,'Return Data'!$B$7:$R$2292,3,0)</f>
        <v>44767</v>
      </c>
      <c r="C9" s="60">
        <f>VLOOKUP($A9,'Return Data'!$B$7:$R$2292,4,0)</f>
        <v>310.88900000000001</v>
      </c>
      <c r="D9" s="60">
        <f>VLOOKUP($A9,'Return Data'!$B$7:$R$2292,10,0)</f>
        <v>1.0019</v>
      </c>
      <c r="E9" s="61">
        <f t="shared" si="0"/>
        <v>3</v>
      </c>
      <c r="F9" s="60">
        <f>VLOOKUP($A9,'Return Data'!$B$7:$R$2292,11,0)</f>
        <v>4.1096000000000004</v>
      </c>
      <c r="G9" s="61">
        <f t="shared" si="1"/>
        <v>1</v>
      </c>
      <c r="H9" s="60">
        <f>VLOOKUP($A9,'Return Data'!$B$7:$R$2292,12,0)</f>
        <v>3.2117</v>
      </c>
      <c r="I9" s="61">
        <f t="shared" si="2"/>
        <v>1</v>
      </c>
      <c r="J9" s="60">
        <f>VLOOKUP($A9,'Return Data'!$B$7:$R$2292,13,0)</f>
        <v>12.340999999999999</v>
      </c>
      <c r="K9" s="61">
        <f t="shared" si="3"/>
        <v>1</v>
      </c>
      <c r="L9" s="60">
        <f>VLOOKUP($A9,'Return Data'!$B$7:$R$2292,17,0)</f>
        <v>28.825700000000001</v>
      </c>
      <c r="M9" s="61">
        <f t="shared" ref="M9:M16" si="4">RANK(L9,L$8:L$16,0)</f>
        <v>1</v>
      </c>
      <c r="N9" s="60">
        <f>VLOOKUP($A9,'Return Data'!$B$7:$R$2292,14,0)</f>
        <v>15.0137</v>
      </c>
      <c r="O9" s="61">
        <f t="shared" ref="O9:O16" si="5">RANK(N9,N$8:N$16,0)</f>
        <v>1</v>
      </c>
      <c r="P9" s="60">
        <f>VLOOKUP($A9,'Return Data'!$B$7:$R$2292,15,0)</f>
        <v>10.6753</v>
      </c>
      <c r="Q9" s="61">
        <f t="shared" ref="Q9:Q14" si="6">RANK(P9,P$8:P$16,0)</f>
        <v>1</v>
      </c>
      <c r="R9" s="60">
        <f>VLOOKUP($A9,'Return Data'!$B$7:$R$2292,16,0)</f>
        <v>13.9557</v>
      </c>
      <c r="S9" s="62">
        <f t="shared" ref="S9:S16" si="7">RANK(R9,R$8:R$16,0)</f>
        <v>1</v>
      </c>
    </row>
    <row r="10" spans="1:20" x14ac:dyDescent="0.3">
      <c r="A10" s="58" t="s">
        <v>541</v>
      </c>
      <c r="B10" s="59">
        <f>VLOOKUP($A10,'Return Data'!$B$7:$R$2292,3,0)</f>
        <v>44767</v>
      </c>
      <c r="C10" s="60">
        <f>VLOOKUP($A10,'Return Data'!$B$7:$R$2292,4,0)</f>
        <v>54.96</v>
      </c>
      <c r="D10" s="60">
        <f>VLOOKUP($A10,'Return Data'!$B$7:$R$2292,10,0)</f>
        <v>1.4771000000000001</v>
      </c>
      <c r="E10" s="61">
        <f t="shared" si="0"/>
        <v>2</v>
      </c>
      <c r="F10" s="60">
        <f>VLOOKUP($A10,'Return Data'!$B$7:$R$2292,11,0)</f>
        <v>2.3845000000000001</v>
      </c>
      <c r="G10" s="61">
        <f t="shared" si="1"/>
        <v>2</v>
      </c>
      <c r="H10" s="60">
        <f>VLOOKUP($A10,'Return Data'!$B$7:$R$2292,12,0)</f>
        <v>2.2321</v>
      </c>
      <c r="I10" s="61">
        <f t="shared" si="2"/>
        <v>2</v>
      </c>
      <c r="J10" s="60">
        <f>VLOOKUP($A10,'Return Data'!$B$7:$R$2292,13,0)</f>
        <v>8.5093999999999994</v>
      </c>
      <c r="K10" s="61">
        <f t="shared" si="3"/>
        <v>2</v>
      </c>
      <c r="L10" s="60">
        <f>VLOOKUP($A10,'Return Data'!$B$7:$R$2292,17,0)</f>
        <v>16.828299999999999</v>
      </c>
      <c r="M10" s="61">
        <f t="shared" si="4"/>
        <v>2</v>
      </c>
      <c r="N10" s="60">
        <f>VLOOKUP($A10,'Return Data'!$B$7:$R$2292,14,0)</f>
        <v>12.9282</v>
      </c>
      <c r="O10" s="61">
        <f t="shared" si="5"/>
        <v>3</v>
      </c>
      <c r="P10" s="60">
        <f>VLOOKUP($A10,'Return Data'!$B$7:$R$2292,15,0)</f>
        <v>10.4283</v>
      </c>
      <c r="Q10" s="61">
        <f t="shared" si="6"/>
        <v>2</v>
      </c>
      <c r="R10" s="60">
        <f>VLOOKUP($A10,'Return Data'!$B$7:$R$2292,16,0)</f>
        <v>12.849</v>
      </c>
      <c r="S10" s="62">
        <f t="shared" si="7"/>
        <v>3</v>
      </c>
    </row>
    <row r="11" spans="1:20" x14ac:dyDescent="0.3">
      <c r="A11" s="58" t="s">
        <v>542</v>
      </c>
      <c r="B11" s="59">
        <f>VLOOKUP($A11,'Return Data'!$B$7:$R$2292,3,0)</f>
        <v>44767</v>
      </c>
      <c r="C11" s="60">
        <f>VLOOKUP($A11,'Return Data'!$B$7:$R$2292,4,0)</f>
        <v>10.832800000000001</v>
      </c>
      <c r="D11" s="60">
        <f>VLOOKUP($A11,'Return Data'!$B$7:$R$2292,10,0)</f>
        <v>-0.26879999999999998</v>
      </c>
      <c r="E11" s="61">
        <f t="shared" si="0"/>
        <v>8</v>
      </c>
      <c r="F11" s="60">
        <f>VLOOKUP($A11,'Return Data'!$B$7:$R$2292,11,0)</f>
        <v>-5.0387000000000004</v>
      </c>
      <c r="G11" s="61">
        <f t="shared" si="1"/>
        <v>9</v>
      </c>
      <c r="H11" s="60">
        <f>VLOOKUP($A11,'Return Data'!$B$7:$R$2292,12,0)</f>
        <v>-5.3143000000000002</v>
      </c>
      <c r="I11" s="61">
        <f t="shared" si="2"/>
        <v>9</v>
      </c>
      <c r="J11" s="60">
        <f>VLOOKUP($A11,'Return Data'!$B$7:$R$2292,13,0)</f>
        <v>2.7759999999999998</v>
      </c>
      <c r="K11" s="61">
        <f t="shared" si="3"/>
        <v>8</v>
      </c>
      <c r="L11" s="60">
        <f>VLOOKUP($A11,'Return Data'!$B$7:$R$2292,17,0)</f>
        <v>11.241899999999999</v>
      </c>
      <c r="M11" s="61">
        <f t="shared" si="4"/>
        <v>8</v>
      </c>
      <c r="N11" s="60"/>
      <c r="O11" s="61"/>
      <c r="P11" s="60"/>
      <c r="Q11" s="61"/>
      <c r="R11" s="60">
        <f>VLOOKUP($A11,'Return Data'!$B$7:$R$2292,16,0)</f>
        <v>3.1650999999999998</v>
      </c>
      <c r="S11" s="62">
        <f t="shared" si="7"/>
        <v>9</v>
      </c>
    </row>
    <row r="12" spans="1:20" x14ac:dyDescent="0.3">
      <c r="A12" s="58" t="s">
        <v>544</v>
      </c>
      <c r="B12" s="59">
        <f>VLOOKUP($A12,'Return Data'!$B$7:$R$2292,3,0)</f>
        <v>44767</v>
      </c>
      <c r="C12" s="60">
        <f>VLOOKUP($A12,'Return Data'!$B$7:$R$2292,4,0)</f>
        <v>14.962999999999999</v>
      </c>
      <c r="D12" s="60">
        <f>VLOOKUP($A12,'Return Data'!$B$7:$R$2292,10,0)</f>
        <v>0.59160000000000001</v>
      </c>
      <c r="E12" s="61">
        <f t="shared" si="0"/>
        <v>4</v>
      </c>
      <c r="F12" s="60">
        <f>VLOOKUP($A12,'Return Data'!$B$7:$R$2292,11,0)</f>
        <v>0.18079999999999999</v>
      </c>
      <c r="G12" s="61">
        <f t="shared" si="1"/>
        <v>5</v>
      </c>
      <c r="H12" s="60">
        <f>VLOOKUP($A12,'Return Data'!$B$7:$R$2292,12,0)</f>
        <v>-0.5252</v>
      </c>
      <c r="I12" s="61">
        <f t="shared" si="2"/>
        <v>5</v>
      </c>
      <c r="J12" s="60">
        <f>VLOOKUP($A12,'Return Data'!$B$7:$R$2292,13,0)</f>
        <v>4.2862999999999998</v>
      </c>
      <c r="K12" s="61">
        <f t="shared" si="3"/>
        <v>5</v>
      </c>
      <c r="L12" s="60">
        <f>VLOOKUP($A12,'Return Data'!$B$7:$R$2292,17,0)</f>
        <v>13.2431</v>
      </c>
      <c r="M12" s="61">
        <f t="shared" si="4"/>
        <v>6</v>
      </c>
      <c r="N12" s="60">
        <f>VLOOKUP($A12,'Return Data'!$B$7:$R$2292,14,0)</f>
        <v>12.1442</v>
      </c>
      <c r="O12" s="61">
        <f t="shared" si="5"/>
        <v>6</v>
      </c>
      <c r="P12" s="60"/>
      <c r="Q12" s="61"/>
      <c r="R12" s="60">
        <f>VLOOKUP($A12,'Return Data'!$B$7:$R$2292,16,0)</f>
        <v>10.661300000000001</v>
      </c>
      <c r="S12" s="62">
        <f t="shared" si="7"/>
        <v>7</v>
      </c>
    </row>
    <row r="13" spans="1:20" x14ac:dyDescent="0.3">
      <c r="A13" s="58" t="s">
        <v>546</v>
      </c>
      <c r="B13" s="59">
        <f>VLOOKUP($A13,'Return Data'!$B$7:$R$2292,3,0)</f>
        <v>44767</v>
      </c>
      <c r="C13" s="60">
        <f>VLOOKUP($A13,'Return Data'!$B$7:$R$2292,4,0)</f>
        <v>33.771999999999998</v>
      </c>
      <c r="D13" s="60">
        <f>VLOOKUP($A13,'Return Data'!$B$7:$R$2292,10,0)</f>
        <v>-0.47149999999999997</v>
      </c>
      <c r="E13" s="61">
        <f t="shared" si="0"/>
        <v>9</v>
      </c>
      <c r="F13" s="60">
        <f>VLOOKUP($A13,'Return Data'!$B$7:$R$2292,11,0)</f>
        <v>-0.5272</v>
      </c>
      <c r="G13" s="61">
        <f t="shared" si="1"/>
        <v>8</v>
      </c>
      <c r="H13" s="60">
        <f>VLOOKUP($A13,'Return Data'!$B$7:$R$2292,12,0)</f>
        <v>-2.0505</v>
      </c>
      <c r="I13" s="61">
        <f t="shared" si="2"/>
        <v>7</v>
      </c>
      <c r="J13" s="60">
        <f>VLOOKUP($A13,'Return Data'!$B$7:$R$2292,13,0)</f>
        <v>2.2248000000000001</v>
      </c>
      <c r="K13" s="61">
        <f t="shared" si="3"/>
        <v>9</v>
      </c>
      <c r="L13" s="60">
        <f>VLOOKUP($A13,'Return Data'!$B$7:$R$2292,17,0)</f>
        <v>9.0029000000000003</v>
      </c>
      <c r="M13" s="61">
        <f t="shared" si="4"/>
        <v>9</v>
      </c>
      <c r="N13" s="60">
        <f>VLOOKUP($A13,'Return Data'!$B$7:$R$2292,14,0)</f>
        <v>9.3066999999999993</v>
      </c>
      <c r="O13" s="61">
        <f t="shared" si="5"/>
        <v>8</v>
      </c>
      <c r="P13" s="60">
        <f>VLOOKUP($A13,'Return Data'!$B$7:$R$2292,15,0)</f>
        <v>8.0609999999999999</v>
      </c>
      <c r="Q13" s="61">
        <f t="shared" si="6"/>
        <v>5</v>
      </c>
      <c r="R13" s="60">
        <f>VLOOKUP($A13,'Return Data'!$B$7:$R$2292,16,0)</f>
        <v>11.3948</v>
      </c>
      <c r="S13" s="62">
        <f t="shared" si="7"/>
        <v>6</v>
      </c>
    </row>
    <row r="14" spans="1:20" x14ac:dyDescent="0.3">
      <c r="A14" s="58" t="s">
        <v>549</v>
      </c>
      <c r="B14" s="59">
        <f>VLOOKUP($A14,'Return Data'!$B$7:$R$2292,3,0)</f>
        <v>44767</v>
      </c>
      <c r="C14" s="60">
        <f>VLOOKUP($A14,'Return Data'!$B$7:$R$2292,4,0)</f>
        <v>132.45330000000001</v>
      </c>
      <c r="D14" s="60">
        <f>VLOOKUP($A14,'Return Data'!$B$7:$R$2292,10,0)</f>
        <v>1.6016999999999999</v>
      </c>
      <c r="E14" s="61">
        <f t="shared" si="0"/>
        <v>1</v>
      </c>
      <c r="F14" s="60">
        <f>VLOOKUP($A14,'Return Data'!$B$7:$R$2292,11,0)</f>
        <v>1.1999</v>
      </c>
      <c r="G14" s="61">
        <f t="shared" si="1"/>
        <v>3</v>
      </c>
      <c r="H14" s="60">
        <f>VLOOKUP($A14,'Return Data'!$B$7:$R$2292,12,0)</f>
        <v>-0.26019999999999999</v>
      </c>
      <c r="I14" s="61">
        <f t="shared" si="2"/>
        <v>4</v>
      </c>
      <c r="J14" s="60">
        <f>VLOOKUP($A14,'Return Data'!$B$7:$R$2292,13,0)</f>
        <v>4.4161999999999999</v>
      </c>
      <c r="K14" s="61">
        <f t="shared" si="3"/>
        <v>4</v>
      </c>
      <c r="L14" s="60">
        <f>VLOOKUP($A14,'Return Data'!$B$7:$R$2292,17,0)</f>
        <v>16.601500000000001</v>
      </c>
      <c r="M14" s="61">
        <f t="shared" si="4"/>
        <v>3</v>
      </c>
      <c r="N14" s="60">
        <f>VLOOKUP($A14,'Return Data'!$B$7:$R$2292,14,0)</f>
        <v>11.8642</v>
      </c>
      <c r="O14" s="61">
        <f t="shared" si="5"/>
        <v>7</v>
      </c>
      <c r="P14" s="60">
        <f>VLOOKUP($A14,'Return Data'!$B$7:$R$2292,15,0)</f>
        <v>9.1</v>
      </c>
      <c r="Q14" s="61">
        <f t="shared" si="6"/>
        <v>3</v>
      </c>
      <c r="R14" s="60">
        <f>VLOOKUP($A14,'Return Data'!$B$7:$R$2292,16,0)</f>
        <v>11.9444</v>
      </c>
      <c r="S14" s="62">
        <f t="shared" si="7"/>
        <v>4</v>
      </c>
    </row>
    <row r="15" spans="1:20" x14ac:dyDescent="0.3">
      <c r="A15" s="58" t="s">
        <v>550</v>
      </c>
      <c r="B15" s="59">
        <f>VLOOKUP($A15,'Return Data'!$B$7:$R$2292,3,0)</f>
        <v>44767</v>
      </c>
      <c r="C15" s="60">
        <f>VLOOKUP($A15,'Return Data'!$B$7:$R$2292,4,0)</f>
        <v>15.4803</v>
      </c>
      <c r="D15" s="60">
        <f>VLOOKUP($A15,'Return Data'!$B$7:$R$2292,10,0)</f>
        <v>0.52080000000000004</v>
      </c>
      <c r="E15" s="61">
        <f t="shared" si="0"/>
        <v>5</v>
      </c>
      <c r="F15" s="60">
        <f>VLOOKUP($A15,'Return Data'!$B$7:$R$2292,11,0)</f>
        <v>1.1962999999999999</v>
      </c>
      <c r="G15" s="61">
        <f t="shared" si="1"/>
        <v>4</v>
      </c>
      <c r="H15" s="60">
        <f>VLOOKUP($A15,'Return Data'!$B$7:$R$2292,12,0)</f>
        <v>0.91720000000000002</v>
      </c>
      <c r="I15" s="61">
        <f t="shared" si="2"/>
        <v>3</v>
      </c>
      <c r="J15" s="60">
        <f>VLOOKUP($A15,'Return Data'!$B$7:$R$2292,13,0)</f>
        <v>6.9398999999999997</v>
      </c>
      <c r="K15" s="61">
        <f t="shared" si="3"/>
        <v>3</v>
      </c>
      <c r="L15" s="60">
        <f>VLOOKUP($A15,'Return Data'!$B$7:$R$2292,17,0)</f>
        <v>16.469799999999999</v>
      </c>
      <c r="M15" s="61">
        <f t="shared" si="4"/>
        <v>4</v>
      </c>
      <c r="N15" s="60">
        <f>VLOOKUP($A15,'Return Data'!$B$7:$R$2292,14,0)</f>
        <v>14.1228</v>
      </c>
      <c r="O15" s="61">
        <f t="shared" ref="O15" si="8">RANK(N15,N$8:N$16,0)</f>
        <v>2</v>
      </c>
      <c r="P15" s="60"/>
      <c r="Q15" s="61"/>
      <c r="R15" s="60">
        <f>VLOOKUP($A15,'Return Data'!$B$7:$R$2292,16,0)</f>
        <v>13.337</v>
      </c>
      <c r="S15" s="62">
        <f t="shared" si="7"/>
        <v>2</v>
      </c>
    </row>
    <row r="16" spans="1:20" x14ac:dyDescent="0.3">
      <c r="A16" s="58" t="s">
        <v>552</v>
      </c>
      <c r="B16" s="59">
        <f>VLOOKUP($A16,'Return Data'!$B$7:$R$2292,3,0)</f>
        <v>44767</v>
      </c>
      <c r="C16" s="60">
        <f>VLOOKUP($A16,'Return Data'!$B$7:$R$2292,4,0)</f>
        <v>15.34</v>
      </c>
      <c r="D16" s="60">
        <f>VLOOKUP($A16,'Return Data'!$B$7:$R$2292,10,0)</f>
        <v>0.19600000000000001</v>
      </c>
      <c r="E16" s="61">
        <f t="shared" si="0"/>
        <v>7</v>
      </c>
      <c r="F16" s="60">
        <f>VLOOKUP($A16,'Return Data'!$B$7:$R$2292,11,0)</f>
        <v>-0.19520000000000001</v>
      </c>
      <c r="G16" s="61">
        <f t="shared" si="1"/>
        <v>7</v>
      </c>
      <c r="H16" s="60">
        <f>VLOOKUP($A16,'Return Data'!$B$7:$R$2292,12,0)</f>
        <v>-1.4138999999999999</v>
      </c>
      <c r="I16" s="61">
        <f t="shared" si="2"/>
        <v>6</v>
      </c>
      <c r="J16" s="60">
        <f>VLOOKUP($A16,'Return Data'!$B$7:$R$2292,13,0)</f>
        <v>3.5787</v>
      </c>
      <c r="K16" s="61">
        <f t="shared" si="3"/>
        <v>6</v>
      </c>
      <c r="L16" s="60">
        <f>VLOOKUP($A16,'Return Data'!$B$7:$R$2292,17,0)</f>
        <v>12.3454</v>
      </c>
      <c r="M16" s="61">
        <f t="shared" si="4"/>
        <v>7</v>
      </c>
      <c r="N16" s="60">
        <f>VLOOKUP($A16,'Return Data'!$B$7:$R$2292,14,0)</f>
        <v>12.5358</v>
      </c>
      <c r="O16" s="61">
        <f t="shared" si="5"/>
        <v>4</v>
      </c>
      <c r="P16" s="60"/>
      <c r="Q16" s="61"/>
      <c r="R16" s="60">
        <f>VLOOKUP($A16,'Return Data'!$B$7:$R$2292,16,0)</f>
        <v>9.8092000000000006</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0.56187777777777781</v>
      </c>
      <c r="E18" s="69"/>
      <c r="F18" s="70">
        <f>AVERAGE(F8:F16)</f>
        <v>0.34946666666666659</v>
      </c>
      <c r="G18" s="69"/>
      <c r="H18" s="70">
        <f>AVERAGE(H8:H16)</f>
        <v>-0.60557777777777788</v>
      </c>
      <c r="I18" s="69"/>
      <c r="J18" s="70">
        <f>AVERAGE(J8:J16)</f>
        <v>5.3229222222222212</v>
      </c>
      <c r="K18" s="69"/>
      <c r="L18" s="70">
        <f>AVERAGE(L8:L16)</f>
        <v>15.590511111111113</v>
      </c>
      <c r="M18" s="69"/>
      <c r="N18" s="70">
        <f>AVERAGE(N8:N16)</f>
        <v>12.530312499999999</v>
      </c>
      <c r="O18" s="69"/>
      <c r="P18" s="70">
        <f>AVERAGE(P8:P16)</f>
        <v>9.4685799999999993</v>
      </c>
      <c r="Q18" s="69"/>
      <c r="R18" s="70">
        <f>AVERAGE(R8:R16)</f>
        <v>10.977188888888891</v>
      </c>
      <c r="S18" s="71"/>
    </row>
    <row r="19" spans="1:19" x14ac:dyDescent="0.3">
      <c r="A19" s="68" t="s">
        <v>28</v>
      </c>
      <c r="B19" s="69"/>
      <c r="C19" s="69"/>
      <c r="D19" s="70">
        <f>MIN(D8:D16)</f>
        <v>-0.47149999999999997</v>
      </c>
      <c r="E19" s="69"/>
      <c r="F19" s="70">
        <f>MIN(F8:F16)</f>
        <v>-5.0387000000000004</v>
      </c>
      <c r="G19" s="69"/>
      <c r="H19" s="70">
        <f>MIN(H8:H16)</f>
        <v>-5.3143000000000002</v>
      </c>
      <c r="I19" s="69"/>
      <c r="J19" s="70">
        <f>MIN(J8:J16)</f>
        <v>2.2248000000000001</v>
      </c>
      <c r="K19" s="69"/>
      <c r="L19" s="70">
        <f>MIN(L8:L16)</f>
        <v>9.0029000000000003</v>
      </c>
      <c r="M19" s="69"/>
      <c r="N19" s="70">
        <f>MIN(N8:N16)</f>
        <v>9.3066999999999993</v>
      </c>
      <c r="O19" s="69"/>
      <c r="P19" s="70">
        <f>MIN(P8:P16)</f>
        <v>8.0609999999999999</v>
      </c>
      <c r="Q19" s="69"/>
      <c r="R19" s="70">
        <f>MIN(R8:R16)</f>
        <v>3.1650999999999998</v>
      </c>
      <c r="S19" s="71"/>
    </row>
    <row r="20" spans="1:19" ht="15" thickBot="1" x14ac:dyDescent="0.35">
      <c r="A20" s="72" t="s">
        <v>29</v>
      </c>
      <c r="B20" s="73"/>
      <c r="C20" s="73"/>
      <c r="D20" s="74">
        <f>MAX(D8:D16)</f>
        <v>1.6016999999999999</v>
      </c>
      <c r="E20" s="73"/>
      <c r="F20" s="74">
        <f>MAX(F8:F16)</f>
        <v>4.1096000000000004</v>
      </c>
      <c r="G20" s="73"/>
      <c r="H20" s="74">
        <f>MAX(H8:H16)</f>
        <v>3.2117</v>
      </c>
      <c r="I20" s="73"/>
      <c r="J20" s="74">
        <f>MAX(J8:J16)</f>
        <v>12.340999999999999</v>
      </c>
      <c r="K20" s="73"/>
      <c r="L20" s="74">
        <f>MAX(L8:L16)</f>
        <v>28.825700000000001</v>
      </c>
      <c r="M20" s="73"/>
      <c r="N20" s="74">
        <f>MAX(N8:N16)</f>
        <v>15.0137</v>
      </c>
      <c r="O20" s="73"/>
      <c r="P20" s="74">
        <f>MAX(P8:P16)</f>
        <v>10.6753</v>
      </c>
      <c r="Q20" s="73"/>
      <c r="R20" s="74">
        <f>MAX(R8:R16)</f>
        <v>13.9557</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44767</v>
      </c>
      <c r="C8" s="60">
        <f>VLOOKUP($A8,'Return Data'!$B$7:$R$2292,4,0)</f>
        <v>71.790000000000006</v>
      </c>
      <c r="D8" s="60">
        <f>VLOOKUP($A8,'Return Data'!$B$7:$R$2292,10,0)</f>
        <v>9.7600000000000006E-2</v>
      </c>
      <c r="E8" s="61">
        <f t="shared" ref="E8:E16" si="0">RANK(D8,D$8:D$16,0)</f>
        <v>6</v>
      </c>
      <c r="F8" s="60">
        <f>VLOOKUP($A8,'Return Data'!$B$7:$R$2292,11,0)</f>
        <v>-0.81510000000000005</v>
      </c>
      <c r="G8" s="61">
        <f t="shared" ref="G8:G16" si="1">RANK(F8,F$8:F$16,0)</f>
        <v>6</v>
      </c>
      <c r="H8" s="60">
        <f>VLOOKUP($A8,'Return Data'!$B$7:$R$2292,12,0)</f>
        <v>-3.1958000000000002</v>
      </c>
      <c r="I8" s="61">
        <f t="shared" ref="I8:I16" si="2">RANK(H8,H$8:H$16,0)</f>
        <v>8</v>
      </c>
      <c r="J8" s="60">
        <f>VLOOKUP($A8,'Return Data'!$B$7:$R$2292,13,0)</f>
        <v>1.5129999999999999</v>
      </c>
      <c r="K8" s="61">
        <f t="shared" ref="K8:K16" si="3">RANK(J8,J$8:J$16,0)</f>
        <v>7</v>
      </c>
      <c r="L8" s="60">
        <f>VLOOKUP($A8,'Return Data'!$B$7:$R$2292,17,0)</f>
        <v>14.342000000000001</v>
      </c>
      <c r="M8" s="61">
        <f t="shared" ref="M8:M16" si="4">RANK(L8,L$8:L$16,0)</f>
        <v>5</v>
      </c>
      <c r="N8" s="60">
        <f>VLOOKUP($A8,'Return Data'!$B$7:$R$2292,14,0)</f>
        <v>11.026199999999999</v>
      </c>
      <c r="O8" s="61">
        <f>RANK(N8,N$8:N$16,0)</f>
        <v>5</v>
      </c>
      <c r="P8" s="60">
        <f>VLOOKUP($A8,'Return Data'!$B$7:$R$2292,15,0)</f>
        <v>7.8103999999999996</v>
      </c>
      <c r="Q8" s="61">
        <f>RANK(P8,P$8:P$16,0)</f>
        <v>3</v>
      </c>
      <c r="R8" s="60">
        <f>VLOOKUP($A8,'Return Data'!$B$7:$R$2292,16,0)</f>
        <v>9.2577999999999996</v>
      </c>
      <c r="S8" s="62">
        <f t="shared" ref="S8:S16" si="5">RANK(R8,R$8:R$16,0)</f>
        <v>7</v>
      </c>
    </row>
    <row r="9" spans="1:20" x14ac:dyDescent="0.3">
      <c r="A9" s="58" t="s">
        <v>538</v>
      </c>
      <c r="B9" s="59">
        <f>VLOOKUP($A9,'Return Data'!$B$7:$R$2292,3,0)</f>
        <v>44767</v>
      </c>
      <c r="C9" s="60">
        <f>VLOOKUP($A9,'Return Data'!$B$7:$R$2292,4,0)</f>
        <v>293.05599999999998</v>
      </c>
      <c r="D9" s="60">
        <f>VLOOKUP($A9,'Return Data'!$B$7:$R$2292,10,0)</f>
        <v>0.82540000000000002</v>
      </c>
      <c r="E9" s="61">
        <f t="shared" si="0"/>
        <v>3</v>
      </c>
      <c r="F9" s="60">
        <f>VLOOKUP($A9,'Return Data'!$B$7:$R$2292,11,0)</f>
        <v>3.7667999999999999</v>
      </c>
      <c r="G9" s="61">
        <f t="shared" si="1"/>
        <v>1</v>
      </c>
      <c r="H9" s="60">
        <f>VLOOKUP($A9,'Return Data'!$B$7:$R$2292,12,0)</f>
        <v>2.7141999999999999</v>
      </c>
      <c r="I9" s="61">
        <f t="shared" si="2"/>
        <v>1</v>
      </c>
      <c r="J9" s="60">
        <f>VLOOKUP($A9,'Return Data'!$B$7:$R$2292,13,0)</f>
        <v>11.626300000000001</v>
      </c>
      <c r="K9" s="61">
        <f t="shared" si="3"/>
        <v>1</v>
      </c>
      <c r="L9" s="60">
        <f>VLOOKUP($A9,'Return Data'!$B$7:$R$2292,17,0)</f>
        <v>28.046600000000002</v>
      </c>
      <c r="M9" s="61">
        <f t="shared" si="4"/>
        <v>1</v>
      </c>
      <c r="N9" s="60">
        <f>VLOOKUP($A9,'Return Data'!$B$7:$R$2292,14,0)</f>
        <v>14.3156</v>
      </c>
      <c r="O9" s="61">
        <f>RANK(N9,N$8:N$16,0)</f>
        <v>1</v>
      </c>
      <c r="P9" s="60">
        <f>VLOOKUP($A9,'Return Data'!$B$7:$R$2292,15,0)</f>
        <v>10.945399999999999</v>
      </c>
      <c r="Q9" s="61">
        <f>RANK(P9,P$8:P$16,0)</f>
        <v>1</v>
      </c>
      <c r="R9" s="60">
        <f>VLOOKUP($A9,'Return Data'!$B$7:$R$2292,16,0)</f>
        <v>16.691299999999998</v>
      </c>
      <c r="S9" s="62">
        <f t="shared" si="5"/>
        <v>1</v>
      </c>
    </row>
    <row r="10" spans="1:20" x14ac:dyDescent="0.3">
      <c r="A10" s="58" t="s">
        <v>540</v>
      </c>
      <c r="B10" s="59">
        <f>VLOOKUP($A10,'Return Data'!$B$7:$R$2292,3,0)</f>
        <v>44767</v>
      </c>
      <c r="C10" s="60">
        <f>VLOOKUP($A10,'Return Data'!$B$7:$R$2292,4,0)</f>
        <v>50.17</v>
      </c>
      <c r="D10" s="60">
        <f>VLOOKUP($A10,'Return Data'!$B$7:$R$2292,10,0)</f>
        <v>1.3126</v>
      </c>
      <c r="E10" s="61">
        <f t="shared" si="0"/>
        <v>1</v>
      </c>
      <c r="F10" s="60">
        <f>VLOOKUP($A10,'Return Data'!$B$7:$R$2292,11,0)</f>
        <v>2.0337999999999998</v>
      </c>
      <c r="G10" s="61">
        <f t="shared" si="1"/>
        <v>2</v>
      </c>
      <c r="H10" s="60">
        <f>VLOOKUP($A10,'Return Data'!$B$7:$R$2292,12,0)</f>
        <v>1.7234</v>
      </c>
      <c r="I10" s="61">
        <f t="shared" si="2"/>
        <v>2</v>
      </c>
      <c r="J10" s="60">
        <f>VLOOKUP($A10,'Return Data'!$B$7:$R$2292,13,0)</f>
        <v>7.7766000000000002</v>
      </c>
      <c r="K10" s="61">
        <f t="shared" si="3"/>
        <v>2</v>
      </c>
      <c r="L10" s="60">
        <f>VLOOKUP($A10,'Return Data'!$B$7:$R$2292,17,0)</f>
        <v>16.092300000000002</v>
      </c>
      <c r="M10" s="61">
        <f t="shared" si="4"/>
        <v>2</v>
      </c>
      <c r="N10" s="60">
        <f>VLOOKUP($A10,'Return Data'!$B$7:$R$2292,14,0)</f>
        <v>12.2508</v>
      </c>
      <c r="O10" s="61">
        <f>RANK(N10,N$8:N$16,0)</f>
        <v>2</v>
      </c>
      <c r="P10" s="60">
        <f>VLOOKUP($A10,'Return Data'!$B$7:$R$2292,15,0)</f>
        <v>9.5629000000000008</v>
      </c>
      <c r="Q10" s="61">
        <f>RANK(P10,P$8:P$16,0)</f>
        <v>2</v>
      </c>
      <c r="R10" s="60">
        <f>VLOOKUP($A10,'Return Data'!$B$7:$R$2292,16,0)</f>
        <v>10.908099999999999</v>
      </c>
      <c r="S10" s="62">
        <f t="shared" si="5"/>
        <v>4</v>
      </c>
    </row>
    <row r="11" spans="1:20" x14ac:dyDescent="0.3">
      <c r="A11" s="58" t="s">
        <v>543</v>
      </c>
      <c r="B11" s="59">
        <f>VLOOKUP($A11,'Return Data'!$B$7:$R$2292,3,0)</f>
        <v>44767</v>
      </c>
      <c r="C11" s="60">
        <f>VLOOKUP($A11,'Return Data'!$B$7:$R$2292,4,0)</f>
        <v>10.250500000000001</v>
      </c>
      <c r="D11" s="60">
        <f>VLOOKUP($A11,'Return Data'!$B$7:$R$2292,10,0)</f>
        <v>-0.77439999999999998</v>
      </c>
      <c r="E11" s="61">
        <f t="shared" si="0"/>
        <v>8</v>
      </c>
      <c r="F11" s="60">
        <f>VLOOKUP($A11,'Return Data'!$B$7:$R$2292,11,0)</f>
        <v>-6.0095999999999998</v>
      </c>
      <c r="G11" s="61">
        <f t="shared" si="1"/>
        <v>9</v>
      </c>
      <c r="H11" s="60">
        <f>VLOOKUP($A11,'Return Data'!$B$7:$R$2292,12,0)</f>
        <v>-6.7967000000000004</v>
      </c>
      <c r="I11" s="61">
        <f t="shared" si="2"/>
        <v>9</v>
      </c>
      <c r="J11" s="60">
        <f>VLOOKUP($A11,'Return Data'!$B$7:$R$2292,13,0)</f>
        <v>0.59870000000000001</v>
      </c>
      <c r="K11" s="61">
        <f t="shared" si="3"/>
        <v>9</v>
      </c>
      <c r="L11" s="60">
        <f>VLOOKUP($A11,'Return Data'!$B$7:$R$2292,17,0)</f>
        <v>8.8627000000000002</v>
      </c>
      <c r="M11" s="61">
        <f t="shared" si="4"/>
        <v>8</v>
      </c>
      <c r="N11" s="60"/>
      <c r="O11" s="61"/>
      <c r="P11" s="60"/>
      <c r="Q11" s="61"/>
      <c r="R11" s="60">
        <f>VLOOKUP($A11,'Return Data'!$B$7:$R$2292,16,0)</f>
        <v>0.96840000000000004</v>
      </c>
      <c r="S11" s="62">
        <f t="shared" si="5"/>
        <v>9</v>
      </c>
    </row>
    <row r="12" spans="1:20" x14ac:dyDescent="0.3">
      <c r="A12" s="58" t="s">
        <v>545</v>
      </c>
      <c r="B12" s="59">
        <f>VLOOKUP($A12,'Return Data'!$B$7:$R$2292,3,0)</f>
        <v>44767</v>
      </c>
      <c r="C12" s="60">
        <f>VLOOKUP($A12,'Return Data'!$B$7:$R$2292,4,0)</f>
        <v>14.275</v>
      </c>
      <c r="D12" s="60">
        <f>VLOOKUP($A12,'Return Data'!$B$7:$R$2292,10,0)</f>
        <v>0.27400000000000002</v>
      </c>
      <c r="E12" s="61">
        <f t="shared" si="0"/>
        <v>4</v>
      </c>
      <c r="F12" s="60">
        <f>VLOOKUP($A12,'Return Data'!$B$7:$R$2292,11,0)</f>
        <v>-0.45329999999999998</v>
      </c>
      <c r="G12" s="61">
        <f t="shared" si="1"/>
        <v>5</v>
      </c>
      <c r="H12" s="60">
        <f>VLOOKUP($A12,'Return Data'!$B$7:$R$2292,12,0)</f>
        <v>-1.4838</v>
      </c>
      <c r="I12" s="61">
        <f t="shared" si="2"/>
        <v>5</v>
      </c>
      <c r="J12" s="60">
        <f>VLOOKUP($A12,'Return Data'!$B$7:$R$2292,13,0)</f>
        <v>2.9274</v>
      </c>
      <c r="K12" s="61">
        <f t="shared" si="3"/>
        <v>5</v>
      </c>
      <c r="L12" s="60">
        <f>VLOOKUP($A12,'Return Data'!$B$7:$R$2292,17,0)</f>
        <v>11.7912</v>
      </c>
      <c r="M12" s="61">
        <f t="shared" si="4"/>
        <v>6</v>
      </c>
      <c r="N12" s="60">
        <f>VLOOKUP($A12,'Return Data'!$B$7:$R$2292,14,0)</f>
        <v>10.798</v>
      </c>
      <c r="O12" s="61">
        <f t="shared" ref="O12:O15" si="6">RANK(N12,N$8:N$16,0)</f>
        <v>6</v>
      </c>
      <c r="P12" s="60"/>
      <c r="Q12" s="61"/>
      <c r="R12" s="60">
        <f>VLOOKUP($A12,'Return Data'!$B$7:$R$2292,16,0)</f>
        <v>9.3596000000000004</v>
      </c>
      <c r="S12" s="62">
        <f t="shared" si="5"/>
        <v>6</v>
      </c>
    </row>
    <row r="13" spans="1:20" x14ac:dyDescent="0.3">
      <c r="A13" s="58" t="s">
        <v>547</v>
      </c>
      <c r="B13" s="59">
        <f>VLOOKUP($A13,'Return Data'!$B$7:$R$2292,3,0)</f>
        <v>44767</v>
      </c>
      <c r="C13" s="60">
        <f>VLOOKUP($A13,'Return Data'!$B$7:$R$2292,4,0)</f>
        <v>30.334</v>
      </c>
      <c r="D13" s="60">
        <f>VLOOKUP($A13,'Return Data'!$B$7:$R$2292,10,0)</f>
        <v>-0.80769999999999997</v>
      </c>
      <c r="E13" s="61">
        <f t="shared" si="0"/>
        <v>9</v>
      </c>
      <c r="F13" s="60">
        <f>VLOOKUP($A13,'Return Data'!$B$7:$R$2292,11,0)</f>
        <v>-1.1986000000000001</v>
      </c>
      <c r="G13" s="61">
        <f t="shared" si="1"/>
        <v>8</v>
      </c>
      <c r="H13" s="60">
        <f>VLOOKUP($A13,'Return Data'!$B$7:$R$2292,12,0)</f>
        <v>-3.0491000000000001</v>
      </c>
      <c r="I13" s="61">
        <f t="shared" si="2"/>
        <v>7</v>
      </c>
      <c r="J13" s="60">
        <f>VLOOKUP($A13,'Return Data'!$B$7:$R$2292,13,0)</f>
        <v>0.81430000000000002</v>
      </c>
      <c r="K13" s="61">
        <f t="shared" si="3"/>
        <v>8</v>
      </c>
      <c r="L13" s="60">
        <f>VLOOKUP($A13,'Return Data'!$B$7:$R$2292,17,0)</f>
        <v>7.5385</v>
      </c>
      <c r="M13" s="61">
        <f t="shared" si="4"/>
        <v>9</v>
      </c>
      <c r="N13" s="60">
        <f>VLOOKUP($A13,'Return Data'!$B$7:$R$2292,14,0)</f>
        <v>7.8747999999999996</v>
      </c>
      <c r="O13" s="61">
        <f t="shared" si="6"/>
        <v>8</v>
      </c>
      <c r="P13" s="60">
        <f>VLOOKUP($A13,'Return Data'!$B$7:$R$2292,15,0)</f>
        <v>6.7317</v>
      </c>
      <c r="Q13" s="61">
        <f>RANK(P13,P$8:P$16,0)</f>
        <v>5</v>
      </c>
      <c r="R13" s="60">
        <f>VLOOKUP($A13,'Return Data'!$B$7:$R$2292,16,0)</f>
        <v>10.1595</v>
      </c>
      <c r="S13" s="62">
        <f t="shared" si="5"/>
        <v>5</v>
      </c>
    </row>
    <row r="14" spans="1:20" x14ac:dyDescent="0.3">
      <c r="A14" s="58" t="s">
        <v>548</v>
      </c>
      <c r="B14" s="59">
        <f>VLOOKUP($A14,'Return Data'!$B$7:$R$2292,3,0)</f>
        <v>44767</v>
      </c>
      <c r="C14" s="60">
        <f>VLOOKUP($A14,'Return Data'!$B$7:$R$2292,4,0)</f>
        <v>121.28700000000001</v>
      </c>
      <c r="D14" s="60">
        <f>VLOOKUP($A14,'Return Data'!$B$7:$R$2292,10,0)</f>
        <v>1.3003</v>
      </c>
      <c r="E14" s="61">
        <f t="shared" si="0"/>
        <v>2</v>
      </c>
      <c r="F14" s="60">
        <f>VLOOKUP($A14,'Return Data'!$B$7:$R$2292,11,0)</f>
        <v>0.50470000000000004</v>
      </c>
      <c r="G14" s="61">
        <f t="shared" si="1"/>
        <v>3</v>
      </c>
      <c r="H14" s="60">
        <f>VLOOKUP($A14,'Return Data'!$B$7:$R$2292,12,0)</f>
        <v>-1.2877000000000001</v>
      </c>
      <c r="I14" s="61">
        <f t="shared" si="2"/>
        <v>4</v>
      </c>
      <c r="J14" s="60">
        <f>VLOOKUP($A14,'Return Data'!$B$7:$R$2292,13,0)</f>
        <v>2.9557000000000002</v>
      </c>
      <c r="K14" s="61">
        <f t="shared" si="3"/>
        <v>4</v>
      </c>
      <c r="L14" s="60">
        <f>VLOOKUP($A14,'Return Data'!$B$7:$R$2292,17,0)</f>
        <v>14.9802</v>
      </c>
      <c r="M14" s="61">
        <f t="shared" si="4"/>
        <v>3</v>
      </c>
      <c r="N14" s="60">
        <f>VLOOKUP($A14,'Return Data'!$B$7:$R$2292,14,0)</f>
        <v>10.333399999999999</v>
      </c>
      <c r="O14" s="61">
        <f t="shared" si="6"/>
        <v>7</v>
      </c>
      <c r="P14" s="60">
        <f>VLOOKUP($A14,'Return Data'!$B$7:$R$2292,15,0)</f>
        <v>7.7609000000000004</v>
      </c>
      <c r="Q14" s="61">
        <f>RANK(P14,P$8:P$16,0)</f>
        <v>4</v>
      </c>
      <c r="R14" s="60">
        <f>VLOOKUP($A14,'Return Data'!$B$7:$R$2292,16,0)</f>
        <v>15.1404</v>
      </c>
      <c r="S14" s="62">
        <f t="shared" si="5"/>
        <v>2</v>
      </c>
    </row>
    <row r="15" spans="1:20" x14ac:dyDescent="0.3">
      <c r="A15" s="58" t="s">
        <v>551</v>
      </c>
      <c r="B15" s="59">
        <f>VLOOKUP($A15,'Return Data'!$B$7:$R$2292,3,0)</f>
        <v>44767</v>
      </c>
      <c r="C15" s="60">
        <f>VLOOKUP($A15,'Return Data'!$B$7:$R$2292,4,0)</f>
        <v>14.569000000000001</v>
      </c>
      <c r="D15" s="60">
        <f>VLOOKUP($A15,'Return Data'!$B$7:$R$2292,10,0)</f>
        <v>0.1368</v>
      </c>
      <c r="E15" s="61">
        <f t="shared" si="0"/>
        <v>5</v>
      </c>
      <c r="F15" s="60">
        <f>VLOOKUP($A15,'Return Data'!$B$7:$R$2292,11,0)</f>
        <v>0.40039999999999998</v>
      </c>
      <c r="G15" s="61">
        <f t="shared" si="1"/>
        <v>4</v>
      </c>
      <c r="H15" s="60">
        <f>VLOOKUP($A15,'Return Data'!$B$7:$R$2292,12,0)</f>
        <v>-0.29770000000000002</v>
      </c>
      <c r="I15" s="61">
        <f t="shared" si="2"/>
        <v>3</v>
      </c>
      <c r="J15" s="60">
        <f>VLOOKUP($A15,'Return Data'!$B$7:$R$2292,13,0)</f>
        <v>5.1791999999999998</v>
      </c>
      <c r="K15" s="61">
        <f t="shared" si="3"/>
        <v>3</v>
      </c>
      <c r="L15" s="60">
        <f>VLOOKUP($A15,'Return Data'!$B$7:$R$2292,17,0)</f>
        <v>14.554399999999999</v>
      </c>
      <c r="M15" s="61">
        <f t="shared" si="4"/>
        <v>4</v>
      </c>
      <c r="N15" s="60">
        <f>VLOOKUP($A15,'Return Data'!$B$7:$R$2292,14,0)</f>
        <v>12.192500000000001</v>
      </c>
      <c r="O15" s="61">
        <f t="shared" si="6"/>
        <v>3</v>
      </c>
      <c r="P15" s="60"/>
      <c r="Q15" s="61"/>
      <c r="R15" s="60">
        <f>VLOOKUP($A15,'Return Data'!$B$7:$R$2292,16,0)</f>
        <v>11.383900000000001</v>
      </c>
      <c r="S15" s="62">
        <f t="shared" si="5"/>
        <v>3</v>
      </c>
    </row>
    <row r="16" spans="1:20" x14ac:dyDescent="0.3">
      <c r="A16" s="58" t="s">
        <v>553</v>
      </c>
      <c r="B16" s="59">
        <f>VLOOKUP($A16,'Return Data'!$B$7:$R$2292,3,0)</f>
        <v>44767</v>
      </c>
      <c r="C16" s="60">
        <f>VLOOKUP($A16,'Return Data'!$B$7:$R$2292,4,0)</f>
        <v>14.74</v>
      </c>
      <c r="D16" s="60">
        <f>VLOOKUP($A16,'Return Data'!$B$7:$R$2292,10,0)</f>
        <v>-0.2031</v>
      </c>
      <c r="E16" s="61">
        <f t="shared" si="0"/>
        <v>7</v>
      </c>
      <c r="F16" s="60">
        <f>VLOOKUP($A16,'Return Data'!$B$7:$R$2292,11,0)</f>
        <v>-0.87419999999999998</v>
      </c>
      <c r="G16" s="61">
        <f t="shared" si="1"/>
        <v>7</v>
      </c>
      <c r="H16" s="60">
        <f>VLOOKUP($A16,'Return Data'!$B$7:$R$2292,12,0)</f>
        <v>-2.4487000000000001</v>
      </c>
      <c r="I16" s="61">
        <f t="shared" si="2"/>
        <v>6</v>
      </c>
      <c r="J16" s="60">
        <f>VLOOKUP($A16,'Return Data'!$B$7:$R$2292,13,0)</f>
        <v>2.1482999999999999</v>
      </c>
      <c r="K16" s="61">
        <f t="shared" si="3"/>
        <v>6</v>
      </c>
      <c r="L16" s="60">
        <f>VLOOKUP($A16,'Return Data'!$B$7:$R$2292,17,0)</f>
        <v>11.0923</v>
      </c>
      <c r="M16" s="61">
        <f t="shared" si="4"/>
        <v>7</v>
      </c>
      <c r="N16" s="60">
        <f>VLOOKUP($A16,'Return Data'!$B$7:$R$2292,14,0)</f>
        <v>11.431100000000001</v>
      </c>
      <c r="O16" s="61">
        <f>RANK(N16,N$8:N$16,0)</f>
        <v>4</v>
      </c>
      <c r="P16" s="60"/>
      <c r="Q16" s="61"/>
      <c r="R16" s="60">
        <f>VLOOKUP($A16,'Return Data'!$B$7:$R$2292,16,0)</f>
        <v>8.8552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0.24016666666666664</v>
      </c>
      <c r="E18" s="69"/>
      <c r="F18" s="70">
        <f>AVERAGE(F8:F16)</f>
        <v>-0.29390000000000005</v>
      </c>
      <c r="G18" s="69"/>
      <c r="H18" s="70">
        <f>AVERAGE(H8:H16)</f>
        <v>-1.5691000000000004</v>
      </c>
      <c r="I18" s="69"/>
      <c r="J18" s="70">
        <f>AVERAGE(J8:J16)</f>
        <v>3.948833333333333</v>
      </c>
      <c r="K18" s="69"/>
      <c r="L18" s="70">
        <f>AVERAGE(L8:L16)</f>
        <v>14.144466666666666</v>
      </c>
      <c r="M18" s="69"/>
      <c r="N18" s="70">
        <f>AVERAGE(N8:N16)</f>
        <v>11.277799999999999</v>
      </c>
      <c r="O18" s="69"/>
      <c r="P18" s="70">
        <f>AVERAGE(P8:P16)</f>
        <v>8.5622599999999984</v>
      </c>
      <c r="Q18" s="69"/>
      <c r="R18" s="70">
        <f>AVERAGE(R8:R16)</f>
        <v>10.302688888888888</v>
      </c>
      <c r="S18" s="71"/>
    </row>
    <row r="19" spans="1:19" x14ac:dyDescent="0.3">
      <c r="A19" s="68" t="s">
        <v>28</v>
      </c>
      <c r="B19" s="69"/>
      <c r="C19" s="69"/>
      <c r="D19" s="70">
        <f>MIN(D8:D16)</f>
        <v>-0.80769999999999997</v>
      </c>
      <c r="E19" s="69"/>
      <c r="F19" s="70">
        <f>MIN(F8:F16)</f>
        <v>-6.0095999999999998</v>
      </c>
      <c r="G19" s="69"/>
      <c r="H19" s="70">
        <f>MIN(H8:H16)</f>
        <v>-6.7967000000000004</v>
      </c>
      <c r="I19" s="69"/>
      <c r="J19" s="70">
        <f>MIN(J8:J16)</f>
        <v>0.59870000000000001</v>
      </c>
      <c r="K19" s="69"/>
      <c r="L19" s="70">
        <f>MIN(L8:L16)</f>
        <v>7.5385</v>
      </c>
      <c r="M19" s="69"/>
      <c r="N19" s="70">
        <f>MIN(N8:N16)</f>
        <v>7.8747999999999996</v>
      </c>
      <c r="O19" s="69"/>
      <c r="P19" s="70">
        <f>MIN(P8:P16)</f>
        <v>6.7317</v>
      </c>
      <c r="Q19" s="69"/>
      <c r="R19" s="70">
        <f>MIN(R8:R16)</f>
        <v>0.96840000000000004</v>
      </c>
      <c r="S19" s="71"/>
    </row>
    <row r="20" spans="1:19" ht="15" thickBot="1" x14ac:dyDescent="0.35">
      <c r="A20" s="72" t="s">
        <v>29</v>
      </c>
      <c r="B20" s="73"/>
      <c r="C20" s="73"/>
      <c r="D20" s="74">
        <f>MAX(D8:D16)</f>
        <v>1.3126</v>
      </c>
      <c r="E20" s="73"/>
      <c r="F20" s="74">
        <f>MAX(F8:F16)</f>
        <v>3.7667999999999999</v>
      </c>
      <c r="G20" s="73"/>
      <c r="H20" s="74">
        <f>MAX(H8:H16)</f>
        <v>2.7141999999999999</v>
      </c>
      <c r="I20" s="73"/>
      <c r="J20" s="74">
        <f>MAX(J8:J16)</f>
        <v>11.626300000000001</v>
      </c>
      <c r="K20" s="73"/>
      <c r="L20" s="74">
        <f>MAX(L8:L16)</f>
        <v>28.046600000000002</v>
      </c>
      <c r="M20" s="73"/>
      <c r="N20" s="74">
        <f>MAX(N8:N16)</f>
        <v>14.3156</v>
      </c>
      <c r="O20" s="73"/>
      <c r="P20" s="74">
        <f>MAX(P8:P16)</f>
        <v>10.945399999999999</v>
      </c>
      <c r="Q20" s="73"/>
      <c r="R20" s="74">
        <f>MAX(R8:R16)</f>
        <v>16.691299999999998</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2022-07-26T06:57:04Z</dcterms:modified>
</cp:coreProperties>
</file>